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Latitude\AppData\Local\Temp\scp33181\var\www\miau\data\miau\302\"/>
    </mc:Choice>
  </mc:AlternateContent>
  <xr:revisionPtr revIDLastSave="0" documentId="13_ncr:1_{253262CE-1ECD-4D2D-81BD-41A106EA24FE}" xr6:coauthVersionLast="47" xr6:coauthVersionMax="47" xr10:uidLastSave="{00000000-0000-0000-0000-000000000000}"/>
  <bookViews>
    <workbookView xWindow="-108" yWindow="-108" windowWidth="23256" windowHeight="12720" tabRatio="903" activeTab="2" xr2:uid="{00000000-000D-0000-FFFF-FFFF00000000}"/>
  </bookViews>
  <sheets>
    <sheet name="az elmúlt 20 év legjobb lánca" sheetId="17" r:id="rId1"/>
    <sheet name="Adatok" sheetId="1" r:id="rId2"/>
    <sheet name="OAM- Auchan" sheetId="2" r:id="rId3"/>
    <sheet name="Auchan" sheetId="3" r:id="rId4"/>
    <sheet name="OAM- Tesco" sheetId="5" r:id="rId5"/>
    <sheet name="Tesco" sheetId="6" r:id="rId6"/>
    <sheet name="OAM- Lidl" sheetId="7" r:id="rId7"/>
    <sheet name="Lidl" sheetId="8" r:id="rId8"/>
    <sheet name="OAM- Aldi" sheetId="9" r:id="rId9"/>
    <sheet name="Aldi" sheetId="10" r:id="rId10"/>
    <sheet name="OAM- Spar" sheetId="11" r:id="rId11"/>
    <sheet name="Spar" sheetId="12" r:id="rId12"/>
    <sheet name="OAM- Penny" sheetId="13" r:id="rId13"/>
    <sheet name="Penny" sheetId="14" r:id="rId14"/>
    <sheet name="OAM- Coop" sheetId="15" r:id="rId15"/>
    <sheet name="Coop" sheetId="16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5" i="13" l="1"/>
  <c r="Q6" i="14"/>
  <c r="L1" i="13"/>
  <c r="L1" i="15"/>
  <c r="L1" i="11"/>
  <c r="L1" i="9"/>
  <c r="L1" i="7"/>
  <c r="L1" i="5"/>
  <c r="T241" i="14"/>
  <c r="T240" i="14"/>
  <c r="T239" i="14"/>
  <c r="T238" i="14"/>
  <c r="T237" i="14"/>
  <c r="T236" i="14"/>
  <c r="T235" i="14"/>
  <c r="T234" i="14"/>
  <c r="T233" i="14"/>
  <c r="T232" i="14"/>
  <c r="T231" i="14"/>
  <c r="T230" i="14"/>
  <c r="T229" i="14"/>
  <c r="T228" i="14"/>
  <c r="T227" i="14"/>
  <c r="T226" i="14"/>
  <c r="T225" i="14"/>
  <c r="T224" i="14"/>
  <c r="T223" i="14"/>
  <c r="T222" i="14"/>
  <c r="T221" i="14"/>
  <c r="T220" i="14"/>
  <c r="T219" i="14"/>
  <c r="T218" i="14"/>
  <c r="T217" i="14"/>
  <c r="T216" i="14"/>
  <c r="T215" i="14"/>
  <c r="T214" i="14"/>
  <c r="T213" i="14"/>
  <c r="T212" i="14"/>
  <c r="T211" i="14"/>
  <c r="T210" i="14"/>
  <c r="T209" i="14"/>
  <c r="T208" i="14"/>
  <c r="T207" i="14"/>
  <c r="T206" i="14"/>
  <c r="T205" i="14"/>
  <c r="T204" i="14"/>
  <c r="T203" i="14"/>
  <c r="T202" i="14"/>
  <c r="T201" i="14"/>
  <c r="T200" i="14"/>
  <c r="T199" i="14"/>
  <c r="T198" i="14"/>
  <c r="T197" i="14"/>
  <c r="T196" i="14"/>
  <c r="T195" i="14"/>
  <c r="T194" i="14"/>
  <c r="T193" i="14"/>
  <c r="T192" i="14"/>
  <c r="T191" i="14"/>
  <c r="T190" i="14"/>
  <c r="T189" i="14"/>
  <c r="T188" i="14"/>
  <c r="T187" i="14"/>
  <c r="T186" i="14"/>
  <c r="T185" i="14"/>
  <c r="T184" i="14"/>
  <c r="T183" i="14"/>
  <c r="T182" i="14"/>
  <c r="T181" i="14"/>
  <c r="T180" i="14"/>
  <c r="T179" i="14"/>
  <c r="T178" i="14"/>
  <c r="T177" i="14"/>
  <c r="T176" i="14"/>
  <c r="T175" i="14"/>
  <c r="T174" i="14"/>
  <c r="T173" i="14"/>
  <c r="T172" i="14"/>
  <c r="T171" i="14"/>
  <c r="T170" i="14"/>
  <c r="T169" i="14"/>
  <c r="T168" i="14"/>
  <c r="T167" i="14"/>
  <c r="T166" i="14"/>
  <c r="T165" i="14"/>
  <c r="T164" i="14"/>
  <c r="T163" i="14"/>
  <c r="T162" i="14"/>
  <c r="T161" i="14"/>
  <c r="T160" i="14"/>
  <c r="T159" i="14"/>
  <c r="T158" i="14"/>
  <c r="T157" i="14"/>
  <c r="T156" i="14"/>
  <c r="T155" i="14"/>
  <c r="T154" i="14"/>
  <c r="T153" i="14"/>
  <c r="T152" i="14"/>
  <c r="T151" i="14"/>
  <c r="T150" i="14"/>
  <c r="T149" i="14"/>
  <c r="T148" i="14"/>
  <c r="T147" i="14"/>
  <c r="T146" i="14"/>
  <c r="T145" i="14"/>
  <c r="T144" i="14"/>
  <c r="T143" i="14"/>
  <c r="T142" i="14"/>
  <c r="T141" i="14"/>
  <c r="T140" i="14"/>
  <c r="T139" i="14"/>
  <c r="T138" i="14"/>
  <c r="T137" i="14"/>
  <c r="T136" i="14"/>
  <c r="T135" i="14"/>
  <c r="T134" i="14"/>
  <c r="T133" i="14"/>
  <c r="T132" i="14"/>
  <c r="T131" i="14"/>
  <c r="T130" i="14"/>
  <c r="T129" i="14"/>
  <c r="T128" i="14"/>
  <c r="T127" i="14"/>
  <c r="T126" i="14"/>
  <c r="T125" i="14"/>
  <c r="T124" i="14"/>
  <c r="T123" i="14"/>
  <c r="T122" i="14"/>
  <c r="T121" i="14"/>
  <c r="T120" i="14"/>
  <c r="T119" i="14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S241" i="14"/>
  <c r="S240" i="14"/>
  <c r="S239" i="14"/>
  <c r="S238" i="14"/>
  <c r="S237" i="14"/>
  <c r="S236" i="14"/>
  <c r="S235" i="14"/>
  <c r="S234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S221" i="14"/>
  <c r="S220" i="14"/>
  <c r="S219" i="14"/>
  <c r="S218" i="14"/>
  <c r="S217" i="14"/>
  <c r="S216" i="14"/>
  <c r="S215" i="14"/>
  <c r="S214" i="14"/>
  <c r="S213" i="14"/>
  <c r="S212" i="14"/>
  <c r="S211" i="14"/>
  <c r="S210" i="14"/>
  <c r="S209" i="14"/>
  <c r="S208" i="14"/>
  <c r="S207" i="14"/>
  <c r="S206" i="14"/>
  <c r="S205" i="14"/>
  <c r="S204" i="14"/>
  <c r="S203" i="14"/>
  <c r="S202" i="14"/>
  <c r="S201" i="14"/>
  <c r="S200" i="14"/>
  <c r="S199" i="14"/>
  <c r="S198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S173" i="14"/>
  <c r="S172" i="14"/>
  <c r="S171" i="14"/>
  <c r="S170" i="14"/>
  <c r="S169" i="14"/>
  <c r="S168" i="14"/>
  <c r="S167" i="14"/>
  <c r="S166" i="14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11" i="14"/>
  <c r="S10" i="14"/>
  <c r="S9" i="14"/>
  <c r="S8" i="14"/>
  <c r="S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7" i="14"/>
  <c r="R6" i="14"/>
  <c r="P241" i="14"/>
  <c r="O241" i="14"/>
  <c r="N241" i="14"/>
  <c r="M241" i="14"/>
  <c r="L241" i="14"/>
  <c r="K241" i="14"/>
  <c r="P240" i="14"/>
  <c r="O240" i="14"/>
  <c r="N240" i="14"/>
  <c r="M240" i="14"/>
  <c r="L240" i="14"/>
  <c r="K240" i="14"/>
  <c r="P239" i="14"/>
  <c r="O239" i="14"/>
  <c r="N239" i="14"/>
  <c r="M239" i="14"/>
  <c r="L239" i="14"/>
  <c r="K239" i="14"/>
  <c r="P238" i="14"/>
  <c r="O238" i="14"/>
  <c r="N238" i="14"/>
  <c r="M238" i="14"/>
  <c r="L238" i="14"/>
  <c r="K238" i="14"/>
  <c r="P237" i="14"/>
  <c r="O237" i="14"/>
  <c r="N237" i="14"/>
  <c r="M237" i="14"/>
  <c r="L237" i="14"/>
  <c r="K237" i="14"/>
  <c r="P236" i="14"/>
  <c r="O236" i="14"/>
  <c r="N236" i="14"/>
  <c r="M236" i="14"/>
  <c r="L236" i="14"/>
  <c r="K236" i="14"/>
  <c r="P235" i="14"/>
  <c r="O235" i="14"/>
  <c r="N235" i="14"/>
  <c r="M235" i="14"/>
  <c r="L235" i="14"/>
  <c r="K235" i="14"/>
  <c r="P234" i="14"/>
  <c r="O234" i="14"/>
  <c r="N234" i="14"/>
  <c r="M234" i="14"/>
  <c r="L234" i="14"/>
  <c r="K234" i="14"/>
  <c r="P233" i="14"/>
  <c r="O233" i="14"/>
  <c r="N233" i="14"/>
  <c r="M233" i="14"/>
  <c r="L233" i="14"/>
  <c r="K233" i="14"/>
  <c r="P232" i="14"/>
  <c r="O232" i="14"/>
  <c r="N232" i="14"/>
  <c r="M232" i="14"/>
  <c r="L232" i="14"/>
  <c r="K232" i="14"/>
  <c r="P231" i="14"/>
  <c r="O231" i="14"/>
  <c r="N231" i="14"/>
  <c r="M231" i="14"/>
  <c r="L231" i="14"/>
  <c r="K231" i="14"/>
  <c r="P230" i="14"/>
  <c r="O230" i="14"/>
  <c r="N230" i="14"/>
  <c r="M230" i="14"/>
  <c r="L230" i="14"/>
  <c r="K230" i="14"/>
  <c r="P229" i="14"/>
  <c r="O229" i="14"/>
  <c r="N229" i="14"/>
  <c r="M229" i="14"/>
  <c r="L229" i="14"/>
  <c r="K229" i="14"/>
  <c r="P228" i="14"/>
  <c r="O228" i="14"/>
  <c r="N228" i="14"/>
  <c r="M228" i="14"/>
  <c r="L228" i="14"/>
  <c r="K228" i="14"/>
  <c r="P227" i="14"/>
  <c r="O227" i="14"/>
  <c r="N227" i="14"/>
  <c r="M227" i="14"/>
  <c r="L227" i="14"/>
  <c r="K227" i="14"/>
  <c r="P226" i="14"/>
  <c r="O226" i="14"/>
  <c r="N226" i="14"/>
  <c r="M226" i="14"/>
  <c r="L226" i="14"/>
  <c r="K226" i="14"/>
  <c r="P225" i="14"/>
  <c r="O225" i="14"/>
  <c r="N225" i="14"/>
  <c r="M225" i="14"/>
  <c r="L225" i="14"/>
  <c r="K225" i="14"/>
  <c r="P224" i="14"/>
  <c r="O224" i="14"/>
  <c r="N224" i="14"/>
  <c r="M224" i="14"/>
  <c r="L224" i="14"/>
  <c r="K224" i="14"/>
  <c r="P223" i="14"/>
  <c r="O223" i="14"/>
  <c r="N223" i="14"/>
  <c r="M223" i="14"/>
  <c r="L223" i="14"/>
  <c r="K223" i="14"/>
  <c r="P222" i="14"/>
  <c r="O222" i="14"/>
  <c r="N222" i="14"/>
  <c r="M222" i="14"/>
  <c r="L222" i="14"/>
  <c r="K222" i="14"/>
  <c r="P221" i="14"/>
  <c r="O221" i="14"/>
  <c r="N221" i="14"/>
  <c r="M221" i="14"/>
  <c r="L221" i="14"/>
  <c r="K221" i="14"/>
  <c r="P220" i="14"/>
  <c r="O220" i="14"/>
  <c r="N220" i="14"/>
  <c r="M220" i="14"/>
  <c r="L220" i="14"/>
  <c r="K220" i="14"/>
  <c r="P219" i="14"/>
  <c r="O219" i="14"/>
  <c r="N219" i="14"/>
  <c r="M219" i="14"/>
  <c r="L219" i="14"/>
  <c r="K219" i="14"/>
  <c r="P218" i="14"/>
  <c r="O218" i="14"/>
  <c r="N218" i="14"/>
  <c r="M218" i="14"/>
  <c r="L218" i="14"/>
  <c r="K218" i="14"/>
  <c r="P217" i="14"/>
  <c r="O217" i="14"/>
  <c r="N217" i="14"/>
  <c r="M217" i="14"/>
  <c r="L217" i="14"/>
  <c r="K217" i="14"/>
  <c r="P216" i="14"/>
  <c r="O216" i="14"/>
  <c r="N216" i="14"/>
  <c r="M216" i="14"/>
  <c r="L216" i="14"/>
  <c r="K216" i="14"/>
  <c r="P215" i="14"/>
  <c r="O215" i="14"/>
  <c r="N215" i="14"/>
  <c r="M215" i="14"/>
  <c r="L215" i="14"/>
  <c r="K215" i="14"/>
  <c r="P214" i="14"/>
  <c r="O214" i="14"/>
  <c r="N214" i="14"/>
  <c r="M214" i="14"/>
  <c r="L214" i="14"/>
  <c r="K214" i="14"/>
  <c r="P213" i="14"/>
  <c r="O213" i="14"/>
  <c r="N213" i="14"/>
  <c r="M213" i="14"/>
  <c r="L213" i="14"/>
  <c r="K213" i="14"/>
  <c r="P212" i="14"/>
  <c r="O212" i="14"/>
  <c r="N212" i="14"/>
  <c r="M212" i="14"/>
  <c r="L212" i="14"/>
  <c r="K212" i="14"/>
  <c r="P211" i="14"/>
  <c r="O211" i="14"/>
  <c r="N211" i="14"/>
  <c r="M211" i="14"/>
  <c r="L211" i="14"/>
  <c r="K211" i="14"/>
  <c r="P210" i="14"/>
  <c r="O210" i="14"/>
  <c r="N210" i="14"/>
  <c r="M210" i="14"/>
  <c r="L210" i="14"/>
  <c r="K210" i="14"/>
  <c r="P209" i="14"/>
  <c r="O209" i="14"/>
  <c r="N209" i="14"/>
  <c r="M209" i="14"/>
  <c r="L209" i="14"/>
  <c r="K209" i="14"/>
  <c r="P208" i="14"/>
  <c r="O208" i="14"/>
  <c r="N208" i="14"/>
  <c r="M208" i="14"/>
  <c r="L208" i="14"/>
  <c r="K208" i="14"/>
  <c r="P207" i="14"/>
  <c r="O207" i="14"/>
  <c r="N207" i="14"/>
  <c r="M207" i="14"/>
  <c r="L207" i="14"/>
  <c r="K207" i="14"/>
  <c r="P206" i="14"/>
  <c r="O206" i="14"/>
  <c r="N206" i="14"/>
  <c r="M206" i="14"/>
  <c r="L206" i="14"/>
  <c r="K206" i="14"/>
  <c r="P205" i="14"/>
  <c r="O205" i="14"/>
  <c r="N205" i="14"/>
  <c r="M205" i="14"/>
  <c r="L205" i="14"/>
  <c r="K205" i="14"/>
  <c r="P204" i="14"/>
  <c r="O204" i="14"/>
  <c r="N204" i="14"/>
  <c r="M204" i="14"/>
  <c r="L204" i="14"/>
  <c r="K204" i="14"/>
  <c r="P203" i="14"/>
  <c r="O203" i="14"/>
  <c r="N203" i="14"/>
  <c r="M203" i="14"/>
  <c r="L203" i="14"/>
  <c r="K203" i="14"/>
  <c r="P202" i="14"/>
  <c r="O202" i="14"/>
  <c r="N202" i="14"/>
  <c r="M202" i="14"/>
  <c r="L202" i="14"/>
  <c r="K202" i="14"/>
  <c r="P201" i="14"/>
  <c r="O201" i="14"/>
  <c r="N201" i="14"/>
  <c r="M201" i="14"/>
  <c r="L201" i="14"/>
  <c r="K201" i="14"/>
  <c r="P200" i="14"/>
  <c r="O200" i="14"/>
  <c r="N200" i="14"/>
  <c r="M200" i="14"/>
  <c r="L200" i="14"/>
  <c r="K200" i="14"/>
  <c r="P199" i="14"/>
  <c r="O199" i="14"/>
  <c r="N199" i="14"/>
  <c r="M199" i="14"/>
  <c r="L199" i="14"/>
  <c r="K199" i="14"/>
  <c r="P198" i="14"/>
  <c r="O198" i="14"/>
  <c r="N198" i="14"/>
  <c r="M198" i="14"/>
  <c r="L198" i="14"/>
  <c r="K198" i="14"/>
  <c r="P197" i="14"/>
  <c r="O197" i="14"/>
  <c r="N197" i="14"/>
  <c r="M197" i="14"/>
  <c r="L197" i="14"/>
  <c r="K197" i="14"/>
  <c r="P196" i="14"/>
  <c r="O196" i="14"/>
  <c r="N196" i="14"/>
  <c r="M196" i="14"/>
  <c r="L196" i="14"/>
  <c r="K196" i="14"/>
  <c r="P195" i="14"/>
  <c r="O195" i="14"/>
  <c r="N195" i="14"/>
  <c r="M195" i="14"/>
  <c r="L195" i="14"/>
  <c r="K195" i="14"/>
  <c r="P194" i="14"/>
  <c r="O194" i="14"/>
  <c r="N194" i="14"/>
  <c r="M194" i="14"/>
  <c r="L194" i="14"/>
  <c r="K194" i="14"/>
  <c r="P193" i="14"/>
  <c r="O193" i="14"/>
  <c r="N193" i="14"/>
  <c r="M193" i="14"/>
  <c r="L193" i="14"/>
  <c r="K193" i="14"/>
  <c r="P192" i="14"/>
  <c r="O192" i="14"/>
  <c r="N192" i="14"/>
  <c r="M192" i="14"/>
  <c r="L192" i="14"/>
  <c r="K192" i="14"/>
  <c r="P191" i="14"/>
  <c r="O191" i="14"/>
  <c r="N191" i="14"/>
  <c r="M191" i="14"/>
  <c r="L191" i="14"/>
  <c r="K191" i="14"/>
  <c r="P190" i="14"/>
  <c r="O190" i="14"/>
  <c r="N190" i="14"/>
  <c r="M190" i="14"/>
  <c r="L190" i="14"/>
  <c r="K190" i="14"/>
  <c r="P189" i="14"/>
  <c r="O189" i="14"/>
  <c r="N189" i="14"/>
  <c r="M189" i="14"/>
  <c r="L189" i="14"/>
  <c r="K189" i="14"/>
  <c r="P188" i="14"/>
  <c r="O188" i="14"/>
  <c r="N188" i="14"/>
  <c r="M188" i="14"/>
  <c r="L188" i="14"/>
  <c r="K188" i="14"/>
  <c r="P187" i="14"/>
  <c r="O187" i="14"/>
  <c r="N187" i="14"/>
  <c r="M187" i="14"/>
  <c r="L187" i="14"/>
  <c r="K187" i="14"/>
  <c r="P186" i="14"/>
  <c r="O186" i="14"/>
  <c r="N186" i="14"/>
  <c r="M186" i="14"/>
  <c r="L186" i="14"/>
  <c r="K186" i="14"/>
  <c r="P185" i="14"/>
  <c r="O185" i="14"/>
  <c r="N185" i="14"/>
  <c r="M185" i="14"/>
  <c r="L185" i="14"/>
  <c r="K185" i="14"/>
  <c r="P184" i="14"/>
  <c r="O184" i="14"/>
  <c r="N184" i="14"/>
  <c r="M184" i="14"/>
  <c r="L184" i="14"/>
  <c r="K184" i="14"/>
  <c r="P183" i="14"/>
  <c r="O183" i="14"/>
  <c r="N183" i="14"/>
  <c r="M183" i="14"/>
  <c r="L183" i="14"/>
  <c r="K183" i="14"/>
  <c r="P182" i="14"/>
  <c r="O182" i="14"/>
  <c r="N182" i="14"/>
  <c r="M182" i="14"/>
  <c r="L182" i="14"/>
  <c r="K182" i="14"/>
  <c r="P181" i="14"/>
  <c r="O181" i="14"/>
  <c r="N181" i="14"/>
  <c r="M181" i="14"/>
  <c r="L181" i="14"/>
  <c r="K181" i="14"/>
  <c r="P180" i="14"/>
  <c r="O180" i="14"/>
  <c r="N180" i="14"/>
  <c r="M180" i="14"/>
  <c r="L180" i="14"/>
  <c r="K180" i="14"/>
  <c r="P179" i="14"/>
  <c r="O179" i="14"/>
  <c r="N179" i="14"/>
  <c r="M179" i="14"/>
  <c r="L179" i="14"/>
  <c r="K179" i="14"/>
  <c r="P178" i="14"/>
  <c r="O178" i="14"/>
  <c r="N178" i="14"/>
  <c r="M178" i="14"/>
  <c r="L178" i="14"/>
  <c r="K178" i="14"/>
  <c r="P177" i="14"/>
  <c r="O177" i="14"/>
  <c r="N177" i="14"/>
  <c r="M177" i="14"/>
  <c r="L177" i="14"/>
  <c r="K177" i="14"/>
  <c r="P176" i="14"/>
  <c r="O176" i="14"/>
  <c r="N176" i="14"/>
  <c r="M176" i="14"/>
  <c r="L176" i="14"/>
  <c r="K176" i="14"/>
  <c r="P175" i="14"/>
  <c r="O175" i="14"/>
  <c r="N175" i="14"/>
  <c r="M175" i="14"/>
  <c r="L175" i="14"/>
  <c r="K175" i="14"/>
  <c r="P174" i="14"/>
  <c r="O174" i="14"/>
  <c r="N174" i="14"/>
  <c r="M174" i="14"/>
  <c r="L174" i="14"/>
  <c r="K174" i="14"/>
  <c r="P173" i="14"/>
  <c r="O173" i="14"/>
  <c r="N173" i="14"/>
  <c r="M173" i="14"/>
  <c r="L173" i="14"/>
  <c r="K173" i="14"/>
  <c r="P172" i="14"/>
  <c r="O172" i="14"/>
  <c r="N172" i="14"/>
  <c r="M172" i="14"/>
  <c r="L172" i="14"/>
  <c r="K172" i="14"/>
  <c r="P171" i="14"/>
  <c r="O171" i="14"/>
  <c r="N171" i="14"/>
  <c r="M171" i="14"/>
  <c r="L171" i="14"/>
  <c r="K171" i="14"/>
  <c r="P170" i="14"/>
  <c r="O170" i="14"/>
  <c r="N170" i="14"/>
  <c r="M170" i="14"/>
  <c r="L170" i="14"/>
  <c r="K170" i="14"/>
  <c r="P169" i="14"/>
  <c r="O169" i="14"/>
  <c r="N169" i="14"/>
  <c r="M169" i="14"/>
  <c r="L169" i="14"/>
  <c r="K169" i="14"/>
  <c r="P168" i="14"/>
  <c r="O168" i="14"/>
  <c r="N168" i="14"/>
  <c r="M168" i="14"/>
  <c r="L168" i="14"/>
  <c r="K168" i="14"/>
  <c r="P167" i="14"/>
  <c r="O167" i="14"/>
  <c r="N167" i="14"/>
  <c r="M167" i="14"/>
  <c r="L167" i="14"/>
  <c r="K167" i="14"/>
  <c r="P166" i="14"/>
  <c r="O166" i="14"/>
  <c r="N166" i="14"/>
  <c r="M166" i="14"/>
  <c r="L166" i="14"/>
  <c r="K166" i="14"/>
  <c r="P165" i="14"/>
  <c r="O165" i="14"/>
  <c r="N165" i="14"/>
  <c r="M165" i="14"/>
  <c r="L165" i="14"/>
  <c r="K165" i="14"/>
  <c r="P164" i="14"/>
  <c r="O164" i="14"/>
  <c r="N164" i="14"/>
  <c r="M164" i="14"/>
  <c r="L164" i="14"/>
  <c r="K164" i="14"/>
  <c r="P163" i="14"/>
  <c r="O163" i="14"/>
  <c r="N163" i="14"/>
  <c r="M163" i="14"/>
  <c r="L163" i="14"/>
  <c r="K163" i="14"/>
  <c r="P162" i="14"/>
  <c r="O162" i="14"/>
  <c r="N162" i="14"/>
  <c r="M162" i="14"/>
  <c r="L162" i="14"/>
  <c r="K162" i="14"/>
  <c r="P161" i="14"/>
  <c r="O161" i="14"/>
  <c r="N161" i="14"/>
  <c r="M161" i="14"/>
  <c r="L161" i="14"/>
  <c r="K161" i="14"/>
  <c r="P160" i="14"/>
  <c r="O160" i="14"/>
  <c r="N160" i="14"/>
  <c r="M160" i="14"/>
  <c r="L160" i="14"/>
  <c r="K160" i="14"/>
  <c r="P159" i="14"/>
  <c r="O159" i="14"/>
  <c r="N159" i="14"/>
  <c r="M159" i="14"/>
  <c r="L159" i="14"/>
  <c r="K159" i="14"/>
  <c r="P158" i="14"/>
  <c r="O158" i="14"/>
  <c r="N158" i="14"/>
  <c r="M158" i="14"/>
  <c r="L158" i="14"/>
  <c r="K158" i="14"/>
  <c r="P157" i="14"/>
  <c r="O157" i="14"/>
  <c r="N157" i="14"/>
  <c r="M157" i="14"/>
  <c r="L157" i="14"/>
  <c r="K157" i="14"/>
  <c r="P156" i="14"/>
  <c r="O156" i="14"/>
  <c r="N156" i="14"/>
  <c r="M156" i="14"/>
  <c r="L156" i="14"/>
  <c r="K156" i="14"/>
  <c r="P155" i="14"/>
  <c r="O155" i="14"/>
  <c r="N155" i="14"/>
  <c r="M155" i="14"/>
  <c r="L155" i="14"/>
  <c r="K155" i="14"/>
  <c r="P154" i="14"/>
  <c r="O154" i="14"/>
  <c r="N154" i="14"/>
  <c r="M154" i="14"/>
  <c r="L154" i="14"/>
  <c r="K154" i="14"/>
  <c r="P153" i="14"/>
  <c r="O153" i="14"/>
  <c r="N153" i="14"/>
  <c r="M153" i="14"/>
  <c r="L153" i="14"/>
  <c r="K153" i="14"/>
  <c r="P152" i="14"/>
  <c r="O152" i="14"/>
  <c r="N152" i="14"/>
  <c r="M152" i="14"/>
  <c r="L152" i="14"/>
  <c r="K152" i="14"/>
  <c r="P151" i="14"/>
  <c r="O151" i="14"/>
  <c r="N151" i="14"/>
  <c r="M151" i="14"/>
  <c r="L151" i="14"/>
  <c r="K151" i="14"/>
  <c r="P150" i="14"/>
  <c r="O150" i="14"/>
  <c r="N150" i="14"/>
  <c r="M150" i="14"/>
  <c r="L150" i="14"/>
  <c r="K150" i="14"/>
  <c r="P149" i="14"/>
  <c r="O149" i="14"/>
  <c r="N149" i="14"/>
  <c r="M149" i="14"/>
  <c r="L149" i="14"/>
  <c r="K149" i="14"/>
  <c r="P148" i="14"/>
  <c r="O148" i="14"/>
  <c r="N148" i="14"/>
  <c r="M148" i="14"/>
  <c r="L148" i="14"/>
  <c r="K148" i="14"/>
  <c r="P147" i="14"/>
  <c r="O147" i="14"/>
  <c r="N147" i="14"/>
  <c r="M147" i="14"/>
  <c r="L147" i="14"/>
  <c r="K147" i="14"/>
  <c r="P146" i="14"/>
  <c r="O146" i="14"/>
  <c r="N146" i="14"/>
  <c r="M146" i="14"/>
  <c r="L146" i="14"/>
  <c r="K146" i="14"/>
  <c r="P145" i="14"/>
  <c r="O145" i="14"/>
  <c r="N145" i="14"/>
  <c r="M145" i="14"/>
  <c r="L145" i="14"/>
  <c r="K145" i="14"/>
  <c r="P144" i="14"/>
  <c r="O144" i="14"/>
  <c r="N144" i="14"/>
  <c r="M144" i="14"/>
  <c r="L144" i="14"/>
  <c r="K144" i="14"/>
  <c r="P143" i="14"/>
  <c r="O143" i="14"/>
  <c r="N143" i="14"/>
  <c r="M143" i="14"/>
  <c r="L143" i="14"/>
  <c r="K143" i="14"/>
  <c r="P142" i="14"/>
  <c r="O142" i="14"/>
  <c r="N142" i="14"/>
  <c r="M142" i="14"/>
  <c r="L142" i="14"/>
  <c r="K142" i="14"/>
  <c r="P141" i="14"/>
  <c r="O141" i="14"/>
  <c r="N141" i="14"/>
  <c r="M141" i="14"/>
  <c r="L141" i="14"/>
  <c r="K141" i="14"/>
  <c r="P140" i="14"/>
  <c r="O140" i="14"/>
  <c r="N140" i="14"/>
  <c r="M140" i="14"/>
  <c r="L140" i="14"/>
  <c r="K140" i="14"/>
  <c r="P139" i="14"/>
  <c r="O139" i="14"/>
  <c r="N139" i="14"/>
  <c r="M139" i="14"/>
  <c r="L139" i="14"/>
  <c r="K139" i="14"/>
  <c r="P138" i="14"/>
  <c r="O138" i="14"/>
  <c r="N138" i="14"/>
  <c r="M138" i="14"/>
  <c r="L138" i="14"/>
  <c r="K138" i="14"/>
  <c r="P137" i="14"/>
  <c r="O137" i="14"/>
  <c r="N137" i="14"/>
  <c r="M137" i="14"/>
  <c r="L137" i="14"/>
  <c r="K137" i="14"/>
  <c r="P136" i="14"/>
  <c r="O136" i="14"/>
  <c r="N136" i="14"/>
  <c r="M136" i="14"/>
  <c r="L136" i="14"/>
  <c r="K136" i="14"/>
  <c r="P135" i="14"/>
  <c r="O135" i="14"/>
  <c r="N135" i="14"/>
  <c r="M135" i="14"/>
  <c r="L135" i="14"/>
  <c r="K135" i="14"/>
  <c r="P134" i="14"/>
  <c r="O134" i="14"/>
  <c r="N134" i="14"/>
  <c r="M134" i="14"/>
  <c r="L134" i="14"/>
  <c r="K134" i="14"/>
  <c r="P133" i="14"/>
  <c r="O133" i="14"/>
  <c r="N133" i="14"/>
  <c r="M133" i="14"/>
  <c r="L133" i="14"/>
  <c r="K133" i="14"/>
  <c r="P132" i="14"/>
  <c r="O132" i="14"/>
  <c r="N132" i="14"/>
  <c r="M132" i="14"/>
  <c r="L132" i="14"/>
  <c r="K132" i="14"/>
  <c r="P131" i="14"/>
  <c r="O131" i="14"/>
  <c r="N131" i="14"/>
  <c r="M131" i="14"/>
  <c r="L131" i="14"/>
  <c r="K131" i="14"/>
  <c r="P130" i="14"/>
  <c r="O130" i="14"/>
  <c r="N130" i="14"/>
  <c r="M130" i="14"/>
  <c r="L130" i="14"/>
  <c r="K130" i="14"/>
  <c r="P129" i="14"/>
  <c r="O129" i="14"/>
  <c r="N129" i="14"/>
  <c r="M129" i="14"/>
  <c r="L129" i="14"/>
  <c r="K129" i="14"/>
  <c r="P128" i="14"/>
  <c r="O128" i="14"/>
  <c r="N128" i="14"/>
  <c r="M128" i="14"/>
  <c r="L128" i="14"/>
  <c r="K128" i="14"/>
  <c r="P127" i="14"/>
  <c r="O127" i="14"/>
  <c r="N127" i="14"/>
  <c r="M127" i="14"/>
  <c r="L127" i="14"/>
  <c r="K127" i="14"/>
  <c r="P126" i="14"/>
  <c r="O126" i="14"/>
  <c r="N126" i="14"/>
  <c r="M126" i="14"/>
  <c r="L126" i="14"/>
  <c r="K126" i="14"/>
  <c r="P125" i="14"/>
  <c r="O125" i="14"/>
  <c r="N125" i="14"/>
  <c r="M125" i="14"/>
  <c r="L125" i="14"/>
  <c r="K125" i="14"/>
  <c r="P124" i="14"/>
  <c r="O124" i="14"/>
  <c r="N124" i="14"/>
  <c r="M124" i="14"/>
  <c r="L124" i="14"/>
  <c r="K124" i="14"/>
  <c r="P123" i="14"/>
  <c r="O123" i="14"/>
  <c r="N123" i="14"/>
  <c r="M123" i="14"/>
  <c r="L123" i="14"/>
  <c r="K123" i="14"/>
  <c r="P122" i="14"/>
  <c r="O122" i="14"/>
  <c r="N122" i="14"/>
  <c r="M122" i="14"/>
  <c r="L122" i="14"/>
  <c r="K122" i="14"/>
  <c r="P121" i="14"/>
  <c r="O121" i="14"/>
  <c r="N121" i="14"/>
  <c r="M121" i="14"/>
  <c r="L121" i="14"/>
  <c r="K121" i="14"/>
  <c r="P120" i="14"/>
  <c r="O120" i="14"/>
  <c r="N120" i="14"/>
  <c r="M120" i="14"/>
  <c r="L120" i="14"/>
  <c r="K120" i="14"/>
  <c r="P119" i="14"/>
  <c r="O119" i="14"/>
  <c r="N119" i="14"/>
  <c r="M119" i="14"/>
  <c r="L119" i="14"/>
  <c r="K119" i="14"/>
  <c r="P118" i="14"/>
  <c r="O118" i="14"/>
  <c r="N118" i="14"/>
  <c r="M118" i="14"/>
  <c r="L118" i="14"/>
  <c r="K118" i="14"/>
  <c r="P117" i="14"/>
  <c r="O117" i="14"/>
  <c r="N117" i="14"/>
  <c r="M117" i="14"/>
  <c r="L117" i="14"/>
  <c r="K117" i="14"/>
  <c r="P116" i="14"/>
  <c r="O116" i="14"/>
  <c r="N116" i="14"/>
  <c r="M116" i="14"/>
  <c r="L116" i="14"/>
  <c r="K116" i="14"/>
  <c r="P115" i="14"/>
  <c r="O115" i="14"/>
  <c r="N115" i="14"/>
  <c r="M115" i="14"/>
  <c r="L115" i="14"/>
  <c r="K115" i="14"/>
  <c r="P114" i="14"/>
  <c r="O114" i="14"/>
  <c r="N114" i="14"/>
  <c r="M114" i="14"/>
  <c r="L114" i="14"/>
  <c r="K114" i="14"/>
  <c r="P113" i="14"/>
  <c r="O113" i="14"/>
  <c r="N113" i="14"/>
  <c r="M113" i="14"/>
  <c r="L113" i="14"/>
  <c r="K113" i="14"/>
  <c r="P112" i="14"/>
  <c r="O112" i="14"/>
  <c r="N112" i="14"/>
  <c r="M112" i="14"/>
  <c r="L112" i="14"/>
  <c r="K112" i="14"/>
  <c r="P111" i="14"/>
  <c r="O111" i="14"/>
  <c r="N111" i="14"/>
  <c r="M111" i="14"/>
  <c r="L111" i="14"/>
  <c r="K111" i="14"/>
  <c r="P110" i="14"/>
  <c r="O110" i="14"/>
  <c r="N110" i="14"/>
  <c r="M110" i="14"/>
  <c r="L110" i="14"/>
  <c r="K110" i="14"/>
  <c r="P109" i="14"/>
  <c r="O109" i="14"/>
  <c r="N109" i="14"/>
  <c r="M109" i="14"/>
  <c r="L109" i="14"/>
  <c r="K109" i="14"/>
  <c r="P108" i="14"/>
  <c r="O108" i="14"/>
  <c r="N108" i="14"/>
  <c r="M108" i="14"/>
  <c r="L108" i="14"/>
  <c r="K108" i="14"/>
  <c r="P107" i="14"/>
  <c r="O107" i="14"/>
  <c r="N107" i="14"/>
  <c r="M107" i="14"/>
  <c r="L107" i="14"/>
  <c r="K107" i="14"/>
  <c r="P106" i="14"/>
  <c r="O106" i="14"/>
  <c r="N106" i="14"/>
  <c r="M106" i="14"/>
  <c r="L106" i="14"/>
  <c r="K106" i="14"/>
  <c r="P105" i="14"/>
  <c r="O105" i="14"/>
  <c r="N105" i="14"/>
  <c r="M105" i="14"/>
  <c r="L105" i="14"/>
  <c r="K105" i="14"/>
  <c r="P104" i="14"/>
  <c r="O104" i="14"/>
  <c r="N104" i="14"/>
  <c r="M104" i="14"/>
  <c r="L104" i="14"/>
  <c r="K104" i="14"/>
  <c r="P103" i="14"/>
  <c r="O103" i="14"/>
  <c r="N103" i="14"/>
  <c r="M103" i="14"/>
  <c r="L103" i="14"/>
  <c r="K103" i="14"/>
  <c r="P102" i="14"/>
  <c r="O102" i="14"/>
  <c r="N102" i="14"/>
  <c r="M102" i="14"/>
  <c r="L102" i="14"/>
  <c r="K102" i="14"/>
  <c r="P101" i="14"/>
  <c r="O101" i="14"/>
  <c r="N101" i="14"/>
  <c r="M101" i="14"/>
  <c r="L101" i="14"/>
  <c r="K101" i="14"/>
  <c r="P100" i="14"/>
  <c r="O100" i="14"/>
  <c r="N100" i="14"/>
  <c r="M100" i="14"/>
  <c r="L100" i="14"/>
  <c r="K100" i="14"/>
  <c r="P99" i="14"/>
  <c r="O99" i="14"/>
  <c r="N99" i="14"/>
  <c r="M99" i="14"/>
  <c r="L99" i="14"/>
  <c r="K99" i="14"/>
  <c r="P98" i="14"/>
  <c r="O98" i="14"/>
  <c r="N98" i="14"/>
  <c r="M98" i="14"/>
  <c r="L98" i="14"/>
  <c r="K98" i="14"/>
  <c r="P97" i="14"/>
  <c r="O97" i="14"/>
  <c r="N97" i="14"/>
  <c r="M97" i="14"/>
  <c r="L97" i="14"/>
  <c r="K97" i="14"/>
  <c r="P96" i="14"/>
  <c r="O96" i="14"/>
  <c r="N96" i="14"/>
  <c r="M96" i="14"/>
  <c r="L96" i="14"/>
  <c r="K96" i="14"/>
  <c r="P95" i="14"/>
  <c r="O95" i="14"/>
  <c r="N95" i="14"/>
  <c r="M95" i="14"/>
  <c r="L95" i="14"/>
  <c r="K95" i="14"/>
  <c r="P94" i="14"/>
  <c r="O94" i="14"/>
  <c r="N94" i="14"/>
  <c r="M94" i="14"/>
  <c r="L94" i="14"/>
  <c r="K94" i="14"/>
  <c r="P93" i="14"/>
  <c r="O93" i="14"/>
  <c r="N93" i="14"/>
  <c r="M93" i="14"/>
  <c r="L93" i="14"/>
  <c r="K93" i="14"/>
  <c r="P92" i="14"/>
  <c r="O92" i="14"/>
  <c r="N92" i="14"/>
  <c r="M92" i="14"/>
  <c r="L92" i="14"/>
  <c r="K92" i="14"/>
  <c r="P91" i="14"/>
  <c r="O91" i="14"/>
  <c r="N91" i="14"/>
  <c r="M91" i="14"/>
  <c r="L91" i="14"/>
  <c r="K91" i="14"/>
  <c r="P90" i="14"/>
  <c r="O90" i="14"/>
  <c r="N90" i="14"/>
  <c r="M90" i="14"/>
  <c r="L90" i="14"/>
  <c r="K90" i="14"/>
  <c r="P89" i="14"/>
  <c r="O89" i="14"/>
  <c r="N89" i="14"/>
  <c r="M89" i="14"/>
  <c r="L89" i="14"/>
  <c r="K89" i="14"/>
  <c r="P88" i="14"/>
  <c r="O88" i="14"/>
  <c r="N88" i="14"/>
  <c r="M88" i="14"/>
  <c r="L88" i="14"/>
  <c r="K88" i="14"/>
  <c r="P87" i="14"/>
  <c r="O87" i="14"/>
  <c r="N87" i="14"/>
  <c r="M87" i="14"/>
  <c r="L87" i="14"/>
  <c r="K87" i="14"/>
  <c r="P86" i="14"/>
  <c r="O86" i="14"/>
  <c r="N86" i="14"/>
  <c r="M86" i="14"/>
  <c r="L86" i="14"/>
  <c r="K86" i="14"/>
  <c r="P85" i="14"/>
  <c r="O85" i="14"/>
  <c r="N85" i="14"/>
  <c r="M85" i="14"/>
  <c r="L85" i="14"/>
  <c r="K85" i="14"/>
  <c r="P84" i="14"/>
  <c r="O84" i="14"/>
  <c r="N84" i="14"/>
  <c r="M84" i="14"/>
  <c r="L84" i="14"/>
  <c r="K84" i="14"/>
  <c r="P83" i="14"/>
  <c r="O83" i="14"/>
  <c r="N83" i="14"/>
  <c r="M83" i="14"/>
  <c r="L83" i="14"/>
  <c r="K83" i="14"/>
  <c r="P82" i="14"/>
  <c r="O82" i="14"/>
  <c r="N82" i="14"/>
  <c r="M82" i="14"/>
  <c r="L82" i="14"/>
  <c r="K82" i="14"/>
  <c r="P81" i="14"/>
  <c r="O81" i="14"/>
  <c r="N81" i="14"/>
  <c r="M81" i="14"/>
  <c r="L81" i="14"/>
  <c r="K81" i="14"/>
  <c r="P80" i="14"/>
  <c r="O80" i="14"/>
  <c r="N80" i="14"/>
  <c r="M80" i="14"/>
  <c r="L80" i="14"/>
  <c r="K80" i="14"/>
  <c r="P79" i="14"/>
  <c r="O79" i="14"/>
  <c r="N79" i="14"/>
  <c r="M79" i="14"/>
  <c r="L79" i="14"/>
  <c r="K79" i="14"/>
  <c r="P78" i="14"/>
  <c r="O78" i="14"/>
  <c r="N78" i="14"/>
  <c r="M78" i="14"/>
  <c r="L78" i="14"/>
  <c r="K78" i="14"/>
  <c r="P77" i="14"/>
  <c r="O77" i="14"/>
  <c r="N77" i="14"/>
  <c r="M77" i="14"/>
  <c r="L77" i="14"/>
  <c r="K77" i="14"/>
  <c r="P76" i="14"/>
  <c r="O76" i="14"/>
  <c r="N76" i="14"/>
  <c r="M76" i="14"/>
  <c r="L76" i="14"/>
  <c r="K76" i="14"/>
  <c r="P75" i="14"/>
  <c r="O75" i="14"/>
  <c r="N75" i="14"/>
  <c r="M75" i="14"/>
  <c r="L75" i="14"/>
  <c r="K75" i="14"/>
  <c r="P74" i="14"/>
  <c r="O74" i="14"/>
  <c r="N74" i="14"/>
  <c r="M74" i="14"/>
  <c r="L74" i="14"/>
  <c r="K74" i="14"/>
  <c r="P73" i="14"/>
  <c r="O73" i="14"/>
  <c r="N73" i="14"/>
  <c r="M73" i="14"/>
  <c r="L73" i="14"/>
  <c r="K73" i="14"/>
  <c r="P72" i="14"/>
  <c r="O72" i="14"/>
  <c r="N72" i="14"/>
  <c r="M72" i="14"/>
  <c r="L72" i="14"/>
  <c r="K72" i="14"/>
  <c r="P71" i="14"/>
  <c r="O71" i="14"/>
  <c r="N71" i="14"/>
  <c r="M71" i="14"/>
  <c r="L71" i="14"/>
  <c r="K71" i="14"/>
  <c r="P70" i="14"/>
  <c r="O70" i="14"/>
  <c r="N70" i="14"/>
  <c r="M70" i="14"/>
  <c r="L70" i="14"/>
  <c r="K70" i="14"/>
  <c r="P69" i="14"/>
  <c r="O69" i="14"/>
  <c r="N69" i="14"/>
  <c r="M69" i="14"/>
  <c r="L69" i="14"/>
  <c r="K69" i="14"/>
  <c r="P68" i="14"/>
  <c r="O68" i="14"/>
  <c r="N68" i="14"/>
  <c r="M68" i="14"/>
  <c r="L68" i="14"/>
  <c r="K68" i="14"/>
  <c r="P67" i="14"/>
  <c r="O67" i="14"/>
  <c r="N67" i="14"/>
  <c r="M67" i="14"/>
  <c r="L67" i="14"/>
  <c r="K67" i="14"/>
  <c r="P66" i="14"/>
  <c r="O66" i="14"/>
  <c r="N66" i="14"/>
  <c r="M66" i="14"/>
  <c r="L66" i="14"/>
  <c r="K66" i="14"/>
  <c r="P65" i="14"/>
  <c r="O65" i="14"/>
  <c r="N65" i="14"/>
  <c r="M65" i="14"/>
  <c r="L65" i="14"/>
  <c r="K65" i="14"/>
  <c r="P64" i="14"/>
  <c r="O64" i="14"/>
  <c r="N64" i="14"/>
  <c r="M64" i="14"/>
  <c r="L64" i="14"/>
  <c r="K64" i="14"/>
  <c r="P63" i="14"/>
  <c r="O63" i="14"/>
  <c r="N63" i="14"/>
  <c r="M63" i="14"/>
  <c r="L63" i="14"/>
  <c r="K63" i="14"/>
  <c r="P62" i="14"/>
  <c r="O62" i="14"/>
  <c r="N62" i="14"/>
  <c r="M62" i="14"/>
  <c r="L62" i="14"/>
  <c r="K62" i="14"/>
  <c r="P61" i="14"/>
  <c r="O61" i="14"/>
  <c r="N61" i="14"/>
  <c r="M61" i="14"/>
  <c r="L61" i="14"/>
  <c r="K61" i="14"/>
  <c r="P60" i="14"/>
  <c r="O60" i="14"/>
  <c r="N60" i="14"/>
  <c r="M60" i="14"/>
  <c r="L60" i="14"/>
  <c r="K60" i="14"/>
  <c r="P59" i="14"/>
  <c r="O59" i="14"/>
  <c r="N59" i="14"/>
  <c r="M59" i="14"/>
  <c r="L59" i="14"/>
  <c r="K59" i="14"/>
  <c r="P58" i="14"/>
  <c r="O58" i="14"/>
  <c r="N58" i="14"/>
  <c r="M58" i="14"/>
  <c r="L58" i="14"/>
  <c r="K58" i="14"/>
  <c r="P57" i="14"/>
  <c r="O57" i="14"/>
  <c r="N57" i="14"/>
  <c r="M57" i="14"/>
  <c r="L57" i="14"/>
  <c r="K57" i="14"/>
  <c r="P56" i="14"/>
  <c r="O56" i="14"/>
  <c r="N56" i="14"/>
  <c r="M56" i="14"/>
  <c r="L56" i="14"/>
  <c r="K56" i="14"/>
  <c r="P55" i="14"/>
  <c r="O55" i="14"/>
  <c r="N55" i="14"/>
  <c r="M55" i="14"/>
  <c r="L55" i="14"/>
  <c r="K55" i="14"/>
  <c r="P54" i="14"/>
  <c r="O54" i="14"/>
  <c r="N54" i="14"/>
  <c r="M54" i="14"/>
  <c r="L54" i="14"/>
  <c r="K54" i="14"/>
  <c r="P53" i="14"/>
  <c r="O53" i="14"/>
  <c r="N53" i="14"/>
  <c r="M53" i="14"/>
  <c r="L53" i="14"/>
  <c r="K53" i="14"/>
  <c r="P52" i="14"/>
  <c r="O52" i="14"/>
  <c r="N52" i="14"/>
  <c r="M52" i="14"/>
  <c r="L52" i="14"/>
  <c r="K52" i="14"/>
  <c r="P51" i="14"/>
  <c r="O51" i="14"/>
  <c r="N51" i="14"/>
  <c r="M51" i="14"/>
  <c r="L51" i="14"/>
  <c r="K51" i="14"/>
  <c r="P50" i="14"/>
  <c r="O50" i="14"/>
  <c r="N50" i="14"/>
  <c r="M50" i="14"/>
  <c r="L50" i="14"/>
  <c r="K50" i="14"/>
  <c r="P49" i="14"/>
  <c r="O49" i="14"/>
  <c r="N49" i="14"/>
  <c r="M49" i="14"/>
  <c r="L49" i="14"/>
  <c r="K49" i="14"/>
  <c r="P48" i="14"/>
  <c r="O48" i="14"/>
  <c r="N48" i="14"/>
  <c r="M48" i="14"/>
  <c r="L48" i="14"/>
  <c r="K48" i="14"/>
  <c r="P47" i="14"/>
  <c r="O47" i="14"/>
  <c r="N47" i="14"/>
  <c r="M47" i="14"/>
  <c r="L47" i="14"/>
  <c r="K47" i="14"/>
  <c r="P46" i="14"/>
  <c r="O46" i="14"/>
  <c r="N46" i="14"/>
  <c r="M46" i="14"/>
  <c r="L46" i="14"/>
  <c r="K46" i="14"/>
  <c r="P45" i="14"/>
  <c r="O45" i="14"/>
  <c r="N45" i="14"/>
  <c r="M45" i="14"/>
  <c r="L45" i="14"/>
  <c r="K45" i="14"/>
  <c r="P44" i="14"/>
  <c r="O44" i="14"/>
  <c r="N44" i="14"/>
  <c r="M44" i="14"/>
  <c r="L44" i="14"/>
  <c r="K44" i="14"/>
  <c r="P43" i="14"/>
  <c r="O43" i="14"/>
  <c r="N43" i="14"/>
  <c r="M43" i="14"/>
  <c r="L43" i="14"/>
  <c r="K43" i="14"/>
  <c r="P42" i="14"/>
  <c r="O42" i="14"/>
  <c r="N42" i="14"/>
  <c r="M42" i="14"/>
  <c r="L42" i="14"/>
  <c r="K42" i="14"/>
  <c r="P41" i="14"/>
  <c r="O41" i="14"/>
  <c r="N41" i="14"/>
  <c r="M41" i="14"/>
  <c r="L41" i="14"/>
  <c r="K41" i="14"/>
  <c r="P40" i="14"/>
  <c r="O40" i="14"/>
  <c r="N40" i="14"/>
  <c r="M40" i="14"/>
  <c r="L40" i="14"/>
  <c r="K40" i="14"/>
  <c r="P39" i="14"/>
  <c r="O39" i="14"/>
  <c r="N39" i="14"/>
  <c r="M39" i="14"/>
  <c r="L39" i="14"/>
  <c r="K39" i="14"/>
  <c r="P38" i="14"/>
  <c r="O38" i="14"/>
  <c r="N38" i="14"/>
  <c r="M38" i="14"/>
  <c r="L38" i="14"/>
  <c r="K38" i="14"/>
  <c r="P37" i="14"/>
  <c r="O37" i="14"/>
  <c r="N37" i="14"/>
  <c r="M37" i="14"/>
  <c r="L37" i="14"/>
  <c r="K37" i="14"/>
  <c r="P36" i="14"/>
  <c r="O36" i="14"/>
  <c r="N36" i="14"/>
  <c r="M36" i="14"/>
  <c r="L36" i="14"/>
  <c r="K36" i="14"/>
  <c r="P35" i="14"/>
  <c r="O35" i="14"/>
  <c r="N35" i="14"/>
  <c r="M35" i="14"/>
  <c r="L35" i="14"/>
  <c r="K35" i="14"/>
  <c r="P34" i="14"/>
  <c r="O34" i="14"/>
  <c r="N34" i="14"/>
  <c r="M34" i="14"/>
  <c r="L34" i="14"/>
  <c r="K34" i="14"/>
  <c r="P33" i="14"/>
  <c r="O33" i="14"/>
  <c r="N33" i="14"/>
  <c r="M33" i="14"/>
  <c r="L33" i="14"/>
  <c r="K33" i="14"/>
  <c r="P32" i="14"/>
  <c r="O32" i="14"/>
  <c r="N32" i="14"/>
  <c r="M32" i="14"/>
  <c r="L32" i="14"/>
  <c r="K32" i="14"/>
  <c r="P31" i="14"/>
  <c r="O31" i="14"/>
  <c r="N31" i="14"/>
  <c r="M31" i="14"/>
  <c r="L31" i="14"/>
  <c r="K31" i="14"/>
  <c r="P30" i="14"/>
  <c r="O30" i="14"/>
  <c r="N30" i="14"/>
  <c r="M30" i="14"/>
  <c r="L30" i="14"/>
  <c r="K30" i="14"/>
  <c r="P29" i="14"/>
  <c r="O29" i="14"/>
  <c r="N29" i="14"/>
  <c r="M29" i="14"/>
  <c r="L29" i="14"/>
  <c r="K29" i="14"/>
  <c r="P28" i="14"/>
  <c r="O28" i="14"/>
  <c r="N28" i="14"/>
  <c r="M28" i="14"/>
  <c r="L28" i="14"/>
  <c r="K28" i="14"/>
  <c r="P27" i="14"/>
  <c r="O27" i="14"/>
  <c r="N27" i="14"/>
  <c r="M27" i="14"/>
  <c r="L27" i="14"/>
  <c r="K27" i="14"/>
  <c r="P26" i="14"/>
  <c r="O26" i="14"/>
  <c r="N26" i="14"/>
  <c r="M26" i="14"/>
  <c r="L26" i="14"/>
  <c r="K26" i="14"/>
  <c r="P25" i="14"/>
  <c r="O25" i="14"/>
  <c r="N25" i="14"/>
  <c r="M25" i="14"/>
  <c r="L25" i="14"/>
  <c r="K25" i="14"/>
  <c r="P24" i="14"/>
  <c r="O24" i="14"/>
  <c r="N24" i="14"/>
  <c r="M24" i="14"/>
  <c r="L24" i="14"/>
  <c r="K24" i="14"/>
  <c r="P23" i="14"/>
  <c r="O23" i="14"/>
  <c r="N23" i="14"/>
  <c r="M23" i="14"/>
  <c r="L23" i="14"/>
  <c r="K23" i="14"/>
  <c r="P22" i="14"/>
  <c r="O22" i="14"/>
  <c r="N22" i="14"/>
  <c r="M22" i="14"/>
  <c r="L22" i="14"/>
  <c r="K22" i="14"/>
  <c r="P21" i="14"/>
  <c r="O21" i="14"/>
  <c r="N21" i="14"/>
  <c r="M21" i="14"/>
  <c r="L21" i="14"/>
  <c r="K21" i="14"/>
  <c r="P20" i="14"/>
  <c r="O20" i="14"/>
  <c r="N20" i="14"/>
  <c r="M20" i="14"/>
  <c r="L20" i="14"/>
  <c r="K20" i="14"/>
  <c r="P19" i="14"/>
  <c r="O19" i="14"/>
  <c r="N19" i="14"/>
  <c r="M19" i="14"/>
  <c r="L19" i="14"/>
  <c r="K19" i="14"/>
  <c r="P18" i="14"/>
  <c r="O18" i="14"/>
  <c r="N18" i="14"/>
  <c r="M18" i="14"/>
  <c r="L18" i="14"/>
  <c r="K18" i="14"/>
  <c r="P17" i="14"/>
  <c r="O17" i="14"/>
  <c r="N17" i="14"/>
  <c r="M17" i="14"/>
  <c r="L17" i="14"/>
  <c r="K17" i="14"/>
  <c r="P16" i="14"/>
  <c r="O16" i="14"/>
  <c r="N16" i="14"/>
  <c r="M16" i="14"/>
  <c r="L16" i="14"/>
  <c r="K16" i="14"/>
  <c r="P15" i="14"/>
  <c r="O15" i="14"/>
  <c r="N15" i="14"/>
  <c r="M15" i="14"/>
  <c r="L15" i="14"/>
  <c r="K15" i="14"/>
  <c r="P14" i="14"/>
  <c r="O14" i="14"/>
  <c r="N14" i="14"/>
  <c r="M14" i="14"/>
  <c r="L14" i="14"/>
  <c r="K14" i="14"/>
  <c r="P13" i="14"/>
  <c r="O13" i="14"/>
  <c r="N13" i="14"/>
  <c r="M13" i="14"/>
  <c r="L13" i="14"/>
  <c r="K13" i="14"/>
  <c r="P12" i="14"/>
  <c r="O12" i="14"/>
  <c r="N12" i="14"/>
  <c r="M12" i="14"/>
  <c r="L12" i="14"/>
  <c r="K12" i="14"/>
  <c r="P11" i="14"/>
  <c r="O11" i="14"/>
  <c r="N11" i="14"/>
  <c r="M11" i="14"/>
  <c r="L11" i="14"/>
  <c r="K11" i="14"/>
  <c r="P10" i="14"/>
  <c r="O10" i="14"/>
  <c r="N10" i="14"/>
  <c r="M10" i="14"/>
  <c r="L10" i="14"/>
  <c r="K10" i="14"/>
  <c r="P9" i="14"/>
  <c r="O9" i="14"/>
  <c r="N9" i="14"/>
  <c r="M9" i="14"/>
  <c r="L9" i="14"/>
  <c r="K9" i="14"/>
  <c r="P8" i="14"/>
  <c r="O8" i="14"/>
  <c r="N8" i="14"/>
  <c r="M8" i="14"/>
  <c r="L8" i="14"/>
  <c r="K8" i="14"/>
  <c r="J21" i="14"/>
  <c r="J29" i="14"/>
  <c r="J53" i="14"/>
  <c r="J61" i="14"/>
  <c r="J101" i="14"/>
  <c r="J117" i="14"/>
  <c r="J165" i="14"/>
  <c r="J181" i="14"/>
  <c r="J229" i="14"/>
  <c r="J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7" i="14"/>
  <c r="P7" i="14"/>
  <c r="O7" i="14"/>
  <c r="N7" i="14"/>
  <c r="M7" i="14"/>
  <c r="L7" i="14"/>
  <c r="K7" i="14"/>
  <c r="O24" i="15"/>
  <c r="K2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1" i="15"/>
  <c r="A34" i="16"/>
  <c r="A130" i="16"/>
  <c r="A162" i="16"/>
  <c r="O24" i="2"/>
  <c r="O24" i="5"/>
  <c r="O24" i="7"/>
  <c r="O24" i="9"/>
  <c r="O24" i="11"/>
  <c r="O24" i="13"/>
  <c r="K2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1" i="13"/>
  <c r="A9" i="14"/>
  <c r="A9" i="16" s="1"/>
  <c r="A10" i="14"/>
  <c r="A10" i="16" s="1"/>
  <c r="A11" i="14"/>
  <c r="A11" i="16" s="1"/>
  <c r="A12" i="14"/>
  <c r="A12" i="16" s="1"/>
  <c r="A13" i="14"/>
  <c r="A13" i="16" s="1"/>
  <c r="A14" i="14"/>
  <c r="A14" i="16" s="1"/>
  <c r="A15" i="14"/>
  <c r="A15" i="16" s="1"/>
  <c r="A16" i="14"/>
  <c r="A16" i="16" s="1"/>
  <c r="A17" i="14"/>
  <c r="A17" i="16" s="1"/>
  <c r="A18" i="14"/>
  <c r="J18" i="14" s="1"/>
  <c r="A19" i="14"/>
  <c r="A19" i="16" s="1"/>
  <c r="A20" i="14"/>
  <c r="J20" i="14" s="1"/>
  <c r="A21" i="14"/>
  <c r="A21" i="16" s="1"/>
  <c r="A22" i="14"/>
  <c r="A22" i="16" s="1"/>
  <c r="A23" i="14"/>
  <c r="A23" i="16" s="1"/>
  <c r="A24" i="14"/>
  <c r="A24" i="16" s="1"/>
  <c r="A25" i="14"/>
  <c r="A25" i="16" s="1"/>
  <c r="A26" i="14"/>
  <c r="J26" i="14" s="1"/>
  <c r="A27" i="14"/>
  <c r="A27" i="16" s="1"/>
  <c r="A28" i="14"/>
  <c r="J28" i="14" s="1"/>
  <c r="A29" i="14"/>
  <c r="A29" i="16" s="1"/>
  <c r="A30" i="14"/>
  <c r="A30" i="16" s="1"/>
  <c r="A31" i="14"/>
  <c r="A31" i="16" s="1"/>
  <c r="A32" i="14"/>
  <c r="A32" i="16" s="1"/>
  <c r="A33" i="14"/>
  <c r="A33" i="16" s="1"/>
  <c r="A34" i="14"/>
  <c r="J34" i="14" s="1"/>
  <c r="A35" i="14"/>
  <c r="A35" i="16" s="1"/>
  <c r="A36" i="14"/>
  <c r="A36" i="16" s="1"/>
  <c r="A37" i="14"/>
  <c r="A37" i="16" s="1"/>
  <c r="A38" i="14"/>
  <c r="A38" i="16" s="1"/>
  <c r="A39" i="14"/>
  <c r="A39" i="16" s="1"/>
  <c r="A40" i="14"/>
  <c r="A40" i="16" s="1"/>
  <c r="A41" i="14"/>
  <c r="A41" i="16" s="1"/>
  <c r="A42" i="14"/>
  <c r="A42" i="16" s="1"/>
  <c r="A43" i="14"/>
  <c r="A43" i="16" s="1"/>
  <c r="A44" i="14"/>
  <c r="A44" i="16" s="1"/>
  <c r="A45" i="14"/>
  <c r="A45" i="16" s="1"/>
  <c r="A46" i="14"/>
  <c r="A46" i="16" s="1"/>
  <c r="A47" i="14"/>
  <c r="A47" i="16" s="1"/>
  <c r="A48" i="14"/>
  <c r="A48" i="16" s="1"/>
  <c r="A49" i="14"/>
  <c r="A49" i="16" s="1"/>
  <c r="A50" i="14"/>
  <c r="J50" i="14" s="1"/>
  <c r="A51" i="14"/>
  <c r="A51" i="16" s="1"/>
  <c r="A52" i="14"/>
  <c r="J52" i="14" s="1"/>
  <c r="A53" i="14"/>
  <c r="A53" i="16" s="1"/>
  <c r="A54" i="14"/>
  <c r="A54" i="16" s="1"/>
  <c r="A55" i="14"/>
  <c r="A55" i="16" s="1"/>
  <c r="A56" i="14"/>
  <c r="A56" i="16" s="1"/>
  <c r="A57" i="14"/>
  <c r="A57" i="16" s="1"/>
  <c r="A58" i="14"/>
  <c r="J58" i="14" s="1"/>
  <c r="A59" i="14"/>
  <c r="A59" i="16" s="1"/>
  <c r="A60" i="14"/>
  <c r="J60" i="14" s="1"/>
  <c r="A61" i="14"/>
  <c r="A61" i="16" s="1"/>
  <c r="A62" i="14"/>
  <c r="A62" i="16" s="1"/>
  <c r="A63" i="14"/>
  <c r="A63" i="16" s="1"/>
  <c r="A64" i="14"/>
  <c r="A64" i="16" s="1"/>
  <c r="A65" i="14"/>
  <c r="A65" i="16" s="1"/>
  <c r="A66" i="14"/>
  <c r="J66" i="14" s="1"/>
  <c r="A67" i="14"/>
  <c r="A67" i="16" s="1"/>
  <c r="A68" i="14"/>
  <c r="A68" i="16" s="1"/>
  <c r="A69" i="14"/>
  <c r="A69" i="16" s="1"/>
  <c r="A70" i="14"/>
  <c r="A70" i="16" s="1"/>
  <c r="A71" i="14"/>
  <c r="A71" i="16" s="1"/>
  <c r="A72" i="14"/>
  <c r="A72" i="16" s="1"/>
  <c r="A73" i="14"/>
  <c r="A73" i="16" s="1"/>
  <c r="A74" i="14"/>
  <c r="A74" i="16" s="1"/>
  <c r="A75" i="14"/>
  <c r="A75" i="16" s="1"/>
  <c r="A76" i="14"/>
  <c r="A76" i="16" s="1"/>
  <c r="A77" i="14"/>
  <c r="A77" i="16" s="1"/>
  <c r="A78" i="14"/>
  <c r="A78" i="16" s="1"/>
  <c r="A79" i="14"/>
  <c r="A79" i="16" s="1"/>
  <c r="A80" i="14"/>
  <c r="A80" i="16" s="1"/>
  <c r="A81" i="14"/>
  <c r="A81" i="16" s="1"/>
  <c r="A82" i="14"/>
  <c r="J82" i="14" s="1"/>
  <c r="A83" i="14"/>
  <c r="A83" i="16" s="1"/>
  <c r="A84" i="14"/>
  <c r="J84" i="14" s="1"/>
  <c r="A85" i="14"/>
  <c r="A85" i="16" s="1"/>
  <c r="A86" i="14"/>
  <c r="A86" i="16" s="1"/>
  <c r="A87" i="14"/>
  <c r="A87" i="16" s="1"/>
  <c r="A88" i="14"/>
  <c r="A88" i="16" s="1"/>
  <c r="A89" i="14"/>
  <c r="A89" i="16" s="1"/>
  <c r="A90" i="14"/>
  <c r="J90" i="14" s="1"/>
  <c r="A91" i="14"/>
  <c r="A91" i="16" s="1"/>
  <c r="A92" i="14"/>
  <c r="J92" i="14" s="1"/>
  <c r="A93" i="14"/>
  <c r="A93" i="16" s="1"/>
  <c r="A94" i="14"/>
  <c r="A94" i="16" s="1"/>
  <c r="A95" i="14"/>
  <c r="A95" i="16" s="1"/>
  <c r="A96" i="14"/>
  <c r="A96" i="16" s="1"/>
  <c r="A97" i="14"/>
  <c r="A97" i="16" s="1"/>
  <c r="A98" i="14"/>
  <c r="J98" i="14" s="1"/>
  <c r="A99" i="14"/>
  <c r="A99" i="16" s="1"/>
  <c r="A100" i="14"/>
  <c r="A100" i="16" s="1"/>
  <c r="A101" i="14"/>
  <c r="A101" i="16" s="1"/>
  <c r="A102" i="14"/>
  <c r="A102" i="16" s="1"/>
  <c r="A103" i="14"/>
  <c r="A103" i="16" s="1"/>
  <c r="A104" i="14"/>
  <c r="A104" i="16" s="1"/>
  <c r="A105" i="14"/>
  <c r="A105" i="16" s="1"/>
  <c r="A106" i="14"/>
  <c r="A106" i="16" s="1"/>
  <c r="A107" i="14"/>
  <c r="A107" i="16" s="1"/>
  <c r="A108" i="14"/>
  <c r="A108" i="16" s="1"/>
  <c r="A109" i="14"/>
  <c r="A109" i="16" s="1"/>
  <c r="A110" i="14"/>
  <c r="A110" i="16" s="1"/>
  <c r="A111" i="14"/>
  <c r="A111" i="16" s="1"/>
  <c r="A112" i="14"/>
  <c r="A112" i="16" s="1"/>
  <c r="A113" i="14"/>
  <c r="A113" i="16" s="1"/>
  <c r="A114" i="14"/>
  <c r="J114" i="14" s="1"/>
  <c r="A115" i="14"/>
  <c r="A115" i="16" s="1"/>
  <c r="A116" i="14"/>
  <c r="J116" i="14" s="1"/>
  <c r="A117" i="14"/>
  <c r="A117" i="16" s="1"/>
  <c r="A118" i="14"/>
  <c r="A118" i="16" s="1"/>
  <c r="A119" i="14"/>
  <c r="A119" i="16" s="1"/>
  <c r="A120" i="14"/>
  <c r="A120" i="16" s="1"/>
  <c r="A121" i="14"/>
  <c r="A121" i="16" s="1"/>
  <c r="A122" i="14"/>
  <c r="J122" i="14" s="1"/>
  <c r="A123" i="14"/>
  <c r="A123" i="16" s="1"/>
  <c r="A124" i="14"/>
  <c r="J124" i="14" s="1"/>
  <c r="A125" i="14"/>
  <c r="A125" i="16" s="1"/>
  <c r="A126" i="14"/>
  <c r="A126" i="16" s="1"/>
  <c r="A127" i="14"/>
  <c r="A127" i="16" s="1"/>
  <c r="A128" i="14"/>
  <c r="A128" i="16" s="1"/>
  <c r="A129" i="14"/>
  <c r="A129" i="16" s="1"/>
  <c r="A130" i="14"/>
  <c r="J130" i="14" s="1"/>
  <c r="A131" i="14"/>
  <c r="A131" i="16" s="1"/>
  <c r="A132" i="14"/>
  <c r="A132" i="16" s="1"/>
  <c r="A133" i="14"/>
  <c r="A133" i="16" s="1"/>
  <c r="A134" i="14"/>
  <c r="A134" i="16" s="1"/>
  <c r="A135" i="14"/>
  <c r="A135" i="16" s="1"/>
  <c r="A136" i="14"/>
  <c r="A136" i="16" s="1"/>
  <c r="A137" i="14"/>
  <c r="A137" i="16" s="1"/>
  <c r="A138" i="14"/>
  <c r="A138" i="16" s="1"/>
  <c r="A139" i="14"/>
  <c r="A139" i="16" s="1"/>
  <c r="A140" i="14"/>
  <c r="A140" i="16" s="1"/>
  <c r="A141" i="14"/>
  <c r="A141" i="16" s="1"/>
  <c r="A142" i="14"/>
  <c r="A142" i="16" s="1"/>
  <c r="A143" i="14"/>
  <c r="A143" i="16" s="1"/>
  <c r="A144" i="14"/>
  <c r="A144" i="16" s="1"/>
  <c r="A145" i="14"/>
  <c r="A145" i="16" s="1"/>
  <c r="A146" i="14"/>
  <c r="J146" i="14" s="1"/>
  <c r="A147" i="14"/>
  <c r="A147" i="16" s="1"/>
  <c r="A148" i="14"/>
  <c r="J148" i="14" s="1"/>
  <c r="A149" i="14"/>
  <c r="A149" i="16" s="1"/>
  <c r="A150" i="14"/>
  <c r="A150" i="16" s="1"/>
  <c r="A151" i="14"/>
  <c r="A151" i="16" s="1"/>
  <c r="A152" i="14"/>
  <c r="A152" i="16" s="1"/>
  <c r="A153" i="14"/>
  <c r="A153" i="16" s="1"/>
  <c r="A154" i="14"/>
  <c r="J154" i="14" s="1"/>
  <c r="A155" i="14"/>
  <c r="A155" i="16" s="1"/>
  <c r="A156" i="14"/>
  <c r="J156" i="14" s="1"/>
  <c r="A157" i="14"/>
  <c r="A157" i="16" s="1"/>
  <c r="A158" i="14"/>
  <c r="A158" i="16" s="1"/>
  <c r="A159" i="14"/>
  <c r="A159" i="16" s="1"/>
  <c r="A160" i="14"/>
  <c r="A160" i="16" s="1"/>
  <c r="A161" i="14"/>
  <c r="A161" i="16" s="1"/>
  <c r="A162" i="14"/>
  <c r="J162" i="14" s="1"/>
  <c r="A163" i="14"/>
  <c r="A163" i="16" s="1"/>
  <c r="A164" i="14"/>
  <c r="A164" i="16" s="1"/>
  <c r="A165" i="14"/>
  <c r="A165" i="16" s="1"/>
  <c r="A166" i="14"/>
  <c r="A166" i="16" s="1"/>
  <c r="A167" i="14"/>
  <c r="A167" i="16" s="1"/>
  <c r="A168" i="14"/>
  <c r="A168" i="16" s="1"/>
  <c r="A169" i="14"/>
  <c r="A169" i="16" s="1"/>
  <c r="A170" i="14"/>
  <c r="A170" i="16" s="1"/>
  <c r="A171" i="14"/>
  <c r="A171" i="16" s="1"/>
  <c r="A172" i="14"/>
  <c r="A172" i="16" s="1"/>
  <c r="A173" i="14"/>
  <c r="A173" i="16" s="1"/>
  <c r="A174" i="14"/>
  <c r="A174" i="16" s="1"/>
  <c r="A175" i="14"/>
  <c r="A175" i="16" s="1"/>
  <c r="A176" i="14"/>
  <c r="A176" i="16" s="1"/>
  <c r="A177" i="14"/>
  <c r="A177" i="16" s="1"/>
  <c r="A178" i="14"/>
  <c r="J178" i="14" s="1"/>
  <c r="A179" i="14"/>
  <c r="A179" i="16" s="1"/>
  <c r="A180" i="14"/>
  <c r="J180" i="14" s="1"/>
  <c r="A181" i="14"/>
  <c r="A181" i="16" s="1"/>
  <c r="A182" i="14"/>
  <c r="A182" i="16" s="1"/>
  <c r="A183" i="14"/>
  <c r="A183" i="16" s="1"/>
  <c r="A184" i="14"/>
  <c r="A184" i="16" s="1"/>
  <c r="A185" i="14"/>
  <c r="A185" i="16" s="1"/>
  <c r="A186" i="14"/>
  <c r="J186" i="14" s="1"/>
  <c r="A187" i="14"/>
  <c r="A187" i="16" s="1"/>
  <c r="A188" i="14"/>
  <c r="J188" i="14" s="1"/>
  <c r="A189" i="14"/>
  <c r="A189" i="16" s="1"/>
  <c r="A190" i="14"/>
  <c r="A190" i="16" s="1"/>
  <c r="A191" i="14"/>
  <c r="A191" i="16" s="1"/>
  <c r="A192" i="14"/>
  <c r="A192" i="16" s="1"/>
  <c r="A193" i="14"/>
  <c r="A193" i="16" s="1"/>
  <c r="A194" i="14"/>
  <c r="J194" i="14" s="1"/>
  <c r="A195" i="14"/>
  <c r="A195" i="16" s="1"/>
  <c r="A196" i="14"/>
  <c r="A196" i="16" s="1"/>
  <c r="A197" i="14"/>
  <c r="A197" i="16" s="1"/>
  <c r="A198" i="14"/>
  <c r="A198" i="16" s="1"/>
  <c r="A199" i="14"/>
  <c r="A199" i="16" s="1"/>
  <c r="A200" i="14"/>
  <c r="A200" i="16" s="1"/>
  <c r="A201" i="14"/>
  <c r="A201" i="16" s="1"/>
  <c r="A202" i="14"/>
  <c r="A202" i="16" s="1"/>
  <c r="A203" i="14"/>
  <c r="A203" i="16" s="1"/>
  <c r="A204" i="14"/>
  <c r="A204" i="16" s="1"/>
  <c r="A205" i="14"/>
  <c r="A205" i="16" s="1"/>
  <c r="A206" i="14"/>
  <c r="A206" i="16" s="1"/>
  <c r="A207" i="14"/>
  <c r="A207" i="16" s="1"/>
  <c r="A208" i="14"/>
  <c r="A208" i="16" s="1"/>
  <c r="A209" i="14"/>
  <c r="A209" i="16" s="1"/>
  <c r="A210" i="14"/>
  <c r="J210" i="14" s="1"/>
  <c r="A211" i="14"/>
  <c r="A211" i="16" s="1"/>
  <c r="A212" i="14"/>
  <c r="J212" i="14" s="1"/>
  <c r="A213" i="14"/>
  <c r="A213" i="16" s="1"/>
  <c r="A214" i="14"/>
  <c r="A214" i="16" s="1"/>
  <c r="A215" i="14"/>
  <c r="A215" i="16" s="1"/>
  <c r="A216" i="14"/>
  <c r="A216" i="16" s="1"/>
  <c r="A217" i="14"/>
  <c r="A217" i="16" s="1"/>
  <c r="A218" i="14"/>
  <c r="J218" i="14" s="1"/>
  <c r="A219" i="14"/>
  <c r="A219" i="16" s="1"/>
  <c r="A220" i="14"/>
  <c r="J220" i="14" s="1"/>
  <c r="A221" i="14"/>
  <c r="A221" i="16" s="1"/>
  <c r="A222" i="14"/>
  <c r="A222" i="16" s="1"/>
  <c r="A223" i="14"/>
  <c r="A223" i="16" s="1"/>
  <c r="A224" i="14"/>
  <c r="A224" i="16" s="1"/>
  <c r="A225" i="14"/>
  <c r="A225" i="16" s="1"/>
  <c r="A226" i="14"/>
  <c r="J226" i="14" s="1"/>
  <c r="A227" i="14"/>
  <c r="A227" i="16" s="1"/>
  <c r="A228" i="14"/>
  <c r="A228" i="16" s="1"/>
  <c r="A229" i="14"/>
  <c r="A229" i="16" s="1"/>
  <c r="A230" i="14"/>
  <c r="A230" i="16" s="1"/>
  <c r="A231" i="14"/>
  <c r="A231" i="16" s="1"/>
  <c r="A232" i="14"/>
  <c r="A232" i="16" s="1"/>
  <c r="A233" i="14"/>
  <c r="A233" i="16" s="1"/>
  <c r="A234" i="14"/>
  <c r="A234" i="16" s="1"/>
  <c r="A235" i="14"/>
  <c r="A235" i="16" s="1"/>
  <c r="A236" i="14"/>
  <c r="A236" i="16" s="1"/>
  <c r="A237" i="14"/>
  <c r="A237" i="16" s="1"/>
  <c r="A238" i="14"/>
  <c r="A238" i="16" s="1"/>
  <c r="A239" i="14"/>
  <c r="A239" i="16" s="1"/>
  <c r="A240" i="14"/>
  <c r="A240" i="16" s="1"/>
  <c r="A241" i="14"/>
  <c r="A241" i="16" s="1"/>
  <c r="A8" i="14"/>
  <c r="J8" i="14" s="1"/>
  <c r="K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1" i="11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8" i="12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1" i="9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8" i="10"/>
  <c r="K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1" i="7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8" i="8"/>
  <c r="L1" i="2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1" i="5"/>
  <c r="K2" i="5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8" i="6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1" i="2"/>
  <c r="K2" i="2"/>
  <c r="A437" i="17"/>
  <c r="A436" i="17"/>
  <c r="A435" i="17"/>
  <c r="A434" i="17"/>
  <c r="A433" i="17"/>
  <c r="A432" i="17"/>
  <c r="A431" i="17"/>
  <c r="D430" i="17"/>
  <c r="C430" i="17"/>
  <c r="B430" i="17"/>
  <c r="N352" i="17"/>
  <c r="M352" i="17"/>
  <c r="L352" i="17"/>
  <c r="K352" i="17"/>
  <c r="N351" i="17"/>
  <c r="M351" i="17"/>
  <c r="L351" i="17"/>
  <c r="K351" i="17"/>
  <c r="N350" i="17"/>
  <c r="M350" i="17"/>
  <c r="L350" i="17"/>
  <c r="K350" i="17"/>
  <c r="N349" i="17"/>
  <c r="M349" i="17"/>
  <c r="L349" i="17"/>
  <c r="K349" i="17"/>
  <c r="N348" i="17"/>
  <c r="M348" i="17"/>
  <c r="L348" i="17"/>
  <c r="K348" i="17"/>
  <c r="N347" i="17"/>
  <c r="M347" i="17"/>
  <c r="L347" i="17"/>
  <c r="K347" i="17"/>
  <c r="N346" i="17"/>
  <c r="M346" i="17"/>
  <c r="L346" i="17"/>
  <c r="K346" i="17"/>
  <c r="N345" i="17"/>
  <c r="M345" i="17"/>
  <c r="L345" i="17"/>
  <c r="K345" i="17"/>
  <c r="H344" i="17"/>
  <c r="G344" i="17"/>
  <c r="F344" i="17"/>
  <c r="E344" i="17"/>
  <c r="D344" i="17"/>
  <c r="C344" i="17"/>
  <c r="B344" i="17"/>
  <c r="H345" i="17"/>
  <c r="G345" i="17"/>
  <c r="F345" i="17"/>
  <c r="E345" i="17"/>
  <c r="D345" i="17"/>
  <c r="C345" i="17"/>
  <c r="B345" i="17"/>
  <c r="AB285" i="17"/>
  <c r="AA285" i="17"/>
  <c r="Z285" i="17"/>
  <c r="Y285" i="17"/>
  <c r="X285" i="17"/>
  <c r="W285" i="17"/>
  <c r="V285" i="17"/>
  <c r="M284" i="17"/>
  <c r="L284" i="17"/>
  <c r="K284" i="17"/>
  <c r="J284" i="17"/>
  <c r="I284" i="17"/>
  <c r="H284" i="17"/>
  <c r="G284" i="17"/>
  <c r="F284" i="17"/>
  <c r="E284" i="17"/>
  <c r="D284" i="17"/>
  <c r="C284" i="17"/>
  <c r="B284" i="17"/>
  <c r="M285" i="17"/>
  <c r="L285" i="17"/>
  <c r="K285" i="17"/>
  <c r="J285" i="17"/>
  <c r="I285" i="17"/>
  <c r="H285" i="17"/>
  <c r="G285" i="17"/>
  <c r="F285" i="17"/>
  <c r="E285" i="17"/>
  <c r="D285" i="17"/>
  <c r="C285" i="17"/>
  <c r="B285" i="17"/>
  <c r="A263" i="17"/>
  <c r="A262" i="17"/>
  <c r="A261" i="17"/>
  <c r="A260" i="17"/>
  <c r="A259" i="17"/>
  <c r="H251" i="17"/>
  <c r="G251" i="17"/>
  <c r="F251" i="17"/>
  <c r="E251" i="17"/>
  <c r="D251" i="17"/>
  <c r="C251" i="17"/>
  <c r="B251" i="17"/>
  <c r="A258" i="17"/>
  <c r="A257" i="17"/>
  <c r="A256" i="17"/>
  <c r="A255" i="17"/>
  <c r="A254" i="17"/>
  <c r="A253" i="17"/>
  <c r="A252" i="17"/>
  <c r="B4" i="17"/>
  <c r="D4" i="17"/>
  <c r="E4" i="17"/>
  <c r="F4" i="17"/>
  <c r="H4" i="17"/>
  <c r="B5" i="17"/>
  <c r="D5" i="17"/>
  <c r="E5" i="17"/>
  <c r="F5" i="17"/>
  <c r="H5" i="17"/>
  <c r="B6" i="17"/>
  <c r="C6" i="17"/>
  <c r="D6" i="17"/>
  <c r="E6" i="17"/>
  <c r="F6" i="17"/>
  <c r="H6" i="17"/>
  <c r="B7" i="17"/>
  <c r="D7" i="17"/>
  <c r="E7" i="17"/>
  <c r="F7" i="17"/>
  <c r="H7" i="17"/>
  <c r="B8" i="17"/>
  <c r="D8" i="17"/>
  <c r="E8" i="17"/>
  <c r="F8" i="17"/>
  <c r="H8" i="17"/>
  <c r="B9" i="17"/>
  <c r="D9" i="17"/>
  <c r="E9" i="17"/>
  <c r="F9" i="17"/>
  <c r="H9" i="17"/>
  <c r="B10" i="17"/>
  <c r="D10" i="17"/>
  <c r="E10" i="17"/>
  <c r="F10" i="17"/>
  <c r="H10" i="17"/>
  <c r="B11" i="17"/>
  <c r="D11" i="17"/>
  <c r="E11" i="17"/>
  <c r="F11" i="17"/>
  <c r="H11" i="17"/>
  <c r="B12" i="17"/>
  <c r="D12" i="17"/>
  <c r="E12" i="17"/>
  <c r="F12" i="17"/>
  <c r="H12" i="17"/>
  <c r="B13" i="17"/>
  <c r="D13" i="17"/>
  <c r="E13" i="17"/>
  <c r="F13" i="17"/>
  <c r="H13" i="17"/>
  <c r="B14" i="17"/>
  <c r="D14" i="17"/>
  <c r="E14" i="17"/>
  <c r="F14" i="17"/>
  <c r="H14" i="17"/>
  <c r="B15" i="17"/>
  <c r="D15" i="17"/>
  <c r="E15" i="17"/>
  <c r="F15" i="17"/>
  <c r="H15" i="17"/>
  <c r="B16" i="17"/>
  <c r="D16" i="17"/>
  <c r="E16" i="17"/>
  <c r="F16" i="17"/>
  <c r="H16" i="17"/>
  <c r="B17" i="17"/>
  <c r="D17" i="17"/>
  <c r="E17" i="17"/>
  <c r="F17" i="17"/>
  <c r="H17" i="17"/>
  <c r="B18" i="17"/>
  <c r="D18" i="17"/>
  <c r="E18" i="17"/>
  <c r="F18" i="17"/>
  <c r="H18" i="17"/>
  <c r="B19" i="17"/>
  <c r="D19" i="17"/>
  <c r="E19" i="17"/>
  <c r="F19" i="17"/>
  <c r="H19" i="17"/>
  <c r="B20" i="17"/>
  <c r="D20" i="17"/>
  <c r="E20" i="17"/>
  <c r="F20" i="17"/>
  <c r="H20" i="17"/>
  <c r="B21" i="17"/>
  <c r="D21" i="17"/>
  <c r="E21" i="17"/>
  <c r="F21" i="17"/>
  <c r="H21" i="17"/>
  <c r="B22" i="17"/>
  <c r="C22" i="17"/>
  <c r="D22" i="17"/>
  <c r="E22" i="17"/>
  <c r="F22" i="17"/>
  <c r="H22" i="17"/>
  <c r="B23" i="17"/>
  <c r="D23" i="17"/>
  <c r="E23" i="17"/>
  <c r="F23" i="17"/>
  <c r="H23" i="17"/>
  <c r="B24" i="17"/>
  <c r="D24" i="17"/>
  <c r="E24" i="17"/>
  <c r="F24" i="17"/>
  <c r="H24" i="17"/>
  <c r="B25" i="17"/>
  <c r="D25" i="17"/>
  <c r="E25" i="17"/>
  <c r="F25" i="17"/>
  <c r="H25" i="17"/>
  <c r="B26" i="17"/>
  <c r="D26" i="17"/>
  <c r="E26" i="17"/>
  <c r="F26" i="17"/>
  <c r="H26" i="17"/>
  <c r="B27" i="17"/>
  <c r="D27" i="17"/>
  <c r="E27" i="17"/>
  <c r="F27" i="17"/>
  <c r="H27" i="17"/>
  <c r="B28" i="17"/>
  <c r="D28" i="17"/>
  <c r="E28" i="17"/>
  <c r="F28" i="17"/>
  <c r="H28" i="17"/>
  <c r="B29" i="17"/>
  <c r="D29" i="17"/>
  <c r="E29" i="17"/>
  <c r="F29" i="17"/>
  <c r="H29" i="17"/>
  <c r="B30" i="17"/>
  <c r="D30" i="17"/>
  <c r="E30" i="17"/>
  <c r="F30" i="17"/>
  <c r="H30" i="17"/>
  <c r="B31" i="17"/>
  <c r="D31" i="17"/>
  <c r="E31" i="17"/>
  <c r="F31" i="17"/>
  <c r="H31" i="17"/>
  <c r="B32" i="17"/>
  <c r="D32" i="17"/>
  <c r="E32" i="17"/>
  <c r="F32" i="17"/>
  <c r="H32" i="17"/>
  <c r="B33" i="17"/>
  <c r="D33" i="17"/>
  <c r="E33" i="17"/>
  <c r="F33" i="17"/>
  <c r="H33" i="17"/>
  <c r="B34" i="17"/>
  <c r="D34" i="17"/>
  <c r="E34" i="17"/>
  <c r="F34" i="17"/>
  <c r="H34" i="17"/>
  <c r="B35" i="17"/>
  <c r="D35" i="17"/>
  <c r="E35" i="17"/>
  <c r="F35" i="17"/>
  <c r="H35" i="17"/>
  <c r="B36" i="17"/>
  <c r="D36" i="17"/>
  <c r="E36" i="17"/>
  <c r="F36" i="17"/>
  <c r="H36" i="17"/>
  <c r="B37" i="17"/>
  <c r="D37" i="17"/>
  <c r="E37" i="17"/>
  <c r="F37" i="17"/>
  <c r="H37" i="17"/>
  <c r="B38" i="17"/>
  <c r="C38" i="17"/>
  <c r="D38" i="17"/>
  <c r="E38" i="17"/>
  <c r="F38" i="17"/>
  <c r="H38" i="17"/>
  <c r="B39" i="17"/>
  <c r="D39" i="17"/>
  <c r="E39" i="17"/>
  <c r="F39" i="17"/>
  <c r="H39" i="17"/>
  <c r="B40" i="17"/>
  <c r="D40" i="17"/>
  <c r="E40" i="17"/>
  <c r="F40" i="17"/>
  <c r="H40" i="17"/>
  <c r="B41" i="17"/>
  <c r="D41" i="17"/>
  <c r="E41" i="17"/>
  <c r="F41" i="17"/>
  <c r="H41" i="17"/>
  <c r="B42" i="17"/>
  <c r="D42" i="17"/>
  <c r="E42" i="17"/>
  <c r="F42" i="17"/>
  <c r="H42" i="17"/>
  <c r="B43" i="17"/>
  <c r="D43" i="17"/>
  <c r="E43" i="17"/>
  <c r="F43" i="17"/>
  <c r="H43" i="17"/>
  <c r="B44" i="17"/>
  <c r="D44" i="17"/>
  <c r="E44" i="17"/>
  <c r="F44" i="17"/>
  <c r="H44" i="17"/>
  <c r="B45" i="17"/>
  <c r="D45" i="17"/>
  <c r="E45" i="17"/>
  <c r="F45" i="17"/>
  <c r="H45" i="17"/>
  <c r="B46" i="17"/>
  <c r="D46" i="17"/>
  <c r="E46" i="17"/>
  <c r="F46" i="17"/>
  <c r="H46" i="17"/>
  <c r="B47" i="17"/>
  <c r="D47" i="17"/>
  <c r="E47" i="17"/>
  <c r="F47" i="17"/>
  <c r="H47" i="17"/>
  <c r="B48" i="17"/>
  <c r="D48" i="17"/>
  <c r="E48" i="17"/>
  <c r="F48" i="17"/>
  <c r="H48" i="17"/>
  <c r="B49" i="17"/>
  <c r="D49" i="17"/>
  <c r="E49" i="17"/>
  <c r="F49" i="17"/>
  <c r="H49" i="17"/>
  <c r="B50" i="17"/>
  <c r="D50" i="17"/>
  <c r="E50" i="17"/>
  <c r="F50" i="17"/>
  <c r="H50" i="17"/>
  <c r="B51" i="17"/>
  <c r="D51" i="17"/>
  <c r="E51" i="17"/>
  <c r="F51" i="17"/>
  <c r="H51" i="17"/>
  <c r="B52" i="17"/>
  <c r="D52" i="17"/>
  <c r="E52" i="17"/>
  <c r="F52" i="17"/>
  <c r="H52" i="17"/>
  <c r="B53" i="17"/>
  <c r="D53" i="17"/>
  <c r="E53" i="17"/>
  <c r="F53" i="17"/>
  <c r="H53" i="17"/>
  <c r="B54" i="17"/>
  <c r="C54" i="17"/>
  <c r="D54" i="17"/>
  <c r="E54" i="17"/>
  <c r="F54" i="17"/>
  <c r="H54" i="17"/>
  <c r="B55" i="17"/>
  <c r="D55" i="17"/>
  <c r="E55" i="17"/>
  <c r="F55" i="17"/>
  <c r="H55" i="17"/>
  <c r="B56" i="17"/>
  <c r="D56" i="17"/>
  <c r="E56" i="17"/>
  <c r="F56" i="17"/>
  <c r="H56" i="17"/>
  <c r="B57" i="17"/>
  <c r="D57" i="17"/>
  <c r="E57" i="17"/>
  <c r="F57" i="17"/>
  <c r="H57" i="17"/>
  <c r="B58" i="17"/>
  <c r="D58" i="17"/>
  <c r="E58" i="17"/>
  <c r="F58" i="17"/>
  <c r="H58" i="17"/>
  <c r="B59" i="17"/>
  <c r="D59" i="17"/>
  <c r="E59" i="17"/>
  <c r="F59" i="17"/>
  <c r="H59" i="17"/>
  <c r="B60" i="17"/>
  <c r="D60" i="17"/>
  <c r="E60" i="17"/>
  <c r="F60" i="17"/>
  <c r="H60" i="17"/>
  <c r="B61" i="17"/>
  <c r="D61" i="17"/>
  <c r="E61" i="17"/>
  <c r="F61" i="17"/>
  <c r="H61" i="17"/>
  <c r="B62" i="17"/>
  <c r="D62" i="17"/>
  <c r="E62" i="17"/>
  <c r="F62" i="17"/>
  <c r="H62" i="17"/>
  <c r="B63" i="17"/>
  <c r="D63" i="17"/>
  <c r="E63" i="17"/>
  <c r="F63" i="17"/>
  <c r="H63" i="17"/>
  <c r="B64" i="17"/>
  <c r="D64" i="17"/>
  <c r="E64" i="17"/>
  <c r="F64" i="17"/>
  <c r="H64" i="17"/>
  <c r="B65" i="17"/>
  <c r="D65" i="17"/>
  <c r="E65" i="17"/>
  <c r="F65" i="17"/>
  <c r="H65" i="17"/>
  <c r="B66" i="17"/>
  <c r="D66" i="17"/>
  <c r="E66" i="17"/>
  <c r="F66" i="17"/>
  <c r="H66" i="17"/>
  <c r="B67" i="17"/>
  <c r="D67" i="17"/>
  <c r="E67" i="17"/>
  <c r="F67" i="17"/>
  <c r="H67" i="17"/>
  <c r="B68" i="17"/>
  <c r="D68" i="17"/>
  <c r="E68" i="17"/>
  <c r="F68" i="17"/>
  <c r="H68" i="17"/>
  <c r="B69" i="17"/>
  <c r="D69" i="17"/>
  <c r="E69" i="17"/>
  <c r="F69" i="17"/>
  <c r="H69" i="17"/>
  <c r="B70" i="17"/>
  <c r="C70" i="17"/>
  <c r="D70" i="17"/>
  <c r="E70" i="17"/>
  <c r="F70" i="17"/>
  <c r="H70" i="17"/>
  <c r="B71" i="17"/>
  <c r="D71" i="17"/>
  <c r="E71" i="17"/>
  <c r="F71" i="17"/>
  <c r="H71" i="17"/>
  <c r="B72" i="17"/>
  <c r="D72" i="17"/>
  <c r="E72" i="17"/>
  <c r="F72" i="17"/>
  <c r="H72" i="17"/>
  <c r="B73" i="17"/>
  <c r="D73" i="17"/>
  <c r="E73" i="17"/>
  <c r="F73" i="17"/>
  <c r="H73" i="17"/>
  <c r="B74" i="17"/>
  <c r="D74" i="17"/>
  <c r="E74" i="17"/>
  <c r="F74" i="17"/>
  <c r="H74" i="17"/>
  <c r="B75" i="17"/>
  <c r="D75" i="17"/>
  <c r="E75" i="17"/>
  <c r="F75" i="17"/>
  <c r="H75" i="17"/>
  <c r="B76" i="17"/>
  <c r="D76" i="17"/>
  <c r="E76" i="17"/>
  <c r="F76" i="17"/>
  <c r="H76" i="17"/>
  <c r="B77" i="17"/>
  <c r="D77" i="17"/>
  <c r="E77" i="17"/>
  <c r="F77" i="17"/>
  <c r="H77" i="17"/>
  <c r="B78" i="17"/>
  <c r="D78" i="17"/>
  <c r="E78" i="17"/>
  <c r="F78" i="17"/>
  <c r="H78" i="17"/>
  <c r="B79" i="17"/>
  <c r="D79" i="17"/>
  <c r="E79" i="17"/>
  <c r="F79" i="17"/>
  <c r="H79" i="17"/>
  <c r="B80" i="17"/>
  <c r="D80" i="17"/>
  <c r="E80" i="17"/>
  <c r="F80" i="17"/>
  <c r="H80" i="17"/>
  <c r="B81" i="17"/>
  <c r="D81" i="17"/>
  <c r="E81" i="17"/>
  <c r="F81" i="17"/>
  <c r="H81" i="17"/>
  <c r="B82" i="17"/>
  <c r="D82" i="17"/>
  <c r="E82" i="17"/>
  <c r="F82" i="17"/>
  <c r="H82" i="17"/>
  <c r="B83" i="17"/>
  <c r="D83" i="17"/>
  <c r="E83" i="17"/>
  <c r="F83" i="17"/>
  <c r="H83" i="17"/>
  <c r="B84" i="17"/>
  <c r="D84" i="17"/>
  <c r="E84" i="17"/>
  <c r="F84" i="17"/>
  <c r="H84" i="17"/>
  <c r="B85" i="17"/>
  <c r="D85" i="17"/>
  <c r="E85" i="17"/>
  <c r="F85" i="17"/>
  <c r="H85" i="17"/>
  <c r="B86" i="17"/>
  <c r="C86" i="17"/>
  <c r="D86" i="17"/>
  <c r="E86" i="17"/>
  <c r="F86" i="17"/>
  <c r="H86" i="17"/>
  <c r="B87" i="17"/>
  <c r="D87" i="17"/>
  <c r="E87" i="17"/>
  <c r="F87" i="17"/>
  <c r="H87" i="17"/>
  <c r="B88" i="17"/>
  <c r="D88" i="17"/>
  <c r="E88" i="17"/>
  <c r="F88" i="17"/>
  <c r="H88" i="17"/>
  <c r="B89" i="17"/>
  <c r="D89" i="17"/>
  <c r="E89" i="17"/>
  <c r="F89" i="17"/>
  <c r="H89" i="17"/>
  <c r="B90" i="17"/>
  <c r="D90" i="17"/>
  <c r="E90" i="17"/>
  <c r="F90" i="17"/>
  <c r="H90" i="17"/>
  <c r="B91" i="17"/>
  <c r="D91" i="17"/>
  <c r="E91" i="17"/>
  <c r="F91" i="17"/>
  <c r="H91" i="17"/>
  <c r="B92" i="17"/>
  <c r="D92" i="17"/>
  <c r="E92" i="17"/>
  <c r="F92" i="17"/>
  <c r="H92" i="17"/>
  <c r="B93" i="17"/>
  <c r="D93" i="17"/>
  <c r="E93" i="17"/>
  <c r="F93" i="17"/>
  <c r="H93" i="17"/>
  <c r="B94" i="17"/>
  <c r="D94" i="17"/>
  <c r="E94" i="17"/>
  <c r="F94" i="17"/>
  <c r="H94" i="17"/>
  <c r="B95" i="17"/>
  <c r="D95" i="17"/>
  <c r="E95" i="17"/>
  <c r="F95" i="17"/>
  <c r="H95" i="17"/>
  <c r="B96" i="17"/>
  <c r="D96" i="17"/>
  <c r="E96" i="17"/>
  <c r="F96" i="17"/>
  <c r="H96" i="17"/>
  <c r="B97" i="17"/>
  <c r="D97" i="17"/>
  <c r="E97" i="17"/>
  <c r="F97" i="17"/>
  <c r="H97" i="17"/>
  <c r="B98" i="17"/>
  <c r="D98" i="17"/>
  <c r="E98" i="17"/>
  <c r="F98" i="17"/>
  <c r="H98" i="17"/>
  <c r="B99" i="17"/>
  <c r="D99" i="17"/>
  <c r="E99" i="17"/>
  <c r="F99" i="17"/>
  <c r="H99" i="17"/>
  <c r="B100" i="17"/>
  <c r="D100" i="17"/>
  <c r="E100" i="17"/>
  <c r="F100" i="17"/>
  <c r="H100" i="17"/>
  <c r="B101" i="17"/>
  <c r="D101" i="17"/>
  <c r="E101" i="17"/>
  <c r="F101" i="17"/>
  <c r="H101" i="17"/>
  <c r="B102" i="17"/>
  <c r="C102" i="17"/>
  <c r="D102" i="17"/>
  <c r="E102" i="17"/>
  <c r="F102" i="17"/>
  <c r="H102" i="17"/>
  <c r="B103" i="17"/>
  <c r="D103" i="17"/>
  <c r="E103" i="17"/>
  <c r="F103" i="17"/>
  <c r="H103" i="17"/>
  <c r="B104" i="17"/>
  <c r="D104" i="17"/>
  <c r="E104" i="17"/>
  <c r="F104" i="17"/>
  <c r="H104" i="17"/>
  <c r="B105" i="17"/>
  <c r="D105" i="17"/>
  <c r="E105" i="17"/>
  <c r="F105" i="17"/>
  <c r="H105" i="17"/>
  <c r="B106" i="17"/>
  <c r="D106" i="17"/>
  <c r="E106" i="17"/>
  <c r="F106" i="17"/>
  <c r="H106" i="17"/>
  <c r="B107" i="17"/>
  <c r="D107" i="17"/>
  <c r="E107" i="17"/>
  <c r="F107" i="17"/>
  <c r="H107" i="17"/>
  <c r="B108" i="17"/>
  <c r="D108" i="17"/>
  <c r="E108" i="17"/>
  <c r="F108" i="17"/>
  <c r="H108" i="17"/>
  <c r="B109" i="17"/>
  <c r="D109" i="17"/>
  <c r="E109" i="17"/>
  <c r="F109" i="17"/>
  <c r="H109" i="17"/>
  <c r="B110" i="17"/>
  <c r="D110" i="17"/>
  <c r="E110" i="17"/>
  <c r="F110" i="17"/>
  <c r="H110" i="17"/>
  <c r="B111" i="17"/>
  <c r="D111" i="17"/>
  <c r="E111" i="17"/>
  <c r="F111" i="17"/>
  <c r="H111" i="17"/>
  <c r="B112" i="17"/>
  <c r="D112" i="17"/>
  <c r="E112" i="17"/>
  <c r="F112" i="17"/>
  <c r="H112" i="17"/>
  <c r="B113" i="17"/>
  <c r="D113" i="17"/>
  <c r="E113" i="17"/>
  <c r="F113" i="17"/>
  <c r="H113" i="17"/>
  <c r="B114" i="17"/>
  <c r="D114" i="17"/>
  <c r="E114" i="17"/>
  <c r="F114" i="17"/>
  <c r="H114" i="17"/>
  <c r="B115" i="17"/>
  <c r="D115" i="17"/>
  <c r="E115" i="17"/>
  <c r="F115" i="17"/>
  <c r="H115" i="17"/>
  <c r="B116" i="17"/>
  <c r="D116" i="17"/>
  <c r="E116" i="17"/>
  <c r="F116" i="17"/>
  <c r="H116" i="17"/>
  <c r="B117" i="17"/>
  <c r="D117" i="17"/>
  <c r="E117" i="17"/>
  <c r="F117" i="17"/>
  <c r="H117" i="17"/>
  <c r="B118" i="17"/>
  <c r="C118" i="17"/>
  <c r="D118" i="17"/>
  <c r="E118" i="17"/>
  <c r="F118" i="17"/>
  <c r="H118" i="17"/>
  <c r="B119" i="17"/>
  <c r="D119" i="17"/>
  <c r="E119" i="17"/>
  <c r="F119" i="17"/>
  <c r="H119" i="17"/>
  <c r="B120" i="17"/>
  <c r="D120" i="17"/>
  <c r="E120" i="17"/>
  <c r="F120" i="17"/>
  <c r="H120" i="17"/>
  <c r="B121" i="17"/>
  <c r="D121" i="17"/>
  <c r="E121" i="17"/>
  <c r="F121" i="17"/>
  <c r="H121" i="17"/>
  <c r="B122" i="17"/>
  <c r="D122" i="17"/>
  <c r="E122" i="17"/>
  <c r="F122" i="17"/>
  <c r="H122" i="17"/>
  <c r="B123" i="17"/>
  <c r="D123" i="17"/>
  <c r="E123" i="17"/>
  <c r="F123" i="17"/>
  <c r="H123" i="17"/>
  <c r="B124" i="17"/>
  <c r="D124" i="17"/>
  <c r="E124" i="17"/>
  <c r="F124" i="17"/>
  <c r="H124" i="17"/>
  <c r="B125" i="17"/>
  <c r="D125" i="17"/>
  <c r="E125" i="17"/>
  <c r="F125" i="17"/>
  <c r="H125" i="17"/>
  <c r="B126" i="17"/>
  <c r="D126" i="17"/>
  <c r="E126" i="17"/>
  <c r="F126" i="17"/>
  <c r="H126" i="17"/>
  <c r="B127" i="17"/>
  <c r="D127" i="17"/>
  <c r="E127" i="17"/>
  <c r="F127" i="17"/>
  <c r="H127" i="17"/>
  <c r="B128" i="17"/>
  <c r="D128" i="17"/>
  <c r="E128" i="17"/>
  <c r="F128" i="17"/>
  <c r="H128" i="17"/>
  <c r="B129" i="17"/>
  <c r="D129" i="17"/>
  <c r="E129" i="17"/>
  <c r="F129" i="17"/>
  <c r="H129" i="17"/>
  <c r="B130" i="17"/>
  <c r="D130" i="17"/>
  <c r="E130" i="17"/>
  <c r="F130" i="17"/>
  <c r="H130" i="17"/>
  <c r="B131" i="17"/>
  <c r="D131" i="17"/>
  <c r="E131" i="17"/>
  <c r="F131" i="17"/>
  <c r="H131" i="17"/>
  <c r="B132" i="17"/>
  <c r="D132" i="17"/>
  <c r="E132" i="17"/>
  <c r="F132" i="17"/>
  <c r="H132" i="17"/>
  <c r="B133" i="17"/>
  <c r="D133" i="17"/>
  <c r="E133" i="17"/>
  <c r="F133" i="17"/>
  <c r="H133" i="17"/>
  <c r="B134" i="17"/>
  <c r="C134" i="17"/>
  <c r="D134" i="17"/>
  <c r="E134" i="17"/>
  <c r="F134" i="17"/>
  <c r="H134" i="17"/>
  <c r="B135" i="17"/>
  <c r="D135" i="17"/>
  <c r="E135" i="17"/>
  <c r="F135" i="17"/>
  <c r="H135" i="17"/>
  <c r="B136" i="17"/>
  <c r="D136" i="17"/>
  <c r="E136" i="17"/>
  <c r="F136" i="17"/>
  <c r="H136" i="17"/>
  <c r="B137" i="17"/>
  <c r="D137" i="17"/>
  <c r="E137" i="17"/>
  <c r="F137" i="17"/>
  <c r="H137" i="17"/>
  <c r="B138" i="17"/>
  <c r="D138" i="17"/>
  <c r="E138" i="17"/>
  <c r="F138" i="17"/>
  <c r="H138" i="17"/>
  <c r="B139" i="17"/>
  <c r="D139" i="17"/>
  <c r="E139" i="17"/>
  <c r="F139" i="17"/>
  <c r="H139" i="17"/>
  <c r="B140" i="17"/>
  <c r="D140" i="17"/>
  <c r="E140" i="17"/>
  <c r="F140" i="17"/>
  <c r="H140" i="17"/>
  <c r="B141" i="17"/>
  <c r="D141" i="17"/>
  <c r="E141" i="17"/>
  <c r="F141" i="17"/>
  <c r="H141" i="17"/>
  <c r="B142" i="17"/>
  <c r="D142" i="17"/>
  <c r="E142" i="17"/>
  <c r="F142" i="17"/>
  <c r="H142" i="17"/>
  <c r="B143" i="17"/>
  <c r="D143" i="17"/>
  <c r="E143" i="17"/>
  <c r="F143" i="17"/>
  <c r="H143" i="17"/>
  <c r="B144" i="17"/>
  <c r="D144" i="17"/>
  <c r="E144" i="17"/>
  <c r="F144" i="17"/>
  <c r="H144" i="17"/>
  <c r="B145" i="17"/>
  <c r="D145" i="17"/>
  <c r="E145" i="17"/>
  <c r="F145" i="17"/>
  <c r="H145" i="17"/>
  <c r="B146" i="17"/>
  <c r="D146" i="17"/>
  <c r="E146" i="17"/>
  <c r="F146" i="17"/>
  <c r="H146" i="17"/>
  <c r="B147" i="17"/>
  <c r="D147" i="17"/>
  <c r="E147" i="17"/>
  <c r="F147" i="17"/>
  <c r="H147" i="17"/>
  <c r="B148" i="17"/>
  <c r="D148" i="17"/>
  <c r="E148" i="17"/>
  <c r="F148" i="17"/>
  <c r="H148" i="17"/>
  <c r="B149" i="17"/>
  <c r="D149" i="17"/>
  <c r="E149" i="17"/>
  <c r="F149" i="17"/>
  <c r="H149" i="17"/>
  <c r="B150" i="17"/>
  <c r="C150" i="17"/>
  <c r="D150" i="17"/>
  <c r="E150" i="17"/>
  <c r="F150" i="17"/>
  <c r="H150" i="17"/>
  <c r="B151" i="17"/>
  <c r="D151" i="17"/>
  <c r="E151" i="17"/>
  <c r="F151" i="17"/>
  <c r="H151" i="17"/>
  <c r="B152" i="17"/>
  <c r="D152" i="17"/>
  <c r="E152" i="17"/>
  <c r="F152" i="17"/>
  <c r="H152" i="17"/>
  <c r="B153" i="17"/>
  <c r="D153" i="17"/>
  <c r="E153" i="17"/>
  <c r="F153" i="17"/>
  <c r="H153" i="17"/>
  <c r="B154" i="17"/>
  <c r="D154" i="17"/>
  <c r="E154" i="17"/>
  <c r="F154" i="17"/>
  <c r="H154" i="17"/>
  <c r="B155" i="17"/>
  <c r="D155" i="17"/>
  <c r="E155" i="17"/>
  <c r="F155" i="17"/>
  <c r="H155" i="17"/>
  <c r="B156" i="17"/>
  <c r="D156" i="17"/>
  <c r="E156" i="17"/>
  <c r="F156" i="17"/>
  <c r="H156" i="17"/>
  <c r="B157" i="17"/>
  <c r="D157" i="17"/>
  <c r="E157" i="17"/>
  <c r="F157" i="17"/>
  <c r="H157" i="17"/>
  <c r="B158" i="17"/>
  <c r="D158" i="17"/>
  <c r="E158" i="17"/>
  <c r="F158" i="17"/>
  <c r="H158" i="17"/>
  <c r="B159" i="17"/>
  <c r="D159" i="17"/>
  <c r="E159" i="17"/>
  <c r="F159" i="17"/>
  <c r="H159" i="17"/>
  <c r="B160" i="17"/>
  <c r="D160" i="17"/>
  <c r="E160" i="17"/>
  <c r="F160" i="17"/>
  <c r="H160" i="17"/>
  <c r="B161" i="17"/>
  <c r="D161" i="17"/>
  <c r="E161" i="17"/>
  <c r="F161" i="17"/>
  <c r="H161" i="17"/>
  <c r="B162" i="17"/>
  <c r="D162" i="17"/>
  <c r="E162" i="17"/>
  <c r="F162" i="17"/>
  <c r="H162" i="17"/>
  <c r="B163" i="17"/>
  <c r="D163" i="17"/>
  <c r="E163" i="17"/>
  <c r="F163" i="17"/>
  <c r="H163" i="17"/>
  <c r="B164" i="17"/>
  <c r="D164" i="17"/>
  <c r="E164" i="17"/>
  <c r="F164" i="17"/>
  <c r="H164" i="17"/>
  <c r="B165" i="17"/>
  <c r="D165" i="17"/>
  <c r="E165" i="17"/>
  <c r="F165" i="17"/>
  <c r="H165" i="17"/>
  <c r="B166" i="17"/>
  <c r="C166" i="17"/>
  <c r="D166" i="17"/>
  <c r="E166" i="17"/>
  <c r="F166" i="17"/>
  <c r="H166" i="17"/>
  <c r="B167" i="17"/>
  <c r="D167" i="17"/>
  <c r="E167" i="17"/>
  <c r="F167" i="17"/>
  <c r="H167" i="17"/>
  <c r="B168" i="17"/>
  <c r="D168" i="17"/>
  <c r="E168" i="17"/>
  <c r="F168" i="17"/>
  <c r="H168" i="17"/>
  <c r="B169" i="17"/>
  <c r="D169" i="17"/>
  <c r="E169" i="17"/>
  <c r="F169" i="17"/>
  <c r="H169" i="17"/>
  <c r="B170" i="17"/>
  <c r="D170" i="17"/>
  <c r="E170" i="17"/>
  <c r="F170" i="17"/>
  <c r="H170" i="17"/>
  <c r="B171" i="17"/>
  <c r="D171" i="17"/>
  <c r="E171" i="17"/>
  <c r="F171" i="17"/>
  <c r="H171" i="17"/>
  <c r="B172" i="17"/>
  <c r="D172" i="17"/>
  <c r="E172" i="17"/>
  <c r="F172" i="17"/>
  <c r="H172" i="17"/>
  <c r="B173" i="17"/>
  <c r="D173" i="17"/>
  <c r="E173" i="17"/>
  <c r="F173" i="17"/>
  <c r="H173" i="17"/>
  <c r="B174" i="17"/>
  <c r="D174" i="17"/>
  <c r="E174" i="17"/>
  <c r="F174" i="17"/>
  <c r="H174" i="17"/>
  <c r="B175" i="17"/>
  <c r="D175" i="17"/>
  <c r="E175" i="17"/>
  <c r="F175" i="17"/>
  <c r="H175" i="17"/>
  <c r="B176" i="17"/>
  <c r="D176" i="17"/>
  <c r="E176" i="17"/>
  <c r="F176" i="17"/>
  <c r="H176" i="17"/>
  <c r="B177" i="17"/>
  <c r="D177" i="17"/>
  <c r="E177" i="17"/>
  <c r="F177" i="17"/>
  <c r="H177" i="17"/>
  <c r="B178" i="17"/>
  <c r="D178" i="17"/>
  <c r="E178" i="17"/>
  <c r="F178" i="17"/>
  <c r="H178" i="17"/>
  <c r="B179" i="17"/>
  <c r="D179" i="17"/>
  <c r="E179" i="17"/>
  <c r="F179" i="17"/>
  <c r="H179" i="17"/>
  <c r="B180" i="17"/>
  <c r="D180" i="17"/>
  <c r="E180" i="17"/>
  <c r="F180" i="17"/>
  <c r="H180" i="17"/>
  <c r="B181" i="17"/>
  <c r="D181" i="17"/>
  <c r="E181" i="17"/>
  <c r="F181" i="17"/>
  <c r="H181" i="17"/>
  <c r="B182" i="17"/>
  <c r="C182" i="17"/>
  <c r="D182" i="17"/>
  <c r="E182" i="17"/>
  <c r="F182" i="17"/>
  <c r="H182" i="17"/>
  <c r="B183" i="17"/>
  <c r="D183" i="17"/>
  <c r="E183" i="17"/>
  <c r="F183" i="17"/>
  <c r="H183" i="17"/>
  <c r="B184" i="17"/>
  <c r="D184" i="17"/>
  <c r="E184" i="17"/>
  <c r="F184" i="17"/>
  <c r="H184" i="17"/>
  <c r="B185" i="17"/>
  <c r="D185" i="17"/>
  <c r="E185" i="17"/>
  <c r="F185" i="17"/>
  <c r="H185" i="17"/>
  <c r="B186" i="17"/>
  <c r="D186" i="17"/>
  <c r="E186" i="17"/>
  <c r="F186" i="17"/>
  <c r="H186" i="17"/>
  <c r="B187" i="17"/>
  <c r="D187" i="17"/>
  <c r="E187" i="17"/>
  <c r="F187" i="17"/>
  <c r="H187" i="17"/>
  <c r="B188" i="17"/>
  <c r="D188" i="17"/>
  <c r="E188" i="17"/>
  <c r="F188" i="17"/>
  <c r="H188" i="17"/>
  <c r="B189" i="17"/>
  <c r="D189" i="17"/>
  <c r="E189" i="17"/>
  <c r="F189" i="17"/>
  <c r="H189" i="17"/>
  <c r="B190" i="17"/>
  <c r="D190" i="17"/>
  <c r="E190" i="17"/>
  <c r="F190" i="17"/>
  <c r="H190" i="17"/>
  <c r="B191" i="17"/>
  <c r="D191" i="17"/>
  <c r="E191" i="17"/>
  <c r="F191" i="17"/>
  <c r="H191" i="17"/>
  <c r="B192" i="17"/>
  <c r="D192" i="17"/>
  <c r="E192" i="17"/>
  <c r="F192" i="17"/>
  <c r="H192" i="17"/>
  <c r="B193" i="17"/>
  <c r="D193" i="17"/>
  <c r="E193" i="17"/>
  <c r="F193" i="17"/>
  <c r="H193" i="17"/>
  <c r="B194" i="17"/>
  <c r="D194" i="17"/>
  <c r="E194" i="17"/>
  <c r="F194" i="17"/>
  <c r="H194" i="17"/>
  <c r="B195" i="17"/>
  <c r="D195" i="17"/>
  <c r="E195" i="17"/>
  <c r="F195" i="17"/>
  <c r="H195" i="17"/>
  <c r="B196" i="17"/>
  <c r="D196" i="17"/>
  <c r="E196" i="17"/>
  <c r="F196" i="17"/>
  <c r="H196" i="17"/>
  <c r="B197" i="17"/>
  <c r="D197" i="17"/>
  <c r="E197" i="17"/>
  <c r="F197" i="17"/>
  <c r="H197" i="17"/>
  <c r="B198" i="17"/>
  <c r="C198" i="17"/>
  <c r="D198" i="17"/>
  <c r="E198" i="17"/>
  <c r="F198" i="17"/>
  <c r="H198" i="17"/>
  <c r="B199" i="17"/>
  <c r="D199" i="17"/>
  <c r="E199" i="17"/>
  <c r="F199" i="17"/>
  <c r="H199" i="17"/>
  <c r="B200" i="17"/>
  <c r="D200" i="17"/>
  <c r="E200" i="17"/>
  <c r="F200" i="17"/>
  <c r="H200" i="17"/>
  <c r="B201" i="17"/>
  <c r="D201" i="17"/>
  <c r="E201" i="17"/>
  <c r="F201" i="17"/>
  <c r="H201" i="17"/>
  <c r="B202" i="17"/>
  <c r="D202" i="17"/>
  <c r="E202" i="17"/>
  <c r="F202" i="17"/>
  <c r="H202" i="17"/>
  <c r="B203" i="17"/>
  <c r="D203" i="17"/>
  <c r="E203" i="17"/>
  <c r="F203" i="17"/>
  <c r="H203" i="17"/>
  <c r="B204" i="17"/>
  <c r="D204" i="17"/>
  <c r="E204" i="17"/>
  <c r="F204" i="17"/>
  <c r="H204" i="17"/>
  <c r="B205" i="17"/>
  <c r="D205" i="17"/>
  <c r="E205" i="17"/>
  <c r="F205" i="17"/>
  <c r="H205" i="17"/>
  <c r="B206" i="17"/>
  <c r="D206" i="17"/>
  <c r="E206" i="17"/>
  <c r="F206" i="17"/>
  <c r="H206" i="17"/>
  <c r="B207" i="17"/>
  <c r="D207" i="17"/>
  <c r="E207" i="17"/>
  <c r="F207" i="17"/>
  <c r="H207" i="17"/>
  <c r="B208" i="17"/>
  <c r="D208" i="17"/>
  <c r="E208" i="17"/>
  <c r="F208" i="17"/>
  <c r="H208" i="17"/>
  <c r="B209" i="17"/>
  <c r="D209" i="17"/>
  <c r="E209" i="17"/>
  <c r="F209" i="17"/>
  <c r="H209" i="17"/>
  <c r="B210" i="17"/>
  <c r="D210" i="17"/>
  <c r="E210" i="17"/>
  <c r="F210" i="17"/>
  <c r="H210" i="17"/>
  <c r="B211" i="17"/>
  <c r="D211" i="17"/>
  <c r="E211" i="17"/>
  <c r="F211" i="17"/>
  <c r="H211" i="17"/>
  <c r="B212" i="17"/>
  <c r="D212" i="17"/>
  <c r="E212" i="17"/>
  <c r="F212" i="17"/>
  <c r="H212" i="17"/>
  <c r="B213" i="17"/>
  <c r="D213" i="17"/>
  <c r="E213" i="17"/>
  <c r="F213" i="17"/>
  <c r="H213" i="17"/>
  <c r="B214" i="17"/>
  <c r="C214" i="17"/>
  <c r="D214" i="17"/>
  <c r="E214" i="17"/>
  <c r="F214" i="17"/>
  <c r="H214" i="17"/>
  <c r="B215" i="17"/>
  <c r="D215" i="17"/>
  <c r="E215" i="17"/>
  <c r="F215" i="17"/>
  <c r="H215" i="17"/>
  <c r="B216" i="17"/>
  <c r="D216" i="17"/>
  <c r="E216" i="17"/>
  <c r="F216" i="17"/>
  <c r="H216" i="17"/>
  <c r="B217" i="17"/>
  <c r="D217" i="17"/>
  <c r="E217" i="17"/>
  <c r="F217" i="17"/>
  <c r="H217" i="17"/>
  <c r="B218" i="17"/>
  <c r="D218" i="17"/>
  <c r="E218" i="17"/>
  <c r="F218" i="17"/>
  <c r="H218" i="17"/>
  <c r="B219" i="17"/>
  <c r="D219" i="17"/>
  <c r="E219" i="17"/>
  <c r="F219" i="17"/>
  <c r="H219" i="17"/>
  <c r="B220" i="17"/>
  <c r="D220" i="17"/>
  <c r="E220" i="17"/>
  <c r="F220" i="17"/>
  <c r="H220" i="17"/>
  <c r="B221" i="17"/>
  <c r="D221" i="17"/>
  <c r="E221" i="17"/>
  <c r="F221" i="17"/>
  <c r="H221" i="17"/>
  <c r="B222" i="17"/>
  <c r="D222" i="17"/>
  <c r="E222" i="17"/>
  <c r="F222" i="17"/>
  <c r="H222" i="17"/>
  <c r="B223" i="17"/>
  <c r="D223" i="17"/>
  <c r="E223" i="17"/>
  <c r="F223" i="17"/>
  <c r="H223" i="17"/>
  <c r="B224" i="17"/>
  <c r="D224" i="17"/>
  <c r="E224" i="17"/>
  <c r="F224" i="17"/>
  <c r="H224" i="17"/>
  <c r="B225" i="17"/>
  <c r="D225" i="17"/>
  <c r="E225" i="17"/>
  <c r="F225" i="17"/>
  <c r="H225" i="17"/>
  <c r="B226" i="17"/>
  <c r="D226" i="17"/>
  <c r="E226" i="17"/>
  <c r="F226" i="17"/>
  <c r="H226" i="17"/>
  <c r="B227" i="17"/>
  <c r="D227" i="17"/>
  <c r="E227" i="17"/>
  <c r="F227" i="17"/>
  <c r="H227" i="17"/>
  <c r="B228" i="17"/>
  <c r="D228" i="17"/>
  <c r="E228" i="17"/>
  <c r="F228" i="17"/>
  <c r="H228" i="17"/>
  <c r="B229" i="17"/>
  <c r="D229" i="17"/>
  <c r="E229" i="17"/>
  <c r="F229" i="17"/>
  <c r="H229" i="17"/>
  <c r="B230" i="17"/>
  <c r="C230" i="17"/>
  <c r="D230" i="17"/>
  <c r="E230" i="17"/>
  <c r="F230" i="17"/>
  <c r="H230" i="17"/>
  <c r="B231" i="17"/>
  <c r="D231" i="17"/>
  <c r="E231" i="17"/>
  <c r="F231" i="17"/>
  <c r="H231" i="17"/>
  <c r="B232" i="17"/>
  <c r="D232" i="17"/>
  <c r="E232" i="17"/>
  <c r="F232" i="17"/>
  <c r="H232" i="17"/>
  <c r="B233" i="17"/>
  <c r="D233" i="17"/>
  <c r="E233" i="17"/>
  <c r="F233" i="17"/>
  <c r="H233" i="17"/>
  <c r="B234" i="17"/>
  <c r="D234" i="17"/>
  <c r="E234" i="17"/>
  <c r="F234" i="17"/>
  <c r="H234" i="17"/>
  <c r="B235" i="17"/>
  <c r="D235" i="17"/>
  <c r="E235" i="17"/>
  <c r="F235" i="17"/>
  <c r="H235" i="17"/>
  <c r="B236" i="17"/>
  <c r="D236" i="17"/>
  <c r="E236" i="17"/>
  <c r="F236" i="17"/>
  <c r="H236" i="17"/>
  <c r="H3" i="17"/>
  <c r="H248" i="17" s="1"/>
  <c r="F3" i="17"/>
  <c r="E3" i="17"/>
  <c r="D3" i="17"/>
  <c r="H2" i="17"/>
  <c r="G2" i="17"/>
  <c r="F2" i="17"/>
  <c r="E2" i="17"/>
  <c r="D2" i="17"/>
  <c r="C2" i="17"/>
  <c r="B2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B3" i="17"/>
  <c r="A3" i="17"/>
  <c r="A2" i="17"/>
  <c r="J12" i="15"/>
  <c r="J20" i="15"/>
  <c r="J28" i="15"/>
  <c r="J34" i="15"/>
  <c r="J36" i="15"/>
  <c r="J44" i="15"/>
  <c r="J52" i="15"/>
  <c r="J60" i="15"/>
  <c r="J66" i="15"/>
  <c r="J68" i="15"/>
  <c r="J76" i="15"/>
  <c r="J84" i="15"/>
  <c r="J92" i="15"/>
  <c r="J98" i="15"/>
  <c r="J100" i="15"/>
  <c r="J108" i="15"/>
  <c r="J116" i="15"/>
  <c r="J124" i="15"/>
  <c r="J130" i="15"/>
  <c r="J132" i="15"/>
  <c r="J140" i="15"/>
  <c r="J148" i="15"/>
  <c r="J156" i="15"/>
  <c r="J162" i="15"/>
  <c r="J164" i="15"/>
  <c r="J172" i="15"/>
  <c r="J180" i="15"/>
  <c r="J188" i="15"/>
  <c r="J194" i="15"/>
  <c r="J196" i="15"/>
  <c r="J204" i="15"/>
  <c r="J212" i="15"/>
  <c r="J220" i="15"/>
  <c r="J226" i="15"/>
  <c r="J228" i="15"/>
  <c r="I2" i="15"/>
  <c r="I3" i="15"/>
  <c r="I4" i="15"/>
  <c r="I5" i="15"/>
  <c r="I6" i="15"/>
  <c r="I7" i="15"/>
  <c r="I8" i="15"/>
  <c r="I9" i="15"/>
  <c r="I10" i="15"/>
  <c r="J10" i="15" s="1"/>
  <c r="I11" i="15"/>
  <c r="I12" i="15"/>
  <c r="I13" i="15"/>
  <c r="I14" i="15"/>
  <c r="I15" i="15"/>
  <c r="I16" i="15"/>
  <c r="I17" i="15"/>
  <c r="I18" i="15"/>
  <c r="J18" i="15" s="1"/>
  <c r="I19" i="15"/>
  <c r="I20" i="15"/>
  <c r="I21" i="15"/>
  <c r="I22" i="15"/>
  <c r="I23" i="15"/>
  <c r="I24" i="15"/>
  <c r="I25" i="15"/>
  <c r="I26" i="15"/>
  <c r="J26" i="15" s="1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J42" i="15" s="1"/>
  <c r="I43" i="15"/>
  <c r="I44" i="15"/>
  <c r="I45" i="15"/>
  <c r="I46" i="15"/>
  <c r="I47" i="15"/>
  <c r="I48" i="15"/>
  <c r="I49" i="15"/>
  <c r="I50" i="15"/>
  <c r="J50" i="15" s="1"/>
  <c r="I51" i="15"/>
  <c r="I52" i="15"/>
  <c r="I53" i="15"/>
  <c r="I54" i="15"/>
  <c r="I55" i="15"/>
  <c r="I56" i="15"/>
  <c r="I57" i="15"/>
  <c r="I58" i="15"/>
  <c r="J58" i="15" s="1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J74" i="15" s="1"/>
  <c r="I75" i="15"/>
  <c r="I76" i="15"/>
  <c r="I77" i="15"/>
  <c r="I78" i="15"/>
  <c r="I79" i="15"/>
  <c r="I80" i="15"/>
  <c r="I81" i="15"/>
  <c r="I82" i="15"/>
  <c r="J82" i="15" s="1"/>
  <c r="I83" i="15"/>
  <c r="I84" i="15"/>
  <c r="I85" i="15"/>
  <c r="I86" i="15"/>
  <c r="I87" i="15"/>
  <c r="I88" i="15"/>
  <c r="I89" i="15"/>
  <c r="I90" i="15"/>
  <c r="J90" i="15" s="1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J106" i="15" s="1"/>
  <c r="I107" i="15"/>
  <c r="I108" i="15"/>
  <c r="I109" i="15"/>
  <c r="I110" i="15"/>
  <c r="I111" i="15"/>
  <c r="I112" i="15"/>
  <c r="I113" i="15"/>
  <c r="I114" i="15"/>
  <c r="J114" i="15" s="1"/>
  <c r="I115" i="15"/>
  <c r="I116" i="15"/>
  <c r="I117" i="15"/>
  <c r="I118" i="15"/>
  <c r="I119" i="15"/>
  <c r="I120" i="15"/>
  <c r="I121" i="15"/>
  <c r="I122" i="15"/>
  <c r="J122" i="15" s="1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J138" i="15" s="1"/>
  <c r="I139" i="15"/>
  <c r="I140" i="15"/>
  <c r="I141" i="15"/>
  <c r="I142" i="15"/>
  <c r="I143" i="15"/>
  <c r="I144" i="15"/>
  <c r="I145" i="15"/>
  <c r="I146" i="15"/>
  <c r="J146" i="15" s="1"/>
  <c r="I147" i="15"/>
  <c r="I148" i="15"/>
  <c r="I149" i="15"/>
  <c r="I150" i="15"/>
  <c r="I151" i="15"/>
  <c r="I152" i="15"/>
  <c r="I153" i="15"/>
  <c r="I154" i="15"/>
  <c r="J154" i="15" s="1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J170" i="15" s="1"/>
  <c r="I171" i="15"/>
  <c r="I172" i="15"/>
  <c r="I173" i="15"/>
  <c r="I174" i="15"/>
  <c r="I175" i="15"/>
  <c r="I176" i="15"/>
  <c r="I177" i="15"/>
  <c r="I178" i="15"/>
  <c r="J178" i="15" s="1"/>
  <c r="I179" i="15"/>
  <c r="I180" i="15"/>
  <c r="I181" i="15"/>
  <c r="I182" i="15"/>
  <c r="I183" i="15"/>
  <c r="I184" i="15"/>
  <c r="I185" i="15"/>
  <c r="I186" i="15"/>
  <c r="J186" i="15" s="1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J202" i="15" s="1"/>
  <c r="I203" i="15"/>
  <c r="I204" i="15"/>
  <c r="I205" i="15"/>
  <c r="I206" i="15"/>
  <c r="I207" i="15"/>
  <c r="I208" i="15"/>
  <c r="I209" i="15"/>
  <c r="I210" i="15"/>
  <c r="J210" i="15" s="1"/>
  <c r="I211" i="15"/>
  <c r="I212" i="15"/>
  <c r="I213" i="15"/>
  <c r="I214" i="15"/>
  <c r="I215" i="15"/>
  <c r="I216" i="15"/>
  <c r="I217" i="15"/>
  <c r="I218" i="15"/>
  <c r="J218" i="15" s="1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J234" i="15" s="1"/>
  <c r="I235" i="15"/>
  <c r="I1" i="15"/>
  <c r="H3" i="15"/>
  <c r="J3" i="15" s="1"/>
  <c r="H4" i="15"/>
  <c r="J4" i="15" s="1"/>
  <c r="H5" i="15"/>
  <c r="J5" i="15" s="1"/>
  <c r="H6" i="15"/>
  <c r="J6" i="15" s="1"/>
  <c r="H7" i="15"/>
  <c r="J7" i="15" s="1"/>
  <c r="H8" i="15"/>
  <c r="H9" i="15"/>
  <c r="J9" i="15" s="1"/>
  <c r="H10" i="15"/>
  <c r="H11" i="15"/>
  <c r="J11" i="15" s="1"/>
  <c r="H12" i="15"/>
  <c r="H13" i="15"/>
  <c r="J13" i="15" s="1"/>
  <c r="H14" i="15"/>
  <c r="J14" i="15" s="1"/>
  <c r="H15" i="15"/>
  <c r="J15" i="15" s="1"/>
  <c r="H16" i="15"/>
  <c r="H17" i="15"/>
  <c r="J17" i="15" s="1"/>
  <c r="H18" i="15"/>
  <c r="H19" i="15"/>
  <c r="J19" i="15" s="1"/>
  <c r="H20" i="15"/>
  <c r="H21" i="15"/>
  <c r="J21" i="15" s="1"/>
  <c r="H22" i="15"/>
  <c r="J22" i="15" s="1"/>
  <c r="H23" i="15"/>
  <c r="J23" i="15" s="1"/>
  <c r="H24" i="15"/>
  <c r="H25" i="15"/>
  <c r="J25" i="15" s="1"/>
  <c r="H26" i="15"/>
  <c r="H27" i="15"/>
  <c r="J27" i="15" s="1"/>
  <c r="H28" i="15"/>
  <c r="H29" i="15"/>
  <c r="J29" i="15" s="1"/>
  <c r="H30" i="15"/>
  <c r="J30" i="15" s="1"/>
  <c r="H31" i="15"/>
  <c r="J31" i="15" s="1"/>
  <c r="H32" i="15"/>
  <c r="H33" i="15"/>
  <c r="J33" i="15" s="1"/>
  <c r="H34" i="15"/>
  <c r="H35" i="15"/>
  <c r="J35" i="15" s="1"/>
  <c r="H36" i="15"/>
  <c r="H37" i="15"/>
  <c r="J37" i="15" s="1"/>
  <c r="H38" i="15"/>
  <c r="J38" i="15" s="1"/>
  <c r="H39" i="15"/>
  <c r="J39" i="15" s="1"/>
  <c r="H40" i="15"/>
  <c r="H41" i="15"/>
  <c r="J41" i="15" s="1"/>
  <c r="H42" i="15"/>
  <c r="H43" i="15"/>
  <c r="J43" i="15" s="1"/>
  <c r="H44" i="15"/>
  <c r="H45" i="15"/>
  <c r="J45" i="15" s="1"/>
  <c r="H46" i="15"/>
  <c r="J46" i="15" s="1"/>
  <c r="H47" i="15"/>
  <c r="J47" i="15" s="1"/>
  <c r="H48" i="15"/>
  <c r="H49" i="15"/>
  <c r="J49" i="15" s="1"/>
  <c r="H50" i="15"/>
  <c r="H51" i="15"/>
  <c r="J51" i="15" s="1"/>
  <c r="H52" i="15"/>
  <c r="H53" i="15"/>
  <c r="J53" i="15" s="1"/>
  <c r="H54" i="15"/>
  <c r="J54" i="15" s="1"/>
  <c r="H55" i="15"/>
  <c r="J55" i="15" s="1"/>
  <c r="H56" i="15"/>
  <c r="H57" i="15"/>
  <c r="J57" i="15" s="1"/>
  <c r="H58" i="15"/>
  <c r="H59" i="15"/>
  <c r="J59" i="15" s="1"/>
  <c r="H60" i="15"/>
  <c r="H61" i="15"/>
  <c r="J61" i="15" s="1"/>
  <c r="H62" i="15"/>
  <c r="J62" i="15" s="1"/>
  <c r="H63" i="15"/>
  <c r="J63" i="15" s="1"/>
  <c r="H64" i="15"/>
  <c r="H65" i="15"/>
  <c r="J65" i="15" s="1"/>
  <c r="H66" i="15"/>
  <c r="H67" i="15"/>
  <c r="J67" i="15" s="1"/>
  <c r="H68" i="15"/>
  <c r="H69" i="15"/>
  <c r="J69" i="15" s="1"/>
  <c r="H70" i="15"/>
  <c r="J70" i="15" s="1"/>
  <c r="H71" i="15"/>
  <c r="J71" i="15" s="1"/>
  <c r="H72" i="15"/>
  <c r="H73" i="15"/>
  <c r="J73" i="15" s="1"/>
  <c r="H74" i="15"/>
  <c r="H75" i="15"/>
  <c r="J75" i="15" s="1"/>
  <c r="H76" i="15"/>
  <c r="H77" i="15"/>
  <c r="J77" i="15" s="1"/>
  <c r="H78" i="15"/>
  <c r="J78" i="15" s="1"/>
  <c r="H79" i="15"/>
  <c r="J79" i="15" s="1"/>
  <c r="H80" i="15"/>
  <c r="H81" i="15"/>
  <c r="J81" i="15" s="1"/>
  <c r="H82" i="15"/>
  <c r="H83" i="15"/>
  <c r="J83" i="15" s="1"/>
  <c r="H84" i="15"/>
  <c r="H85" i="15"/>
  <c r="J85" i="15" s="1"/>
  <c r="H86" i="15"/>
  <c r="J86" i="15" s="1"/>
  <c r="H87" i="15"/>
  <c r="J87" i="15" s="1"/>
  <c r="H88" i="15"/>
  <c r="H89" i="15"/>
  <c r="J89" i="15" s="1"/>
  <c r="H90" i="15"/>
  <c r="H91" i="15"/>
  <c r="J91" i="15" s="1"/>
  <c r="H92" i="15"/>
  <c r="H93" i="15"/>
  <c r="J93" i="15" s="1"/>
  <c r="H94" i="15"/>
  <c r="J94" i="15" s="1"/>
  <c r="H95" i="15"/>
  <c r="J95" i="15" s="1"/>
  <c r="H96" i="15"/>
  <c r="H97" i="15"/>
  <c r="J97" i="15" s="1"/>
  <c r="H98" i="15"/>
  <c r="H99" i="15"/>
  <c r="J99" i="15" s="1"/>
  <c r="H100" i="15"/>
  <c r="H101" i="15"/>
  <c r="J101" i="15" s="1"/>
  <c r="H102" i="15"/>
  <c r="J102" i="15" s="1"/>
  <c r="H103" i="15"/>
  <c r="J103" i="15" s="1"/>
  <c r="H104" i="15"/>
  <c r="H105" i="15"/>
  <c r="J105" i="15" s="1"/>
  <c r="H106" i="15"/>
  <c r="H107" i="15"/>
  <c r="J107" i="15" s="1"/>
  <c r="H108" i="15"/>
  <c r="H109" i="15"/>
  <c r="J109" i="15" s="1"/>
  <c r="H110" i="15"/>
  <c r="J110" i="15" s="1"/>
  <c r="H111" i="15"/>
  <c r="J111" i="15" s="1"/>
  <c r="H112" i="15"/>
  <c r="H113" i="15"/>
  <c r="J113" i="15" s="1"/>
  <c r="H114" i="15"/>
  <c r="H115" i="15"/>
  <c r="J115" i="15" s="1"/>
  <c r="H116" i="15"/>
  <c r="H117" i="15"/>
  <c r="J117" i="15" s="1"/>
  <c r="H118" i="15"/>
  <c r="J118" i="15" s="1"/>
  <c r="H119" i="15"/>
  <c r="J119" i="15" s="1"/>
  <c r="H120" i="15"/>
  <c r="H121" i="15"/>
  <c r="J121" i="15" s="1"/>
  <c r="H122" i="15"/>
  <c r="H123" i="15"/>
  <c r="J123" i="15" s="1"/>
  <c r="H124" i="15"/>
  <c r="H125" i="15"/>
  <c r="J125" i="15" s="1"/>
  <c r="H126" i="15"/>
  <c r="J126" i="15" s="1"/>
  <c r="H127" i="15"/>
  <c r="J127" i="15" s="1"/>
  <c r="H128" i="15"/>
  <c r="H129" i="15"/>
  <c r="J129" i="15" s="1"/>
  <c r="H130" i="15"/>
  <c r="H131" i="15"/>
  <c r="J131" i="15" s="1"/>
  <c r="H132" i="15"/>
  <c r="H133" i="15"/>
  <c r="J133" i="15" s="1"/>
  <c r="H134" i="15"/>
  <c r="J134" i="15" s="1"/>
  <c r="H135" i="15"/>
  <c r="J135" i="15" s="1"/>
  <c r="H136" i="15"/>
  <c r="H137" i="15"/>
  <c r="J137" i="15" s="1"/>
  <c r="H138" i="15"/>
  <c r="H139" i="15"/>
  <c r="J139" i="15" s="1"/>
  <c r="H140" i="15"/>
  <c r="H141" i="15"/>
  <c r="J141" i="15" s="1"/>
  <c r="H142" i="15"/>
  <c r="J142" i="15" s="1"/>
  <c r="H143" i="15"/>
  <c r="J143" i="15" s="1"/>
  <c r="H144" i="15"/>
  <c r="H145" i="15"/>
  <c r="J145" i="15" s="1"/>
  <c r="H146" i="15"/>
  <c r="H147" i="15"/>
  <c r="J147" i="15" s="1"/>
  <c r="H148" i="15"/>
  <c r="H149" i="15"/>
  <c r="J149" i="15" s="1"/>
  <c r="H150" i="15"/>
  <c r="J150" i="15" s="1"/>
  <c r="H151" i="15"/>
  <c r="J151" i="15" s="1"/>
  <c r="H152" i="15"/>
  <c r="H153" i="15"/>
  <c r="J153" i="15" s="1"/>
  <c r="H154" i="15"/>
  <c r="H155" i="15"/>
  <c r="J155" i="15" s="1"/>
  <c r="H156" i="15"/>
  <c r="H157" i="15"/>
  <c r="J157" i="15" s="1"/>
  <c r="H158" i="15"/>
  <c r="J158" i="15" s="1"/>
  <c r="H159" i="15"/>
  <c r="J159" i="15" s="1"/>
  <c r="H160" i="15"/>
  <c r="H161" i="15"/>
  <c r="J161" i="15" s="1"/>
  <c r="H162" i="15"/>
  <c r="H163" i="15"/>
  <c r="J163" i="15" s="1"/>
  <c r="H164" i="15"/>
  <c r="H165" i="15"/>
  <c r="J165" i="15" s="1"/>
  <c r="H166" i="15"/>
  <c r="J166" i="15" s="1"/>
  <c r="H167" i="15"/>
  <c r="J167" i="15" s="1"/>
  <c r="H168" i="15"/>
  <c r="H169" i="15"/>
  <c r="J169" i="15" s="1"/>
  <c r="H170" i="15"/>
  <c r="H171" i="15"/>
  <c r="J171" i="15" s="1"/>
  <c r="H172" i="15"/>
  <c r="H173" i="15"/>
  <c r="J173" i="15" s="1"/>
  <c r="H174" i="15"/>
  <c r="J174" i="15" s="1"/>
  <c r="H175" i="15"/>
  <c r="J175" i="15" s="1"/>
  <c r="H176" i="15"/>
  <c r="H177" i="15"/>
  <c r="J177" i="15" s="1"/>
  <c r="H178" i="15"/>
  <c r="H179" i="15"/>
  <c r="J179" i="15" s="1"/>
  <c r="H180" i="15"/>
  <c r="H181" i="15"/>
  <c r="J181" i="15" s="1"/>
  <c r="H182" i="15"/>
  <c r="J182" i="15" s="1"/>
  <c r="H183" i="15"/>
  <c r="J183" i="15" s="1"/>
  <c r="H184" i="15"/>
  <c r="H185" i="15"/>
  <c r="J185" i="15" s="1"/>
  <c r="H186" i="15"/>
  <c r="H187" i="15"/>
  <c r="J187" i="15" s="1"/>
  <c r="H188" i="15"/>
  <c r="H189" i="15"/>
  <c r="J189" i="15" s="1"/>
  <c r="H190" i="15"/>
  <c r="J190" i="15" s="1"/>
  <c r="H191" i="15"/>
  <c r="J191" i="15" s="1"/>
  <c r="H192" i="15"/>
  <c r="H193" i="15"/>
  <c r="J193" i="15" s="1"/>
  <c r="H194" i="15"/>
  <c r="H195" i="15"/>
  <c r="J195" i="15" s="1"/>
  <c r="H196" i="15"/>
  <c r="H197" i="15"/>
  <c r="J197" i="15" s="1"/>
  <c r="H198" i="15"/>
  <c r="J198" i="15" s="1"/>
  <c r="H199" i="15"/>
  <c r="J199" i="15" s="1"/>
  <c r="H200" i="15"/>
  <c r="H201" i="15"/>
  <c r="J201" i="15" s="1"/>
  <c r="H202" i="15"/>
  <c r="H203" i="15"/>
  <c r="J203" i="15" s="1"/>
  <c r="H204" i="15"/>
  <c r="H205" i="15"/>
  <c r="J205" i="15" s="1"/>
  <c r="H206" i="15"/>
  <c r="J206" i="15" s="1"/>
  <c r="H207" i="15"/>
  <c r="J207" i="15" s="1"/>
  <c r="H208" i="15"/>
  <c r="H209" i="15"/>
  <c r="J209" i="15" s="1"/>
  <c r="H210" i="15"/>
  <c r="H211" i="15"/>
  <c r="J211" i="15" s="1"/>
  <c r="H212" i="15"/>
  <c r="H213" i="15"/>
  <c r="J213" i="15" s="1"/>
  <c r="H214" i="15"/>
  <c r="J214" i="15" s="1"/>
  <c r="H215" i="15"/>
  <c r="J215" i="15" s="1"/>
  <c r="H216" i="15"/>
  <c r="H217" i="15"/>
  <c r="J217" i="15" s="1"/>
  <c r="H218" i="15"/>
  <c r="H219" i="15"/>
  <c r="J219" i="15" s="1"/>
  <c r="H220" i="15"/>
  <c r="H221" i="15"/>
  <c r="J221" i="15" s="1"/>
  <c r="H222" i="15"/>
  <c r="J222" i="15" s="1"/>
  <c r="H223" i="15"/>
  <c r="J223" i="15" s="1"/>
  <c r="H224" i="15"/>
  <c r="H225" i="15"/>
  <c r="J225" i="15" s="1"/>
  <c r="H226" i="15"/>
  <c r="H227" i="15"/>
  <c r="J227" i="15" s="1"/>
  <c r="H228" i="15"/>
  <c r="H229" i="15"/>
  <c r="J229" i="15" s="1"/>
  <c r="H230" i="15"/>
  <c r="J230" i="15" s="1"/>
  <c r="H231" i="15"/>
  <c r="J231" i="15" s="1"/>
  <c r="H232" i="15"/>
  <c r="H233" i="15"/>
  <c r="J233" i="15" s="1"/>
  <c r="H234" i="15"/>
  <c r="H235" i="15"/>
  <c r="J235" i="15" s="1"/>
  <c r="H2" i="15"/>
  <c r="J2" i="15" s="1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" i="15"/>
  <c r="C235" i="15"/>
  <c r="C3" i="1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" i="15"/>
  <c r="H1" i="15"/>
  <c r="G1" i="15"/>
  <c r="F1" i="15"/>
  <c r="E1" i="15"/>
  <c r="D1" i="15"/>
  <c r="C1" i="15"/>
  <c r="B1" i="15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" i="15"/>
  <c r="I2" i="13"/>
  <c r="I3" i="13"/>
  <c r="I4" i="13"/>
  <c r="I5" i="13"/>
  <c r="I6" i="13"/>
  <c r="I7" i="13"/>
  <c r="J7" i="13" s="1"/>
  <c r="G8" i="17" s="1"/>
  <c r="I8" i="13"/>
  <c r="I9" i="13"/>
  <c r="J9" i="13" s="1"/>
  <c r="G10" i="17" s="1"/>
  <c r="I10" i="13"/>
  <c r="I11" i="13"/>
  <c r="I12" i="13"/>
  <c r="I13" i="13"/>
  <c r="I14" i="13"/>
  <c r="I15" i="13"/>
  <c r="J15" i="13" s="1"/>
  <c r="G16" i="17" s="1"/>
  <c r="I16" i="13"/>
  <c r="I17" i="13"/>
  <c r="J17" i="13" s="1"/>
  <c r="G18" i="17" s="1"/>
  <c r="I18" i="13"/>
  <c r="I19" i="13"/>
  <c r="I20" i="13"/>
  <c r="I21" i="13"/>
  <c r="I22" i="13"/>
  <c r="I23" i="13"/>
  <c r="J23" i="13" s="1"/>
  <c r="G24" i="17" s="1"/>
  <c r="I24" i="13"/>
  <c r="I25" i="13"/>
  <c r="J25" i="13" s="1"/>
  <c r="G26" i="17" s="1"/>
  <c r="I26" i="13"/>
  <c r="I27" i="13"/>
  <c r="I28" i="13"/>
  <c r="I29" i="13"/>
  <c r="I30" i="13"/>
  <c r="I31" i="13"/>
  <c r="J31" i="13" s="1"/>
  <c r="G32" i="17" s="1"/>
  <c r="I32" i="13"/>
  <c r="I33" i="13"/>
  <c r="J33" i="13" s="1"/>
  <c r="G34" i="17" s="1"/>
  <c r="I34" i="13"/>
  <c r="I35" i="13"/>
  <c r="I36" i="13"/>
  <c r="I37" i="13"/>
  <c r="I38" i="13"/>
  <c r="I39" i="13"/>
  <c r="J39" i="13" s="1"/>
  <c r="G40" i="17" s="1"/>
  <c r="I40" i="13"/>
  <c r="I41" i="13"/>
  <c r="J41" i="13" s="1"/>
  <c r="G42" i="17" s="1"/>
  <c r="I42" i="13"/>
  <c r="I43" i="13"/>
  <c r="I44" i="13"/>
  <c r="I45" i="13"/>
  <c r="I46" i="13"/>
  <c r="I47" i="13"/>
  <c r="J47" i="13" s="1"/>
  <c r="G48" i="17" s="1"/>
  <c r="I48" i="13"/>
  <c r="I49" i="13"/>
  <c r="J49" i="13" s="1"/>
  <c r="G50" i="17" s="1"/>
  <c r="I50" i="13"/>
  <c r="I51" i="13"/>
  <c r="I52" i="13"/>
  <c r="I53" i="13"/>
  <c r="I54" i="13"/>
  <c r="I55" i="13"/>
  <c r="J55" i="13" s="1"/>
  <c r="G56" i="17" s="1"/>
  <c r="I56" i="13"/>
  <c r="I57" i="13"/>
  <c r="J57" i="13" s="1"/>
  <c r="G58" i="17" s="1"/>
  <c r="I58" i="13"/>
  <c r="I59" i="13"/>
  <c r="I60" i="13"/>
  <c r="I61" i="13"/>
  <c r="I62" i="13"/>
  <c r="I63" i="13"/>
  <c r="J63" i="13" s="1"/>
  <c r="G64" i="17" s="1"/>
  <c r="I64" i="13"/>
  <c r="I65" i="13"/>
  <c r="J65" i="13" s="1"/>
  <c r="G66" i="17" s="1"/>
  <c r="I66" i="13"/>
  <c r="I67" i="13"/>
  <c r="I68" i="13"/>
  <c r="I69" i="13"/>
  <c r="I70" i="13"/>
  <c r="I71" i="13"/>
  <c r="J71" i="13" s="1"/>
  <c r="G72" i="17" s="1"/>
  <c r="I72" i="13"/>
  <c r="I73" i="13"/>
  <c r="J73" i="13" s="1"/>
  <c r="G74" i="17" s="1"/>
  <c r="I74" i="13"/>
  <c r="I75" i="13"/>
  <c r="I76" i="13"/>
  <c r="I77" i="13"/>
  <c r="I78" i="13"/>
  <c r="I79" i="13"/>
  <c r="J79" i="13" s="1"/>
  <c r="G80" i="17" s="1"/>
  <c r="I80" i="13"/>
  <c r="I81" i="13"/>
  <c r="J81" i="13" s="1"/>
  <c r="G82" i="17" s="1"/>
  <c r="I82" i="13"/>
  <c r="I83" i="13"/>
  <c r="I84" i="13"/>
  <c r="I85" i="13"/>
  <c r="I86" i="13"/>
  <c r="I87" i="13"/>
  <c r="J87" i="13" s="1"/>
  <c r="G88" i="17" s="1"/>
  <c r="I88" i="13"/>
  <c r="I89" i="13"/>
  <c r="J89" i="13" s="1"/>
  <c r="G90" i="17" s="1"/>
  <c r="I90" i="13"/>
  <c r="I91" i="13"/>
  <c r="I92" i="13"/>
  <c r="I93" i="13"/>
  <c r="I94" i="13"/>
  <c r="I95" i="13"/>
  <c r="J95" i="13" s="1"/>
  <c r="G96" i="17" s="1"/>
  <c r="I96" i="13"/>
  <c r="I97" i="13"/>
  <c r="J97" i="13" s="1"/>
  <c r="G98" i="17" s="1"/>
  <c r="I98" i="13"/>
  <c r="I99" i="13"/>
  <c r="I100" i="13"/>
  <c r="I101" i="13"/>
  <c r="I102" i="13"/>
  <c r="I103" i="13"/>
  <c r="J103" i="13" s="1"/>
  <c r="G104" i="17" s="1"/>
  <c r="I104" i="13"/>
  <c r="I105" i="13"/>
  <c r="J105" i="13" s="1"/>
  <c r="G106" i="17" s="1"/>
  <c r="I106" i="13"/>
  <c r="I107" i="13"/>
  <c r="I108" i="13"/>
  <c r="I109" i="13"/>
  <c r="I110" i="13"/>
  <c r="I111" i="13"/>
  <c r="J111" i="13" s="1"/>
  <c r="G112" i="17" s="1"/>
  <c r="I112" i="13"/>
  <c r="I113" i="13"/>
  <c r="J113" i="13" s="1"/>
  <c r="G114" i="17" s="1"/>
  <c r="I114" i="13"/>
  <c r="I115" i="13"/>
  <c r="I116" i="13"/>
  <c r="I117" i="13"/>
  <c r="I118" i="13"/>
  <c r="I119" i="13"/>
  <c r="J119" i="13" s="1"/>
  <c r="G120" i="17" s="1"/>
  <c r="I120" i="13"/>
  <c r="I121" i="13"/>
  <c r="J121" i="13" s="1"/>
  <c r="G122" i="17" s="1"/>
  <c r="I122" i="13"/>
  <c r="I123" i="13"/>
  <c r="I124" i="13"/>
  <c r="I125" i="13"/>
  <c r="I126" i="13"/>
  <c r="I127" i="13"/>
  <c r="J127" i="13" s="1"/>
  <c r="G128" i="17" s="1"/>
  <c r="I128" i="13"/>
  <c r="I129" i="13"/>
  <c r="J129" i="13" s="1"/>
  <c r="G130" i="17" s="1"/>
  <c r="I130" i="13"/>
  <c r="I131" i="13"/>
  <c r="I132" i="13"/>
  <c r="I133" i="13"/>
  <c r="I134" i="13"/>
  <c r="I135" i="13"/>
  <c r="J135" i="13" s="1"/>
  <c r="G136" i="17" s="1"/>
  <c r="I136" i="13"/>
  <c r="I137" i="13"/>
  <c r="J137" i="13" s="1"/>
  <c r="G138" i="17" s="1"/>
  <c r="I138" i="13"/>
  <c r="I139" i="13"/>
  <c r="I140" i="13"/>
  <c r="I141" i="13"/>
  <c r="I142" i="13"/>
  <c r="I143" i="13"/>
  <c r="J143" i="13" s="1"/>
  <c r="G144" i="17" s="1"/>
  <c r="I144" i="13"/>
  <c r="I145" i="13"/>
  <c r="J145" i="13" s="1"/>
  <c r="G146" i="17" s="1"/>
  <c r="I146" i="13"/>
  <c r="I147" i="13"/>
  <c r="I148" i="13"/>
  <c r="I149" i="13"/>
  <c r="I150" i="13"/>
  <c r="I151" i="13"/>
  <c r="J151" i="13" s="1"/>
  <c r="G152" i="17" s="1"/>
  <c r="I152" i="13"/>
  <c r="I153" i="13"/>
  <c r="J153" i="13" s="1"/>
  <c r="G154" i="17" s="1"/>
  <c r="I154" i="13"/>
  <c r="I155" i="13"/>
  <c r="I156" i="13"/>
  <c r="I157" i="13"/>
  <c r="I158" i="13"/>
  <c r="I159" i="13"/>
  <c r="J159" i="13" s="1"/>
  <c r="G160" i="17" s="1"/>
  <c r="I160" i="13"/>
  <c r="I161" i="13"/>
  <c r="J161" i="13" s="1"/>
  <c r="G162" i="17" s="1"/>
  <c r="I162" i="13"/>
  <c r="I163" i="13"/>
  <c r="I164" i="13"/>
  <c r="I165" i="13"/>
  <c r="I166" i="13"/>
  <c r="I167" i="13"/>
  <c r="J167" i="13" s="1"/>
  <c r="G168" i="17" s="1"/>
  <c r="I168" i="13"/>
  <c r="I169" i="13"/>
  <c r="J169" i="13" s="1"/>
  <c r="G170" i="17" s="1"/>
  <c r="I170" i="13"/>
  <c r="I171" i="13"/>
  <c r="I172" i="13"/>
  <c r="I173" i="13"/>
  <c r="I174" i="13"/>
  <c r="I175" i="13"/>
  <c r="J175" i="13" s="1"/>
  <c r="G176" i="17" s="1"/>
  <c r="I176" i="13"/>
  <c r="I177" i="13"/>
  <c r="J177" i="13" s="1"/>
  <c r="G178" i="17" s="1"/>
  <c r="I178" i="13"/>
  <c r="I179" i="13"/>
  <c r="I180" i="13"/>
  <c r="I181" i="13"/>
  <c r="I182" i="13"/>
  <c r="I183" i="13"/>
  <c r="J183" i="13" s="1"/>
  <c r="G184" i="17" s="1"/>
  <c r="I184" i="13"/>
  <c r="I185" i="13"/>
  <c r="J185" i="13" s="1"/>
  <c r="G186" i="17" s="1"/>
  <c r="I186" i="13"/>
  <c r="I187" i="13"/>
  <c r="I188" i="13"/>
  <c r="I189" i="13"/>
  <c r="I190" i="13"/>
  <c r="I191" i="13"/>
  <c r="J191" i="13" s="1"/>
  <c r="G192" i="17" s="1"/>
  <c r="I192" i="13"/>
  <c r="I193" i="13"/>
  <c r="J193" i="13" s="1"/>
  <c r="G194" i="17" s="1"/>
  <c r="I194" i="13"/>
  <c r="I195" i="13"/>
  <c r="I196" i="13"/>
  <c r="I197" i="13"/>
  <c r="I198" i="13"/>
  <c r="I199" i="13"/>
  <c r="J199" i="13" s="1"/>
  <c r="G200" i="17" s="1"/>
  <c r="I200" i="13"/>
  <c r="I201" i="13"/>
  <c r="J201" i="13" s="1"/>
  <c r="G202" i="17" s="1"/>
  <c r="I202" i="13"/>
  <c r="I203" i="13"/>
  <c r="I204" i="13"/>
  <c r="I205" i="13"/>
  <c r="I206" i="13"/>
  <c r="I207" i="13"/>
  <c r="J207" i="13" s="1"/>
  <c r="G208" i="17" s="1"/>
  <c r="I208" i="13"/>
  <c r="I209" i="13"/>
  <c r="J209" i="13" s="1"/>
  <c r="G210" i="17" s="1"/>
  <c r="I210" i="13"/>
  <c r="I211" i="13"/>
  <c r="I212" i="13"/>
  <c r="I213" i="13"/>
  <c r="I214" i="13"/>
  <c r="I215" i="13"/>
  <c r="J215" i="13" s="1"/>
  <c r="G216" i="17" s="1"/>
  <c r="I216" i="13"/>
  <c r="I217" i="13"/>
  <c r="J217" i="13" s="1"/>
  <c r="G218" i="17" s="1"/>
  <c r="I218" i="13"/>
  <c r="I219" i="13"/>
  <c r="I220" i="13"/>
  <c r="I221" i="13"/>
  <c r="I222" i="13"/>
  <c r="I223" i="13"/>
  <c r="J223" i="13" s="1"/>
  <c r="G224" i="17" s="1"/>
  <c r="I224" i="13"/>
  <c r="I225" i="13"/>
  <c r="J225" i="13" s="1"/>
  <c r="G226" i="17" s="1"/>
  <c r="I226" i="13"/>
  <c r="I227" i="13"/>
  <c r="I228" i="13"/>
  <c r="I229" i="13"/>
  <c r="I230" i="13"/>
  <c r="I231" i="13"/>
  <c r="J231" i="13" s="1"/>
  <c r="G232" i="17" s="1"/>
  <c r="I232" i="13"/>
  <c r="I233" i="13"/>
  <c r="J233" i="13" s="1"/>
  <c r="G234" i="17" s="1"/>
  <c r="I234" i="13"/>
  <c r="I235" i="13"/>
  <c r="I1" i="13"/>
  <c r="H228" i="13"/>
  <c r="H229" i="13"/>
  <c r="H230" i="13"/>
  <c r="H231" i="13"/>
  <c r="H232" i="13"/>
  <c r="J232" i="13" s="1"/>
  <c r="G233" i="17" s="1"/>
  <c r="H233" i="13"/>
  <c r="H234" i="13"/>
  <c r="H235" i="13"/>
  <c r="H3" i="13"/>
  <c r="H4" i="13"/>
  <c r="H5" i="13"/>
  <c r="H6" i="13"/>
  <c r="H7" i="13"/>
  <c r="H8" i="13"/>
  <c r="J8" i="13" s="1"/>
  <c r="G9" i="17" s="1"/>
  <c r="H9" i="13"/>
  <c r="H10" i="13"/>
  <c r="H11" i="13"/>
  <c r="H12" i="13"/>
  <c r="H13" i="13"/>
  <c r="H14" i="13"/>
  <c r="H15" i="13"/>
  <c r="H16" i="13"/>
  <c r="J16" i="13" s="1"/>
  <c r="G17" i="17" s="1"/>
  <c r="H17" i="13"/>
  <c r="H18" i="13"/>
  <c r="H19" i="13"/>
  <c r="H20" i="13"/>
  <c r="H21" i="13"/>
  <c r="H22" i="13"/>
  <c r="H23" i="13"/>
  <c r="H24" i="13"/>
  <c r="J24" i="13" s="1"/>
  <c r="G25" i="17" s="1"/>
  <c r="H25" i="13"/>
  <c r="H26" i="13"/>
  <c r="H27" i="13"/>
  <c r="H28" i="13"/>
  <c r="H29" i="13"/>
  <c r="H30" i="13"/>
  <c r="H31" i="13"/>
  <c r="H32" i="13"/>
  <c r="J32" i="13" s="1"/>
  <c r="G33" i="17" s="1"/>
  <c r="H33" i="13"/>
  <c r="H34" i="13"/>
  <c r="H35" i="13"/>
  <c r="H36" i="13"/>
  <c r="H37" i="13"/>
  <c r="H38" i="13"/>
  <c r="H39" i="13"/>
  <c r="H40" i="13"/>
  <c r="J40" i="13" s="1"/>
  <c r="G41" i="17" s="1"/>
  <c r="H41" i="13"/>
  <c r="H42" i="13"/>
  <c r="H43" i="13"/>
  <c r="H44" i="13"/>
  <c r="H45" i="13"/>
  <c r="H46" i="13"/>
  <c r="H47" i="13"/>
  <c r="H48" i="13"/>
  <c r="J48" i="13" s="1"/>
  <c r="G49" i="17" s="1"/>
  <c r="H49" i="13"/>
  <c r="H50" i="13"/>
  <c r="H51" i="13"/>
  <c r="H52" i="13"/>
  <c r="H53" i="13"/>
  <c r="H54" i="13"/>
  <c r="H55" i="13"/>
  <c r="H56" i="13"/>
  <c r="J56" i="13" s="1"/>
  <c r="G57" i="17" s="1"/>
  <c r="H57" i="13"/>
  <c r="H58" i="13"/>
  <c r="H59" i="13"/>
  <c r="H60" i="13"/>
  <c r="H61" i="13"/>
  <c r="H62" i="13"/>
  <c r="H63" i="13"/>
  <c r="H64" i="13"/>
  <c r="J64" i="13" s="1"/>
  <c r="G65" i="17" s="1"/>
  <c r="H65" i="13"/>
  <c r="H66" i="13"/>
  <c r="H67" i="13"/>
  <c r="H68" i="13"/>
  <c r="H69" i="13"/>
  <c r="H70" i="13"/>
  <c r="H71" i="13"/>
  <c r="H72" i="13"/>
  <c r="J72" i="13" s="1"/>
  <c r="G73" i="17" s="1"/>
  <c r="H73" i="13"/>
  <c r="H74" i="13"/>
  <c r="H75" i="13"/>
  <c r="H76" i="13"/>
  <c r="H77" i="13"/>
  <c r="H78" i="13"/>
  <c r="H79" i="13"/>
  <c r="H80" i="13"/>
  <c r="J80" i="13" s="1"/>
  <c r="G81" i="17" s="1"/>
  <c r="H81" i="13"/>
  <c r="H82" i="13"/>
  <c r="H83" i="13"/>
  <c r="H84" i="13"/>
  <c r="H85" i="13"/>
  <c r="H86" i="13"/>
  <c r="H87" i="13"/>
  <c r="H88" i="13"/>
  <c r="J88" i="13" s="1"/>
  <c r="G89" i="17" s="1"/>
  <c r="H89" i="13"/>
  <c r="H90" i="13"/>
  <c r="H91" i="13"/>
  <c r="H92" i="13"/>
  <c r="H93" i="13"/>
  <c r="H94" i="13"/>
  <c r="H95" i="13"/>
  <c r="H96" i="13"/>
  <c r="J96" i="13" s="1"/>
  <c r="G97" i="17" s="1"/>
  <c r="H97" i="13"/>
  <c r="H98" i="13"/>
  <c r="H99" i="13"/>
  <c r="H100" i="13"/>
  <c r="H101" i="13"/>
  <c r="H102" i="13"/>
  <c r="H103" i="13"/>
  <c r="H104" i="13"/>
  <c r="J104" i="13" s="1"/>
  <c r="G105" i="17" s="1"/>
  <c r="H105" i="13"/>
  <c r="H106" i="13"/>
  <c r="H107" i="13"/>
  <c r="H108" i="13"/>
  <c r="H109" i="13"/>
  <c r="H110" i="13"/>
  <c r="H111" i="13"/>
  <c r="H112" i="13"/>
  <c r="J112" i="13" s="1"/>
  <c r="G113" i="17" s="1"/>
  <c r="H113" i="13"/>
  <c r="H114" i="13"/>
  <c r="H115" i="13"/>
  <c r="H116" i="13"/>
  <c r="H117" i="13"/>
  <c r="H118" i="13"/>
  <c r="H119" i="13"/>
  <c r="H120" i="13"/>
  <c r="J120" i="13" s="1"/>
  <c r="G121" i="17" s="1"/>
  <c r="H121" i="13"/>
  <c r="H122" i="13"/>
  <c r="H123" i="13"/>
  <c r="H124" i="13"/>
  <c r="H125" i="13"/>
  <c r="H126" i="13"/>
  <c r="H127" i="13"/>
  <c r="H128" i="13"/>
  <c r="J128" i="13" s="1"/>
  <c r="G129" i="17" s="1"/>
  <c r="H129" i="13"/>
  <c r="H130" i="13"/>
  <c r="H131" i="13"/>
  <c r="H132" i="13"/>
  <c r="H133" i="13"/>
  <c r="H134" i="13"/>
  <c r="H135" i="13"/>
  <c r="H136" i="13"/>
  <c r="J136" i="13" s="1"/>
  <c r="G137" i="17" s="1"/>
  <c r="H137" i="13"/>
  <c r="H138" i="13"/>
  <c r="H139" i="13"/>
  <c r="H140" i="13"/>
  <c r="H141" i="13"/>
  <c r="H142" i="13"/>
  <c r="H143" i="13"/>
  <c r="H144" i="13"/>
  <c r="J144" i="13" s="1"/>
  <c r="G145" i="17" s="1"/>
  <c r="H145" i="13"/>
  <c r="H146" i="13"/>
  <c r="H147" i="13"/>
  <c r="H148" i="13"/>
  <c r="H149" i="13"/>
  <c r="H150" i="13"/>
  <c r="H151" i="13"/>
  <c r="H152" i="13"/>
  <c r="J152" i="13" s="1"/>
  <c r="G153" i="17" s="1"/>
  <c r="H153" i="13"/>
  <c r="H154" i="13"/>
  <c r="H155" i="13"/>
  <c r="H156" i="13"/>
  <c r="H157" i="13"/>
  <c r="H158" i="13"/>
  <c r="H159" i="13"/>
  <c r="H160" i="13"/>
  <c r="J160" i="13" s="1"/>
  <c r="G161" i="17" s="1"/>
  <c r="H161" i="13"/>
  <c r="H162" i="13"/>
  <c r="H163" i="13"/>
  <c r="H164" i="13"/>
  <c r="H165" i="13"/>
  <c r="H166" i="13"/>
  <c r="H167" i="13"/>
  <c r="H168" i="13"/>
  <c r="J168" i="13" s="1"/>
  <c r="G169" i="17" s="1"/>
  <c r="H169" i="13"/>
  <c r="H170" i="13"/>
  <c r="H171" i="13"/>
  <c r="H172" i="13"/>
  <c r="H173" i="13"/>
  <c r="H174" i="13"/>
  <c r="H175" i="13"/>
  <c r="H176" i="13"/>
  <c r="J176" i="13" s="1"/>
  <c r="G177" i="17" s="1"/>
  <c r="H177" i="13"/>
  <c r="H178" i="13"/>
  <c r="H179" i="13"/>
  <c r="H180" i="13"/>
  <c r="H181" i="13"/>
  <c r="H182" i="13"/>
  <c r="H183" i="13"/>
  <c r="H184" i="13"/>
  <c r="J184" i="13" s="1"/>
  <c r="G185" i="17" s="1"/>
  <c r="H185" i="13"/>
  <c r="H186" i="13"/>
  <c r="H187" i="13"/>
  <c r="H188" i="13"/>
  <c r="H189" i="13"/>
  <c r="H190" i="13"/>
  <c r="H191" i="13"/>
  <c r="H192" i="13"/>
  <c r="J192" i="13" s="1"/>
  <c r="G193" i="17" s="1"/>
  <c r="H193" i="13"/>
  <c r="H194" i="13"/>
  <c r="H195" i="13"/>
  <c r="H196" i="13"/>
  <c r="H197" i="13"/>
  <c r="H198" i="13"/>
  <c r="H199" i="13"/>
  <c r="H200" i="13"/>
  <c r="J200" i="13" s="1"/>
  <c r="G201" i="17" s="1"/>
  <c r="H201" i="13"/>
  <c r="H202" i="13"/>
  <c r="H203" i="13"/>
  <c r="H204" i="13"/>
  <c r="H205" i="13"/>
  <c r="H206" i="13"/>
  <c r="H207" i="13"/>
  <c r="H208" i="13"/>
  <c r="J208" i="13" s="1"/>
  <c r="G209" i="17" s="1"/>
  <c r="H209" i="13"/>
  <c r="H210" i="13"/>
  <c r="H211" i="13"/>
  <c r="H212" i="13"/>
  <c r="H213" i="13"/>
  <c r="H214" i="13"/>
  <c r="H215" i="13"/>
  <c r="H216" i="13"/>
  <c r="J216" i="13" s="1"/>
  <c r="G217" i="17" s="1"/>
  <c r="H217" i="13"/>
  <c r="H218" i="13"/>
  <c r="H219" i="13"/>
  <c r="H220" i="13"/>
  <c r="H221" i="13"/>
  <c r="H222" i="13"/>
  <c r="H223" i="13"/>
  <c r="H224" i="13"/>
  <c r="J224" i="13" s="1"/>
  <c r="G225" i="17" s="1"/>
  <c r="H225" i="13"/>
  <c r="H226" i="13"/>
  <c r="H227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" i="13"/>
  <c r="F3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H2" i="13"/>
  <c r="F2" i="13"/>
  <c r="E2" i="13"/>
  <c r="D2" i="13"/>
  <c r="C2" i="13"/>
  <c r="B2" i="13"/>
  <c r="H1" i="13"/>
  <c r="G1" i="13"/>
  <c r="F1" i="13"/>
  <c r="E1" i="13"/>
  <c r="D1" i="13"/>
  <c r="C1" i="13"/>
  <c r="B1" i="13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" i="13"/>
  <c r="J3" i="11"/>
  <c r="J6" i="11"/>
  <c r="J19" i="11"/>
  <c r="J22" i="11"/>
  <c r="J35" i="11"/>
  <c r="J38" i="11"/>
  <c r="J51" i="11"/>
  <c r="J54" i="11"/>
  <c r="J67" i="11"/>
  <c r="J70" i="11"/>
  <c r="J83" i="11"/>
  <c r="J86" i="11"/>
  <c r="J99" i="11"/>
  <c r="J102" i="11"/>
  <c r="J111" i="11"/>
  <c r="J115" i="11"/>
  <c r="J118" i="11"/>
  <c r="J131" i="11"/>
  <c r="J134" i="11"/>
  <c r="J147" i="11"/>
  <c r="J150" i="11"/>
  <c r="J163" i="11"/>
  <c r="J166" i="11"/>
  <c r="J179" i="11"/>
  <c r="J182" i="11"/>
  <c r="J195" i="11"/>
  <c r="J198" i="11"/>
  <c r="J207" i="11"/>
  <c r="J211" i="11"/>
  <c r="J213" i="11"/>
  <c r="J219" i="11"/>
  <c r="J221" i="11"/>
  <c r="J226" i="11"/>
  <c r="J227" i="11"/>
  <c r="J229" i="11"/>
  <c r="J235" i="11"/>
  <c r="I2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J15" i="11" s="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J31" i="11" s="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J47" i="11" s="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J63" i="11" s="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J79" i="11" s="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J95" i="11" s="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J127" i="11" s="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J143" i="11" s="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J159" i="11" s="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J175" i="11" s="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J191" i="11" s="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1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" i="11"/>
  <c r="H3" i="11"/>
  <c r="H4" i="11"/>
  <c r="J4" i="11" s="1"/>
  <c r="H5" i="11"/>
  <c r="J5" i="11" s="1"/>
  <c r="H6" i="11"/>
  <c r="H7" i="11"/>
  <c r="J7" i="11" s="1"/>
  <c r="H8" i="11"/>
  <c r="H9" i="11"/>
  <c r="J9" i="11" s="1"/>
  <c r="H10" i="11"/>
  <c r="J10" i="11" s="1"/>
  <c r="H11" i="11"/>
  <c r="J11" i="11" s="1"/>
  <c r="H12" i="11"/>
  <c r="J12" i="11" s="1"/>
  <c r="H13" i="11"/>
  <c r="J13" i="11" s="1"/>
  <c r="H14" i="11"/>
  <c r="J14" i="11" s="1"/>
  <c r="H15" i="11"/>
  <c r="H16" i="11"/>
  <c r="H17" i="11"/>
  <c r="J17" i="11" s="1"/>
  <c r="H18" i="11"/>
  <c r="J18" i="11" s="1"/>
  <c r="H19" i="11"/>
  <c r="H20" i="11"/>
  <c r="J20" i="11" s="1"/>
  <c r="H21" i="11"/>
  <c r="J21" i="11" s="1"/>
  <c r="H22" i="11"/>
  <c r="H23" i="11"/>
  <c r="J23" i="11" s="1"/>
  <c r="H24" i="11"/>
  <c r="H25" i="11"/>
  <c r="J25" i="11" s="1"/>
  <c r="H26" i="11"/>
  <c r="J26" i="11" s="1"/>
  <c r="H27" i="11"/>
  <c r="J27" i="11" s="1"/>
  <c r="H28" i="11"/>
  <c r="J28" i="11" s="1"/>
  <c r="H29" i="11"/>
  <c r="J29" i="11" s="1"/>
  <c r="H30" i="11"/>
  <c r="J30" i="11" s="1"/>
  <c r="H31" i="11"/>
  <c r="H32" i="11"/>
  <c r="H33" i="11"/>
  <c r="J33" i="11" s="1"/>
  <c r="H34" i="11"/>
  <c r="J34" i="11" s="1"/>
  <c r="H35" i="11"/>
  <c r="H36" i="11"/>
  <c r="J36" i="11" s="1"/>
  <c r="H37" i="11"/>
  <c r="J37" i="11" s="1"/>
  <c r="H38" i="11"/>
  <c r="H39" i="11"/>
  <c r="J39" i="11" s="1"/>
  <c r="H40" i="11"/>
  <c r="H41" i="11"/>
  <c r="J41" i="11" s="1"/>
  <c r="H42" i="11"/>
  <c r="J42" i="11" s="1"/>
  <c r="H43" i="11"/>
  <c r="J43" i="11" s="1"/>
  <c r="H44" i="11"/>
  <c r="J44" i="11" s="1"/>
  <c r="H45" i="11"/>
  <c r="J45" i="11" s="1"/>
  <c r="H46" i="11"/>
  <c r="J46" i="11" s="1"/>
  <c r="H47" i="11"/>
  <c r="H48" i="11"/>
  <c r="H49" i="11"/>
  <c r="J49" i="11" s="1"/>
  <c r="H50" i="11"/>
  <c r="J50" i="11" s="1"/>
  <c r="H51" i="11"/>
  <c r="H52" i="11"/>
  <c r="J52" i="11" s="1"/>
  <c r="H53" i="11"/>
  <c r="J53" i="11" s="1"/>
  <c r="H54" i="11"/>
  <c r="H55" i="11"/>
  <c r="J55" i="11" s="1"/>
  <c r="H56" i="11"/>
  <c r="H57" i="11"/>
  <c r="J57" i="11" s="1"/>
  <c r="H58" i="11"/>
  <c r="J58" i="11" s="1"/>
  <c r="H59" i="11"/>
  <c r="J59" i="11" s="1"/>
  <c r="H60" i="11"/>
  <c r="J60" i="11" s="1"/>
  <c r="H61" i="11"/>
  <c r="J61" i="11" s="1"/>
  <c r="H62" i="11"/>
  <c r="J62" i="11" s="1"/>
  <c r="H63" i="11"/>
  <c r="H64" i="11"/>
  <c r="H65" i="11"/>
  <c r="J65" i="11" s="1"/>
  <c r="H66" i="11"/>
  <c r="J66" i="11" s="1"/>
  <c r="H67" i="11"/>
  <c r="H68" i="11"/>
  <c r="J68" i="11" s="1"/>
  <c r="H69" i="11"/>
  <c r="J69" i="11" s="1"/>
  <c r="H70" i="11"/>
  <c r="H71" i="11"/>
  <c r="J71" i="11" s="1"/>
  <c r="H72" i="11"/>
  <c r="H73" i="11"/>
  <c r="J73" i="11" s="1"/>
  <c r="H74" i="11"/>
  <c r="J74" i="11" s="1"/>
  <c r="H75" i="11"/>
  <c r="J75" i="11" s="1"/>
  <c r="H76" i="11"/>
  <c r="J76" i="11" s="1"/>
  <c r="H77" i="11"/>
  <c r="J77" i="11" s="1"/>
  <c r="H78" i="11"/>
  <c r="J78" i="11" s="1"/>
  <c r="H79" i="11"/>
  <c r="H80" i="11"/>
  <c r="H81" i="11"/>
  <c r="J81" i="11" s="1"/>
  <c r="H82" i="11"/>
  <c r="J82" i="11" s="1"/>
  <c r="H83" i="11"/>
  <c r="H84" i="11"/>
  <c r="J84" i="11" s="1"/>
  <c r="H85" i="11"/>
  <c r="J85" i="11" s="1"/>
  <c r="H86" i="11"/>
  <c r="H87" i="11"/>
  <c r="J87" i="11" s="1"/>
  <c r="H88" i="11"/>
  <c r="H89" i="11"/>
  <c r="J89" i="11" s="1"/>
  <c r="H90" i="11"/>
  <c r="J90" i="11" s="1"/>
  <c r="H91" i="11"/>
  <c r="J91" i="11" s="1"/>
  <c r="H92" i="11"/>
  <c r="J92" i="11" s="1"/>
  <c r="H93" i="11"/>
  <c r="J93" i="11" s="1"/>
  <c r="H94" i="11"/>
  <c r="J94" i="11" s="1"/>
  <c r="H95" i="11"/>
  <c r="H96" i="11"/>
  <c r="H97" i="11"/>
  <c r="J97" i="11" s="1"/>
  <c r="H98" i="11"/>
  <c r="J98" i="11" s="1"/>
  <c r="H99" i="11"/>
  <c r="H100" i="11"/>
  <c r="J100" i="11" s="1"/>
  <c r="H101" i="11"/>
  <c r="J101" i="11" s="1"/>
  <c r="H102" i="11"/>
  <c r="H103" i="11"/>
  <c r="J103" i="11" s="1"/>
  <c r="H104" i="11"/>
  <c r="H105" i="11"/>
  <c r="J105" i="11" s="1"/>
  <c r="H106" i="11"/>
  <c r="J106" i="11" s="1"/>
  <c r="H107" i="11"/>
  <c r="J107" i="11" s="1"/>
  <c r="H108" i="11"/>
  <c r="J108" i="11" s="1"/>
  <c r="H109" i="11"/>
  <c r="J109" i="11" s="1"/>
  <c r="H110" i="11"/>
  <c r="J110" i="11" s="1"/>
  <c r="H111" i="11"/>
  <c r="H112" i="11"/>
  <c r="H113" i="11"/>
  <c r="J113" i="11" s="1"/>
  <c r="H114" i="11"/>
  <c r="J114" i="11" s="1"/>
  <c r="H115" i="11"/>
  <c r="H116" i="11"/>
  <c r="J116" i="11" s="1"/>
  <c r="H117" i="11"/>
  <c r="J117" i="11" s="1"/>
  <c r="H118" i="11"/>
  <c r="H119" i="11"/>
  <c r="J119" i="11" s="1"/>
  <c r="H120" i="11"/>
  <c r="H121" i="11"/>
  <c r="J121" i="11" s="1"/>
  <c r="H122" i="11"/>
  <c r="J122" i="11" s="1"/>
  <c r="H123" i="11"/>
  <c r="J123" i="11" s="1"/>
  <c r="H124" i="11"/>
  <c r="J124" i="11" s="1"/>
  <c r="H125" i="11"/>
  <c r="J125" i="11" s="1"/>
  <c r="H126" i="11"/>
  <c r="J126" i="11" s="1"/>
  <c r="H127" i="11"/>
  <c r="H128" i="11"/>
  <c r="H129" i="11"/>
  <c r="J129" i="11" s="1"/>
  <c r="H130" i="11"/>
  <c r="J130" i="11" s="1"/>
  <c r="H131" i="11"/>
  <c r="H132" i="11"/>
  <c r="J132" i="11" s="1"/>
  <c r="H133" i="11"/>
  <c r="J133" i="11" s="1"/>
  <c r="H134" i="11"/>
  <c r="H135" i="11"/>
  <c r="J135" i="11" s="1"/>
  <c r="H136" i="11"/>
  <c r="H137" i="11"/>
  <c r="J137" i="11" s="1"/>
  <c r="H138" i="11"/>
  <c r="J138" i="11" s="1"/>
  <c r="H139" i="11"/>
  <c r="J139" i="11" s="1"/>
  <c r="H140" i="11"/>
  <c r="J140" i="11" s="1"/>
  <c r="H141" i="11"/>
  <c r="J141" i="11" s="1"/>
  <c r="H142" i="11"/>
  <c r="J142" i="11" s="1"/>
  <c r="H143" i="11"/>
  <c r="H144" i="11"/>
  <c r="H145" i="11"/>
  <c r="J145" i="11" s="1"/>
  <c r="H146" i="11"/>
  <c r="J146" i="11" s="1"/>
  <c r="H147" i="11"/>
  <c r="H148" i="11"/>
  <c r="J148" i="11" s="1"/>
  <c r="H149" i="11"/>
  <c r="J149" i="11" s="1"/>
  <c r="H150" i="11"/>
  <c r="H151" i="11"/>
  <c r="J151" i="11" s="1"/>
  <c r="H152" i="11"/>
  <c r="H153" i="11"/>
  <c r="J153" i="11" s="1"/>
  <c r="H154" i="11"/>
  <c r="J154" i="11" s="1"/>
  <c r="H155" i="11"/>
  <c r="J155" i="11" s="1"/>
  <c r="H156" i="11"/>
  <c r="J156" i="11" s="1"/>
  <c r="H157" i="11"/>
  <c r="J157" i="11" s="1"/>
  <c r="H158" i="11"/>
  <c r="J158" i="11" s="1"/>
  <c r="H159" i="11"/>
  <c r="H160" i="11"/>
  <c r="H161" i="11"/>
  <c r="J161" i="11" s="1"/>
  <c r="H162" i="11"/>
  <c r="J162" i="11" s="1"/>
  <c r="H163" i="11"/>
  <c r="H164" i="11"/>
  <c r="J164" i="11" s="1"/>
  <c r="H165" i="11"/>
  <c r="J165" i="11" s="1"/>
  <c r="H166" i="11"/>
  <c r="H167" i="11"/>
  <c r="J167" i="11" s="1"/>
  <c r="H168" i="11"/>
  <c r="H169" i="11"/>
  <c r="J169" i="11" s="1"/>
  <c r="H170" i="11"/>
  <c r="J170" i="11" s="1"/>
  <c r="H171" i="11"/>
  <c r="J171" i="11" s="1"/>
  <c r="H172" i="11"/>
  <c r="J172" i="11" s="1"/>
  <c r="H173" i="11"/>
  <c r="J173" i="11" s="1"/>
  <c r="H174" i="11"/>
  <c r="J174" i="11" s="1"/>
  <c r="H175" i="11"/>
  <c r="H176" i="11"/>
  <c r="H177" i="11"/>
  <c r="J177" i="11" s="1"/>
  <c r="H178" i="11"/>
  <c r="J178" i="11" s="1"/>
  <c r="H179" i="11"/>
  <c r="H180" i="11"/>
  <c r="J180" i="11" s="1"/>
  <c r="H181" i="11"/>
  <c r="J181" i="11" s="1"/>
  <c r="H182" i="11"/>
  <c r="H183" i="11"/>
  <c r="J183" i="11" s="1"/>
  <c r="H184" i="11"/>
  <c r="H185" i="11"/>
  <c r="J185" i="11" s="1"/>
  <c r="H186" i="11"/>
  <c r="J186" i="11" s="1"/>
  <c r="H187" i="11"/>
  <c r="J187" i="11" s="1"/>
  <c r="H188" i="11"/>
  <c r="J188" i="11" s="1"/>
  <c r="H189" i="11"/>
  <c r="J189" i="11" s="1"/>
  <c r="H190" i="11"/>
  <c r="J190" i="11" s="1"/>
  <c r="H191" i="11"/>
  <c r="H192" i="11"/>
  <c r="H193" i="11"/>
  <c r="J193" i="11" s="1"/>
  <c r="H194" i="11"/>
  <c r="J194" i="11" s="1"/>
  <c r="H195" i="11"/>
  <c r="H196" i="11"/>
  <c r="J196" i="11" s="1"/>
  <c r="H197" i="11"/>
  <c r="J197" i="11" s="1"/>
  <c r="H198" i="11"/>
  <c r="H199" i="11"/>
  <c r="J199" i="11" s="1"/>
  <c r="H200" i="11"/>
  <c r="H201" i="11"/>
  <c r="J201" i="11" s="1"/>
  <c r="H202" i="11"/>
  <c r="J202" i="11" s="1"/>
  <c r="H203" i="11"/>
  <c r="J203" i="11" s="1"/>
  <c r="H204" i="11"/>
  <c r="J204" i="11" s="1"/>
  <c r="H205" i="11"/>
  <c r="J205" i="11" s="1"/>
  <c r="H206" i="11"/>
  <c r="J206" i="11" s="1"/>
  <c r="H207" i="11"/>
  <c r="H208" i="11"/>
  <c r="H209" i="11"/>
  <c r="J209" i="11" s="1"/>
  <c r="H210" i="11"/>
  <c r="J210" i="11" s="1"/>
  <c r="H211" i="11"/>
  <c r="H212" i="11"/>
  <c r="J212" i="11" s="1"/>
  <c r="H213" i="11"/>
  <c r="H214" i="11"/>
  <c r="J214" i="11" s="1"/>
  <c r="H215" i="11"/>
  <c r="J215" i="11" s="1"/>
  <c r="H216" i="11"/>
  <c r="J216" i="11" s="1"/>
  <c r="H217" i="11"/>
  <c r="J217" i="11" s="1"/>
  <c r="H218" i="11"/>
  <c r="J218" i="11" s="1"/>
  <c r="H219" i="11"/>
  <c r="H220" i="11"/>
  <c r="J220" i="11" s="1"/>
  <c r="H221" i="11"/>
  <c r="H222" i="11"/>
  <c r="J222" i="11" s="1"/>
  <c r="H223" i="11"/>
  <c r="J223" i="11" s="1"/>
  <c r="H224" i="11"/>
  <c r="J224" i="11" s="1"/>
  <c r="H225" i="11"/>
  <c r="J225" i="11" s="1"/>
  <c r="H226" i="11"/>
  <c r="H227" i="11"/>
  <c r="H228" i="11"/>
  <c r="J228" i="11" s="1"/>
  <c r="H229" i="11"/>
  <c r="H230" i="11"/>
  <c r="J230" i="11" s="1"/>
  <c r="H231" i="11"/>
  <c r="J231" i="11" s="1"/>
  <c r="H232" i="11"/>
  <c r="J232" i="11" s="1"/>
  <c r="H233" i="11"/>
  <c r="J233" i="11" s="1"/>
  <c r="H234" i="11"/>
  <c r="J234" i="11" s="1"/>
  <c r="H235" i="11"/>
  <c r="H2" i="11"/>
  <c r="J2" i="11" s="1"/>
  <c r="H1" i="11"/>
  <c r="G1" i="11"/>
  <c r="F1" i="11"/>
  <c r="E1" i="11"/>
  <c r="D1" i="11"/>
  <c r="C1" i="11"/>
  <c r="B1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" i="11"/>
  <c r="J7" i="9"/>
  <c r="J9" i="9"/>
  <c r="J15" i="9"/>
  <c r="J17" i="9"/>
  <c r="J23" i="9"/>
  <c r="J25" i="9"/>
  <c r="J30" i="9"/>
  <c r="J31" i="9"/>
  <c r="J33" i="9"/>
  <c r="J39" i="9"/>
  <c r="J41" i="9"/>
  <c r="J47" i="9"/>
  <c r="J49" i="9"/>
  <c r="J55" i="9"/>
  <c r="J57" i="9"/>
  <c r="J63" i="9"/>
  <c r="J65" i="9"/>
  <c r="J71" i="9"/>
  <c r="J73" i="9"/>
  <c r="J79" i="9"/>
  <c r="J81" i="9"/>
  <c r="J87" i="9"/>
  <c r="J89" i="9"/>
  <c r="J95" i="9"/>
  <c r="J97" i="9"/>
  <c r="J103" i="9"/>
  <c r="J105" i="9"/>
  <c r="J111" i="9"/>
  <c r="J113" i="9"/>
  <c r="J119" i="9"/>
  <c r="J121" i="9"/>
  <c r="J127" i="9"/>
  <c r="J129" i="9"/>
  <c r="J135" i="9"/>
  <c r="J137" i="9"/>
  <c r="J143" i="9"/>
  <c r="J145" i="9"/>
  <c r="J151" i="9"/>
  <c r="J153" i="9"/>
  <c r="J159" i="9"/>
  <c r="J161" i="9"/>
  <c r="J167" i="9"/>
  <c r="J169" i="9"/>
  <c r="J175" i="9"/>
  <c r="J177" i="9"/>
  <c r="J183" i="9"/>
  <c r="J185" i="9"/>
  <c r="J191" i="9"/>
  <c r="J193" i="9"/>
  <c r="J199" i="9"/>
  <c r="J201" i="9"/>
  <c r="J207" i="9"/>
  <c r="J209" i="9"/>
  <c r="J215" i="9"/>
  <c r="J217" i="9"/>
  <c r="J222" i="9"/>
  <c r="J223" i="9"/>
  <c r="J225" i="9"/>
  <c r="J231" i="9"/>
  <c r="J233" i="9"/>
  <c r="I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1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" i="9"/>
  <c r="H3" i="9"/>
  <c r="J3" i="9" s="1"/>
  <c r="H4" i="9"/>
  <c r="H5" i="9"/>
  <c r="J5" i="9" s="1"/>
  <c r="H6" i="9"/>
  <c r="J6" i="9" s="1"/>
  <c r="H7" i="9"/>
  <c r="H8" i="9"/>
  <c r="J8" i="9" s="1"/>
  <c r="H9" i="9"/>
  <c r="H10" i="9"/>
  <c r="J10" i="9" s="1"/>
  <c r="H11" i="9"/>
  <c r="J11" i="9" s="1"/>
  <c r="H12" i="9"/>
  <c r="H13" i="9"/>
  <c r="J13" i="9" s="1"/>
  <c r="H14" i="9"/>
  <c r="J14" i="9" s="1"/>
  <c r="H15" i="9"/>
  <c r="H16" i="9"/>
  <c r="J16" i="9" s="1"/>
  <c r="H17" i="9"/>
  <c r="H18" i="9"/>
  <c r="J18" i="9" s="1"/>
  <c r="H19" i="9"/>
  <c r="J19" i="9" s="1"/>
  <c r="H20" i="9"/>
  <c r="H21" i="9"/>
  <c r="J21" i="9" s="1"/>
  <c r="H22" i="9"/>
  <c r="J22" i="9" s="1"/>
  <c r="H23" i="9"/>
  <c r="H24" i="9"/>
  <c r="J24" i="9" s="1"/>
  <c r="H25" i="9"/>
  <c r="H26" i="9"/>
  <c r="J26" i="9" s="1"/>
  <c r="H27" i="9"/>
  <c r="J27" i="9" s="1"/>
  <c r="H28" i="9"/>
  <c r="H29" i="9"/>
  <c r="J29" i="9" s="1"/>
  <c r="H30" i="9"/>
  <c r="H31" i="9"/>
  <c r="H32" i="9"/>
  <c r="J32" i="9" s="1"/>
  <c r="H33" i="9"/>
  <c r="H34" i="9"/>
  <c r="J34" i="9" s="1"/>
  <c r="H35" i="9"/>
  <c r="J35" i="9" s="1"/>
  <c r="H36" i="9"/>
  <c r="H37" i="9"/>
  <c r="J37" i="9" s="1"/>
  <c r="H38" i="9"/>
  <c r="J38" i="9" s="1"/>
  <c r="H39" i="9"/>
  <c r="H40" i="9"/>
  <c r="J40" i="9" s="1"/>
  <c r="H41" i="9"/>
  <c r="H42" i="9"/>
  <c r="J42" i="9" s="1"/>
  <c r="H43" i="9"/>
  <c r="J43" i="9" s="1"/>
  <c r="H44" i="9"/>
  <c r="H45" i="9"/>
  <c r="J45" i="9" s="1"/>
  <c r="H46" i="9"/>
  <c r="J46" i="9" s="1"/>
  <c r="H47" i="9"/>
  <c r="H48" i="9"/>
  <c r="J48" i="9" s="1"/>
  <c r="H49" i="9"/>
  <c r="H50" i="9"/>
  <c r="J50" i="9" s="1"/>
  <c r="H51" i="9"/>
  <c r="J51" i="9" s="1"/>
  <c r="H52" i="9"/>
  <c r="H53" i="9"/>
  <c r="J53" i="9" s="1"/>
  <c r="H54" i="9"/>
  <c r="J54" i="9" s="1"/>
  <c r="H55" i="9"/>
  <c r="H56" i="9"/>
  <c r="J56" i="9" s="1"/>
  <c r="H57" i="9"/>
  <c r="H58" i="9"/>
  <c r="J58" i="9" s="1"/>
  <c r="H59" i="9"/>
  <c r="J59" i="9" s="1"/>
  <c r="H60" i="9"/>
  <c r="H61" i="9"/>
  <c r="J61" i="9" s="1"/>
  <c r="H62" i="9"/>
  <c r="J62" i="9" s="1"/>
  <c r="H63" i="9"/>
  <c r="H64" i="9"/>
  <c r="J64" i="9" s="1"/>
  <c r="H65" i="9"/>
  <c r="H66" i="9"/>
  <c r="J66" i="9" s="1"/>
  <c r="H67" i="9"/>
  <c r="J67" i="9" s="1"/>
  <c r="H68" i="9"/>
  <c r="H69" i="9"/>
  <c r="J69" i="9" s="1"/>
  <c r="H70" i="9"/>
  <c r="J70" i="9" s="1"/>
  <c r="H71" i="9"/>
  <c r="H72" i="9"/>
  <c r="J72" i="9" s="1"/>
  <c r="H73" i="9"/>
  <c r="H74" i="9"/>
  <c r="J74" i="9" s="1"/>
  <c r="H75" i="9"/>
  <c r="J75" i="9" s="1"/>
  <c r="H76" i="9"/>
  <c r="H77" i="9"/>
  <c r="J77" i="9" s="1"/>
  <c r="H78" i="9"/>
  <c r="J78" i="9" s="1"/>
  <c r="H79" i="9"/>
  <c r="H80" i="9"/>
  <c r="J80" i="9" s="1"/>
  <c r="H81" i="9"/>
  <c r="H82" i="9"/>
  <c r="J82" i="9" s="1"/>
  <c r="H83" i="9"/>
  <c r="J83" i="9" s="1"/>
  <c r="H84" i="9"/>
  <c r="H85" i="9"/>
  <c r="J85" i="9" s="1"/>
  <c r="H86" i="9"/>
  <c r="J86" i="9" s="1"/>
  <c r="H87" i="9"/>
  <c r="H88" i="9"/>
  <c r="J88" i="9" s="1"/>
  <c r="H89" i="9"/>
  <c r="H90" i="9"/>
  <c r="J90" i="9" s="1"/>
  <c r="H91" i="9"/>
  <c r="J91" i="9" s="1"/>
  <c r="H92" i="9"/>
  <c r="H93" i="9"/>
  <c r="J93" i="9" s="1"/>
  <c r="H94" i="9"/>
  <c r="J94" i="9" s="1"/>
  <c r="H95" i="9"/>
  <c r="H96" i="9"/>
  <c r="J96" i="9" s="1"/>
  <c r="H97" i="9"/>
  <c r="H98" i="9"/>
  <c r="J98" i="9" s="1"/>
  <c r="H99" i="9"/>
  <c r="J99" i="9" s="1"/>
  <c r="H100" i="9"/>
  <c r="H101" i="9"/>
  <c r="J101" i="9" s="1"/>
  <c r="H102" i="9"/>
  <c r="J102" i="9" s="1"/>
  <c r="H103" i="9"/>
  <c r="H104" i="9"/>
  <c r="J104" i="9" s="1"/>
  <c r="H105" i="9"/>
  <c r="H106" i="9"/>
  <c r="J106" i="9" s="1"/>
  <c r="H107" i="9"/>
  <c r="J107" i="9" s="1"/>
  <c r="H108" i="9"/>
  <c r="H109" i="9"/>
  <c r="J109" i="9" s="1"/>
  <c r="H110" i="9"/>
  <c r="J110" i="9" s="1"/>
  <c r="H111" i="9"/>
  <c r="H112" i="9"/>
  <c r="J112" i="9" s="1"/>
  <c r="H113" i="9"/>
  <c r="H114" i="9"/>
  <c r="J114" i="9" s="1"/>
  <c r="H115" i="9"/>
  <c r="J115" i="9" s="1"/>
  <c r="H116" i="9"/>
  <c r="H117" i="9"/>
  <c r="J117" i="9" s="1"/>
  <c r="H118" i="9"/>
  <c r="J118" i="9" s="1"/>
  <c r="H119" i="9"/>
  <c r="H120" i="9"/>
  <c r="J120" i="9" s="1"/>
  <c r="H121" i="9"/>
  <c r="H122" i="9"/>
  <c r="J122" i="9" s="1"/>
  <c r="H123" i="9"/>
  <c r="J123" i="9" s="1"/>
  <c r="H124" i="9"/>
  <c r="H125" i="9"/>
  <c r="J125" i="9" s="1"/>
  <c r="H126" i="9"/>
  <c r="J126" i="9" s="1"/>
  <c r="H127" i="9"/>
  <c r="H128" i="9"/>
  <c r="J128" i="9" s="1"/>
  <c r="H129" i="9"/>
  <c r="H130" i="9"/>
  <c r="J130" i="9" s="1"/>
  <c r="H131" i="9"/>
  <c r="J131" i="9" s="1"/>
  <c r="H132" i="9"/>
  <c r="H133" i="9"/>
  <c r="J133" i="9" s="1"/>
  <c r="H134" i="9"/>
  <c r="J134" i="9" s="1"/>
  <c r="H135" i="9"/>
  <c r="H136" i="9"/>
  <c r="J136" i="9" s="1"/>
  <c r="H137" i="9"/>
  <c r="H138" i="9"/>
  <c r="J138" i="9" s="1"/>
  <c r="H139" i="9"/>
  <c r="J139" i="9" s="1"/>
  <c r="H140" i="9"/>
  <c r="H141" i="9"/>
  <c r="J141" i="9" s="1"/>
  <c r="H142" i="9"/>
  <c r="J142" i="9" s="1"/>
  <c r="H143" i="9"/>
  <c r="H144" i="9"/>
  <c r="J144" i="9" s="1"/>
  <c r="H145" i="9"/>
  <c r="H146" i="9"/>
  <c r="J146" i="9" s="1"/>
  <c r="H147" i="9"/>
  <c r="J147" i="9" s="1"/>
  <c r="H148" i="9"/>
  <c r="H149" i="9"/>
  <c r="J149" i="9" s="1"/>
  <c r="H150" i="9"/>
  <c r="J150" i="9" s="1"/>
  <c r="H151" i="9"/>
  <c r="H152" i="9"/>
  <c r="J152" i="9" s="1"/>
  <c r="H153" i="9"/>
  <c r="H154" i="9"/>
  <c r="J154" i="9" s="1"/>
  <c r="H155" i="9"/>
  <c r="J155" i="9" s="1"/>
  <c r="H156" i="9"/>
  <c r="H157" i="9"/>
  <c r="J157" i="9" s="1"/>
  <c r="H158" i="9"/>
  <c r="J158" i="9" s="1"/>
  <c r="H159" i="9"/>
  <c r="H160" i="9"/>
  <c r="J160" i="9" s="1"/>
  <c r="H161" i="9"/>
  <c r="H162" i="9"/>
  <c r="J162" i="9" s="1"/>
  <c r="H163" i="9"/>
  <c r="J163" i="9" s="1"/>
  <c r="H164" i="9"/>
  <c r="H165" i="9"/>
  <c r="J165" i="9" s="1"/>
  <c r="H166" i="9"/>
  <c r="J166" i="9" s="1"/>
  <c r="H167" i="9"/>
  <c r="H168" i="9"/>
  <c r="J168" i="9" s="1"/>
  <c r="H169" i="9"/>
  <c r="H170" i="9"/>
  <c r="J170" i="9" s="1"/>
  <c r="H171" i="9"/>
  <c r="J171" i="9" s="1"/>
  <c r="H172" i="9"/>
  <c r="H173" i="9"/>
  <c r="J173" i="9" s="1"/>
  <c r="H174" i="9"/>
  <c r="J174" i="9" s="1"/>
  <c r="H175" i="9"/>
  <c r="H176" i="9"/>
  <c r="J176" i="9" s="1"/>
  <c r="H177" i="9"/>
  <c r="H178" i="9"/>
  <c r="J178" i="9" s="1"/>
  <c r="H179" i="9"/>
  <c r="J179" i="9" s="1"/>
  <c r="H180" i="9"/>
  <c r="H181" i="9"/>
  <c r="J181" i="9" s="1"/>
  <c r="H182" i="9"/>
  <c r="J182" i="9" s="1"/>
  <c r="H183" i="9"/>
  <c r="H184" i="9"/>
  <c r="J184" i="9" s="1"/>
  <c r="H185" i="9"/>
  <c r="H186" i="9"/>
  <c r="J186" i="9" s="1"/>
  <c r="H187" i="9"/>
  <c r="J187" i="9" s="1"/>
  <c r="H188" i="9"/>
  <c r="H189" i="9"/>
  <c r="J189" i="9" s="1"/>
  <c r="H190" i="9"/>
  <c r="J190" i="9" s="1"/>
  <c r="H191" i="9"/>
  <c r="H192" i="9"/>
  <c r="J192" i="9" s="1"/>
  <c r="H193" i="9"/>
  <c r="H194" i="9"/>
  <c r="J194" i="9" s="1"/>
  <c r="H195" i="9"/>
  <c r="J195" i="9" s="1"/>
  <c r="H196" i="9"/>
  <c r="H197" i="9"/>
  <c r="J197" i="9" s="1"/>
  <c r="H198" i="9"/>
  <c r="J198" i="9" s="1"/>
  <c r="H199" i="9"/>
  <c r="H200" i="9"/>
  <c r="J200" i="9" s="1"/>
  <c r="H201" i="9"/>
  <c r="H202" i="9"/>
  <c r="J202" i="9" s="1"/>
  <c r="H203" i="9"/>
  <c r="J203" i="9" s="1"/>
  <c r="H204" i="9"/>
  <c r="H205" i="9"/>
  <c r="J205" i="9" s="1"/>
  <c r="H206" i="9"/>
  <c r="J206" i="9" s="1"/>
  <c r="H207" i="9"/>
  <c r="H208" i="9"/>
  <c r="J208" i="9" s="1"/>
  <c r="H209" i="9"/>
  <c r="H210" i="9"/>
  <c r="J210" i="9" s="1"/>
  <c r="H211" i="9"/>
  <c r="J211" i="9" s="1"/>
  <c r="H212" i="9"/>
  <c r="H213" i="9"/>
  <c r="J213" i="9" s="1"/>
  <c r="H214" i="9"/>
  <c r="J214" i="9" s="1"/>
  <c r="H215" i="9"/>
  <c r="H216" i="9"/>
  <c r="J216" i="9" s="1"/>
  <c r="H217" i="9"/>
  <c r="H218" i="9"/>
  <c r="J218" i="9" s="1"/>
  <c r="H219" i="9"/>
  <c r="J219" i="9" s="1"/>
  <c r="H220" i="9"/>
  <c r="H221" i="9"/>
  <c r="J221" i="9" s="1"/>
  <c r="H222" i="9"/>
  <c r="H223" i="9"/>
  <c r="H224" i="9"/>
  <c r="J224" i="9" s="1"/>
  <c r="H225" i="9"/>
  <c r="H226" i="9"/>
  <c r="J226" i="9" s="1"/>
  <c r="H227" i="9"/>
  <c r="J227" i="9" s="1"/>
  <c r="H228" i="9"/>
  <c r="H229" i="9"/>
  <c r="J229" i="9" s="1"/>
  <c r="H230" i="9"/>
  <c r="J230" i="9" s="1"/>
  <c r="H231" i="9"/>
  <c r="H232" i="9"/>
  <c r="J232" i="9" s="1"/>
  <c r="H233" i="9"/>
  <c r="H234" i="9"/>
  <c r="J234" i="9" s="1"/>
  <c r="H235" i="9"/>
  <c r="J235" i="9" s="1"/>
  <c r="H2" i="9"/>
  <c r="J2" i="9" s="1"/>
  <c r="H1" i="9"/>
  <c r="G1" i="9"/>
  <c r="F1" i="9"/>
  <c r="E1" i="9"/>
  <c r="D1" i="9"/>
  <c r="C1" i="9"/>
  <c r="B1" i="9"/>
  <c r="A235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" i="9"/>
  <c r="J10" i="7"/>
  <c r="J13" i="7"/>
  <c r="J21" i="7"/>
  <c r="J26" i="7"/>
  <c r="J29" i="7"/>
  <c r="J37" i="7"/>
  <c r="J45" i="7"/>
  <c r="J66" i="7"/>
  <c r="J77" i="7"/>
  <c r="J82" i="7"/>
  <c r="J85" i="7"/>
  <c r="J93" i="7"/>
  <c r="J101" i="7"/>
  <c r="J103" i="7"/>
  <c r="J109" i="7"/>
  <c r="J111" i="7"/>
  <c r="J117" i="7"/>
  <c r="J119" i="7"/>
  <c r="J125" i="7"/>
  <c r="J127" i="7"/>
  <c r="J133" i="7"/>
  <c r="J135" i="7"/>
  <c r="J141" i="7"/>
  <c r="J143" i="7"/>
  <c r="J149" i="7"/>
  <c r="J151" i="7"/>
  <c r="J157" i="7"/>
  <c r="J159" i="7"/>
  <c r="J165" i="7"/>
  <c r="J167" i="7"/>
  <c r="J173" i="7"/>
  <c r="J175" i="7"/>
  <c r="J181" i="7"/>
  <c r="J183" i="7"/>
  <c r="J189" i="7"/>
  <c r="J191" i="7"/>
  <c r="J197" i="7"/>
  <c r="J199" i="7"/>
  <c r="J205" i="7"/>
  <c r="J207" i="7"/>
  <c r="J213" i="7"/>
  <c r="J215" i="7"/>
  <c r="J221" i="7"/>
  <c r="J223" i="7"/>
  <c r="J229" i="7"/>
  <c r="J231" i="7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J58" i="7" s="1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1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" i="7"/>
  <c r="H3" i="7"/>
  <c r="J3" i="7" s="1"/>
  <c r="H4" i="7"/>
  <c r="J4" i="7" s="1"/>
  <c r="H5" i="7"/>
  <c r="J5" i="7" s="1"/>
  <c r="H6" i="7"/>
  <c r="J6" i="7" s="1"/>
  <c r="H7" i="7"/>
  <c r="J7" i="7" s="1"/>
  <c r="H8" i="7"/>
  <c r="J8" i="7" s="1"/>
  <c r="H9" i="7"/>
  <c r="J9" i="7" s="1"/>
  <c r="H10" i="7"/>
  <c r="H11" i="7"/>
  <c r="J11" i="7" s="1"/>
  <c r="H12" i="7"/>
  <c r="J12" i="7" s="1"/>
  <c r="H13" i="7"/>
  <c r="H14" i="7"/>
  <c r="J14" i="7" s="1"/>
  <c r="H15" i="7"/>
  <c r="J15" i="7" s="1"/>
  <c r="H16" i="7"/>
  <c r="J16" i="7" s="1"/>
  <c r="H17" i="7"/>
  <c r="J17" i="7" s="1"/>
  <c r="H18" i="7"/>
  <c r="J18" i="7" s="1"/>
  <c r="H19" i="7"/>
  <c r="J19" i="7" s="1"/>
  <c r="H20" i="7"/>
  <c r="J20" i="7" s="1"/>
  <c r="H21" i="7"/>
  <c r="H22" i="7"/>
  <c r="J22" i="7" s="1"/>
  <c r="H23" i="7"/>
  <c r="J23" i="7" s="1"/>
  <c r="H24" i="7"/>
  <c r="J24" i="7" s="1"/>
  <c r="H25" i="7"/>
  <c r="J25" i="7" s="1"/>
  <c r="H26" i="7"/>
  <c r="H27" i="7"/>
  <c r="J27" i="7" s="1"/>
  <c r="H28" i="7"/>
  <c r="J28" i="7" s="1"/>
  <c r="H29" i="7"/>
  <c r="H30" i="7"/>
  <c r="J30" i="7" s="1"/>
  <c r="H31" i="7"/>
  <c r="J31" i="7" s="1"/>
  <c r="H32" i="7"/>
  <c r="J32" i="7" s="1"/>
  <c r="H33" i="7"/>
  <c r="J33" i="7" s="1"/>
  <c r="H34" i="7"/>
  <c r="J34" i="7" s="1"/>
  <c r="H35" i="7"/>
  <c r="J35" i="7" s="1"/>
  <c r="H36" i="7"/>
  <c r="J36" i="7" s="1"/>
  <c r="H37" i="7"/>
  <c r="H38" i="7"/>
  <c r="J38" i="7" s="1"/>
  <c r="H39" i="7"/>
  <c r="J39" i="7" s="1"/>
  <c r="H40" i="7"/>
  <c r="J40" i="7" s="1"/>
  <c r="H41" i="7"/>
  <c r="J41" i="7" s="1"/>
  <c r="H42" i="7"/>
  <c r="J42" i="7" s="1"/>
  <c r="H43" i="7"/>
  <c r="J43" i="7" s="1"/>
  <c r="H44" i="7"/>
  <c r="J44" i="7" s="1"/>
  <c r="H45" i="7"/>
  <c r="H46" i="7"/>
  <c r="J46" i="7" s="1"/>
  <c r="H47" i="7"/>
  <c r="J47" i="7" s="1"/>
  <c r="H48" i="7"/>
  <c r="J48" i="7" s="1"/>
  <c r="H49" i="7"/>
  <c r="J49" i="7" s="1"/>
  <c r="H50" i="7"/>
  <c r="J50" i="7" s="1"/>
  <c r="H51" i="7"/>
  <c r="J51" i="7" s="1"/>
  <c r="H52" i="7"/>
  <c r="J52" i="7" s="1"/>
  <c r="H53" i="7"/>
  <c r="J53" i="7" s="1"/>
  <c r="H54" i="7"/>
  <c r="J54" i="7" s="1"/>
  <c r="H55" i="7"/>
  <c r="J55" i="7" s="1"/>
  <c r="H56" i="7"/>
  <c r="J56" i="7" s="1"/>
  <c r="H57" i="7"/>
  <c r="J57" i="7" s="1"/>
  <c r="H58" i="7"/>
  <c r="H59" i="7"/>
  <c r="J59" i="7" s="1"/>
  <c r="H60" i="7"/>
  <c r="J60" i="7" s="1"/>
  <c r="H61" i="7"/>
  <c r="J61" i="7" s="1"/>
  <c r="H62" i="7"/>
  <c r="J62" i="7" s="1"/>
  <c r="H63" i="7"/>
  <c r="J63" i="7" s="1"/>
  <c r="H64" i="7"/>
  <c r="J64" i="7" s="1"/>
  <c r="H65" i="7"/>
  <c r="J65" i="7" s="1"/>
  <c r="H66" i="7"/>
  <c r="H67" i="7"/>
  <c r="J67" i="7" s="1"/>
  <c r="H68" i="7"/>
  <c r="J68" i="7" s="1"/>
  <c r="H69" i="7"/>
  <c r="J69" i="7" s="1"/>
  <c r="H70" i="7"/>
  <c r="J70" i="7" s="1"/>
  <c r="H71" i="7"/>
  <c r="J71" i="7" s="1"/>
  <c r="H72" i="7"/>
  <c r="J72" i="7" s="1"/>
  <c r="H73" i="7"/>
  <c r="J73" i="7" s="1"/>
  <c r="H74" i="7"/>
  <c r="J74" i="7" s="1"/>
  <c r="H75" i="7"/>
  <c r="J75" i="7" s="1"/>
  <c r="H76" i="7"/>
  <c r="J76" i="7" s="1"/>
  <c r="H77" i="7"/>
  <c r="H78" i="7"/>
  <c r="J78" i="7" s="1"/>
  <c r="H79" i="7"/>
  <c r="J79" i="7" s="1"/>
  <c r="H80" i="7"/>
  <c r="J80" i="7" s="1"/>
  <c r="H81" i="7"/>
  <c r="J81" i="7" s="1"/>
  <c r="H82" i="7"/>
  <c r="H83" i="7"/>
  <c r="J83" i="7" s="1"/>
  <c r="H84" i="7"/>
  <c r="J84" i="7" s="1"/>
  <c r="H85" i="7"/>
  <c r="H86" i="7"/>
  <c r="J86" i="7" s="1"/>
  <c r="H87" i="7"/>
  <c r="J87" i="7" s="1"/>
  <c r="H88" i="7"/>
  <c r="J88" i="7" s="1"/>
  <c r="H89" i="7"/>
  <c r="J89" i="7" s="1"/>
  <c r="H90" i="7"/>
  <c r="J90" i="7" s="1"/>
  <c r="H91" i="7"/>
  <c r="J91" i="7" s="1"/>
  <c r="H92" i="7"/>
  <c r="J92" i="7" s="1"/>
  <c r="H93" i="7"/>
  <c r="H94" i="7"/>
  <c r="J94" i="7" s="1"/>
  <c r="H95" i="7"/>
  <c r="J95" i="7" s="1"/>
  <c r="H96" i="7"/>
  <c r="J96" i="7" s="1"/>
  <c r="H97" i="7"/>
  <c r="J97" i="7" s="1"/>
  <c r="H98" i="7"/>
  <c r="J98" i="7" s="1"/>
  <c r="H99" i="7"/>
  <c r="J99" i="7" s="1"/>
  <c r="H100" i="7"/>
  <c r="J100" i="7" s="1"/>
  <c r="H101" i="7"/>
  <c r="H102" i="7"/>
  <c r="J102" i="7" s="1"/>
  <c r="H103" i="7"/>
  <c r="H104" i="7"/>
  <c r="J104" i="7" s="1"/>
  <c r="H105" i="7"/>
  <c r="J105" i="7" s="1"/>
  <c r="H106" i="7"/>
  <c r="J106" i="7" s="1"/>
  <c r="H107" i="7"/>
  <c r="J107" i="7" s="1"/>
  <c r="H108" i="7"/>
  <c r="J108" i="7" s="1"/>
  <c r="H109" i="7"/>
  <c r="H110" i="7"/>
  <c r="J110" i="7" s="1"/>
  <c r="H111" i="7"/>
  <c r="H112" i="7"/>
  <c r="J112" i="7" s="1"/>
  <c r="H113" i="7"/>
  <c r="J113" i="7" s="1"/>
  <c r="H114" i="7"/>
  <c r="J114" i="7" s="1"/>
  <c r="H115" i="7"/>
  <c r="J115" i="7" s="1"/>
  <c r="H116" i="7"/>
  <c r="J116" i="7" s="1"/>
  <c r="H117" i="7"/>
  <c r="H118" i="7"/>
  <c r="J118" i="7" s="1"/>
  <c r="H119" i="7"/>
  <c r="H120" i="7"/>
  <c r="J120" i="7" s="1"/>
  <c r="H121" i="7"/>
  <c r="J121" i="7" s="1"/>
  <c r="H122" i="7"/>
  <c r="J122" i="7" s="1"/>
  <c r="H123" i="7"/>
  <c r="J123" i="7" s="1"/>
  <c r="H124" i="7"/>
  <c r="J124" i="7" s="1"/>
  <c r="H125" i="7"/>
  <c r="H126" i="7"/>
  <c r="J126" i="7" s="1"/>
  <c r="H127" i="7"/>
  <c r="H128" i="7"/>
  <c r="J128" i="7" s="1"/>
  <c r="H129" i="7"/>
  <c r="J129" i="7" s="1"/>
  <c r="H130" i="7"/>
  <c r="J130" i="7" s="1"/>
  <c r="H131" i="7"/>
  <c r="J131" i="7" s="1"/>
  <c r="H132" i="7"/>
  <c r="J132" i="7" s="1"/>
  <c r="H133" i="7"/>
  <c r="H134" i="7"/>
  <c r="J134" i="7" s="1"/>
  <c r="H135" i="7"/>
  <c r="H136" i="7"/>
  <c r="J136" i="7" s="1"/>
  <c r="H137" i="7"/>
  <c r="J137" i="7" s="1"/>
  <c r="H138" i="7"/>
  <c r="J138" i="7" s="1"/>
  <c r="H139" i="7"/>
  <c r="J139" i="7" s="1"/>
  <c r="H140" i="7"/>
  <c r="J140" i="7" s="1"/>
  <c r="H141" i="7"/>
  <c r="H142" i="7"/>
  <c r="J142" i="7" s="1"/>
  <c r="H143" i="7"/>
  <c r="H144" i="7"/>
  <c r="J144" i="7" s="1"/>
  <c r="H145" i="7"/>
  <c r="J145" i="7" s="1"/>
  <c r="H146" i="7"/>
  <c r="J146" i="7" s="1"/>
  <c r="H147" i="7"/>
  <c r="J147" i="7" s="1"/>
  <c r="H148" i="7"/>
  <c r="J148" i="7" s="1"/>
  <c r="H149" i="7"/>
  <c r="H150" i="7"/>
  <c r="J150" i="7" s="1"/>
  <c r="H151" i="7"/>
  <c r="H152" i="7"/>
  <c r="J152" i="7" s="1"/>
  <c r="H153" i="7"/>
  <c r="J153" i="7" s="1"/>
  <c r="H154" i="7"/>
  <c r="J154" i="7" s="1"/>
  <c r="H155" i="7"/>
  <c r="J155" i="7" s="1"/>
  <c r="H156" i="7"/>
  <c r="J156" i="7" s="1"/>
  <c r="H157" i="7"/>
  <c r="H158" i="7"/>
  <c r="J158" i="7" s="1"/>
  <c r="H159" i="7"/>
  <c r="H160" i="7"/>
  <c r="J160" i="7" s="1"/>
  <c r="H161" i="7"/>
  <c r="J161" i="7" s="1"/>
  <c r="H162" i="7"/>
  <c r="J162" i="7" s="1"/>
  <c r="H163" i="7"/>
  <c r="J163" i="7" s="1"/>
  <c r="H164" i="7"/>
  <c r="J164" i="7" s="1"/>
  <c r="H165" i="7"/>
  <c r="H166" i="7"/>
  <c r="J166" i="7" s="1"/>
  <c r="H167" i="7"/>
  <c r="H168" i="7"/>
  <c r="J168" i="7" s="1"/>
  <c r="H169" i="7"/>
  <c r="J169" i="7" s="1"/>
  <c r="H170" i="7"/>
  <c r="J170" i="7" s="1"/>
  <c r="H171" i="7"/>
  <c r="J171" i="7" s="1"/>
  <c r="H172" i="7"/>
  <c r="J172" i="7" s="1"/>
  <c r="H173" i="7"/>
  <c r="H174" i="7"/>
  <c r="J174" i="7" s="1"/>
  <c r="H175" i="7"/>
  <c r="H176" i="7"/>
  <c r="J176" i="7" s="1"/>
  <c r="H177" i="7"/>
  <c r="J177" i="7" s="1"/>
  <c r="H178" i="7"/>
  <c r="J178" i="7" s="1"/>
  <c r="H179" i="7"/>
  <c r="J179" i="7" s="1"/>
  <c r="H180" i="7"/>
  <c r="J180" i="7" s="1"/>
  <c r="H181" i="7"/>
  <c r="H182" i="7"/>
  <c r="J182" i="7" s="1"/>
  <c r="H183" i="7"/>
  <c r="H184" i="7"/>
  <c r="J184" i="7" s="1"/>
  <c r="H185" i="7"/>
  <c r="J185" i="7" s="1"/>
  <c r="H186" i="7"/>
  <c r="J186" i="7" s="1"/>
  <c r="H187" i="7"/>
  <c r="J187" i="7" s="1"/>
  <c r="H188" i="7"/>
  <c r="J188" i="7" s="1"/>
  <c r="H189" i="7"/>
  <c r="H190" i="7"/>
  <c r="J190" i="7" s="1"/>
  <c r="H191" i="7"/>
  <c r="H192" i="7"/>
  <c r="J192" i="7" s="1"/>
  <c r="H193" i="7"/>
  <c r="J193" i="7" s="1"/>
  <c r="H194" i="7"/>
  <c r="J194" i="7" s="1"/>
  <c r="H195" i="7"/>
  <c r="J195" i="7" s="1"/>
  <c r="H196" i="7"/>
  <c r="J196" i="7" s="1"/>
  <c r="H197" i="7"/>
  <c r="H198" i="7"/>
  <c r="J198" i="7" s="1"/>
  <c r="H199" i="7"/>
  <c r="H200" i="7"/>
  <c r="J200" i="7" s="1"/>
  <c r="H201" i="7"/>
  <c r="J201" i="7" s="1"/>
  <c r="H202" i="7"/>
  <c r="J202" i="7" s="1"/>
  <c r="H203" i="7"/>
  <c r="J203" i="7" s="1"/>
  <c r="H204" i="7"/>
  <c r="J204" i="7" s="1"/>
  <c r="H205" i="7"/>
  <c r="H206" i="7"/>
  <c r="J206" i="7" s="1"/>
  <c r="H207" i="7"/>
  <c r="H208" i="7"/>
  <c r="J208" i="7" s="1"/>
  <c r="H209" i="7"/>
  <c r="J209" i="7" s="1"/>
  <c r="H210" i="7"/>
  <c r="J210" i="7" s="1"/>
  <c r="H211" i="7"/>
  <c r="J211" i="7" s="1"/>
  <c r="H212" i="7"/>
  <c r="J212" i="7" s="1"/>
  <c r="H213" i="7"/>
  <c r="H214" i="7"/>
  <c r="J214" i="7" s="1"/>
  <c r="H215" i="7"/>
  <c r="H216" i="7"/>
  <c r="J216" i="7" s="1"/>
  <c r="H217" i="7"/>
  <c r="J217" i="7" s="1"/>
  <c r="H218" i="7"/>
  <c r="J218" i="7" s="1"/>
  <c r="H219" i="7"/>
  <c r="J219" i="7" s="1"/>
  <c r="H220" i="7"/>
  <c r="J220" i="7" s="1"/>
  <c r="H221" i="7"/>
  <c r="H222" i="7"/>
  <c r="J222" i="7" s="1"/>
  <c r="H223" i="7"/>
  <c r="H224" i="7"/>
  <c r="J224" i="7" s="1"/>
  <c r="H225" i="7"/>
  <c r="J225" i="7" s="1"/>
  <c r="H226" i="7"/>
  <c r="J226" i="7" s="1"/>
  <c r="H227" i="7"/>
  <c r="J227" i="7" s="1"/>
  <c r="H228" i="7"/>
  <c r="J228" i="7" s="1"/>
  <c r="H229" i="7"/>
  <c r="H230" i="7"/>
  <c r="J230" i="7" s="1"/>
  <c r="H231" i="7"/>
  <c r="H232" i="7"/>
  <c r="J232" i="7" s="1"/>
  <c r="H233" i="7"/>
  <c r="J233" i="7" s="1"/>
  <c r="H234" i="7"/>
  <c r="J234" i="7" s="1"/>
  <c r="H235" i="7"/>
  <c r="J235" i="7" s="1"/>
  <c r="H2" i="7"/>
  <c r="J2" i="7" s="1"/>
  <c r="H1" i="7"/>
  <c r="G1" i="7"/>
  <c r="F1" i="7"/>
  <c r="E1" i="7"/>
  <c r="D1" i="7"/>
  <c r="C1" i="7"/>
  <c r="B1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" i="7"/>
  <c r="J13" i="5"/>
  <c r="C14" i="17" s="1"/>
  <c r="J35" i="5"/>
  <c r="C36" i="17" s="1"/>
  <c r="J64" i="5"/>
  <c r="C65" i="17" s="1"/>
  <c r="J89" i="5"/>
  <c r="C90" i="17" s="1"/>
  <c r="J113" i="5"/>
  <c r="C114" i="17" s="1"/>
  <c r="J141" i="5"/>
  <c r="C142" i="17" s="1"/>
  <c r="J163" i="5"/>
  <c r="C164" i="17" s="1"/>
  <c r="J192" i="5"/>
  <c r="C193" i="17" s="1"/>
  <c r="J217" i="5"/>
  <c r="C218" i="17" s="1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1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" i="5"/>
  <c r="H3" i="5"/>
  <c r="J3" i="5" s="1"/>
  <c r="C4" i="17" s="1"/>
  <c r="H4" i="5"/>
  <c r="H5" i="5"/>
  <c r="J5" i="5" s="1"/>
  <c r="H6" i="5"/>
  <c r="J6" i="5" s="1"/>
  <c r="C7" i="17" s="1"/>
  <c r="H7" i="5"/>
  <c r="J7" i="5" s="1"/>
  <c r="C8" i="17" s="1"/>
  <c r="H8" i="5"/>
  <c r="J8" i="5" s="1"/>
  <c r="C9" i="17" s="1"/>
  <c r="H9" i="5"/>
  <c r="J9" i="5" s="1"/>
  <c r="C10" i="17" s="1"/>
  <c r="H10" i="5"/>
  <c r="H11" i="5"/>
  <c r="J11" i="5" s="1"/>
  <c r="C12" i="17" s="1"/>
  <c r="H12" i="5"/>
  <c r="H13" i="5"/>
  <c r="H14" i="5"/>
  <c r="J14" i="5" s="1"/>
  <c r="C15" i="17" s="1"/>
  <c r="H15" i="5"/>
  <c r="J15" i="5" s="1"/>
  <c r="C16" i="17" s="1"/>
  <c r="H16" i="5"/>
  <c r="J16" i="5" s="1"/>
  <c r="C17" i="17" s="1"/>
  <c r="H17" i="5"/>
  <c r="J17" i="5" s="1"/>
  <c r="C18" i="17" s="1"/>
  <c r="H18" i="5"/>
  <c r="H19" i="5"/>
  <c r="J19" i="5" s="1"/>
  <c r="C20" i="17" s="1"/>
  <c r="H20" i="5"/>
  <c r="H21" i="5"/>
  <c r="J21" i="5" s="1"/>
  <c r="H22" i="5"/>
  <c r="J22" i="5" s="1"/>
  <c r="C23" i="17" s="1"/>
  <c r="H23" i="5"/>
  <c r="J23" i="5" s="1"/>
  <c r="C24" i="17" s="1"/>
  <c r="H24" i="5"/>
  <c r="J24" i="5" s="1"/>
  <c r="C25" i="17" s="1"/>
  <c r="H25" i="5"/>
  <c r="J25" i="5" s="1"/>
  <c r="C26" i="17" s="1"/>
  <c r="H26" i="5"/>
  <c r="H27" i="5"/>
  <c r="J27" i="5" s="1"/>
  <c r="C28" i="17" s="1"/>
  <c r="H28" i="5"/>
  <c r="H29" i="5"/>
  <c r="J29" i="5" s="1"/>
  <c r="C30" i="17" s="1"/>
  <c r="H30" i="5"/>
  <c r="J30" i="5" s="1"/>
  <c r="C31" i="17" s="1"/>
  <c r="H31" i="5"/>
  <c r="J31" i="5" s="1"/>
  <c r="C32" i="17" s="1"/>
  <c r="H32" i="5"/>
  <c r="J32" i="5" s="1"/>
  <c r="C33" i="17" s="1"/>
  <c r="H33" i="5"/>
  <c r="J33" i="5" s="1"/>
  <c r="C34" i="17" s="1"/>
  <c r="H34" i="5"/>
  <c r="H35" i="5"/>
  <c r="H36" i="5"/>
  <c r="H37" i="5"/>
  <c r="J37" i="5" s="1"/>
  <c r="H38" i="5"/>
  <c r="J38" i="5" s="1"/>
  <c r="C39" i="17" s="1"/>
  <c r="H39" i="5"/>
  <c r="J39" i="5" s="1"/>
  <c r="C40" i="17" s="1"/>
  <c r="H40" i="5"/>
  <c r="J40" i="5" s="1"/>
  <c r="C41" i="17" s="1"/>
  <c r="H41" i="5"/>
  <c r="J41" i="5" s="1"/>
  <c r="C42" i="17" s="1"/>
  <c r="H42" i="5"/>
  <c r="H43" i="5"/>
  <c r="J43" i="5" s="1"/>
  <c r="C44" i="17" s="1"/>
  <c r="H44" i="5"/>
  <c r="H45" i="5"/>
  <c r="J45" i="5" s="1"/>
  <c r="C46" i="17" s="1"/>
  <c r="H46" i="5"/>
  <c r="J46" i="5" s="1"/>
  <c r="C47" i="17" s="1"/>
  <c r="H47" i="5"/>
  <c r="J47" i="5" s="1"/>
  <c r="C48" i="17" s="1"/>
  <c r="H48" i="5"/>
  <c r="J48" i="5" s="1"/>
  <c r="C49" i="17" s="1"/>
  <c r="H49" i="5"/>
  <c r="J49" i="5" s="1"/>
  <c r="C50" i="17" s="1"/>
  <c r="H50" i="5"/>
  <c r="H51" i="5"/>
  <c r="J51" i="5" s="1"/>
  <c r="C52" i="17" s="1"/>
  <c r="H52" i="5"/>
  <c r="H53" i="5"/>
  <c r="J53" i="5" s="1"/>
  <c r="H54" i="5"/>
  <c r="J54" i="5" s="1"/>
  <c r="C55" i="17" s="1"/>
  <c r="H55" i="5"/>
  <c r="J55" i="5" s="1"/>
  <c r="C56" i="17" s="1"/>
  <c r="H56" i="5"/>
  <c r="J56" i="5" s="1"/>
  <c r="C57" i="17" s="1"/>
  <c r="H57" i="5"/>
  <c r="J57" i="5" s="1"/>
  <c r="C58" i="17" s="1"/>
  <c r="H58" i="5"/>
  <c r="H59" i="5"/>
  <c r="J59" i="5" s="1"/>
  <c r="C60" i="17" s="1"/>
  <c r="H60" i="5"/>
  <c r="H61" i="5"/>
  <c r="J61" i="5" s="1"/>
  <c r="C62" i="17" s="1"/>
  <c r="H62" i="5"/>
  <c r="J62" i="5" s="1"/>
  <c r="C63" i="17" s="1"/>
  <c r="H63" i="5"/>
  <c r="J63" i="5" s="1"/>
  <c r="C64" i="17" s="1"/>
  <c r="H64" i="5"/>
  <c r="H65" i="5"/>
  <c r="J65" i="5" s="1"/>
  <c r="C66" i="17" s="1"/>
  <c r="H66" i="5"/>
  <c r="H67" i="5"/>
  <c r="J67" i="5" s="1"/>
  <c r="C68" i="17" s="1"/>
  <c r="H68" i="5"/>
  <c r="H69" i="5"/>
  <c r="J69" i="5" s="1"/>
  <c r="H70" i="5"/>
  <c r="J70" i="5" s="1"/>
  <c r="C71" i="17" s="1"/>
  <c r="H71" i="5"/>
  <c r="J71" i="5" s="1"/>
  <c r="C72" i="17" s="1"/>
  <c r="H72" i="5"/>
  <c r="J72" i="5" s="1"/>
  <c r="C73" i="17" s="1"/>
  <c r="H73" i="5"/>
  <c r="J73" i="5" s="1"/>
  <c r="C74" i="17" s="1"/>
  <c r="H74" i="5"/>
  <c r="H75" i="5"/>
  <c r="J75" i="5" s="1"/>
  <c r="C76" i="17" s="1"/>
  <c r="H76" i="5"/>
  <c r="H77" i="5"/>
  <c r="J77" i="5" s="1"/>
  <c r="C78" i="17" s="1"/>
  <c r="H78" i="5"/>
  <c r="J78" i="5" s="1"/>
  <c r="C79" i="17" s="1"/>
  <c r="H79" i="5"/>
  <c r="J79" i="5" s="1"/>
  <c r="C80" i="17" s="1"/>
  <c r="H80" i="5"/>
  <c r="J80" i="5" s="1"/>
  <c r="C81" i="17" s="1"/>
  <c r="H81" i="5"/>
  <c r="J81" i="5" s="1"/>
  <c r="C82" i="17" s="1"/>
  <c r="H82" i="5"/>
  <c r="H83" i="5"/>
  <c r="J83" i="5" s="1"/>
  <c r="C84" i="17" s="1"/>
  <c r="H84" i="5"/>
  <c r="H85" i="5"/>
  <c r="J85" i="5" s="1"/>
  <c r="H86" i="5"/>
  <c r="J86" i="5" s="1"/>
  <c r="C87" i="17" s="1"/>
  <c r="H87" i="5"/>
  <c r="J87" i="5" s="1"/>
  <c r="C88" i="17" s="1"/>
  <c r="H88" i="5"/>
  <c r="J88" i="5" s="1"/>
  <c r="C89" i="17" s="1"/>
  <c r="H89" i="5"/>
  <c r="H90" i="5"/>
  <c r="H91" i="5"/>
  <c r="J91" i="5" s="1"/>
  <c r="C92" i="17" s="1"/>
  <c r="H92" i="5"/>
  <c r="H93" i="5"/>
  <c r="J93" i="5" s="1"/>
  <c r="C94" i="17" s="1"/>
  <c r="H94" i="5"/>
  <c r="J94" i="5" s="1"/>
  <c r="C95" i="17" s="1"/>
  <c r="H95" i="5"/>
  <c r="J95" i="5" s="1"/>
  <c r="C96" i="17" s="1"/>
  <c r="H96" i="5"/>
  <c r="J96" i="5" s="1"/>
  <c r="C97" i="17" s="1"/>
  <c r="H97" i="5"/>
  <c r="J97" i="5" s="1"/>
  <c r="C98" i="17" s="1"/>
  <c r="H98" i="5"/>
  <c r="H99" i="5"/>
  <c r="J99" i="5" s="1"/>
  <c r="C100" i="17" s="1"/>
  <c r="H100" i="5"/>
  <c r="H101" i="5"/>
  <c r="J101" i="5" s="1"/>
  <c r="H102" i="5"/>
  <c r="J102" i="5" s="1"/>
  <c r="C103" i="17" s="1"/>
  <c r="H103" i="5"/>
  <c r="J103" i="5" s="1"/>
  <c r="C104" i="17" s="1"/>
  <c r="H104" i="5"/>
  <c r="J104" i="5" s="1"/>
  <c r="C105" i="17" s="1"/>
  <c r="H105" i="5"/>
  <c r="J105" i="5" s="1"/>
  <c r="C106" i="17" s="1"/>
  <c r="H106" i="5"/>
  <c r="H107" i="5"/>
  <c r="J107" i="5" s="1"/>
  <c r="C108" i="17" s="1"/>
  <c r="H108" i="5"/>
  <c r="H109" i="5"/>
  <c r="J109" i="5" s="1"/>
  <c r="C110" i="17" s="1"/>
  <c r="H110" i="5"/>
  <c r="J110" i="5" s="1"/>
  <c r="C111" i="17" s="1"/>
  <c r="H111" i="5"/>
  <c r="J111" i="5" s="1"/>
  <c r="C112" i="17" s="1"/>
  <c r="H112" i="5"/>
  <c r="J112" i="5" s="1"/>
  <c r="C113" i="17" s="1"/>
  <c r="H113" i="5"/>
  <c r="H114" i="5"/>
  <c r="H115" i="5"/>
  <c r="J115" i="5" s="1"/>
  <c r="C116" i="17" s="1"/>
  <c r="H116" i="5"/>
  <c r="H117" i="5"/>
  <c r="J117" i="5" s="1"/>
  <c r="H118" i="5"/>
  <c r="J118" i="5" s="1"/>
  <c r="C119" i="17" s="1"/>
  <c r="H119" i="5"/>
  <c r="J119" i="5" s="1"/>
  <c r="C120" i="17" s="1"/>
  <c r="H120" i="5"/>
  <c r="J120" i="5" s="1"/>
  <c r="C121" i="17" s="1"/>
  <c r="H121" i="5"/>
  <c r="J121" i="5" s="1"/>
  <c r="C122" i="17" s="1"/>
  <c r="H122" i="5"/>
  <c r="H123" i="5"/>
  <c r="J123" i="5" s="1"/>
  <c r="C124" i="17" s="1"/>
  <c r="H124" i="5"/>
  <c r="H125" i="5"/>
  <c r="J125" i="5" s="1"/>
  <c r="C126" i="17" s="1"/>
  <c r="H126" i="5"/>
  <c r="J126" i="5" s="1"/>
  <c r="C127" i="17" s="1"/>
  <c r="H127" i="5"/>
  <c r="J127" i="5" s="1"/>
  <c r="C128" i="17" s="1"/>
  <c r="H128" i="5"/>
  <c r="J128" i="5" s="1"/>
  <c r="C129" i="17" s="1"/>
  <c r="H129" i="5"/>
  <c r="J129" i="5" s="1"/>
  <c r="C130" i="17" s="1"/>
  <c r="H130" i="5"/>
  <c r="H131" i="5"/>
  <c r="J131" i="5" s="1"/>
  <c r="C132" i="17" s="1"/>
  <c r="H132" i="5"/>
  <c r="H133" i="5"/>
  <c r="J133" i="5" s="1"/>
  <c r="H134" i="5"/>
  <c r="J134" i="5" s="1"/>
  <c r="C135" i="17" s="1"/>
  <c r="H135" i="5"/>
  <c r="J135" i="5" s="1"/>
  <c r="C136" i="17" s="1"/>
  <c r="H136" i="5"/>
  <c r="J136" i="5" s="1"/>
  <c r="C137" i="17" s="1"/>
  <c r="H137" i="5"/>
  <c r="J137" i="5" s="1"/>
  <c r="C138" i="17" s="1"/>
  <c r="H138" i="5"/>
  <c r="H139" i="5"/>
  <c r="J139" i="5" s="1"/>
  <c r="C140" i="17" s="1"/>
  <c r="H140" i="5"/>
  <c r="H141" i="5"/>
  <c r="H142" i="5"/>
  <c r="J142" i="5" s="1"/>
  <c r="C143" i="17" s="1"/>
  <c r="H143" i="5"/>
  <c r="J143" i="5" s="1"/>
  <c r="C144" i="17" s="1"/>
  <c r="H144" i="5"/>
  <c r="J144" i="5" s="1"/>
  <c r="C145" i="17" s="1"/>
  <c r="H145" i="5"/>
  <c r="J145" i="5" s="1"/>
  <c r="C146" i="17" s="1"/>
  <c r="H146" i="5"/>
  <c r="H147" i="5"/>
  <c r="J147" i="5" s="1"/>
  <c r="C148" i="17" s="1"/>
  <c r="H148" i="5"/>
  <c r="H149" i="5"/>
  <c r="J149" i="5" s="1"/>
  <c r="H150" i="5"/>
  <c r="J150" i="5" s="1"/>
  <c r="C151" i="17" s="1"/>
  <c r="H151" i="5"/>
  <c r="J151" i="5" s="1"/>
  <c r="C152" i="17" s="1"/>
  <c r="H152" i="5"/>
  <c r="J152" i="5" s="1"/>
  <c r="C153" i="17" s="1"/>
  <c r="H153" i="5"/>
  <c r="J153" i="5" s="1"/>
  <c r="C154" i="17" s="1"/>
  <c r="H154" i="5"/>
  <c r="H155" i="5"/>
  <c r="J155" i="5" s="1"/>
  <c r="C156" i="17" s="1"/>
  <c r="H156" i="5"/>
  <c r="H157" i="5"/>
  <c r="J157" i="5" s="1"/>
  <c r="C158" i="17" s="1"/>
  <c r="H158" i="5"/>
  <c r="J158" i="5" s="1"/>
  <c r="C159" i="17" s="1"/>
  <c r="H159" i="5"/>
  <c r="J159" i="5" s="1"/>
  <c r="C160" i="17" s="1"/>
  <c r="H160" i="5"/>
  <c r="J160" i="5" s="1"/>
  <c r="C161" i="17" s="1"/>
  <c r="H161" i="5"/>
  <c r="J161" i="5" s="1"/>
  <c r="C162" i="17" s="1"/>
  <c r="H162" i="5"/>
  <c r="H163" i="5"/>
  <c r="H164" i="5"/>
  <c r="H165" i="5"/>
  <c r="J165" i="5" s="1"/>
  <c r="H166" i="5"/>
  <c r="J166" i="5" s="1"/>
  <c r="C167" i="17" s="1"/>
  <c r="H167" i="5"/>
  <c r="J167" i="5" s="1"/>
  <c r="C168" i="17" s="1"/>
  <c r="H168" i="5"/>
  <c r="J168" i="5" s="1"/>
  <c r="C169" i="17" s="1"/>
  <c r="H169" i="5"/>
  <c r="J169" i="5" s="1"/>
  <c r="C170" i="17" s="1"/>
  <c r="H170" i="5"/>
  <c r="H171" i="5"/>
  <c r="J171" i="5" s="1"/>
  <c r="C172" i="17" s="1"/>
  <c r="H172" i="5"/>
  <c r="H173" i="5"/>
  <c r="J173" i="5" s="1"/>
  <c r="C174" i="17" s="1"/>
  <c r="H174" i="5"/>
  <c r="J174" i="5" s="1"/>
  <c r="C175" i="17" s="1"/>
  <c r="H175" i="5"/>
  <c r="J175" i="5" s="1"/>
  <c r="C176" i="17" s="1"/>
  <c r="H176" i="5"/>
  <c r="J176" i="5" s="1"/>
  <c r="C177" i="17" s="1"/>
  <c r="H177" i="5"/>
  <c r="J177" i="5" s="1"/>
  <c r="C178" i="17" s="1"/>
  <c r="H178" i="5"/>
  <c r="H179" i="5"/>
  <c r="J179" i="5" s="1"/>
  <c r="C180" i="17" s="1"/>
  <c r="H180" i="5"/>
  <c r="H181" i="5"/>
  <c r="J181" i="5" s="1"/>
  <c r="H182" i="5"/>
  <c r="J182" i="5" s="1"/>
  <c r="C183" i="17" s="1"/>
  <c r="H183" i="5"/>
  <c r="J183" i="5" s="1"/>
  <c r="C184" i="17" s="1"/>
  <c r="H184" i="5"/>
  <c r="J184" i="5" s="1"/>
  <c r="C185" i="17" s="1"/>
  <c r="H185" i="5"/>
  <c r="J185" i="5" s="1"/>
  <c r="C186" i="17" s="1"/>
  <c r="H186" i="5"/>
  <c r="H187" i="5"/>
  <c r="J187" i="5" s="1"/>
  <c r="C188" i="17" s="1"/>
  <c r="H188" i="5"/>
  <c r="H189" i="5"/>
  <c r="J189" i="5" s="1"/>
  <c r="C190" i="17" s="1"/>
  <c r="H190" i="5"/>
  <c r="J190" i="5" s="1"/>
  <c r="C191" i="17" s="1"/>
  <c r="H191" i="5"/>
  <c r="J191" i="5" s="1"/>
  <c r="C192" i="17" s="1"/>
  <c r="H192" i="5"/>
  <c r="H193" i="5"/>
  <c r="J193" i="5" s="1"/>
  <c r="C194" i="17" s="1"/>
  <c r="H194" i="5"/>
  <c r="H195" i="5"/>
  <c r="J195" i="5" s="1"/>
  <c r="C196" i="17" s="1"/>
  <c r="H196" i="5"/>
  <c r="H197" i="5"/>
  <c r="J197" i="5" s="1"/>
  <c r="H198" i="5"/>
  <c r="J198" i="5" s="1"/>
  <c r="C199" i="17" s="1"/>
  <c r="H199" i="5"/>
  <c r="J199" i="5" s="1"/>
  <c r="C200" i="17" s="1"/>
  <c r="H200" i="5"/>
  <c r="J200" i="5" s="1"/>
  <c r="C201" i="17" s="1"/>
  <c r="H201" i="5"/>
  <c r="J201" i="5" s="1"/>
  <c r="C202" i="17" s="1"/>
  <c r="H202" i="5"/>
  <c r="H203" i="5"/>
  <c r="J203" i="5" s="1"/>
  <c r="C204" i="17" s="1"/>
  <c r="H204" i="5"/>
  <c r="H205" i="5"/>
  <c r="J205" i="5" s="1"/>
  <c r="C206" i="17" s="1"/>
  <c r="H206" i="5"/>
  <c r="J206" i="5" s="1"/>
  <c r="C207" i="17" s="1"/>
  <c r="H207" i="5"/>
  <c r="J207" i="5" s="1"/>
  <c r="C208" i="17" s="1"/>
  <c r="H208" i="5"/>
  <c r="J208" i="5" s="1"/>
  <c r="C209" i="17" s="1"/>
  <c r="H209" i="5"/>
  <c r="J209" i="5" s="1"/>
  <c r="C210" i="17" s="1"/>
  <c r="H210" i="5"/>
  <c r="H211" i="5"/>
  <c r="J211" i="5" s="1"/>
  <c r="C212" i="17" s="1"/>
  <c r="H212" i="5"/>
  <c r="H213" i="5"/>
  <c r="J213" i="5" s="1"/>
  <c r="H214" i="5"/>
  <c r="J214" i="5" s="1"/>
  <c r="C215" i="17" s="1"/>
  <c r="H215" i="5"/>
  <c r="J215" i="5" s="1"/>
  <c r="C216" i="17" s="1"/>
  <c r="H216" i="5"/>
  <c r="J216" i="5" s="1"/>
  <c r="C217" i="17" s="1"/>
  <c r="H217" i="5"/>
  <c r="H218" i="5"/>
  <c r="H219" i="5"/>
  <c r="J219" i="5" s="1"/>
  <c r="C220" i="17" s="1"/>
  <c r="H220" i="5"/>
  <c r="H221" i="5"/>
  <c r="J221" i="5" s="1"/>
  <c r="C222" i="17" s="1"/>
  <c r="H222" i="5"/>
  <c r="J222" i="5" s="1"/>
  <c r="C223" i="17" s="1"/>
  <c r="H223" i="5"/>
  <c r="J223" i="5" s="1"/>
  <c r="C224" i="17" s="1"/>
  <c r="H224" i="5"/>
  <c r="J224" i="5" s="1"/>
  <c r="C225" i="17" s="1"/>
  <c r="H225" i="5"/>
  <c r="J225" i="5" s="1"/>
  <c r="C226" i="17" s="1"/>
  <c r="H226" i="5"/>
  <c r="H227" i="5"/>
  <c r="J227" i="5" s="1"/>
  <c r="C228" i="17" s="1"/>
  <c r="H228" i="5"/>
  <c r="H229" i="5"/>
  <c r="J229" i="5" s="1"/>
  <c r="H230" i="5"/>
  <c r="J230" i="5" s="1"/>
  <c r="C231" i="17" s="1"/>
  <c r="H231" i="5"/>
  <c r="J231" i="5" s="1"/>
  <c r="C232" i="17" s="1"/>
  <c r="H232" i="5"/>
  <c r="J232" i="5" s="1"/>
  <c r="C233" i="17" s="1"/>
  <c r="H233" i="5"/>
  <c r="J233" i="5" s="1"/>
  <c r="C234" i="17" s="1"/>
  <c r="H234" i="5"/>
  <c r="H235" i="5"/>
  <c r="J235" i="5" s="1"/>
  <c r="C236" i="17" s="1"/>
  <c r="H2" i="5"/>
  <c r="J2" i="5" s="1"/>
  <c r="C3" i="17" s="1"/>
  <c r="H1" i="5"/>
  <c r="G1" i="5"/>
  <c r="F1" i="5"/>
  <c r="E1" i="5"/>
  <c r="D1" i="5"/>
  <c r="C1" i="5"/>
  <c r="B1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" i="5"/>
  <c r="J5" i="2"/>
  <c r="J13" i="2"/>
  <c r="J16" i="2"/>
  <c r="J37" i="2"/>
  <c r="J45" i="2"/>
  <c r="J48" i="2"/>
  <c r="J69" i="2"/>
  <c r="J77" i="2"/>
  <c r="J80" i="2"/>
  <c r="J101" i="2"/>
  <c r="J109" i="2"/>
  <c r="J112" i="2"/>
  <c r="J133" i="2"/>
  <c r="J141" i="2"/>
  <c r="J144" i="2"/>
  <c r="J165" i="2"/>
  <c r="J173" i="2"/>
  <c r="J176" i="2"/>
  <c r="J197" i="2"/>
  <c r="J205" i="2"/>
  <c r="J208" i="2"/>
  <c r="J229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J15" i="2" s="1"/>
  <c r="I16" i="2"/>
  <c r="I17" i="2"/>
  <c r="I18" i="2"/>
  <c r="I19" i="2"/>
  <c r="I20" i="2"/>
  <c r="I21" i="2"/>
  <c r="I22" i="2"/>
  <c r="I23" i="2"/>
  <c r="J23" i="2" s="1"/>
  <c r="I24" i="2"/>
  <c r="I25" i="2"/>
  <c r="I26" i="2"/>
  <c r="J26" i="2" s="1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J47" i="2" s="1"/>
  <c r="I48" i="2"/>
  <c r="I49" i="2"/>
  <c r="I50" i="2"/>
  <c r="I51" i="2"/>
  <c r="I52" i="2"/>
  <c r="I53" i="2"/>
  <c r="I54" i="2"/>
  <c r="I55" i="2"/>
  <c r="J55" i="2" s="1"/>
  <c r="I56" i="2"/>
  <c r="I57" i="2"/>
  <c r="I58" i="2"/>
  <c r="J58" i="2" s="1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J79" i="2" s="1"/>
  <c r="I80" i="2"/>
  <c r="I81" i="2"/>
  <c r="I82" i="2"/>
  <c r="I83" i="2"/>
  <c r="I84" i="2"/>
  <c r="I85" i="2"/>
  <c r="I86" i="2"/>
  <c r="I87" i="2"/>
  <c r="J87" i="2" s="1"/>
  <c r="I88" i="2"/>
  <c r="I89" i="2"/>
  <c r="I90" i="2"/>
  <c r="J90" i="2" s="1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J111" i="2" s="1"/>
  <c r="I112" i="2"/>
  <c r="I113" i="2"/>
  <c r="I114" i="2"/>
  <c r="I115" i="2"/>
  <c r="I116" i="2"/>
  <c r="I117" i="2"/>
  <c r="I118" i="2"/>
  <c r="I119" i="2"/>
  <c r="J119" i="2" s="1"/>
  <c r="I120" i="2"/>
  <c r="I121" i="2"/>
  <c r="I122" i="2"/>
  <c r="J122" i="2" s="1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J143" i="2" s="1"/>
  <c r="I144" i="2"/>
  <c r="I145" i="2"/>
  <c r="I146" i="2"/>
  <c r="I147" i="2"/>
  <c r="I148" i="2"/>
  <c r="I149" i="2"/>
  <c r="I150" i="2"/>
  <c r="I151" i="2"/>
  <c r="J151" i="2" s="1"/>
  <c r="I152" i="2"/>
  <c r="I153" i="2"/>
  <c r="I154" i="2"/>
  <c r="J154" i="2" s="1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J175" i="2" s="1"/>
  <c r="I176" i="2"/>
  <c r="I177" i="2"/>
  <c r="I178" i="2"/>
  <c r="I179" i="2"/>
  <c r="I180" i="2"/>
  <c r="I181" i="2"/>
  <c r="I182" i="2"/>
  <c r="I183" i="2"/>
  <c r="J183" i="2" s="1"/>
  <c r="I184" i="2"/>
  <c r="I185" i="2"/>
  <c r="I186" i="2"/>
  <c r="J186" i="2" s="1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J207" i="2" s="1"/>
  <c r="I208" i="2"/>
  <c r="I209" i="2"/>
  <c r="I210" i="2"/>
  <c r="I211" i="2"/>
  <c r="I212" i="2"/>
  <c r="I213" i="2"/>
  <c r="I214" i="2"/>
  <c r="I215" i="2"/>
  <c r="J215" i="2" s="1"/>
  <c r="I216" i="2"/>
  <c r="I217" i="2"/>
  <c r="I218" i="2"/>
  <c r="J218" i="2" s="1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J234" i="2" s="1"/>
  <c r="I235" i="2"/>
  <c r="I1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" i="2"/>
  <c r="H3" i="2"/>
  <c r="J3" i="2" s="1"/>
  <c r="H4" i="2"/>
  <c r="J4" i="2" s="1"/>
  <c r="H5" i="2"/>
  <c r="H6" i="2"/>
  <c r="H7" i="2"/>
  <c r="J7" i="2" s="1"/>
  <c r="H8" i="2"/>
  <c r="J8" i="2" s="1"/>
  <c r="H9" i="2"/>
  <c r="J9" i="2" s="1"/>
  <c r="H10" i="2"/>
  <c r="J10" i="2" s="1"/>
  <c r="H11" i="2"/>
  <c r="J11" i="2" s="1"/>
  <c r="H12" i="2"/>
  <c r="J12" i="2" s="1"/>
  <c r="H13" i="2"/>
  <c r="H14" i="2"/>
  <c r="H15" i="2"/>
  <c r="H16" i="2"/>
  <c r="H17" i="2"/>
  <c r="J17" i="2" s="1"/>
  <c r="H18" i="2"/>
  <c r="J18" i="2" s="1"/>
  <c r="H19" i="2"/>
  <c r="J19" i="2" s="1"/>
  <c r="H20" i="2"/>
  <c r="J20" i="2" s="1"/>
  <c r="H21" i="2"/>
  <c r="J21" i="2" s="1"/>
  <c r="H22" i="2"/>
  <c r="H23" i="2"/>
  <c r="H24" i="2"/>
  <c r="J24" i="2" s="1"/>
  <c r="H25" i="2"/>
  <c r="J25" i="2" s="1"/>
  <c r="H26" i="2"/>
  <c r="H27" i="2"/>
  <c r="J27" i="2" s="1"/>
  <c r="H28" i="2"/>
  <c r="J28" i="2" s="1"/>
  <c r="H29" i="2"/>
  <c r="J29" i="2" s="1"/>
  <c r="H30" i="2"/>
  <c r="H31" i="2"/>
  <c r="J31" i="2" s="1"/>
  <c r="H32" i="2"/>
  <c r="J32" i="2" s="1"/>
  <c r="H33" i="2"/>
  <c r="J33" i="2" s="1"/>
  <c r="H34" i="2"/>
  <c r="J34" i="2" s="1"/>
  <c r="H35" i="2"/>
  <c r="J35" i="2" s="1"/>
  <c r="H36" i="2"/>
  <c r="J36" i="2" s="1"/>
  <c r="H37" i="2"/>
  <c r="H38" i="2"/>
  <c r="H39" i="2"/>
  <c r="J39" i="2" s="1"/>
  <c r="H40" i="2"/>
  <c r="J40" i="2" s="1"/>
  <c r="H41" i="2"/>
  <c r="J41" i="2" s="1"/>
  <c r="H42" i="2"/>
  <c r="J42" i="2" s="1"/>
  <c r="H43" i="2"/>
  <c r="J43" i="2" s="1"/>
  <c r="H44" i="2"/>
  <c r="J44" i="2" s="1"/>
  <c r="H45" i="2"/>
  <c r="H46" i="2"/>
  <c r="H47" i="2"/>
  <c r="H48" i="2"/>
  <c r="H49" i="2"/>
  <c r="J49" i="2" s="1"/>
  <c r="H50" i="2"/>
  <c r="J50" i="2" s="1"/>
  <c r="H51" i="2"/>
  <c r="J51" i="2" s="1"/>
  <c r="H52" i="2"/>
  <c r="J52" i="2" s="1"/>
  <c r="H53" i="2"/>
  <c r="J53" i="2" s="1"/>
  <c r="H54" i="2"/>
  <c r="H55" i="2"/>
  <c r="H56" i="2"/>
  <c r="J56" i="2" s="1"/>
  <c r="H57" i="2"/>
  <c r="J57" i="2" s="1"/>
  <c r="H58" i="2"/>
  <c r="H59" i="2"/>
  <c r="J59" i="2" s="1"/>
  <c r="H60" i="2"/>
  <c r="J60" i="2" s="1"/>
  <c r="H61" i="2"/>
  <c r="J61" i="2" s="1"/>
  <c r="H62" i="2"/>
  <c r="H63" i="2"/>
  <c r="J63" i="2" s="1"/>
  <c r="H64" i="2"/>
  <c r="J64" i="2" s="1"/>
  <c r="H65" i="2"/>
  <c r="J65" i="2" s="1"/>
  <c r="H66" i="2"/>
  <c r="J66" i="2" s="1"/>
  <c r="H67" i="2"/>
  <c r="J67" i="2" s="1"/>
  <c r="H68" i="2"/>
  <c r="J68" i="2" s="1"/>
  <c r="H69" i="2"/>
  <c r="H70" i="2"/>
  <c r="H71" i="2"/>
  <c r="J71" i="2" s="1"/>
  <c r="H72" i="2"/>
  <c r="J72" i="2" s="1"/>
  <c r="H73" i="2"/>
  <c r="J73" i="2" s="1"/>
  <c r="H74" i="2"/>
  <c r="J74" i="2" s="1"/>
  <c r="H75" i="2"/>
  <c r="J75" i="2" s="1"/>
  <c r="H76" i="2"/>
  <c r="J76" i="2" s="1"/>
  <c r="H77" i="2"/>
  <c r="H78" i="2"/>
  <c r="H79" i="2"/>
  <c r="H80" i="2"/>
  <c r="H81" i="2"/>
  <c r="J81" i="2" s="1"/>
  <c r="H82" i="2"/>
  <c r="J82" i="2" s="1"/>
  <c r="H83" i="2"/>
  <c r="J83" i="2" s="1"/>
  <c r="H84" i="2"/>
  <c r="J84" i="2" s="1"/>
  <c r="H85" i="2"/>
  <c r="J85" i="2" s="1"/>
  <c r="H86" i="2"/>
  <c r="H87" i="2"/>
  <c r="H88" i="2"/>
  <c r="J88" i="2" s="1"/>
  <c r="H89" i="2"/>
  <c r="J89" i="2" s="1"/>
  <c r="H90" i="2"/>
  <c r="H91" i="2"/>
  <c r="J91" i="2" s="1"/>
  <c r="H92" i="2"/>
  <c r="J92" i="2" s="1"/>
  <c r="H93" i="2"/>
  <c r="J93" i="2" s="1"/>
  <c r="H94" i="2"/>
  <c r="H95" i="2"/>
  <c r="J95" i="2" s="1"/>
  <c r="H96" i="2"/>
  <c r="J96" i="2" s="1"/>
  <c r="H97" i="2"/>
  <c r="J97" i="2" s="1"/>
  <c r="H98" i="2"/>
  <c r="J98" i="2" s="1"/>
  <c r="H99" i="2"/>
  <c r="J99" i="2" s="1"/>
  <c r="H100" i="2"/>
  <c r="J100" i="2" s="1"/>
  <c r="H101" i="2"/>
  <c r="H102" i="2"/>
  <c r="H103" i="2"/>
  <c r="J103" i="2" s="1"/>
  <c r="H104" i="2"/>
  <c r="J104" i="2" s="1"/>
  <c r="H105" i="2"/>
  <c r="J105" i="2" s="1"/>
  <c r="H106" i="2"/>
  <c r="J106" i="2" s="1"/>
  <c r="H107" i="2"/>
  <c r="J107" i="2" s="1"/>
  <c r="H108" i="2"/>
  <c r="J108" i="2" s="1"/>
  <c r="H109" i="2"/>
  <c r="H110" i="2"/>
  <c r="H111" i="2"/>
  <c r="H112" i="2"/>
  <c r="H113" i="2"/>
  <c r="J113" i="2" s="1"/>
  <c r="H114" i="2"/>
  <c r="J114" i="2" s="1"/>
  <c r="H115" i="2"/>
  <c r="J115" i="2" s="1"/>
  <c r="H116" i="2"/>
  <c r="J116" i="2" s="1"/>
  <c r="H117" i="2"/>
  <c r="J117" i="2" s="1"/>
  <c r="H118" i="2"/>
  <c r="H119" i="2"/>
  <c r="H120" i="2"/>
  <c r="J120" i="2" s="1"/>
  <c r="H121" i="2"/>
  <c r="J121" i="2" s="1"/>
  <c r="H122" i="2"/>
  <c r="H123" i="2"/>
  <c r="J123" i="2" s="1"/>
  <c r="H124" i="2"/>
  <c r="J124" i="2" s="1"/>
  <c r="H125" i="2"/>
  <c r="J125" i="2" s="1"/>
  <c r="H126" i="2"/>
  <c r="H127" i="2"/>
  <c r="J127" i="2" s="1"/>
  <c r="H128" i="2"/>
  <c r="J128" i="2" s="1"/>
  <c r="H129" i="2"/>
  <c r="J129" i="2" s="1"/>
  <c r="H130" i="2"/>
  <c r="J130" i="2" s="1"/>
  <c r="H131" i="2"/>
  <c r="J131" i="2" s="1"/>
  <c r="H132" i="2"/>
  <c r="J132" i="2" s="1"/>
  <c r="H133" i="2"/>
  <c r="H134" i="2"/>
  <c r="H135" i="2"/>
  <c r="J135" i="2" s="1"/>
  <c r="H136" i="2"/>
  <c r="J136" i="2" s="1"/>
  <c r="H137" i="2"/>
  <c r="J137" i="2" s="1"/>
  <c r="H138" i="2"/>
  <c r="J138" i="2" s="1"/>
  <c r="H139" i="2"/>
  <c r="J139" i="2" s="1"/>
  <c r="H140" i="2"/>
  <c r="J140" i="2" s="1"/>
  <c r="H141" i="2"/>
  <c r="H142" i="2"/>
  <c r="H143" i="2"/>
  <c r="H144" i="2"/>
  <c r="H145" i="2"/>
  <c r="J145" i="2" s="1"/>
  <c r="H146" i="2"/>
  <c r="J146" i="2" s="1"/>
  <c r="H147" i="2"/>
  <c r="J147" i="2" s="1"/>
  <c r="H148" i="2"/>
  <c r="J148" i="2" s="1"/>
  <c r="H149" i="2"/>
  <c r="J149" i="2" s="1"/>
  <c r="H150" i="2"/>
  <c r="H151" i="2"/>
  <c r="H152" i="2"/>
  <c r="J152" i="2" s="1"/>
  <c r="H153" i="2"/>
  <c r="J153" i="2" s="1"/>
  <c r="H154" i="2"/>
  <c r="H155" i="2"/>
  <c r="J155" i="2" s="1"/>
  <c r="H156" i="2"/>
  <c r="J156" i="2" s="1"/>
  <c r="H157" i="2"/>
  <c r="J157" i="2" s="1"/>
  <c r="H158" i="2"/>
  <c r="H159" i="2"/>
  <c r="J159" i="2" s="1"/>
  <c r="H160" i="2"/>
  <c r="J160" i="2" s="1"/>
  <c r="H161" i="2"/>
  <c r="J161" i="2" s="1"/>
  <c r="H162" i="2"/>
  <c r="J162" i="2" s="1"/>
  <c r="H163" i="2"/>
  <c r="J163" i="2" s="1"/>
  <c r="H164" i="2"/>
  <c r="J164" i="2" s="1"/>
  <c r="H165" i="2"/>
  <c r="H166" i="2"/>
  <c r="H167" i="2"/>
  <c r="J167" i="2" s="1"/>
  <c r="H168" i="2"/>
  <c r="J168" i="2" s="1"/>
  <c r="H169" i="2"/>
  <c r="J169" i="2" s="1"/>
  <c r="H170" i="2"/>
  <c r="J170" i="2" s="1"/>
  <c r="H171" i="2"/>
  <c r="J171" i="2" s="1"/>
  <c r="H172" i="2"/>
  <c r="J172" i="2" s="1"/>
  <c r="H173" i="2"/>
  <c r="H174" i="2"/>
  <c r="H175" i="2"/>
  <c r="H176" i="2"/>
  <c r="H177" i="2"/>
  <c r="J177" i="2" s="1"/>
  <c r="H178" i="2"/>
  <c r="J178" i="2" s="1"/>
  <c r="H179" i="2"/>
  <c r="J179" i="2" s="1"/>
  <c r="H180" i="2"/>
  <c r="J180" i="2" s="1"/>
  <c r="H181" i="2"/>
  <c r="J181" i="2" s="1"/>
  <c r="H182" i="2"/>
  <c r="H183" i="2"/>
  <c r="H184" i="2"/>
  <c r="J184" i="2" s="1"/>
  <c r="H185" i="2"/>
  <c r="J185" i="2" s="1"/>
  <c r="H186" i="2"/>
  <c r="H187" i="2"/>
  <c r="J187" i="2" s="1"/>
  <c r="H188" i="2"/>
  <c r="J188" i="2" s="1"/>
  <c r="H189" i="2"/>
  <c r="J189" i="2" s="1"/>
  <c r="H190" i="2"/>
  <c r="H191" i="2"/>
  <c r="J191" i="2" s="1"/>
  <c r="H192" i="2"/>
  <c r="J192" i="2" s="1"/>
  <c r="H193" i="2"/>
  <c r="J193" i="2" s="1"/>
  <c r="H194" i="2"/>
  <c r="J194" i="2" s="1"/>
  <c r="H195" i="2"/>
  <c r="J195" i="2" s="1"/>
  <c r="H196" i="2"/>
  <c r="J196" i="2" s="1"/>
  <c r="H197" i="2"/>
  <c r="H198" i="2"/>
  <c r="H199" i="2"/>
  <c r="J199" i="2" s="1"/>
  <c r="H200" i="2"/>
  <c r="J200" i="2" s="1"/>
  <c r="H201" i="2"/>
  <c r="J201" i="2" s="1"/>
  <c r="H202" i="2"/>
  <c r="J202" i="2" s="1"/>
  <c r="H203" i="2"/>
  <c r="J203" i="2" s="1"/>
  <c r="H204" i="2"/>
  <c r="J204" i="2" s="1"/>
  <c r="H205" i="2"/>
  <c r="H206" i="2"/>
  <c r="H207" i="2"/>
  <c r="H208" i="2"/>
  <c r="H209" i="2"/>
  <c r="J209" i="2" s="1"/>
  <c r="H210" i="2"/>
  <c r="J210" i="2" s="1"/>
  <c r="H211" i="2"/>
  <c r="J211" i="2" s="1"/>
  <c r="H212" i="2"/>
  <c r="J212" i="2" s="1"/>
  <c r="H213" i="2"/>
  <c r="J213" i="2" s="1"/>
  <c r="H214" i="2"/>
  <c r="H215" i="2"/>
  <c r="H216" i="2"/>
  <c r="J216" i="2" s="1"/>
  <c r="H217" i="2"/>
  <c r="J217" i="2" s="1"/>
  <c r="H218" i="2"/>
  <c r="H219" i="2"/>
  <c r="J219" i="2" s="1"/>
  <c r="H220" i="2"/>
  <c r="J220" i="2" s="1"/>
  <c r="H221" i="2"/>
  <c r="J221" i="2" s="1"/>
  <c r="H222" i="2"/>
  <c r="H223" i="2"/>
  <c r="J223" i="2" s="1"/>
  <c r="H224" i="2"/>
  <c r="J224" i="2" s="1"/>
  <c r="H225" i="2"/>
  <c r="J225" i="2" s="1"/>
  <c r="H226" i="2"/>
  <c r="J226" i="2" s="1"/>
  <c r="H227" i="2"/>
  <c r="J227" i="2" s="1"/>
  <c r="H228" i="2"/>
  <c r="J228" i="2" s="1"/>
  <c r="H229" i="2"/>
  <c r="H230" i="2"/>
  <c r="J230" i="2" s="1"/>
  <c r="H231" i="2"/>
  <c r="J231" i="2" s="1"/>
  <c r="H232" i="2"/>
  <c r="J232" i="2" s="1"/>
  <c r="H233" i="2"/>
  <c r="J233" i="2" s="1"/>
  <c r="H234" i="2"/>
  <c r="H235" i="2"/>
  <c r="J235" i="2" s="1"/>
  <c r="H2" i="2"/>
  <c r="J2" i="2" s="1"/>
  <c r="H1" i="2"/>
  <c r="G1" i="2"/>
  <c r="F1" i="2"/>
  <c r="E1" i="2"/>
  <c r="D1" i="2"/>
  <c r="C1" i="2"/>
  <c r="B1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" i="2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4" i="1"/>
  <c r="A154" i="16" l="1"/>
  <c r="A26" i="16"/>
  <c r="J237" i="14"/>
  <c r="J173" i="14"/>
  <c r="J109" i="14"/>
  <c r="J55" i="14"/>
  <c r="J23" i="14"/>
  <c r="A122" i="16"/>
  <c r="J221" i="14"/>
  <c r="J157" i="14"/>
  <c r="J93" i="14"/>
  <c r="J47" i="14"/>
  <c r="J15" i="14"/>
  <c r="A226" i="16"/>
  <c r="A98" i="16"/>
  <c r="J213" i="14"/>
  <c r="J149" i="14"/>
  <c r="J85" i="14"/>
  <c r="J45" i="14"/>
  <c r="J13" i="14"/>
  <c r="A218" i="16"/>
  <c r="A90" i="16"/>
  <c r="J205" i="14"/>
  <c r="J141" i="14"/>
  <c r="J77" i="14"/>
  <c r="J39" i="14"/>
  <c r="A194" i="16"/>
  <c r="A66" i="16"/>
  <c r="J197" i="14"/>
  <c r="J133" i="14"/>
  <c r="J69" i="14"/>
  <c r="J37" i="14"/>
  <c r="A186" i="16"/>
  <c r="A58" i="16"/>
  <c r="J189" i="14"/>
  <c r="J125" i="14"/>
  <c r="J63" i="14"/>
  <c r="J31" i="14"/>
  <c r="J226" i="13"/>
  <c r="G227" i="17" s="1"/>
  <c r="J218" i="13"/>
  <c r="G219" i="17" s="1"/>
  <c r="J210" i="13"/>
  <c r="G211" i="17" s="1"/>
  <c r="J202" i="13"/>
  <c r="G203" i="17" s="1"/>
  <c r="J194" i="13"/>
  <c r="G195" i="17" s="1"/>
  <c r="J186" i="13"/>
  <c r="G187" i="17" s="1"/>
  <c r="J178" i="13"/>
  <c r="G179" i="17" s="1"/>
  <c r="J170" i="13"/>
  <c r="G171" i="17" s="1"/>
  <c r="J162" i="13"/>
  <c r="G163" i="17" s="1"/>
  <c r="J154" i="13"/>
  <c r="G155" i="17" s="1"/>
  <c r="J146" i="13"/>
  <c r="G147" i="17" s="1"/>
  <c r="J138" i="13"/>
  <c r="G139" i="17" s="1"/>
  <c r="J130" i="13"/>
  <c r="G131" i="17" s="1"/>
  <c r="J122" i="13"/>
  <c r="G123" i="17" s="1"/>
  <c r="J114" i="13"/>
  <c r="G115" i="17" s="1"/>
  <c r="J106" i="13"/>
  <c r="G107" i="17" s="1"/>
  <c r="J98" i="13"/>
  <c r="G99" i="17" s="1"/>
  <c r="J90" i="13"/>
  <c r="G91" i="17" s="1"/>
  <c r="J82" i="13"/>
  <c r="G83" i="17" s="1"/>
  <c r="J74" i="13"/>
  <c r="G75" i="17" s="1"/>
  <c r="J66" i="13"/>
  <c r="G67" i="17" s="1"/>
  <c r="J58" i="13"/>
  <c r="G59" i="17" s="1"/>
  <c r="J50" i="13"/>
  <c r="G51" i="17" s="1"/>
  <c r="J42" i="13"/>
  <c r="G43" i="17" s="1"/>
  <c r="J34" i="13"/>
  <c r="G35" i="17" s="1"/>
  <c r="J26" i="13"/>
  <c r="G27" i="17" s="1"/>
  <c r="J18" i="13"/>
  <c r="G19" i="17" s="1"/>
  <c r="J10" i="13"/>
  <c r="G11" i="17" s="1"/>
  <c r="J239" i="14"/>
  <c r="J231" i="14"/>
  <c r="J223" i="14"/>
  <c r="J215" i="14"/>
  <c r="J207" i="14"/>
  <c r="J199" i="14"/>
  <c r="J191" i="14"/>
  <c r="J183" i="14"/>
  <c r="J175" i="14"/>
  <c r="J167" i="14"/>
  <c r="J159" i="14"/>
  <c r="J151" i="14"/>
  <c r="J143" i="14"/>
  <c r="J135" i="14"/>
  <c r="J127" i="14"/>
  <c r="J119" i="14"/>
  <c r="J111" i="14"/>
  <c r="J103" i="14"/>
  <c r="J95" i="14"/>
  <c r="J87" i="14"/>
  <c r="J79" i="14"/>
  <c r="J71" i="14"/>
  <c r="A220" i="16"/>
  <c r="A188" i="16"/>
  <c r="A156" i="16"/>
  <c r="A124" i="16"/>
  <c r="A92" i="16"/>
  <c r="A60" i="16"/>
  <c r="A28" i="16"/>
  <c r="J238" i="14"/>
  <c r="J230" i="14"/>
  <c r="J222" i="14"/>
  <c r="J214" i="14"/>
  <c r="J206" i="14"/>
  <c r="J198" i="14"/>
  <c r="J190" i="14"/>
  <c r="J182" i="14"/>
  <c r="J174" i="14"/>
  <c r="J166" i="14"/>
  <c r="J158" i="14"/>
  <c r="J150" i="14"/>
  <c r="J142" i="14"/>
  <c r="J134" i="14"/>
  <c r="J126" i="14"/>
  <c r="J118" i="14"/>
  <c r="J110" i="14"/>
  <c r="J102" i="14"/>
  <c r="J94" i="14"/>
  <c r="J86" i="14"/>
  <c r="J78" i="14"/>
  <c r="J70" i="14"/>
  <c r="J62" i="14"/>
  <c r="J54" i="14"/>
  <c r="J46" i="14"/>
  <c r="J38" i="14"/>
  <c r="J30" i="14"/>
  <c r="J22" i="14"/>
  <c r="J14" i="14"/>
  <c r="A212" i="16"/>
  <c r="A180" i="16"/>
  <c r="A148" i="16"/>
  <c r="A116" i="16"/>
  <c r="A84" i="16"/>
  <c r="A52" i="16"/>
  <c r="A20" i="16"/>
  <c r="J236" i="14"/>
  <c r="J228" i="14"/>
  <c r="J204" i="14"/>
  <c r="J196" i="14"/>
  <c r="J172" i="14"/>
  <c r="J164" i="14"/>
  <c r="J140" i="14"/>
  <c r="J132" i="14"/>
  <c r="J108" i="14"/>
  <c r="J100" i="14"/>
  <c r="J76" i="14"/>
  <c r="J68" i="14"/>
  <c r="J44" i="14"/>
  <c r="J36" i="14"/>
  <c r="J12" i="14"/>
  <c r="A8" i="16"/>
  <c r="A210" i="16"/>
  <c r="A178" i="16"/>
  <c r="A146" i="16"/>
  <c r="A114" i="16"/>
  <c r="A82" i="16"/>
  <c r="A50" i="16"/>
  <c r="A18" i="16"/>
  <c r="J235" i="14"/>
  <c r="J227" i="14"/>
  <c r="J219" i="14"/>
  <c r="J211" i="14"/>
  <c r="J203" i="14"/>
  <c r="J195" i="14"/>
  <c r="J187" i="14"/>
  <c r="J179" i="14"/>
  <c r="J171" i="14"/>
  <c r="J163" i="14"/>
  <c r="J155" i="14"/>
  <c r="J147" i="14"/>
  <c r="J139" i="14"/>
  <c r="J131" i="14"/>
  <c r="J123" i="14"/>
  <c r="J115" i="14"/>
  <c r="J107" i="14"/>
  <c r="J99" i="14"/>
  <c r="J91" i="14"/>
  <c r="J83" i="14"/>
  <c r="J75" i="14"/>
  <c r="J67" i="14"/>
  <c r="J59" i="14"/>
  <c r="J51" i="14"/>
  <c r="J43" i="14"/>
  <c r="J35" i="14"/>
  <c r="J27" i="14"/>
  <c r="J19" i="14"/>
  <c r="J11" i="14"/>
  <c r="J234" i="14"/>
  <c r="J202" i="14"/>
  <c r="J170" i="14"/>
  <c r="J138" i="14"/>
  <c r="J106" i="14"/>
  <c r="J74" i="14"/>
  <c r="J42" i="14"/>
  <c r="J10" i="14"/>
  <c r="J241" i="14"/>
  <c r="J233" i="14"/>
  <c r="J225" i="14"/>
  <c r="J217" i="14"/>
  <c r="J209" i="14"/>
  <c r="J201" i="14"/>
  <c r="J193" i="14"/>
  <c r="J185" i="14"/>
  <c r="J177" i="14"/>
  <c r="J169" i="14"/>
  <c r="J161" i="14"/>
  <c r="J153" i="14"/>
  <c r="J145" i="14"/>
  <c r="J137" i="14"/>
  <c r="J129" i="14"/>
  <c r="J121" i="14"/>
  <c r="J113" i="14"/>
  <c r="J105" i="14"/>
  <c r="J97" i="14"/>
  <c r="J89" i="14"/>
  <c r="J81" i="14"/>
  <c r="J73" i="14"/>
  <c r="J65" i="14"/>
  <c r="J57" i="14"/>
  <c r="J49" i="14"/>
  <c r="J41" i="14"/>
  <c r="J33" i="14"/>
  <c r="J25" i="14"/>
  <c r="J17" i="14"/>
  <c r="J9" i="14"/>
  <c r="J2" i="13"/>
  <c r="G3" i="17" s="1"/>
  <c r="J240" i="14"/>
  <c r="J232" i="14"/>
  <c r="J224" i="14"/>
  <c r="J216" i="14"/>
  <c r="J208" i="14"/>
  <c r="J200" i="14"/>
  <c r="J192" i="14"/>
  <c r="J184" i="14"/>
  <c r="J176" i="14"/>
  <c r="J168" i="14"/>
  <c r="J160" i="14"/>
  <c r="J152" i="14"/>
  <c r="J144" i="14"/>
  <c r="J136" i="14"/>
  <c r="J128" i="14"/>
  <c r="J120" i="14"/>
  <c r="J112" i="14"/>
  <c r="J104" i="14"/>
  <c r="J96" i="14"/>
  <c r="J88" i="14"/>
  <c r="J80" i="14"/>
  <c r="J72" i="14"/>
  <c r="J64" i="14"/>
  <c r="J56" i="14"/>
  <c r="J48" i="14"/>
  <c r="J40" i="14"/>
  <c r="J32" i="14"/>
  <c r="J24" i="14"/>
  <c r="J16" i="14"/>
  <c r="J227" i="13"/>
  <c r="G228" i="17" s="1"/>
  <c r="J219" i="13"/>
  <c r="G220" i="17" s="1"/>
  <c r="J211" i="13"/>
  <c r="G212" i="17" s="1"/>
  <c r="J203" i="13"/>
  <c r="G204" i="17" s="1"/>
  <c r="J195" i="13"/>
  <c r="G196" i="17" s="1"/>
  <c r="J187" i="13"/>
  <c r="G188" i="17" s="1"/>
  <c r="J179" i="13"/>
  <c r="G180" i="17" s="1"/>
  <c r="J171" i="13"/>
  <c r="G172" i="17" s="1"/>
  <c r="J163" i="13"/>
  <c r="G164" i="17" s="1"/>
  <c r="J155" i="13"/>
  <c r="G156" i="17" s="1"/>
  <c r="J147" i="13"/>
  <c r="G148" i="17" s="1"/>
  <c r="J139" i="13"/>
  <c r="G140" i="17" s="1"/>
  <c r="J131" i="13"/>
  <c r="G132" i="17" s="1"/>
  <c r="J123" i="13"/>
  <c r="G124" i="17" s="1"/>
  <c r="J115" i="13"/>
  <c r="G116" i="17" s="1"/>
  <c r="J107" i="13"/>
  <c r="G108" i="17" s="1"/>
  <c r="J99" i="13"/>
  <c r="G100" i="17" s="1"/>
  <c r="J91" i="13"/>
  <c r="G92" i="17" s="1"/>
  <c r="J83" i="13"/>
  <c r="G84" i="17" s="1"/>
  <c r="J75" i="13"/>
  <c r="G76" i="17" s="1"/>
  <c r="J67" i="13"/>
  <c r="G68" i="17" s="1"/>
  <c r="J59" i="13"/>
  <c r="G60" i="17" s="1"/>
  <c r="J51" i="13"/>
  <c r="G52" i="17" s="1"/>
  <c r="J43" i="13"/>
  <c r="G44" i="17" s="1"/>
  <c r="J35" i="13"/>
  <c r="G36" i="17" s="1"/>
  <c r="J27" i="13"/>
  <c r="G28" i="17" s="1"/>
  <c r="J19" i="13"/>
  <c r="G20" i="17" s="1"/>
  <c r="J11" i="13"/>
  <c r="G12" i="17" s="1"/>
  <c r="J3" i="13"/>
  <c r="G4" i="17" s="1"/>
  <c r="J235" i="13"/>
  <c r="G236" i="17" s="1"/>
  <c r="J234" i="13"/>
  <c r="G235" i="17" s="1"/>
  <c r="J221" i="13"/>
  <c r="G222" i="17" s="1"/>
  <c r="J213" i="13"/>
  <c r="G214" i="17" s="1"/>
  <c r="J205" i="13"/>
  <c r="G206" i="17" s="1"/>
  <c r="J197" i="13"/>
  <c r="G198" i="17" s="1"/>
  <c r="J189" i="13"/>
  <c r="G190" i="17" s="1"/>
  <c r="J181" i="13"/>
  <c r="G182" i="17" s="1"/>
  <c r="J173" i="13"/>
  <c r="G174" i="17" s="1"/>
  <c r="J165" i="13"/>
  <c r="G166" i="17" s="1"/>
  <c r="J157" i="13"/>
  <c r="G158" i="17" s="1"/>
  <c r="J149" i="13"/>
  <c r="G150" i="17" s="1"/>
  <c r="J141" i="13"/>
  <c r="G142" i="17" s="1"/>
  <c r="J133" i="13"/>
  <c r="G134" i="17" s="1"/>
  <c r="J125" i="13"/>
  <c r="G126" i="17" s="1"/>
  <c r="J117" i="13"/>
  <c r="G118" i="17" s="1"/>
  <c r="J109" i="13"/>
  <c r="G110" i="17" s="1"/>
  <c r="J101" i="13"/>
  <c r="G102" i="17" s="1"/>
  <c r="J93" i="13"/>
  <c r="G94" i="17" s="1"/>
  <c r="J85" i="13"/>
  <c r="G86" i="17" s="1"/>
  <c r="J77" i="13"/>
  <c r="G78" i="17" s="1"/>
  <c r="J69" i="13"/>
  <c r="G70" i="17" s="1"/>
  <c r="J61" i="13"/>
  <c r="G62" i="17" s="1"/>
  <c r="J53" i="13"/>
  <c r="G54" i="17" s="1"/>
  <c r="J45" i="13"/>
  <c r="G46" i="17" s="1"/>
  <c r="J37" i="13"/>
  <c r="G38" i="17" s="1"/>
  <c r="J29" i="13"/>
  <c r="G30" i="17" s="1"/>
  <c r="J21" i="13"/>
  <c r="G22" i="17" s="1"/>
  <c r="J13" i="13"/>
  <c r="G14" i="17" s="1"/>
  <c r="J5" i="13"/>
  <c r="G6" i="17" s="1"/>
  <c r="J229" i="13"/>
  <c r="G230" i="17" s="1"/>
  <c r="J228" i="5"/>
  <c r="C229" i="17" s="1"/>
  <c r="J220" i="5"/>
  <c r="C221" i="17" s="1"/>
  <c r="J212" i="5"/>
  <c r="C213" i="17" s="1"/>
  <c r="J204" i="5"/>
  <c r="C205" i="17" s="1"/>
  <c r="J196" i="5"/>
  <c r="C197" i="17" s="1"/>
  <c r="J188" i="5"/>
  <c r="C189" i="17" s="1"/>
  <c r="J180" i="5"/>
  <c r="C181" i="17" s="1"/>
  <c r="J172" i="5"/>
  <c r="C173" i="17" s="1"/>
  <c r="J164" i="5"/>
  <c r="C165" i="17" s="1"/>
  <c r="J156" i="5"/>
  <c r="C157" i="17" s="1"/>
  <c r="J148" i="5"/>
  <c r="C149" i="17" s="1"/>
  <c r="J140" i="5"/>
  <c r="C141" i="17" s="1"/>
  <c r="J132" i="5"/>
  <c r="C133" i="17" s="1"/>
  <c r="J124" i="5"/>
  <c r="C125" i="17" s="1"/>
  <c r="J116" i="5"/>
  <c r="C117" i="17" s="1"/>
  <c r="J108" i="5"/>
  <c r="C109" i="17" s="1"/>
  <c r="J100" i="5"/>
  <c r="C101" i="17" s="1"/>
  <c r="J92" i="5"/>
  <c r="C93" i="17" s="1"/>
  <c r="J84" i="5"/>
  <c r="C85" i="17" s="1"/>
  <c r="J76" i="5"/>
  <c r="C77" i="17" s="1"/>
  <c r="J68" i="5"/>
  <c r="C69" i="17" s="1"/>
  <c r="J60" i="5"/>
  <c r="C61" i="17" s="1"/>
  <c r="J52" i="5"/>
  <c r="C53" i="17" s="1"/>
  <c r="J44" i="5"/>
  <c r="C45" i="17" s="1"/>
  <c r="J36" i="5"/>
  <c r="C37" i="17" s="1"/>
  <c r="J28" i="5"/>
  <c r="C29" i="17" s="1"/>
  <c r="J20" i="5"/>
  <c r="C21" i="17" s="1"/>
  <c r="J12" i="5"/>
  <c r="C13" i="17" s="1"/>
  <c r="J4" i="5"/>
  <c r="C5" i="17" s="1"/>
  <c r="B248" i="17"/>
  <c r="D248" i="17"/>
  <c r="E248" i="17"/>
  <c r="F248" i="17"/>
  <c r="B247" i="17"/>
  <c r="D247" i="17"/>
  <c r="F247" i="17"/>
  <c r="E246" i="17"/>
  <c r="E247" i="17"/>
  <c r="H246" i="17"/>
  <c r="F246" i="17"/>
  <c r="D246" i="17"/>
  <c r="B246" i="17"/>
  <c r="H247" i="17"/>
  <c r="H241" i="17"/>
  <c r="H244" i="17"/>
  <c r="B244" i="17"/>
  <c r="F244" i="17"/>
  <c r="E241" i="17"/>
  <c r="F241" i="17"/>
  <c r="D243" i="17"/>
  <c r="B241" i="17"/>
  <c r="E239" i="17"/>
  <c r="E243" i="17"/>
  <c r="B238" i="17"/>
  <c r="D238" i="17"/>
  <c r="F239" i="17"/>
  <c r="H240" i="17"/>
  <c r="D242" i="17"/>
  <c r="F243" i="17"/>
  <c r="B239" i="17"/>
  <c r="E238" i="17"/>
  <c r="E242" i="17"/>
  <c r="B240" i="17"/>
  <c r="F238" i="17"/>
  <c r="H239" i="17"/>
  <c r="D241" i="17"/>
  <c r="F242" i="17"/>
  <c r="H243" i="17"/>
  <c r="B242" i="17"/>
  <c r="H238" i="17"/>
  <c r="D240" i="17"/>
  <c r="H242" i="17"/>
  <c r="D244" i="17"/>
  <c r="B243" i="17"/>
  <c r="E240" i="17"/>
  <c r="E244" i="17"/>
  <c r="D239" i="17"/>
  <c r="F240" i="17"/>
  <c r="J234" i="5"/>
  <c r="C235" i="17" s="1"/>
  <c r="J226" i="5"/>
  <c r="C227" i="17" s="1"/>
  <c r="J218" i="5"/>
  <c r="C219" i="17" s="1"/>
  <c r="J210" i="5"/>
  <c r="C211" i="17" s="1"/>
  <c r="J202" i="5"/>
  <c r="C203" i="17" s="1"/>
  <c r="J194" i="5"/>
  <c r="C195" i="17" s="1"/>
  <c r="J186" i="5"/>
  <c r="C187" i="17" s="1"/>
  <c r="J178" i="5"/>
  <c r="C179" i="17" s="1"/>
  <c r="J170" i="5"/>
  <c r="C171" i="17" s="1"/>
  <c r="J162" i="5"/>
  <c r="C163" i="17" s="1"/>
  <c r="J154" i="5"/>
  <c r="C155" i="17" s="1"/>
  <c r="J146" i="5"/>
  <c r="C147" i="17" s="1"/>
  <c r="J138" i="5"/>
  <c r="C139" i="17" s="1"/>
  <c r="J130" i="5"/>
  <c r="C131" i="17" s="1"/>
  <c r="J122" i="5"/>
  <c r="C123" i="17" s="1"/>
  <c r="J114" i="5"/>
  <c r="C115" i="17" s="1"/>
  <c r="J106" i="5"/>
  <c r="C107" i="17" s="1"/>
  <c r="J98" i="5"/>
  <c r="C99" i="17" s="1"/>
  <c r="J90" i="5"/>
  <c r="C91" i="17" s="1"/>
  <c r="J82" i="5"/>
  <c r="C83" i="17" s="1"/>
  <c r="J74" i="5"/>
  <c r="C75" i="17" s="1"/>
  <c r="J66" i="5"/>
  <c r="C67" i="17" s="1"/>
  <c r="J58" i="5"/>
  <c r="C59" i="17" s="1"/>
  <c r="J50" i="5"/>
  <c r="C51" i="17" s="1"/>
  <c r="J42" i="5"/>
  <c r="C43" i="17" s="1"/>
  <c r="J34" i="5"/>
  <c r="C35" i="17" s="1"/>
  <c r="C244" i="17" s="1"/>
  <c r="J26" i="5"/>
  <c r="C27" i="17" s="1"/>
  <c r="J18" i="5"/>
  <c r="C19" i="17" s="1"/>
  <c r="J10" i="5"/>
  <c r="C11" i="17" s="1"/>
  <c r="C247" i="17" s="1"/>
  <c r="J222" i="2"/>
  <c r="J214" i="2"/>
  <c r="J206" i="2"/>
  <c r="J198" i="2"/>
  <c r="J190" i="2"/>
  <c r="J182" i="2"/>
  <c r="J174" i="2"/>
  <c r="J166" i="2"/>
  <c r="J158" i="2"/>
  <c r="J150" i="2"/>
  <c r="J142" i="2"/>
  <c r="J134" i="2"/>
  <c r="J126" i="2"/>
  <c r="J118" i="2"/>
  <c r="J110" i="2"/>
  <c r="J102" i="2"/>
  <c r="J94" i="2"/>
  <c r="J86" i="2"/>
  <c r="J78" i="2"/>
  <c r="J70" i="2"/>
  <c r="J62" i="2"/>
  <c r="J54" i="2"/>
  <c r="J46" i="2"/>
  <c r="J38" i="2"/>
  <c r="J30" i="2"/>
  <c r="J22" i="2"/>
  <c r="J14" i="2"/>
  <c r="J6" i="2"/>
  <c r="J228" i="9"/>
  <c r="J220" i="9"/>
  <c r="J212" i="9"/>
  <c r="J204" i="9"/>
  <c r="J196" i="9"/>
  <c r="J188" i="9"/>
  <c r="J180" i="9"/>
  <c r="J172" i="9"/>
  <c r="J164" i="9"/>
  <c r="J156" i="9"/>
  <c r="J148" i="9"/>
  <c r="J140" i="9"/>
  <c r="J132" i="9"/>
  <c r="J124" i="9"/>
  <c r="J116" i="9"/>
  <c r="J108" i="9"/>
  <c r="J100" i="9"/>
  <c r="J92" i="9"/>
  <c r="J84" i="9"/>
  <c r="J76" i="9"/>
  <c r="J68" i="9"/>
  <c r="J60" i="9"/>
  <c r="J52" i="9"/>
  <c r="J44" i="9"/>
  <c r="J36" i="9"/>
  <c r="J28" i="9"/>
  <c r="J20" i="9"/>
  <c r="J12" i="9"/>
  <c r="J4" i="9"/>
  <c r="J208" i="11"/>
  <c r="J200" i="11"/>
  <c r="J192" i="11"/>
  <c r="J184" i="11"/>
  <c r="J176" i="11"/>
  <c r="J168" i="11"/>
  <c r="J160" i="11"/>
  <c r="J152" i="11"/>
  <c r="J144" i="11"/>
  <c r="J136" i="11"/>
  <c r="J128" i="11"/>
  <c r="J120" i="11"/>
  <c r="J112" i="11"/>
  <c r="J104" i="11"/>
  <c r="J96" i="11"/>
  <c r="J88" i="11"/>
  <c r="J80" i="11"/>
  <c r="J72" i="11"/>
  <c r="J64" i="11"/>
  <c r="J56" i="11"/>
  <c r="J48" i="11"/>
  <c r="J40" i="11"/>
  <c r="J32" i="11"/>
  <c r="J24" i="11"/>
  <c r="J16" i="11"/>
  <c r="J8" i="11"/>
  <c r="J222" i="13"/>
  <c r="G223" i="17" s="1"/>
  <c r="J214" i="13"/>
  <c r="G215" i="17" s="1"/>
  <c r="J206" i="13"/>
  <c r="G207" i="17" s="1"/>
  <c r="J198" i="13"/>
  <c r="G199" i="17" s="1"/>
  <c r="J190" i="13"/>
  <c r="G191" i="17" s="1"/>
  <c r="J182" i="13"/>
  <c r="G183" i="17" s="1"/>
  <c r="J174" i="13"/>
  <c r="G175" i="17" s="1"/>
  <c r="J166" i="13"/>
  <c r="G167" i="17" s="1"/>
  <c r="J158" i="13"/>
  <c r="G159" i="17" s="1"/>
  <c r="J150" i="13"/>
  <c r="G151" i="17" s="1"/>
  <c r="J142" i="13"/>
  <c r="G143" i="17" s="1"/>
  <c r="J134" i="13"/>
  <c r="G135" i="17" s="1"/>
  <c r="J126" i="13"/>
  <c r="G127" i="17" s="1"/>
  <c r="J118" i="13"/>
  <c r="G119" i="17" s="1"/>
  <c r="J110" i="13"/>
  <c r="G111" i="17" s="1"/>
  <c r="J102" i="13"/>
  <c r="G103" i="17" s="1"/>
  <c r="J94" i="13"/>
  <c r="G95" i="17" s="1"/>
  <c r="J86" i="13"/>
  <c r="G87" i="17" s="1"/>
  <c r="J78" i="13"/>
  <c r="G79" i="17" s="1"/>
  <c r="J70" i="13"/>
  <c r="G71" i="17" s="1"/>
  <c r="J62" i="13"/>
  <c r="G63" i="17" s="1"/>
  <c r="J54" i="13"/>
  <c r="G55" i="17" s="1"/>
  <c r="J46" i="13"/>
  <c r="G47" i="17" s="1"/>
  <c r="J38" i="13"/>
  <c r="G39" i="17" s="1"/>
  <c r="J30" i="13"/>
  <c r="G31" i="17" s="1"/>
  <c r="J22" i="13"/>
  <c r="G23" i="17" s="1"/>
  <c r="J14" i="13"/>
  <c r="G15" i="17" s="1"/>
  <c r="J6" i="13"/>
  <c r="G7" i="17" s="1"/>
  <c r="J230" i="13"/>
  <c r="G231" i="17" s="1"/>
  <c r="J220" i="13"/>
  <c r="G221" i="17" s="1"/>
  <c r="J212" i="13"/>
  <c r="G213" i="17" s="1"/>
  <c r="J204" i="13"/>
  <c r="G205" i="17" s="1"/>
  <c r="J196" i="13"/>
  <c r="G197" i="17" s="1"/>
  <c r="J188" i="13"/>
  <c r="G189" i="17" s="1"/>
  <c r="J180" i="13"/>
  <c r="G181" i="17" s="1"/>
  <c r="J172" i="13"/>
  <c r="G173" i="17" s="1"/>
  <c r="J164" i="13"/>
  <c r="G165" i="17" s="1"/>
  <c r="J156" i="13"/>
  <c r="G157" i="17" s="1"/>
  <c r="J148" i="13"/>
  <c r="G149" i="17" s="1"/>
  <c r="J140" i="13"/>
  <c r="G141" i="17" s="1"/>
  <c r="J132" i="13"/>
  <c r="G133" i="17" s="1"/>
  <c r="J124" i="13"/>
  <c r="G125" i="17" s="1"/>
  <c r="J116" i="13"/>
  <c r="G117" i="17" s="1"/>
  <c r="J108" i="13"/>
  <c r="G109" i="17" s="1"/>
  <c r="J100" i="13"/>
  <c r="G101" i="17" s="1"/>
  <c r="J92" i="13"/>
  <c r="G93" i="17" s="1"/>
  <c r="J84" i="13"/>
  <c r="G85" i="17" s="1"/>
  <c r="J76" i="13"/>
  <c r="G77" i="17" s="1"/>
  <c r="J68" i="13"/>
  <c r="G69" i="17" s="1"/>
  <c r="J60" i="13"/>
  <c r="G61" i="17" s="1"/>
  <c r="J52" i="13"/>
  <c r="G53" i="17" s="1"/>
  <c r="J44" i="13"/>
  <c r="G45" i="17" s="1"/>
  <c r="J36" i="13"/>
  <c r="G37" i="17" s="1"/>
  <c r="J28" i="13"/>
  <c r="G29" i="17" s="1"/>
  <c r="J20" i="13"/>
  <c r="G21" i="17" s="1"/>
  <c r="J12" i="13"/>
  <c r="G13" i="17" s="1"/>
  <c r="J4" i="13"/>
  <c r="G5" i="17" s="1"/>
  <c r="J232" i="15"/>
  <c r="J224" i="15"/>
  <c r="J216" i="15"/>
  <c r="J208" i="15"/>
  <c r="J200" i="15"/>
  <c r="J192" i="15"/>
  <c r="J184" i="15"/>
  <c r="J176" i="15"/>
  <c r="J168" i="15"/>
  <c r="J160" i="15"/>
  <c r="J152" i="15"/>
  <c r="J144" i="15"/>
  <c r="J136" i="15"/>
  <c r="J128" i="15"/>
  <c r="J120" i="15"/>
  <c r="J112" i="15"/>
  <c r="J104" i="15"/>
  <c r="J96" i="15"/>
  <c r="J88" i="15"/>
  <c r="J80" i="15"/>
  <c r="J72" i="15"/>
  <c r="J64" i="15"/>
  <c r="J56" i="15"/>
  <c r="J48" i="15"/>
  <c r="J40" i="15"/>
  <c r="J32" i="15"/>
  <c r="J24" i="15"/>
  <c r="J16" i="15"/>
  <c r="J8" i="15"/>
  <c r="J228" i="13"/>
  <c r="G229" i="17" s="1"/>
  <c r="G247" i="17" l="1"/>
  <c r="E261" i="17" s="1"/>
  <c r="G248" i="17"/>
  <c r="G240" i="17"/>
  <c r="F254" i="17" s="1"/>
  <c r="G246" i="17"/>
  <c r="G244" i="17"/>
  <c r="B258" i="17" s="1"/>
  <c r="G243" i="17"/>
  <c r="G238" i="17"/>
  <c r="G241" i="17"/>
  <c r="D255" i="17" s="1"/>
  <c r="G242" i="17"/>
  <c r="G239" i="17"/>
  <c r="B253" i="17" s="1"/>
  <c r="C241" i="17"/>
  <c r="C242" i="17"/>
  <c r="C248" i="17"/>
  <c r="C240" i="17"/>
  <c r="C246" i="17"/>
  <c r="C243" i="17"/>
  <c r="C238" i="17"/>
  <c r="C239" i="17"/>
  <c r="B249" i="17"/>
  <c r="B261" i="17"/>
  <c r="E249" i="17"/>
  <c r="H249" i="17"/>
  <c r="G261" i="17"/>
  <c r="F249" i="17"/>
  <c r="F261" i="17"/>
  <c r="D249" i="17"/>
  <c r="D245" i="17"/>
  <c r="B245" i="17"/>
  <c r="E245" i="17"/>
  <c r="F245" i="17"/>
  <c r="H245" i="17"/>
  <c r="G252" i="17"/>
  <c r="B255" i="17"/>
  <c r="F252" i="17"/>
  <c r="F255" i="17"/>
  <c r="C261" i="17" l="1"/>
  <c r="G249" i="17"/>
  <c r="B262" i="17"/>
  <c r="H261" i="17"/>
  <c r="C253" i="17"/>
  <c r="D261" i="17"/>
  <c r="C255" i="17"/>
  <c r="G245" i="17"/>
  <c r="G254" i="17"/>
  <c r="H252" i="17"/>
  <c r="D254" i="17"/>
  <c r="D252" i="17"/>
  <c r="E252" i="17"/>
  <c r="E254" i="17"/>
  <c r="G255" i="17"/>
  <c r="E255" i="17"/>
  <c r="H255" i="17"/>
  <c r="H258" i="17"/>
  <c r="C258" i="17"/>
  <c r="F258" i="17"/>
  <c r="D258" i="17"/>
  <c r="C256" i="17"/>
  <c r="G258" i="17"/>
  <c r="F257" i="17"/>
  <c r="E258" i="17"/>
  <c r="F260" i="17"/>
  <c r="B254" i="17"/>
  <c r="E253" i="17"/>
  <c r="H256" i="17"/>
  <c r="D256" i="17"/>
  <c r="H253" i="17"/>
  <c r="F256" i="17"/>
  <c r="F253" i="17"/>
  <c r="G253" i="17"/>
  <c r="E256" i="17"/>
  <c r="G256" i="17"/>
  <c r="B257" i="17"/>
  <c r="C257" i="17"/>
  <c r="H262" i="17"/>
  <c r="D257" i="17"/>
  <c r="H254" i="17"/>
  <c r="B256" i="17"/>
  <c r="B252" i="17"/>
  <c r="D253" i="17"/>
  <c r="C260" i="17"/>
  <c r="C249" i="17"/>
  <c r="C263" i="17" s="1"/>
  <c r="F262" i="17"/>
  <c r="E257" i="17"/>
  <c r="G257" i="17"/>
  <c r="H257" i="17"/>
  <c r="G260" i="17"/>
  <c r="C262" i="17"/>
  <c r="C245" i="17"/>
  <c r="G262" i="17"/>
  <c r="D262" i="17"/>
  <c r="H260" i="17"/>
  <c r="E260" i="17"/>
  <c r="D260" i="17"/>
  <c r="C254" i="17"/>
  <c r="C252" i="17"/>
  <c r="B260" i="17"/>
  <c r="E262" i="17"/>
  <c r="F259" i="17" l="1"/>
  <c r="H259" i="17"/>
  <c r="E263" i="17"/>
  <c r="H263" i="17"/>
  <c r="G263" i="17"/>
  <c r="F263" i="17"/>
  <c r="D263" i="17"/>
  <c r="B259" i="17"/>
  <c r="B263" i="17"/>
  <c r="C259" i="17"/>
  <c r="D259" i="17"/>
  <c r="E259" i="17"/>
  <c r="G259" i="17"/>
</calcChain>
</file>

<file path=xl/sharedStrings.xml><?xml version="1.0" encoding="utf-8"?>
<sst xmlns="http://schemas.openxmlformats.org/spreadsheetml/2006/main" count="36601" uniqueCount="1477">
  <si>
    <t>Category: All categories</t>
  </si>
  <si>
    <t>Month</t>
  </si>
  <si>
    <t>Auchan: (Hungary)</t>
  </si>
  <si>
    <t>https://trends.google.com/trends/explore?date=all&amp;geo=HU&amp;q=Auchan&amp;hl=en</t>
  </si>
  <si>
    <t>Tesco: (Hungary)</t>
  </si>
  <si>
    <t>https://trends.google.com/trends/explore?date=all&amp;geo=HU&amp;q=Tesco&amp;hl=en</t>
  </si>
  <si>
    <t>Lidl: (Hungary)</t>
  </si>
  <si>
    <t>https://trends.google.com/trends/explore?date=all&amp;geo=HU&amp;q=Lidl&amp;hl=en</t>
  </si>
  <si>
    <t>Aldi: (Hungary)</t>
  </si>
  <si>
    <t>https://trends.google.com/trends/explore?date=all&amp;geo=HU&amp;q=%2Fm%2F0246n2&amp;hl=en</t>
  </si>
  <si>
    <t>Spar: (Hungary)</t>
  </si>
  <si>
    <t>https://trends.google.com/trends/explore?date=all&amp;geo=HU&amp;q=Spar&amp;hl=en</t>
  </si>
  <si>
    <t>Penny: (Hungary)</t>
  </si>
  <si>
    <t>https://trends.google.com/trends/explore?date=all&amp;geo=HU&amp;q=Penny&amp;hl=en</t>
  </si>
  <si>
    <t>Coop: (Hungary)</t>
  </si>
  <si>
    <t>https://trends.google.com/trends/explore?date=all&amp;geo=HU&amp;q=Coop&amp;hl=en</t>
  </si>
  <si>
    <t>Ellenőrzés</t>
  </si>
  <si>
    <t>Hónapok</t>
  </si>
  <si>
    <t>Azonosító:</t>
  </si>
  <si>
    <t>Objektumok:</t>
  </si>
  <si>
    <t>Attribútumok:</t>
  </si>
  <si>
    <t>Lépcsôk:</t>
  </si>
  <si>
    <t>Eltolás:</t>
  </si>
  <si>
    <t>Leírás:</t>
  </si>
  <si>
    <t>COCO STD: 2404317</t>
  </si>
  <si>
    <t>Rangsor</t>
  </si>
  <si>
    <t>X(A1)</t>
  </si>
  <si>
    <t>X(A2)</t>
  </si>
  <si>
    <t>X(A3)</t>
  </si>
  <si>
    <t>X(A4)</t>
  </si>
  <si>
    <t>X(A5)</t>
  </si>
  <si>
    <t>X(A6)</t>
  </si>
  <si>
    <t>Y(A7)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</si>
  <si>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</si>
  <si>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</si>
  <si>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</si>
  <si>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</si>
  <si>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</si>
  <si>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</si>
  <si>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</si>
  <si>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</si>
  <si>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</si>
  <si>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</si>
  <si>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</si>
  <si>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</si>
  <si>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</si>
  <si>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</si>
  <si>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</si>
  <si>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</si>
  <si>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</si>
  <si>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</si>
  <si>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</si>
  <si>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</si>
  <si>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</si>
  <si>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</si>
  <si>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</si>
  <si>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</si>
  <si>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</si>
  <si>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</si>
  <si>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</si>
  <si>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</si>
  <si>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</si>
  <si>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</si>
  <si>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</si>
  <si>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</si>
  <si>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</si>
  <si>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</si>
  <si>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</si>
  <si>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</si>
  <si>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</si>
  <si>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</si>
  <si>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</si>
  <si>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</si>
  <si>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</si>
  <si>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</si>
  <si>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</si>
  <si>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</si>
  <si>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</si>
  <si>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</si>
  <si>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</si>
  <si>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</si>
  <si>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</si>
  <si>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</si>
  <si>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</si>
  <si>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</si>
  <si>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</si>
  <si>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</si>
  <si>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</si>
  <si>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</si>
  <si>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</si>
  <si>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</si>
  <si>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</si>
  <si>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</si>
  <si>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</si>
  <si>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</si>
  <si>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</si>
  <si>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</si>
  <si>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</si>
  <si>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</si>
  <si>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</si>
  <si>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</si>
  <si>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</si>
  <si>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</si>
  <si>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</si>
  <si>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</si>
  <si>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</si>
  <si>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</si>
  <si>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</si>
  <si>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</si>
  <si>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</si>
  <si>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</si>
  <si>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</si>
  <si>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</si>
  <si>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</si>
  <si>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</si>
  <si>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</si>
  <si>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</si>
  <si>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</si>
  <si>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</si>
  <si>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</si>
  <si>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</si>
  <si>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</si>
  <si>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</si>
  <si>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</si>
  <si>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</si>
  <si>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</si>
  <si>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</si>
  <si>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</si>
  <si>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</si>
  <si>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</si>
  <si>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</si>
  <si>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</si>
  <si>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</si>
  <si>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</si>
  <si>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</si>
  <si>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</si>
  <si>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</si>
  <si>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</si>
  <si>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</si>
  <si>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</si>
  <si>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</si>
  <si>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</si>
  <si>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</si>
  <si>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</si>
  <si>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</si>
  <si>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</si>
  <si>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</si>
  <si>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</si>
  <si>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</si>
  <si>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</si>
  <si>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</si>
  <si>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</si>
  <si>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</si>
  <si>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</si>
  <si>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</si>
  <si>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</si>
  <si>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</si>
  <si>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</si>
  <si>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</si>
  <si>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</si>
  <si>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</si>
  <si>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</si>
  <si>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</si>
  <si>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</si>
  <si>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</si>
  <si>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</si>
  <si>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</si>
  <si>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</si>
  <si>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</si>
  <si>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</si>
  <si>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</si>
  <si>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</si>
  <si>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</si>
  <si>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</si>
  <si>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</si>
  <si>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</si>
  <si>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</si>
  <si>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</si>
  <si>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</si>
  <si>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</si>
  <si>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</si>
  <si>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</si>
  <si>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</si>
  <si>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</si>
  <si>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</si>
  <si>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</si>
  <si>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</si>
  <si>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</si>
  <si>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</si>
  <si>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</si>
  <si>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</si>
  <si>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</si>
  <si>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</si>
  <si>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</si>
  <si>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</si>
  <si>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</si>
  <si>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</si>
  <si>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</si>
  <si>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</si>
  <si>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</si>
  <si>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</si>
  <si>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</si>
  <si>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</si>
  <si>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</si>
  <si>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</si>
  <si>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</si>
  <si>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</si>
  <si>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</si>
  <si>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</si>
  <si>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</si>
  <si>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</si>
  <si>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</si>
  <si>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</si>
  <si>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</si>
  <si>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</si>
  <si>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</si>
  <si>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</si>
  <si>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</si>
  <si>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</si>
  <si>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</si>
  <si>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</si>
  <si>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</si>
  <si>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</si>
  <si>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</si>
  <si>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</si>
  <si>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</si>
  <si>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</si>
  <si>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</si>
  <si>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</si>
  <si>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</si>
  <si>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</si>
  <si>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</si>
  <si>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</si>
  <si>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</si>
  <si>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</si>
  <si>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</si>
  <si>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</si>
  <si>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</si>
  <si>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</si>
  <si>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</si>
  <si>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</si>
  <si>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</si>
  <si>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</si>
  <si>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</si>
  <si>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</si>
  <si>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</si>
  <si>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</si>
  <si>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</si>
  <si>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</si>
  <si>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</si>
  <si>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</si>
  <si>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</si>
  <si>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</si>
  <si>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</si>
  <si>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</si>
  <si>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</si>
  <si>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</si>
  <si>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</si>
  <si>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</si>
  <si>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</si>
  <si>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</si>
  <si>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</si>
  <si>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</si>
  <si>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</si>
  <si>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</si>
  <si>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</si>
  <si>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</si>
  <si>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Lépcsôk(1)</t>
  </si>
  <si>
    <t>S1</t>
  </si>
  <si>
    <t>(39760.3+44392.6)/(2)=42076.45</t>
  </si>
  <si>
    <t>(25284.5+21231.2)/(2)=23257.85</t>
  </si>
  <si>
    <t>(8106.5+4825.3)/(2)=6465.9</t>
  </si>
  <si>
    <t>(9071.5+21231.2)/(2)=15151.4</t>
  </si>
  <si>
    <t>(14089.8+3860.2)/(2)=8975</t>
  </si>
  <si>
    <t>(10808.6+3860.2)/(2)=7334.45</t>
  </si>
  <si>
    <t>S2</t>
  </si>
  <si>
    <t>(39760.3+42462.5)/(2)=41111.4</t>
  </si>
  <si>
    <t>(21617.3+21231.2)/(2)=21424.25</t>
  </si>
  <si>
    <t>(7141.4+4825.3)/(2)=5983.35</t>
  </si>
  <si>
    <t>(9071.5+20266.2)/(2)=14668.85</t>
  </si>
  <si>
    <t>(11194.6+3860.2)/(2)=7527.45</t>
  </si>
  <si>
    <t>(6369.4+3860.2)/(2)=5114.8</t>
  </si>
  <si>
    <t>S3</t>
  </si>
  <si>
    <t>S4</t>
  </si>
  <si>
    <t>(38795.3+42462.5)/(2)=40628.85</t>
  </si>
  <si>
    <t>S5</t>
  </si>
  <si>
    <t>(9071.5+10615.6)/(2)=9843.55</t>
  </si>
  <si>
    <t>S6</t>
  </si>
  <si>
    <t>S7</t>
  </si>
  <si>
    <t>S8</t>
  </si>
  <si>
    <t>S9</t>
  </si>
  <si>
    <t>S10</t>
  </si>
  <si>
    <t>S11</t>
  </si>
  <si>
    <t>S12</t>
  </si>
  <si>
    <t>S13</t>
  </si>
  <si>
    <t>(31846.8+42462.5)/(2)=37154.65</t>
  </si>
  <si>
    <t>(9071.5+7720.4)/(2)=8396</t>
  </si>
  <si>
    <t>S14</t>
  </si>
  <si>
    <t>(13703.8+21231.2)/(2)=17467.5</t>
  </si>
  <si>
    <t>S15</t>
  </si>
  <si>
    <t>(10615.6+21231.2)/(2)=15923.4</t>
  </si>
  <si>
    <t>(6176.4+4825.3)/(2)=5500.8</t>
  </si>
  <si>
    <t>S16</t>
  </si>
  <si>
    <t>(31846.8+38602.2)/(2)=35224.55</t>
  </si>
  <si>
    <t>S17</t>
  </si>
  <si>
    <t>(31846.8+35707.1)/(2)=33776.95</t>
  </si>
  <si>
    <t>(4825.3+17371)/(2)=11098.15</t>
  </si>
  <si>
    <t>(6176.4+3860.2)/(2)=5018.3</t>
  </si>
  <si>
    <t>S18</t>
  </si>
  <si>
    <t>S19</t>
  </si>
  <si>
    <t>(3088.2+17371)/(2)=10229.6</t>
  </si>
  <si>
    <t>S20</t>
  </si>
  <si>
    <t>(29916.7+35707.1)/(2)=32811.9</t>
  </si>
  <si>
    <t>(9071.5+6755.4)/(2)=7913.45</t>
  </si>
  <si>
    <t>S21</t>
  </si>
  <si>
    <t>(3088.2+10615.6)/(2)=6851.9</t>
  </si>
  <si>
    <t>S22</t>
  </si>
  <si>
    <t>S23</t>
  </si>
  <si>
    <t>(26056.5+35707.1)/(2)=30881.8</t>
  </si>
  <si>
    <t>S24</t>
  </si>
  <si>
    <t>S25</t>
  </si>
  <si>
    <t>S26</t>
  </si>
  <si>
    <t>S27</t>
  </si>
  <si>
    <t>(22389.3+31846.8)/(2)=27118.05</t>
  </si>
  <si>
    <t>S28</t>
  </si>
  <si>
    <t>S29</t>
  </si>
  <si>
    <t>S30</t>
  </si>
  <si>
    <t>S31</t>
  </si>
  <si>
    <t>S32</t>
  </si>
  <si>
    <t>(19494.1+31846.8)/(2)=25670.5</t>
  </si>
  <si>
    <t>S33</t>
  </si>
  <si>
    <t>S34</t>
  </si>
  <si>
    <t>(17564+31846.8)/(2)=24705.45</t>
  </si>
  <si>
    <t>S35</t>
  </si>
  <si>
    <t>S36</t>
  </si>
  <si>
    <t>(17564+29916.7)/(2)=23740.4</t>
  </si>
  <si>
    <t>S37</t>
  </si>
  <si>
    <t>(17564+26056.5)/(2)=21810.25</t>
  </si>
  <si>
    <t>S38</t>
  </si>
  <si>
    <t>S39</t>
  </si>
  <si>
    <t>S40</t>
  </si>
  <si>
    <t>S41</t>
  </si>
  <si>
    <t>(17371+26056.5)/(2)=21713.75</t>
  </si>
  <si>
    <t>S42</t>
  </si>
  <si>
    <t>S43</t>
  </si>
  <si>
    <t>(6176.4+2895.2)/(2)=4535.75</t>
  </si>
  <si>
    <t>(7334.4+6755.4)/(2)=7044.9</t>
  </si>
  <si>
    <t>S44</t>
  </si>
  <si>
    <t>(12738.7+26056.5)/(2)=19397.65</t>
  </si>
  <si>
    <t>S45</t>
  </si>
  <si>
    <t>S46</t>
  </si>
  <si>
    <t>S47</t>
  </si>
  <si>
    <t>(12545.7+26056.5)/(2)=19301.1</t>
  </si>
  <si>
    <t>(10036.6+3860.2)/(2)=6948.4</t>
  </si>
  <si>
    <t>S48</t>
  </si>
  <si>
    <t>(2895.2+10615.6)/(2)=6755.4</t>
  </si>
  <si>
    <t>S49</t>
  </si>
  <si>
    <t>S50</t>
  </si>
  <si>
    <t>S51</t>
  </si>
  <si>
    <t>S52</t>
  </si>
  <si>
    <t>(5790.3+6755.4)/(2)=6272.85</t>
  </si>
  <si>
    <t>S53</t>
  </si>
  <si>
    <t>(10615.6+26056.5)/(2)=18336.05</t>
  </si>
  <si>
    <t>S54</t>
  </si>
  <si>
    <t>S55</t>
  </si>
  <si>
    <t>(9071.5+3860.2)/(2)=6465.9</t>
  </si>
  <si>
    <t>S56</t>
  </si>
  <si>
    <t>(5983.3+2895.2)/(2)=4439.25</t>
  </si>
  <si>
    <t>S57</t>
  </si>
  <si>
    <t>(10615.6+11580.7)/(2)=11098.15</t>
  </si>
  <si>
    <t>(5790.3+3860.2)/(2)=4825.3</t>
  </si>
  <si>
    <t>S58</t>
  </si>
  <si>
    <t>S59</t>
  </si>
  <si>
    <t>(1930.1+10615.6)/(2)=6272.85</t>
  </si>
  <si>
    <t>(5790.3+2895.2)/(2)=4342.75</t>
  </si>
  <si>
    <t>(7141.4+3860.2)/(2)=5500.8</t>
  </si>
  <si>
    <t>S60</t>
  </si>
  <si>
    <t>(9650.6+10615.6)/(2)=10133.1</t>
  </si>
  <si>
    <t>S61</t>
  </si>
  <si>
    <t>(7720.4+10615.6)/(2)=9168.05</t>
  </si>
  <si>
    <t>S62</t>
  </si>
  <si>
    <t>(7720.4+9650.6)/(2)=8685.5</t>
  </si>
  <si>
    <t>(4825.3+3860.2)/(2)=4342.75</t>
  </si>
  <si>
    <t>S63</t>
  </si>
  <si>
    <t>(4825.3+6755.4)/(2)=5790.35</t>
  </si>
  <si>
    <t>S64</t>
  </si>
  <si>
    <t>(6755.4+9650.6)/(2)=8203</t>
  </si>
  <si>
    <t>(4632.3+2895.2)/(2)=3763.7</t>
  </si>
  <si>
    <t>S65</t>
  </si>
  <si>
    <t>S66</t>
  </si>
  <si>
    <t>(6755.4+8685.5)/(2)=7720.45</t>
  </si>
  <si>
    <t>S67</t>
  </si>
  <si>
    <t>(6755.4+5790.3)/(2)=6272.85</t>
  </si>
  <si>
    <t>(3860.2+2895.2)/(2)=3377.7</t>
  </si>
  <si>
    <t>S68</t>
  </si>
  <si>
    <t>(7141.4+2895.2)/(2)=5018.3</t>
  </si>
  <si>
    <t>S69</t>
  </si>
  <si>
    <t>(4825.3+5790.3)/(2)=5307.8</t>
  </si>
  <si>
    <t>S70</t>
  </si>
  <si>
    <t>(3860.2+3860.2)/(2)=3860.2</t>
  </si>
  <si>
    <t>S71</t>
  </si>
  <si>
    <t>(5404.3+2895.2)/(2)=4149.75</t>
  </si>
  <si>
    <t>S72</t>
  </si>
  <si>
    <t>(3860.2+1930.1)/(2)=2895.15</t>
  </si>
  <si>
    <t>S73</t>
  </si>
  <si>
    <t>(3860.2+6755.4)/(2)=5307.8</t>
  </si>
  <si>
    <t>S74</t>
  </si>
  <si>
    <t>S75</t>
  </si>
  <si>
    <t>S76</t>
  </si>
  <si>
    <t>(5018.3+2895.2)/(2)=3956.75</t>
  </si>
  <si>
    <t>S77</t>
  </si>
  <si>
    <t>(4825.3+2895.2)/(2)=3860.2</t>
  </si>
  <si>
    <t>S78</t>
  </si>
  <si>
    <t>(2895.2+1930.1)/(2)=2412.65</t>
  </si>
  <si>
    <t>S79</t>
  </si>
  <si>
    <t>S80</t>
  </si>
  <si>
    <t>S81</t>
  </si>
  <si>
    <t>(1930.1+1930.1)/(2)=1930.1</t>
  </si>
  <si>
    <t>S82</t>
  </si>
  <si>
    <t>S83</t>
  </si>
  <si>
    <t>S84</t>
  </si>
  <si>
    <t>(3860.2+965.1)/(2)=2412.65</t>
  </si>
  <si>
    <t>S85</t>
  </si>
  <si>
    <t>(1930.1+7720.4)/(2)=4825.3</t>
  </si>
  <si>
    <t>S86</t>
  </si>
  <si>
    <t>(0+0)/(2)=0</t>
  </si>
  <si>
    <t>S87</t>
  </si>
  <si>
    <t>S88</t>
  </si>
  <si>
    <t>(2895.2+0)/(2)=1447.6</t>
  </si>
  <si>
    <t>S89</t>
  </si>
  <si>
    <t>S90</t>
  </si>
  <si>
    <t>S91</t>
  </si>
  <si>
    <t>S92</t>
  </si>
  <si>
    <t>S93</t>
  </si>
  <si>
    <t>(2895.2+2895.2)/(2)=2895.15</t>
  </si>
  <si>
    <t>S94</t>
  </si>
  <si>
    <t>S95</t>
  </si>
  <si>
    <t>S96</t>
  </si>
  <si>
    <t>S97</t>
  </si>
  <si>
    <t>(965.1+7720.4)/(2)=4342.75</t>
  </si>
  <si>
    <t>S98</t>
  </si>
  <si>
    <t>(0+7720.4)/(2)=3860.2</t>
  </si>
  <si>
    <t>S99</t>
  </si>
  <si>
    <t>(0+2895.2)/(2)=1447.6</t>
  </si>
  <si>
    <t>S100</t>
  </si>
  <si>
    <t>(3860.2+0)/(2)=1930.1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</si>
  <si>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</si>
  <si>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</si>
  <si>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</si>
  <si>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</si>
  <si>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</si>
  <si>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</si>
  <si>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</si>
  <si>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</si>
  <si>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</si>
  <si>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</si>
  <si>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</si>
  <si>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</si>
  <si>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</si>
  <si>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</si>
  <si>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</si>
  <si>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S116</t>
  </si>
  <si>
    <t>S117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</si>
  <si>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</si>
  <si>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</si>
  <si>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</si>
  <si>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</si>
  <si>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</si>
  <si>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</si>
  <si>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</si>
  <si>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</si>
  <si>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</si>
  <si>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</si>
  <si>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S128</t>
  </si>
  <si>
    <t>S129</t>
  </si>
  <si>
    <t>S130</t>
  </si>
  <si>
    <t>S131</t>
  </si>
  <si>
    <t>S132</t>
  </si>
  <si>
    <t>S133</t>
  </si>
  <si>
    <t>S134</t>
  </si>
  <si>
    <t>S135</t>
  </si>
  <si>
    <t>S136</t>
  </si>
  <si>
    <t>S137</t>
  </si>
  <si>
    <t>S138</t>
  </si>
  <si>
    <t>S139</t>
  </si>
  <si>
    <t>S140</t>
  </si>
  <si>
    <t>S141</t>
  </si>
  <si>
    <t>S142</t>
  </si>
  <si>
    <t>S143</t>
  </si>
  <si>
    <t>S144</t>
  </si>
  <si>
    <t>S145</t>
  </si>
  <si>
    <t>S146</t>
  </si>
  <si>
    <t>S147</t>
  </si>
  <si>
    <t>S148</t>
  </si>
  <si>
    <t>S149</t>
  </si>
  <si>
    <t>S150</t>
  </si>
  <si>
    <t>S151</t>
  </si>
  <si>
    <t>S152</t>
  </si>
  <si>
    <t>S153</t>
  </si>
  <si>
    <t>S154</t>
  </si>
  <si>
    <t>S155</t>
  </si>
  <si>
    <t>S156</t>
  </si>
  <si>
    <t>S157</t>
  </si>
  <si>
    <t>S158</t>
  </si>
  <si>
    <t>S159</t>
  </si>
  <si>
    <t>S160</t>
  </si>
  <si>
    <t>S161</t>
  </si>
  <si>
    <t>S162</t>
  </si>
  <si>
    <t>S163</t>
  </si>
  <si>
    <t>S164</t>
  </si>
  <si>
    <t>S165</t>
  </si>
  <si>
    <t>S166</t>
  </si>
  <si>
    <t>S167</t>
  </si>
  <si>
    <t>S168</t>
  </si>
  <si>
    <t>S169</t>
  </si>
  <si>
    <t>S170</t>
  </si>
  <si>
    <t>S171</t>
  </si>
  <si>
    <t>S172</t>
  </si>
  <si>
    <t>S173</t>
  </si>
  <si>
    <t>S174</t>
  </si>
  <si>
    <t>S175</t>
  </si>
  <si>
    <t>S176</t>
  </si>
  <si>
    <t>S177</t>
  </si>
  <si>
    <t>S178</t>
  </si>
  <si>
    <t>S179</t>
  </si>
  <si>
    <t>S180</t>
  </si>
  <si>
    <t>S181</t>
  </si>
  <si>
    <t>S182</t>
  </si>
  <si>
    <t>S183</t>
  </si>
  <si>
    <t>S184</t>
  </si>
  <si>
    <t>S185</t>
  </si>
  <si>
    <t>S186</t>
  </si>
  <si>
    <t>S187</t>
  </si>
  <si>
    <t>S188</t>
  </si>
  <si>
    <t>S189</t>
  </si>
  <si>
    <t>S190</t>
  </si>
  <si>
    <t>S191</t>
  </si>
  <si>
    <t>S192</t>
  </si>
  <si>
    <t>S193</t>
  </si>
  <si>
    <t>S194</t>
  </si>
  <si>
    <t>S195</t>
  </si>
  <si>
    <t>S196</t>
  </si>
  <si>
    <t>S197</t>
  </si>
  <si>
    <t>S198</t>
  </si>
  <si>
    <t>S199</t>
  </si>
  <si>
    <t>S200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</si>
  <si>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</si>
  <si>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</si>
  <si>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</si>
  <si>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</si>
  <si>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</si>
  <si>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</si>
  <si>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</si>
  <si>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</si>
  <si>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</si>
  <si>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</si>
  <si>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S211</t>
  </si>
  <si>
    <t>S212</t>
  </si>
  <si>
    <t>S213</t>
  </si>
  <si>
    <t>S214</t>
  </si>
  <si>
    <t>S215</t>
  </si>
  <si>
    <t>S216</t>
  </si>
  <si>
    <t>S217</t>
  </si>
  <si>
    <t>S218</t>
  </si>
  <si>
    <t>S219</t>
  </si>
  <si>
    <t>S220</t>
  </si>
  <si>
    <t>S221</t>
  </si>
  <si>
    <t>S222</t>
  </si>
  <si>
    <t>S223</t>
  </si>
  <si>
    <t>S224</t>
  </si>
  <si>
    <t>S225</t>
  </si>
  <si>
    <t>S226</t>
  </si>
  <si>
    <t>S227</t>
  </si>
  <si>
    <t>S228</t>
  </si>
  <si>
    <t>S229</t>
  </si>
  <si>
    <t>S230</t>
  </si>
  <si>
    <t>S231</t>
  </si>
  <si>
    <t>S232</t>
  </si>
  <si>
    <t>S233</t>
  </si>
  <si>
    <t>S234</t>
  </si>
  <si>
    <t>Lépcsôk(2)</t>
  </si>
  <si>
    <t>COCO:STD</t>
  </si>
  <si>
    <t>Becslés</t>
  </si>
  <si>
    <t>Tény+0</t>
  </si>
  <si>
    <t>Delta</t>
  </si>
  <si>
    <t>Delta/Tény</t>
  </si>
  <si>
    <t>S1 összeg:</t>
  </si>
  <si>
    <t>S234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</si>
  <si>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</si>
  <si>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</si>
  <si>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</si>
  <si>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</si>
  <si>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</si>
  <si>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</si>
  <si>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</si>
  <si>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1.74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</si>
  <si>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1.73 mp (0.03 p)</t>
    </r>
  </si>
  <si>
    <t>Veszteség</t>
  </si>
  <si>
    <t>COCO STD: 1042962</t>
  </si>
  <si>
    <t>(44902.7+64010.2)/(2)=54456.4</t>
  </si>
  <si>
    <t>(6448.8+8598.4)/(2)=7523.6</t>
  </si>
  <si>
    <t>(15763.7+1910.8)/(2)=8837.2</t>
  </si>
  <si>
    <t>(9314.9+3821.5)/(2)=6568.2</t>
  </si>
  <si>
    <t>(8120.7+0)/(2)=4060.35</t>
  </si>
  <si>
    <t>(10031.4+18152.1)/(2)=14091.8</t>
  </si>
  <si>
    <t>(41081.2+64010.2)/(2)=52545.65</t>
  </si>
  <si>
    <t>(12897.6+1910.8)/(2)=7404.15</t>
  </si>
  <si>
    <t>(7165.3+18152.1)/(2)=12658.75</t>
  </si>
  <si>
    <t>(7404.2+3821.5)/(2)=5612.85</t>
  </si>
  <si>
    <t>(40125.8+64010.2)/(2)=52067.95</t>
  </si>
  <si>
    <t>(6209.9+18152.1)/(2)=12181.05</t>
  </si>
  <si>
    <t>(5493.4+3821.5)/(2)=4657.45</t>
  </si>
  <si>
    <t>(37259.6+64010.2)/(2)=50634.9</t>
  </si>
  <si>
    <t>(10986.8+1910.8)/(2)=6448.8</t>
  </si>
  <si>
    <t>(3343.8+18152.1)/(2)=10748</t>
  </si>
  <si>
    <t>(37259.6+52545.7)/(2)=44902.65</t>
  </si>
  <si>
    <t>(30572+52545.7)/(2)=41558.85</t>
  </si>
  <si>
    <t>(4538+3821.5)/(2)=4179.75</t>
  </si>
  <si>
    <t>(27705.9+52545.7)/(2)=40125.8</t>
  </si>
  <si>
    <t>(27705.9+51590.3)/(2)=39648.1</t>
  </si>
  <si>
    <t>(24839.8+51590.3)/(2)=38215</t>
  </si>
  <si>
    <t>(24839.8+46813.4)/(2)=35826.6</t>
  </si>
  <si>
    <t>(17196.8+40125.8)/(2)=28661.25</t>
  </si>
  <si>
    <t>(12419.9+40125.8)/(2)=26272.85</t>
  </si>
  <si>
    <t>(12419.9+30572)/(2)=21495.95</t>
  </si>
  <si>
    <t>(12419.9+29616.6)/(2)=21018.25</t>
  </si>
  <si>
    <t>(9553.8+29616.6)/(2)=19585.2</t>
  </si>
  <si>
    <t>(9553.8+28661.3)/(2)=19107.5</t>
  </si>
  <si>
    <t>(9553.8+24839.8)/(2)=17196.75</t>
  </si>
  <si>
    <t>(9553.8+22929)/(2)=16241.4</t>
  </si>
  <si>
    <t>(8598.4+22929)/(2)=15763.7</t>
  </si>
  <si>
    <t>(5732.3+22929)/(2)=14330.65</t>
  </si>
  <si>
    <t>(1433.1+18152.1)/(2)=9792.6</t>
  </si>
  <si>
    <t>(5732.3+20062.9)/(2)=12897.55</t>
  </si>
  <si>
    <t>(6448.8+5732.3)/(2)=6090.5</t>
  </si>
  <si>
    <t>(10986.8+955.4)/(2)=5971.1</t>
  </si>
  <si>
    <t>(4776.9+15286)/(2)=10031.45</t>
  </si>
  <si>
    <t>(477.7+18152.1)/(2)=9314.9</t>
  </si>
  <si>
    <t>(2627.3+3821.5)/(2)=3224.4</t>
  </si>
  <si>
    <t>(4776.9+14330.6)/(2)=9553.75</t>
  </si>
  <si>
    <t>(6448.8+1910.8)/(2)=4179.75</t>
  </si>
  <si>
    <t>(3821.5+14330.6)/(2)=9076.05</t>
  </si>
  <si>
    <t>(3582.7+1910.8)/(2)=2746.7</t>
  </si>
  <si>
    <t>(2388.4+14330.6)/(2)=8359.55</t>
  </si>
  <si>
    <t>(10986.8+0)/(2)=5493.4</t>
  </si>
  <si>
    <t>(0+18152.1)/(2)=9076.05</t>
  </si>
  <si>
    <t>(0+14330.6)/(2)=7165.3</t>
  </si>
  <si>
    <t>(2627.3+1910.8)/(2)=2269</t>
  </si>
  <si>
    <t>(2627.3+0)/(2)=1313.65</t>
  </si>
  <si>
    <t>(0+7643)/(2)=3821.5</t>
  </si>
  <si>
    <t>(5732.3+0)/(2)=2866.15</t>
  </si>
  <si>
    <t>(2149.6+0)/(2)=1074.8</t>
  </si>
  <si>
    <t>(3582.7+0)/(2)=1791.35</t>
  </si>
  <si>
    <t>(477.7+0)/(2)=238.85</t>
  </si>
  <si>
    <t>(2866.1+0)/(2)=1433.05</t>
  </si>
  <si>
    <t>(1194.2+1910.8)/(2)=1552.5</t>
  </si>
  <si>
    <t>(1194.2+0)/(2)=597.1</t>
  </si>
  <si>
    <t>(10748+0)/(2)=5374</t>
  </si>
  <si>
    <t>(9076.1+0)/(2)=4538.05</t>
  </si>
  <si>
    <r>
      <t>A futtatás idôtartama: </t>
    </r>
    <r>
      <rPr>
        <b/>
        <sz val="7"/>
        <color rgb="FF333333"/>
        <rFont val="Verdana"/>
        <family val="2"/>
        <charset val="238"/>
      </rPr>
      <t>1.36 mp (0.02 p)</t>
    </r>
  </si>
  <si>
    <t>COCO STD: 6083094</t>
  </si>
  <si>
    <t>(11155.9+19401.6)/(2)=15278.75</t>
  </si>
  <si>
    <t>(3395.3+4850.4)/(2)=4122.85</t>
  </si>
  <si>
    <t>(28617.4+23281.9)/(2)=25949.65</t>
  </si>
  <si>
    <t>(25707.1+32012.6)/(2)=28859.85</t>
  </si>
  <si>
    <t>(17946.5+9700.8)/(2)=13823.65</t>
  </si>
  <si>
    <t>(7275.6+8730.7)/(2)=8003.15</t>
  </si>
  <si>
    <t>(1455.1+4850.4)/(2)=3152.75</t>
  </si>
  <si>
    <t>(26677.2+23281.9)/(2)=24979.55</t>
  </si>
  <si>
    <t>(16006.3+9700.8)/(2)=12853.55</t>
  </si>
  <si>
    <t>(11155.9+7760.6)/(2)=9458.3</t>
  </si>
  <si>
    <t>(25707.1+23281.9)/(2)=24494.5</t>
  </si>
  <si>
    <t>(24737+23281.9)/(2)=24009.45</t>
  </si>
  <si>
    <t>(24737+32012.6)/(2)=28374.85</t>
  </si>
  <si>
    <t>(21826.8+32012.6)/(2)=26919.7</t>
  </si>
  <si>
    <t>(23767+23281.9)/(2)=23524.45</t>
  </si>
  <si>
    <t>(6305.5+8730.7)/(2)=7518.1</t>
  </si>
  <si>
    <t>(11155.9+6790.6)/(2)=8973.25</t>
  </si>
  <si>
    <t>(5335.4+6790.6)/(2)=6063</t>
  </si>
  <si>
    <t>(4365.4+6790.6)/(2)=5577.95</t>
  </si>
  <si>
    <t>(4365.4+8730.7)/(2)=6548.05</t>
  </si>
  <si>
    <t>(21341.8+23281.9)/(2)=22311.85</t>
  </si>
  <si>
    <t>(20856.7+23281.9)/(2)=22069.3</t>
  </si>
  <si>
    <t>(4365.4+5820.5)/(2)=5092.9</t>
  </si>
  <si>
    <t>(21826.8+18431.5)/(2)=20129.15</t>
  </si>
  <si>
    <t>(18916.6+18431.5)/(2)=18674.05</t>
  </si>
  <si>
    <t>(20856.7+14551.2)/(2)=17703.95</t>
  </si>
  <si>
    <t>(13096.1+14551.2)/(2)=13823.65</t>
  </si>
  <si>
    <t>(17461.4+18431.5)/(2)=17946.45</t>
  </si>
  <si>
    <t>(3395.3+5820.5)/(2)=4607.9</t>
  </si>
  <si>
    <t>(13096.1+12611)/(2)=12853.55</t>
  </si>
  <si>
    <t>(4365.4+7760.6)/(2)=6063</t>
  </si>
  <si>
    <t>(970.1+4850.4)/(2)=2910.25</t>
  </si>
  <si>
    <t>(10185.8+12611)/(2)=11398.45</t>
  </si>
  <si>
    <t>(17461.4+12611)/(2)=15036.25</t>
  </si>
  <si>
    <t>(970.1+3880.3)/(2)=2425.2</t>
  </si>
  <si>
    <t>(14066.2+9700.8)/(2)=11883.5</t>
  </si>
  <si>
    <t>(970.1+7760.6)/(2)=4365.35</t>
  </si>
  <si>
    <t>(10185.8+9700.8)/(2)=9943.3</t>
  </si>
  <si>
    <t>(3395.3+1940.2)/(2)=2667.7</t>
  </si>
  <si>
    <t>(16006.3+12611)/(2)=14308.7</t>
  </si>
  <si>
    <t>(3880.3+9700.8)/(2)=6790.55</t>
  </si>
  <si>
    <t>(970.1+2910.2)/(2)=1940.15</t>
  </si>
  <si>
    <t>(2910.2+1940.2)/(2)=2425.2</t>
  </si>
  <si>
    <t>(3880.3+2910.2)/(2)=3395.3</t>
  </si>
  <si>
    <t>(13096.1+9700.8)/(2)=11398.45</t>
  </si>
  <si>
    <t>(14066.2+12611)/(2)=13338.6</t>
  </si>
  <si>
    <t>(2425.2+1940.2)/(2)=2182.7</t>
  </si>
  <si>
    <t>(1940.2+1940.2)/(2)=1940.15</t>
  </si>
  <si>
    <t>(0+2910.2)/(2)=1455.1</t>
  </si>
  <si>
    <t>(14066.2+6790.6)/(2)=10428.35</t>
  </si>
  <si>
    <t>(12126+9700.8)/(2)=10913.4</t>
  </si>
  <si>
    <t>(13096.1+5820.5)/(2)=9458.3</t>
  </si>
  <si>
    <t>(9215.8+9700.8)/(2)=9458.3</t>
  </si>
  <si>
    <t>(3880.3+970.1)/(2)=2425.2</t>
  </si>
  <si>
    <t>(12611+5820.5)/(2)=9215.75</t>
  </si>
  <si>
    <t>(12126+5820.5)/(2)=8973.25</t>
  </si>
  <si>
    <t>(7275.6+7760.6)/(2)=7518.1</t>
  </si>
  <si>
    <t>(3395.3+970.1)/(2)=2182.7</t>
  </si>
  <si>
    <t>(10670.9+5820.5)/(2)=8245.7</t>
  </si>
  <si>
    <t>(9700.8+5820.5)/(2)=7760.65</t>
  </si>
  <si>
    <t>(1455.1+1940.2)/(2)=1697.65</t>
  </si>
  <si>
    <t>(2910.2+0)/(2)=1455.1</t>
  </si>
  <si>
    <t>(5335.4+7760.6)/(2)=6548.05</t>
  </si>
  <si>
    <t>(970.1+1940.2)/(2)=1455.1</t>
  </si>
  <si>
    <t>(8730.7+3880.3)/(2)=6305.5</t>
  </si>
  <si>
    <t>(6790.6+3880.3)/(2)=5335.45</t>
  </si>
  <si>
    <t>(0+1940.2)/(2)=970.1</t>
  </si>
  <si>
    <t>(4850.4+3880.3)/(2)=4365.35</t>
  </si>
  <si>
    <t>(1940.2+0)/(2)=970.1</t>
  </si>
  <si>
    <t>(0+970.1)/(2)=485.05</t>
  </si>
  <si>
    <t>(1940.2+3880.3)/(2)=2910.25</t>
  </si>
  <si>
    <t>(2910.2+2910.2)/(2)=2910.25</t>
  </si>
  <si>
    <t>(485+1940.2)/(2)=1212.6</t>
  </si>
  <si>
    <t>(485+0)/(2)=242.5</t>
  </si>
  <si>
    <r>
      <t>A futtatás idôtartama: </t>
    </r>
    <r>
      <rPr>
        <b/>
        <sz val="7"/>
        <color rgb="FF333333"/>
        <rFont val="Verdana"/>
        <family val="2"/>
        <charset val="238"/>
      </rPr>
      <t>1.49 mp (0.02 p)</t>
    </r>
  </si>
  <si>
    <t>COCO STD: 6273372</t>
  </si>
  <si>
    <t>(6383.5+13678.9)/(2)=10031.2</t>
  </si>
  <si>
    <t>(2279.8+3647.7)/(2)=2963.75</t>
  </si>
  <si>
    <t>(38757+49244.1)/(2)=44000.55</t>
  </si>
  <si>
    <t>(18238.6+3647.7)/(2)=10943.15</t>
  </si>
  <si>
    <t>(18694.5+15958.7)/(2)=17326.65</t>
  </si>
  <si>
    <t>(12311+10487.2)/(2)=11399.1</t>
  </si>
  <si>
    <t>(28725.7+49244.1)/(2)=38984.95</t>
  </si>
  <si>
    <t>(12767+3647.7)/(2)=8207.35</t>
  </si>
  <si>
    <t>(1823.9+3647.7)/(2)=2735.8</t>
  </si>
  <si>
    <t>(28725.7+44684.5)/(2)=36705.1</t>
  </si>
  <si>
    <t>(10031.2+3647.7)/(2)=6839.45</t>
  </si>
  <si>
    <t>(22798.2+44684.5)/(2)=33741.35</t>
  </si>
  <si>
    <t>(12311+6383.5)/(2)=9347.25</t>
  </si>
  <si>
    <t>(5471.6+13678.9)/(2)=9575.25</t>
  </si>
  <si>
    <t>(8663.3+6383.5)/(2)=7523.4</t>
  </si>
  <si>
    <t>(911.9+3647.7)/(2)=2279.8</t>
  </si>
  <si>
    <t>(21886.3+41948.7)/(2)=31917.5</t>
  </si>
  <si>
    <t>(8207.4+6383.5)/(2)=7295.45</t>
  </si>
  <si>
    <t>(20518.4+41036.8)/(2)=30777.6</t>
  </si>
  <si>
    <t>(10031.2+3191.7)/(2)=6611.5</t>
  </si>
  <si>
    <t>(5015.6+13678.9)/(2)=9347.25</t>
  </si>
  <si>
    <t>(7751.4+5927.5)/(2)=6839.45</t>
  </si>
  <si>
    <t>(8663.3+3191.7)/(2)=5927.55</t>
  </si>
  <si>
    <t>(19606.5+41036.8)/(2)=30321.6</t>
  </si>
  <si>
    <t>(7751.4+2735.8)/(2)=5243.6</t>
  </si>
  <si>
    <t>(8663.3+0)/(2)=4331.65</t>
  </si>
  <si>
    <t>(7295.4+2735.8)/(2)=5015.6</t>
  </si>
  <si>
    <t>(4559.6+13678.9)/(2)=9119.3</t>
  </si>
  <si>
    <t>(3647.7+2735.8)/(2)=3191.75</t>
  </si>
  <si>
    <t>(16414.7+41036.8)/(2)=28725.75</t>
  </si>
  <si>
    <t>(8207.4+0)/(2)=4103.7</t>
  </si>
  <si>
    <t>(16414.7+28269.8)/(2)=22342.25</t>
  </si>
  <si>
    <t>(13678.9+28269.8)/(2)=20974.35</t>
  </si>
  <si>
    <t>(13678.9+27357.9)/(2)=20518.4</t>
  </si>
  <si>
    <t>(7295.4+0)/(2)=3647.7</t>
  </si>
  <si>
    <t>(2735.8+13678.9)/(2)=8207.35</t>
  </si>
  <si>
    <t>(0+3647.7)/(2)=1823.85</t>
  </si>
  <si>
    <t>(12767+27357.9)/(2)=20062.4</t>
  </si>
  <si>
    <t>(10943.1+26445.9)/(2)=18694.55</t>
  </si>
  <si>
    <t>(18694.5+11399.1)/(2)=15046.8</t>
  </si>
  <si>
    <t>(18694.5+2735.8)/(2)=10715.15</t>
  </si>
  <si>
    <t>(8207.4+18238.6)/(2)=13222.95</t>
  </si>
  <si>
    <t>(2735.8+2735.8)/(2)=2735.8</t>
  </si>
  <si>
    <t>(4559.6+0)/(2)=2279.8</t>
  </si>
  <si>
    <t>(15502.8+0)/(2)=7751.4</t>
  </si>
  <si>
    <t>(5471.6+18238.6)/(2)=11855.05</t>
  </si>
  <si>
    <t>(12767+0)/(2)=6383.5</t>
  </si>
  <si>
    <t>(1823.9+2735.8)/(2)=2279.8</t>
  </si>
  <si>
    <t>(2735.8+18238.6)/(2)=10487.2</t>
  </si>
  <si>
    <t>(2735.8+0)/(2)=1367.9</t>
  </si>
  <si>
    <t>(2735.8+911.9)/(2)=1823.85</t>
  </si>
  <si>
    <t>(1823.9+911.9)/(2)=1367.9</t>
  </si>
  <si>
    <t>(0+2735.8)/(2)=1367.9</t>
  </si>
  <si>
    <t>(911.9+911.9)/(2)=911.95</t>
  </si>
  <si>
    <t>(10943.1+0)/(2)=5471.55</t>
  </si>
  <si>
    <t>(0+911.9)/(2)=455.95</t>
  </si>
  <si>
    <t>(1823.9+18238.6)/(2)=10031.2</t>
  </si>
  <si>
    <t>(911.9+18238.6)/(2)=9575.25</t>
  </si>
  <si>
    <t>(0+1823.9)/(2)=911.95</t>
  </si>
  <si>
    <t>(911.9+0)/(2)=455.95</t>
  </si>
  <si>
    <t>(10031.2+0)/(2)=5015.6</t>
  </si>
  <si>
    <t>(0+7295.4)/(2)=3647.7</t>
  </si>
  <si>
    <r>
      <t>A futtatás idôtartama: </t>
    </r>
    <r>
      <rPr>
        <b/>
        <sz val="7"/>
        <color rgb="FF333333"/>
        <rFont val="Verdana"/>
        <family val="2"/>
        <charset val="238"/>
      </rPr>
      <t>1.5 mp (0.03 p)</t>
    </r>
  </si>
  <si>
    <t>COCO STD: 5278291</t>
  </si>
  <si>
    <t>(6913.9+12840.1)/(2)=9877</t>
  </si>
  <si>
    <t>(10370.8+2469.2)/(2)=6420.05</t>
  </si>
  <si>
    <t>(50372.6+30618.7)/(2)=40495.65</t>
  </si>
  <si>
    <t>(9877+10864.7)/(2)=10370.85</t>
  </si>
  <si>
    <t>(24692.5+22717.1)/(2)=23704.75</t>
  </si>
  <si>
    <t>(29137.1+25186.3)/(2)=27161.7</t>
  </si>
  <si>
    <t>(6420+12840.1)/(2)=9630.05</t>
  </si>
  <si>
    <t>(27655.6+26667.9)/(2)=27161.7</t>
  </si>
  <si>
    <t>(18766.3+22717.1)/(2)=20741.65</t>
  </si>
  <si>
    <t>(26174+25186.3)/(2)=25680.15</t>
  </si>
  <si>
    <t>(8889.3+2469.2)/(2)=5679.25</t>
  </si>
  <si>
    <t>(19754+24198.6)/(2)=21976.3</t>
  </si>
  <si>
    <t>(8395.4+2469.2)/(2)=5432.35</t>
  </si>
  <si>
    <t>(17284.7+24198.6)/(2)=20741.65</t>
  </si>
  <si>
    <t>(4938.5+2469.2)/(2)=3703.85</t>
  </si>
  <si>
    <t>(17284.7+23210.9)/(2)=20247.85</t>
  </si>
  <si>
    <t>(25186.3+26667.9)/(2)=25927.1</t>
  </si>
  <si>
    <t>(9877+9877)/(2)=9877</t>
  </si>
  <si>
    <t>(9877+8889.3)/(2)=9383.15</t>
  </si>
  <si>
    <t>(14321.6+20247.8)/(2)=17284.75</t>
  </si>
  <si>
    <t>(14321.6+17284.7)/(2)=15803.2</t>
  </si>
  <si>
    <t>(25186.3+24692.5)/(2)=24939.4</t>
  </si>
  <si>
    <t>(24692.5+24692.5)/(2)=24692.45</t>
  </si>
  <si>
    <t>(5432.3+17284.7)/(2)=11358.55</t>
  </si>
  <si>
    <t>(3950.8+2469.2)/(2)=3210</t>
  </si>
  <si>
    <t>(8395.4+8889.3)/(2)=8642.35</t>
  </si>
  <si>
    <t>(6420+2963.1)/(2)=4691.55</t>
  </si>
  <si>
    <t>(8395.4+2963.1)/(2)=5679.25</t>
  </si>
  <si>
    <t>(5432.3+2963.1)/(2)=4197.7</t>
  </si>
  <si>
    <t>(3950.8+1481.5)/(2)=2716.15</t>
  </si>
  <si>
    <t>(24692.5+18766.3)/(2)=21729.35</t>
  </si>
  <si>
    <t>(3456.9+17284.7)/(2)=10370.85</t>
  </si>
  <si>
    <t>(4938.5+2963.1)/(2)=3950.8</t>
  </si>
  <si>
    <t>(22223.2+18766.3)/(2)=20494.75</t>
  </si>
  <si>
    <t>(3950.8+493.8)/(2)=2222.3</t>
  </si>
  <si>
    <t>(3456.9+15309.3)/(2)=9383.15</t>
  </si>
  <si>
    <t>(3456.9+493.8)/(2)=1975.4</t>
  </si>
  <si>
    <t>(1481.5+15309.3)/(2)=8395.45</t>
  </si>
  <si>
    <t>(2963.1+493.8)/(2)=1728.45</t>
  </si>
  <si>
    <t>(20741.7+18766.3)/(2)=19754</t>
  </si>
  <si>
    <t>(4938.5+1975.4)/(2)=3456.95</t>
  </si>
  <si>
    <t>(19754+18766.3)/(2)=19260.15</t>
  </si>
  <si>
    <t>(15803.2+22717.1)/(2)=19260.15</t>
  </si>
  <si>
    <t>(1481.5+11852.4)/(2)=6666.95</t>
  </si>
  <si>
    <t>(987.7+11852.4)/(2)=6420.05</t>
  </si>
  <si>
    <t>(1975.4+493.8)/(2)=1234.6</t>
  </si>
  <si>
    <t>(4938.5+0)/(2)=2469.25</t>
  </si>
  <si>
    <t>(18766.3+18766.3)/(2)=18766.3</t>
  </si>
  <si>
    <t>(0+11852.4)/(2)=5926.2</t>
  </si>
  <si>
    <t>(987.7+493.8)/(2)=740.75</t>
  </si>
  <si>
    <t>(16790.9+18766.3)/(2)=17778.6</t>
  </si>
  <si>
    <t>(0+493.8)/(2)=246.9</t>
  </si>
  <si>
    <t>(12346.2+18766.3)/(2)=15556.25</t>
  </si>
  <si>
    <t>(12346.2+14815.5)/(2)=13580.85</t>
  </si>
  <si>
    <t>(10864.7+12840.1)/(2)=11852.4</t>
  </si>
  <si>
    <t>(10864.7+10864.7)/(2)=10864.7</t>
  </si>
  <si>
    <t>(10864.7+9877)/(2)=10370.85</t>
  </si>
  <si>
    <t>(15803.2+18766.3)/(2)=17284.75</t>
  </si>
  <si>
    <t>(0+7901.6)/(2)=3950.8</t>
  </si>
  <si>
    <t>(3950.8+0)/(2)=1975.4</t>
  </si>
  <si>
    <t>(13827.8+17284.7)/(2)=15556.25</t>
  </si>
  <si>
    <t>(13827.8+16297)/(2)=15062.4</t>
  </si>
  <si>
    <t>(9877+14321.6)/(2)=12099.3</t>
  </si>
  <si>
    <t>(0+6913.9)/(2)=3456.95</t>
  </si>
  <si>
    <t>(8889.3+11358.5)/(2)=10123.9</t>
  </si>
  <si>
    <t>(2963.1+0)/(2)=1481.55</t>
  </si>
  <si>
    <t>(6913.9+11358.5)/(2)=9136.2</t>
  </si>
  <si>
    <t>(1975.4+0)/(2)=987.7</t>
  </si>
  <si>
    <t>(9877+6913.9)/(2)=8395.45</t>
  </si>
  <si>
    <t>(7901.6+6913.9)/(2)=7407.75</t>
  </si>
  <si>
    <t>(7901.6+5926.2)/(2)=6913.9</t>
  </si>
  <si>
    <t>(5926.2+7407.7)/(2)=6666.95</t>
  </si>
  <si>
    <t>(3950.8+5926.2)/(2)=4938.5</t>
  </si>
  <si>
    <t>(4938.5+7407.7)/(2)=6173.1</t>
  </si>
  <si>
    <t>(3950.8+3950.8)/(2)=3950.8</t>
  </si>
  <si>
    <t>(0+4444.6)/(2)=2222.3</t>
  </si>
  <si>
    <t>(1975.4+987.7)/(2)=1481.55</t>
  </si>
  <si>
    <t>(3950.8+7407.7)/(2)=5679.25</t>
  </si>
  <si>
    <t>(0+2469.2)/(2)=1234.6</t>
  </si>
  <si>
    <t>(987.7+987.7)/(2)=987.7</t>
  </si>
  <si>
    <t>(1975.4+7407.7)/(2)=4691.55</t>
  </si>
  <si>
    <t>(0+7407.7)/(2)=3703.85</t>
  </si>
  <si>
    <t>(0+6420)/(2)=3210</t>
  </si>
  <si>
    <t>(0+5432.3)/(2)=2716.15</t>
  </si>
  <si>
    <t>(987.7+0)/(2)=493.85</t>
  </si>
  <si>
    <r>
      <t>A futtatás idôtartama: </t>
    </r>
    <r>
      <rPr>
        <b/>
        <sz val="7"/>
        <color rgb="FF333333"/>
        <rFont val="Verdana"/>
        <family val="2"/>
        <charset val="238"/>
      </rPr>
      <t>1.32 mp (0.02 p)</t>
    </r>
  </si>
  <si>
    <t>COCO STD: 7043286</t>
  </si>
  <si>
    <t>(0+0)/(0)=NAN</t>
  </si>
  <si>
    <t>(0+3693.5)/(1)=3693.5</t>
  </si>
  <si>
    <t>(0+29548.4)/(1)=29548.4</t>
  </si>
  <si>
    <t>(0+16251.6)/(1)=16251.6</t>
  </si>
  <si>
    <t>(0+6648.4)/(1)=6648.4</t>
  </si>
  <si>
    <t>(0+18467.7)/(1)=18467.7</t>
  </si>
  <si>
    <t>(0+0)/(1)=0</t>
  </si>
  <si>
    <t>(0+5909.7)/(1)=5909.7</t>
  </si>
  <si>
    <t>(0+738.7)/(1)=738.7</t>
  </si>
  <si>
    <t>(0+9603.2)/(1)=9603.2</t>
  </si>
  <si>
    <t>(0+5171)/(1)=5171</t>
  </si>
  <si>
    <t>(0+2954.8)/(1)=2954.8</t>
  </si>
  <si>
    <t>(0+4432.3)/(1)=4432.3</t>
  </si>
  <si>
    <t>(0+2216.1)/(1)=2216.1</t>
  </si>
  <si>
    <t>(0+1477.4)/(1)=1477.4</t>
  </si>
  <si>
    <t>NAN</t>
  </si>
  <si>
    <r>
      <t>A futtatás idôtartama: </t>
    </r>
    <r>
      <rPr>
        <b/>
        <sz val="7"/>
        <color rgb="FF333333"/>
        <rFont val="Verdana"/>
        <family val="2"/>
        <charset val="238"/>
      </rPr>
      <t>10.85 mp (0.18 p)</t>
    </r>
  </si>
  <si>
    <t>COCO STD: 8853322</t>
  </si>
  <si>
    <t>(31542.3+9655.7)/(2)=20599.05</t>
  </si>
  <si>
    <t>(7080.5+18345.9)/(2)=12713.2</t>
  </si>
  <si>
    <t>(11104.1+5793.4)/(2)=8448.75</t>
  </si>
  <si>
    <t>(19150.2+5310.6)/(2)=12230.4</t>
  </si>
  <si>
    <t>(16576+28967.2)/(2)=22771.55</t>
  </si>
  <si>
    <t>(21081.3+30415.5)/(2)=25748.4</t>
  </si>
  <si>
    <t>(6437.5+8690.1)/(2)=7563.8</t>
  </si>
  <si>
    <t>(1609.6+17380.3)/(2)=9494.95</t>
  </si>
  <si>
    <t>(16576+27036)/(2)=21806</t>
  </si>
  <si>
    <t>(16576+19311.4)/(2)=17943.7</t>
  </si>
  <si>
    <t>(10460+5793.4)/(2)=8126.75</t>
  </si>
  <si>
    <t>(10460+1931.1)/(2)=6195.6</t>
  </si>
  <si>
    <t>(16576+13518)/(2)=15047</t>
  </si>
  <si>
    <t>(10460+965.6)/(2)=5712.8</t>
  </si>
  <si>
    <t>(16253.5+5310.6)/(2)=10782.05</t>
  </si>
  <si>
    <t>(12069.6+13035.2)/(2)=12552.45</t>
  </si>
  <si>
    <t>(7885.8+13035.2)/(2)=10460.5</t>
  </si>
  <si>
    <t>(7885.8+9655.7)/(2)=8770.75</t>
  </si>
  <si>
    <t>(7885.8+4827.9)/(2)=6356.85</t>
  </si>
  <si>
    <t>(1609.6+15449.1)/(2)=8529.4</t>
  </si>
  <si>
    <t>(6437.5+7724.6)/(2)=7081</t>
  </si>
  <si>
    <t>(16253.5+4827.9)/(2)=10540.65</t>
  </si>
  <si>
    <t>(9494.5+965.6)/(2)=5230</t>
  </si>
  <si>
    <t>(9172.9+965.6)/(2)=5069.25</t>
  </si>
  <si>
    <t>(13679.3+1448.4)/(2)=7563.8</t>
  </si>
  <si>
    <t>(13679.3+0)/(2)=6839.65</t>
  </si>
  <si>
    <t>(5632.2+4827.9)/(2)=5230</t>
  </si>
  <si>
    <t>(5632.2+2896.7)/(2)=4264.45</t>
  </si>
  <si>
    <t>(4989.1+1931.1)/(2)=3460.15</t>
  </si>
  <si>
    <t>(1287.1+15449.1)/(2)=8368.15</t>
  </si>
  <si>
    <t>(13035.2+0)/(2)=6517.6</t>
  </si>
  <si>
    <t>(4989.1+0)/(2)=2494.55</t>
  </si>
  <si>
    <t>(17541.5+30415.5)/(2)=23978.55</t>
  </si>
  <si>
    <t>(5793.4+7724.6)/(2)=6759</t>
  </si>
  <si>
    <t>(4827.9+7724.6)/(2)=6276.2</t>
  </si>
  <si>
    <t>(0+15449.1)/(2)=7724.55</t>
  </si>
  <si>
    <t>(9817+0)/(2)=4908.5</t>
  </si>
  <si>
    <t>(3701+0)/(2)=1850.5</t>
  </si>
  <si>
    <t>(9172.9+0)/(2)=4586.45</t>
  </si>
  <si>
    <t>(15610.4+28484.4)/(2)=22047.4</t>
  </si>
  <si>
    <t>(10460+28484.4)/(2)=19472.2</t>
  </si>
  <si>
    <t>(10460+23173.7)/(2)=16816.9</t>
  </si>
  <si>
    <t>(0+1931.1)/(2)=965.55</t>
  </si>
  <si>
    <t>(9494.5+0)/(2)=4747.25</t>
  </si>
  <si>
    <t>(9172.9+23173.7)/(2)=16173.35</t>
  </si>
  <si>
    <t>(0+965.6)/(2)=482.8</t>
  </si>
  <si>
    <t>(9172.9+20277)/(2)=14724.95</t>
  </si>
  <si>
    <t>(3379.5+0)/(2)=1689.75</t>
  </si>
  <si>
    <t>(8528.9+0)/(2)=4264.45</t>
  </si>
  <si>
    <t>(6920.3+0)/(2)=3460.15</t>
  </si>
  <si>
    <t>(9172.9+17380.3)/(2)=13276.6</t>
  </si>
  <si>
    <t>(6920.3+17380.3)/(2)=12150.25</t>
  </si>
  <si>
    <t>(2735.5+17380.3)/(2)=10057.9</t>
  </si>
  <si>
    <t>(4345.1+7724.6)/(2)=6034.8</t>
  </si>
  <si>
    <t>(2092.4+0)/(2)=1046.2</t>
  </si>
  <si>
    <t>(3379.5+7724.6)/(2)=5552.05</t>
  </si>
  <si>
    <t>(1448.4+15449.1)/(2)=8448.75</t>
  </si>
  <si>
    <t>(482.8+7724.6)/(2)=4103.7</t>
  </si>
  <si>
    <t>(7885.8+0)/(2)=3942.9</t>
  </si>
  <si>
    <t>(6276.2+0)/(2)=3138.1</t>
  </si>
  <si>
    <t>(482.8+15449.1)/(2)=7965.95</t>
  </si>
  <si>
    <t>(1448.4+0)/(2)=724.2</t>
  </si>
  <si>
    <t>(482.8+0)/(2)=241.4</t>
  </si>
  <si>
    <t>(1769.9+0)/(2)=884.95</t>
  </si>
  <si>
    <t>(1126.8+0)/(2)=563.4</t>
  </si>
  <si>
    <r>
      <t>A futtatás idôtartama: </t>
    </r>
    <r>
      <rPr>
        <b/>
        <sz val="7"/>
        <color rgb="FF333333"/>
        <rFont val="Verdana"/>
        <family val="2"/>
        <charset val="238"/>
      </rPr>
      <t>1.42 mp (0.02 p)</t>
    </r>
  </si>
  <si>
    <t>Auchan</t>
  </si>
  <si>
    <t>Tesco</t>
  </si>
  <si>
    <t>Lidl</t>
  </si>
  <si>
    <t>Aldi</t>
  </si>
  <si>
    <t>Penny</t>
  </si>
  <si>
    <t>Coop</t>
  </si>
  <si>
    <t>Spar</t>
  </si>
  <si>
    <t>max</t>
  </si>
  <si>
    <t>min</t>
  </si>
  <si>
    <t>átlag</t>
  </si>
  <si>
    <t>szórás</t>
  </si>
  <si>
    <t>medián</t>
  </si>
  <si>
    <t>módusz</t>
  </si>
  <si>
    <t>trend</t>
  </si>
  <si>
    <t>Y0</t>
  </si>
  <si>
    <t>X(A7)</t>
  </si>
  <si>
    <t>Y(A8)</t>
  </si>
  <si>
    <t>(0+983)/(1)=983</t>
  </si>
  <si>
    <t>(0+984)/(1)=984</t>
  </si>
  <si>
    <t>(0+6)/(1)=6</t>
  </si>
  <si>
    <t>(0+7)/(1)=7</t>
  </si>
  <si>
    <t>(0+5)/(1)=5</t>
  </si>
  <si>
    <t>(0+978)/(1)=978</t>
  </si>
  <si>
    <t>(0+4)/(1)=4</t>
  </si>
  <si>
    <t>(0+3)/(1)=3</t>
  </si>
  <si>
    <t>(0+2)/(1)=2</t>
  </si>
  <si>
    <t>(0+1)/(1)=1</t>
  </si>
  <si>
    <t>COCO:Y0</t>
  </si>
  <si>
    <t>S7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</si>
  <si>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1.35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</si>
  <si>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0.04 mp (0 p)</t>
    </r>
  </si>
  <si>
    <r>
      <t>Maximális memória használat: </t>
    </r>
    <r>
      <rPr>
        <b/>
        <sz val="7"/>
        <color rgb="FF333333"/>
        <rFont val="Verdana"/>
        <family val="2"/>
        <charset val="238"/>
      </rPr>
      <t>1.34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</si>
  <si>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0.03 mp (0 p)</t>
    </r>
  </si>
  <si>
    <t>irány</t>
  </si>
  <si>
    <r>
      <t>A futtatás idôtartama: </t>
    </r>
    <r>
      <rPr>
        <b/>
        <sz val="7"/>
        <color rgb="FF333333"/>
        <rFont val="Verdana"/>
        <family val="2"/>
        <charset val="238"/>
      </rPr>
      <t>0.02 mp (0 p)</t>
    </r>
  </si>
  <si>
    <t>(1+1)/(2)=1</t>
  </si>
  <si>
    <t>max/min</t>
  </si>
  <si>
    <t>kvart3-kvart1</t>
  </si>
  <si>
    <t>X(A8)</t>
  </si>
  <si>
    <t>X(A9)</t>
  </si>
  <si>
    <t>(0+973)/(1)=973</t>
  </si>
  <si>
    <t>(0+972)/(1)=972</t>
  </si>
  <si>
    <t>(0+971)/(1)=971</t>
  </si>
  <si>
    <t>-</t>
  </si>
  <si>
    <t>+</t>
  </si>
  <si>
    <t>'+/-</t>
  </si>
  <si>
    <t>COCO Y0: 7561157</t>
  </si>
  <si>
    <t>X(A10)</t>
  </si>
  <si>
    <t>X(A11)</t>
  </si>
  <si>
    <t>X(A12)</t>
  </si>
  <si>
    <t>Y(A13)</t>
  </si>
  <si>
    <t>(0+974)/(1)=974</t>
  </si>
  <si>
    <t>(0+8)/(1)=8</t>
  </si>
  <si>
    <t>(0+966)/(1)=966</t>
  </si>
  <si>
    <t>(0+964)/(1)=964</t>
  </si>
  <si>
    <t>(0+975)/(1)=975</t>
  </si>
  <si>
    <t>(0+963)/(1)=963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</si>
  <si>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1.36 Mb</t>
    </r>
  </si>
  <si>
    <t>COCO Y0: 9068224</t>
  </si>
  <si>
    <t>(0+960)/(1)=960</t>
  </si>
  <si>
    <t>(0+13)/(1)=13</t>
  </si>
  <si>
    <t>(0+12)/(1)=12</t>
  </si>
  <si>
    <t>(0+19)/(1)=19</t>
  </si>
  <si>
    <t>(0+11)/(1)=11</t>
  </si>
  <si>
    <t>(0+18)/(1)=18</t>
  </si>
  <si>
    <t>COCO Y0: 6152992</t>
  </si>
  <si>
    <t>Y(A4)</t>
  </si>
  <si>
    <t>(993.2+6)/(2)=499.6</t>
  </si>
  <si>
    <t>(12+998.2)/(2)=505.1</t>
  </si>
  <si>
    <t>(6+998.2)/(2)=502.1</t>
  </si>
  <si>
    <t>(991.2+5)/(2)=498.1</t>
  </si>
  <si>
    <t>(8+9)/(2)=8.5</t>
  </si>
  <si>
    <t>(5+997.2)/(2)=501.1</t>
  </si>
  <si>
    <t>(990.2+4)/(2)=497.1</t>
  </si>
  <si>
    <t>(4+8)/(2)=6</t>
  </si>
  <si>
    <t>(4+996.2)/(2)=500.1</t>
  </si>
  <si>
    <t>(989.2+3)/(2)=496.1</t>
  </si>
  <si>
    <t>(3+7)/(2)=5</t>
  </si>
  <si>
    <t>(3+995.2)/(2)=499.1</t>
  </si>
  <si>
    <t>(988.2+2)/(2)=495.1</t>
  </si>
  <si>
    <t>(2+5)/(2)=3.5</t>
  </si>
  <si>
    <t>(2+994.2)/(2)=498.1</t>
  </si>
  <si>
    <t>(987.2+1)/(2)=494.1</t>
  </si>
  <si>
    <t>(1+993.2)/(2)=497.1</t>
  </si>
  <si>
    <t>(986.2+0)/(2)=493.1</t>
  </si>
  <si>
    <t>Vajon mit lát a robot és mit lát az ember a cégek saját fejlődésdinamikáinak összevetésekor? (feltételezve, hogy a minél kisebb szórás=kilengés preferált)</t>
  </si>
  <si>
    <t>COCO STD: 6028179</t>
  </si>
  <si>
    <t>(20724.3+18314.5)/(2)=19519.4</t>
  </si>
  <si>
    <t>(41448.6+46268.3)/(2)=43858.45</t>
  </si>
  <si>
    <t>(24098+22170.2)/(2)=23134.15</t>
  </si>
  <si>
    <t>(2891.8+3855.7)/(2)=3373.75</t>
  </si>
  <si>
    <t>(2891.8+4819.6)/(2)=3855.7</t>
  </si>
  <si>
    <t>(12049+963.9)/(2)=6506.45</t>
  </si>
  <si>
    <t>(11567.1+12531)/(2)=12049</t>
  </si>
  <si>
    <t>(16868.6+18314.5)/(2)=17591.55</t>
  </si>
  <si>
    <t>(41448.6+44340.4)/(2)=42894.5</t>
  </si>
  <si>
    <t>(18314.5+12531)/(2)=15422.75</t>
  </si>
  <si>
    <t>(1927.8+3855.7)/(2)=2891.75</t>
  </si>
  <si>
    <t>(8193.3+963.9)/(2)=4578.65</t>
  </si>
  <si>
    <t>(5783.5+1927.8)/(2)=3855.7</t>
  </si>
  <si>
    <t>(39520.8+44340.4)/(2)=41930.6</t>
  </si>
  <si>
    <t>(34701.2+44340.4)/(2)=39520.8</t>
  </si>
  <si>
    <t>(2891.8+1927.8)/(2)=2409.8</t>
  </si>
  <si>
    <t>(10603.1+12531)/(2)=11567.05</t>
  </si>
  <si>
    <t>(5783.5+12531)/(2)=9157.25</t>
  </si>
  <si>
    <t>(963.9+3855.7)/(2)=2409.8</t>
  </si>
  <si>
    <t>(34701.2+40484.7)/(2)=37592.95</t>
  </si>
  <si>
    <t>(34701.2+37593)/(2)=36147.05</t>
  </si>
  <si>
    <t>(1927.8+8675.3)/(2)=5301.55</t>
  </si>
  <si>
    <t>(30845.5+37593)/(2)=34219.25</t>
  </si>
  <si>
    <t>(2891.8+963.9)/(2)=1927.85</t>
  </si>
  <si>
    <t>(0+1927.8)/(2)=963.9</t>
  </si>
  <si>
    <t>(26989.8+37593)/(2)=32291.4</t>
  </si>
  <si>
    <t>(23134.1+33737.3)/(2)=28435.7</t>
  </si>
  <si>
    <t>(18314.5+33737.3)/(2)=26025.9</t>
  </si>
  <si>
    <t>(18314.5+31809.4)/(2)=25061.95</t>
  </si>
  <si>
    <t>(18314.5+27953.7)/(2)=23134.15</t>
  </si>
  <si>
    <t>(17350.6+27953.7)/(2)=22652.15</t>
  </si>
  <si>
    <t>(963.9+1927.8)/(2)=1445.9</t>
  </si>
  <si>
    <t>(1927.8+963.9)/(2)=1445.9</t>
  </si>
  <si>
    <t>(13494.9+27953.7)/(2)=20724.3</t>
  </si>
  <si>
    <t>(7229.4+963.9)/(2)=4096.65</t>
  </si>
  <si>
    <t>(11567.1+27953.7)/(2)=19760.4</t>
  </si>
  <si>
    <t>(6265.5+963.9)/(2)=3614.7</t>
  </si>
  <si>
    <t>(4337.6+963.9)/(2)=2650.8</t>
  </si>
  <si>
    <t>(11567.1+13494.9)/(2)=12531</t>
  </si>
  <si>
    <t>(3855.7+1927.8)/(2)=2891.75</t>
  </si>
  <si>
    <t>(8675.3+12531)/(2)=10603.15</t>
  </si>
  <si>
    <t>(8675.3+10603.1)/(2)=9639.2</t>
  </si>
  <si>
    <t>(1927.8+1927.8)/(2)=1927.85</t>
  </si>
  <si>
    <t>(15904.7+18314.5)/(2)=17109.6</t>
  </si>
  <si>
    <t>(7711.4+10603.1)/(2)=9157.25</t>
  </si>
  <si>
    <t>(963.9+963.9)/(2)=963.9</t>
  </si>
  <si>
    <t>(14940.8+18314.5)/(2)=16627.65</t>
  </si>
  <si>
    <t>(13012.9+18314.5)/(2)=15663.75</t>
  </si>
  <si>
    <t>(7711.4+9639.2)/(2)=8675.3</t>
  </si>
  <si>
    <t>(7711.4+7711.4)/(2)=7711.4</t>
  </si>
  <si>
    <t>(3373.7+0)/(2)=1686.85</t>
  </si>
  <si>
    <t>(5783.5+7711.4)/(2)=6747.45</t>
  </si>
  <si>
    <t>(5783.5+5783.5)/(2)=5783.55</t>
  </si>
  <si>
    <t>(0+963.9)/(2)=481.95</t>
  </si>
  <si>
    <t>(1445.9+3855.7)/(2)=2650.8</t>
  </si>
  <si>
    <t>(963.9+0)/(2)=481.95</t>
  </si>
  <si>
    <t>(2409.8+0)/(2)=1204.9</t>
  </si>
  <si>
    <t>(11085.1+15422.8)/(2)=13253.95</t>
  </si>
  <si>
    <t>(11085.1+14458.8)/(2)=12771.95</t>
  </si>
  <si>
    <t>(10121.2+14458.8)/(2)=12290</t>
  </si>
  <si>
    <t>(10121.2+11567.1)/(2)=10844.1</t>
  </si>
  <si>
    <t>(10121.2+8675.3)/(2)=9398.25</t>
  </si>
  <si>
    <t>(5783.5+6747.5)/(2)=6265.5</t>
  </si>
  <si>
    <t>(5301.6+6747.5)/(2)=6024.5</t>
  </si>
  <si>
    <t>(963.9+6747.5)/(2)=3855.7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</si>
  <si>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1.8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</si>
  <si>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2.13 mp (0.04 p)</t>
    </r>
  </si>
  <si>
    <t>Zöld (idő-attribútummal), piros (idő-attribútum nélkül) mozgóátlag az adott cég marketingértékének dinamikájáról…</t>
  </si>
  <si>
    <t>COCO STD: 1117115</t>
  </si>
  <si>
    <t>(15130.8+27671.8)/(2)=21401.3</t>
  </si>
  <si>
    <t>(44302.6+56297.8)/(2)=50300.2</t>
  </si>
  <si>
    <t>(16221.4+9542)/(2)=12881.7</t>
  </si>
  <si>
    <t>(2044.9+954.2)/(2)=1499.55</t>
  </si>
  <si>
    <t>(6883.6+1908.4)/(2)=4396</t>
  </si>
  <si>
    <t>(2862.6+0)/(2)=1431.3</t>
  </si>
  <si>
    <t>(11382.7+0)/(2)=5691.35</t>
  </si>
  <si>
    <t>(14994.3+9542)/(2)=12268.15</t>
  </si>
  <si>
    <t>(39122.2+56297.8)/(2)=47710</t>
  </si>
  <si>
    <t>(8520.1+0)/(2)=4260.05</t>
  </si>
  <si>
    <t>(11995.3+27671.8)/(2)=19833.55</t>
  </si>
  <si>
    <t>(1227.1+954.2)/(2)=1090.65</t>
  </si>
  <si>
    <t>(5929.4+1908.4)/(2)=3918.9</t>
  </si>
  <si>
    <t>(11450.4+27671.8)/(2)=19561.1</t>
  </si>
  <si>
    <t>(4838.8+1908.4)/(2)=3373.6</t>
  </si>
  <si>
    <t>(38168+56297.8)/(2)=47232.9</t>
  </si>
  <si>
    <t>(6883.6+0)/(2)=3441.8</t>
  </si>
  <si>
    <t>(4430.4+1908.4)/(2)=3169.4</t>
  </si>
  <si>
    <t>(3066.8+1908.4)/(2)=2487.6</t>
  </si>
  <si>
    <t>(33941.9+56297.8)/(2)=45119.85</t>
  </si>
  <si>
    <t>(0+954.2)/(2)=477.1</t>
  </si>
  <si>
    <t>(5384.6+0)/(2)=2692.3</t>
  </si>
  <si>
    <t>(33941.9+44847.4)/(2)=39394.65</t>
  </si>
  <si>
    <t>(27944.7+44847.4)/(2)=36396.05</t>
  </si>
  <si>
    <t>(14313+9542)/(2)=11927.5</t>
  </si>
  <si>
    <t>(2658.4+1908.4)/(2)=2283.4</t>
  </si>
  <si>
    <t>(1431.3+1908.4)/(2)=1669.85</t>
  </si>
  <si>
    <t>(5248.1+0)/(2)=2624.05</t>
  </si>
  <si>
    <t>(25082.1+44847.4)/(2)=34964.75</t>
  </si>
  <si>
    <t>(25082.1+43893.2)/(2)=34487.65</t>
  </si>
  <si>
    <t>(22083.1+43893.2)/(2)=32988.15</t>
  </si>
  <si>
    <t>(22083.1+39122.2)/(2)=30602.65</t>
  </si>
  <si>
    <t>(15267.2+32442.8)/(2)=23855</t>
  </si>
  <si>
    <t>(10496.2+32442.8)/(2)=21469.5</t>
  </si>
  <si>
    <t>(10496.2+22900.8)/(2)=16698.5</t>
  </si>
  <si>
    <t>(7633.6+22900.8)/(2)=15267.2</t>
  </si>
  <si>
    <t>(7633.6+20992.4)/(2)=14313</t>
  </si>
  <si>
    <t>(7633.6+17175.6)/(2)=12404.6</t>
  </si>
  <si>
    <t>(7633.6+15267.2)/(2)=11450.4</t>
  </si>
  <si>
    <t>(7156.5+15267.2)/(2)=11211.85</t>
  </si>
  <si>
    <t>(4771+0)/(2)=2385.5</t>
  </si>
  <si>
    <t>(3816.8+15267.2)/(2)=9542</t>
  </si>
  <si>
    <t>(3816.8+13358.8)/(2)=8587.8</t>
  </si>
  <si>
    <t>(2385.5+0)/(2)=1192.75</t>
  </si>
  <si>
    <t>(14313+6679.4)/(2)=10496.2</t>
  </si>
  <si>
    <t>(3816.8+7633.6)/(2)=5725.2</t>
  </si>
  <si>
    <t>(954.2+1908.4)/(2)=1431.3</t>
  </si>
  <si>
    <t>(1908.4+0)/(2)=954.2</t>
  </si>
  <si>
    <t>(0+1908.4)/(2)=954.2</t>
  </si>
  <si>
    <t>(3816.8+6679.4)/(2)=5248.1</t>
  </si>
  <si>
    <t>(14313+2862.6)/(2)=8587.8</t>
  </si>
  <si>
    <t>(1908.4+6679.4)/(2)=4293.9</t>
  </si>
  <si>
    <t>(11450.4+1908.4)/(2)=6679.4</t>
  </si>
  <si>
    <t>(954.2+6679.4)/(2)=3816.8</t>
  </si>
  <si>
    <t>(0+6679.4)/(2)=3339.7</t>
  </si>
  <si>
    <t>(954.2+0)/(2)=477.1</t>
  </si>
  <si>
    <t>(11450.4+0)/(2)=5725.2</t>
  </si>
  <si>
    <t>(10496.2+0)/(2)=5248.1</t>
  </si>
  <si>
    <t>(11450.4+26717.6)/(2)=19084</t>
  </si>
  <si>
    <t>(11450.4+25763.4)/(2)=18606.9</t>
  </si>
  <si>
    <t>(10496.2+25763.4)/(2)=18129.8</t>
  </si>
  <si>
    <t>(8587.8+25763.4)/(2)=17175.6</t>
  </si>
  <si>
    <t>(6679.4+25763.4)/(2)=16221.4</t>
  </si>
  <si>
    <t>(3816.8+25763.4)/(2)=14790.1</t>
  </si>
  <si>
    <t>(1908.4+25763.4)/(2)=13835.9</t>
  </si>
  <si>
    <t>(0+25763.4)/(2)=12881.7</t>
  </si>
  <si>
    <t>(0+18129.8)/(2)=9064.9</t>
  </si>
  <si>
    <r>
      <t>A futtatás idôtartama: </t>
    </r>
    <r>
      <rPr>
        <b/>
        <sz val="7"/>
        <color rgb="FF333333"/>
        <rFont val="Verdana"/>
        <family val="2"/>
        <charset val="238"/>
      </rPr>
      <t>2.03 mp (0.03 p)</t>
    </r>
  </si>
  <si>
    <t>COCO STD: 3338397</t>
  </si>
  <si>
    <t>(0+44561.7)/(1)=44561.7</t>
  </si>
  <si>
    <t>(0+17279)/(1)=17279</t>
  </si>
  <si>
    <t>(0+8184.8)/(1)=8184.8</t>
  </si>
  <si>
    <t>(0+5456.5)/(1)=5456.5</t>
  </si>
  <si>
    <t>(0+9094.2)/(1)=9094.2</t>
  </si>
  <si>
    <t>(0+3637.7)/(1)=3637.7</t>
  </si>
  <si>
    <t>(0+7275.4)/(1)=7275.4</t>
  </si>
  <si>
    <t>(0+4547.1)/(1)=4547.1</t>
  </si>
  <si>
    <t>(0+6366)/(1)=6366</t>
  </si>
  <si>
    <t>(0+30920.4)/(1)=30920.4</t>
  </si>
  <si>
    <t>(0+1818.8)/(1)=1818.8</t>
  </si>
  <si>
    <t>(0+26373.3)/(1)=26373.3</t>
  </si>
  <si>
    <t>(0+24554.4)/(1)=24554.4</t>
  </si>
  <si>
    <t>(0+909.4)/(1)=909.4</t>
  </si>
  <si>
    <t>(0+21826.2)/(1)=21826.2</t>
  </si>
  <si>
    <t>(0+2728.3)/(1)=2728.3</t>
  </si>
  <si>
    <t>(0+19097.9)/(1)=19097.9</t>
  </si>
  <si>
    <t>(0+16369.6)/(1)=16369.6</t>
  </si>
  <si>
    <t>(0+15460.2)/(1)=15460.2</t>
  </si>
  <si>
    <r>
      <t>A futtatás idôtartama: </t>
    </r>
    <r>
      <rPr>
        <b/>
        <sz val="7"/>
        <color rgb="FF333333"/>
        <rFont val="Verdana"/>
        <family val="2"/>
        <charset val="238"/>
      </rPr>
      <t>11.37 mp (0.19 p)</t>
    </r>
  </si>
  <si>
    <t>A zöld görbe egy fajta online bővülés (digitális infláció) hatását jelzi: az idő múlásával egyre több érdeklődést elvárva…</t>
  </si>
  <si>
    <t>COCO STD: 7562863</t>
  </si>
  <si>
    <t>(42954.1+62353.9)/(2)=52654</t>
  </si>
  <si>
    <t>(12346.1+14564.4)/(2)=13455.25</t>
  </si>
  <si>
    <t>(910.3+4551.4)/(2)=2730.85</t>
  </si>
  <si>
    <t>(28844.8+24577.4)/(2)=26711.15</t>
  </si>
  <si>
    <t>(9387.7+2730.8)/(2)=6059.25</t>
  </si>
  <si>
    <t>(6258.1+2275.7)/(2)=4266.9</t>
  </si>
  <si>
    <t>(4892.7+4551.4)/(2)=4722.05</t>
  </si>
  <si>
    <t>(910.3+1820.6)/(2)=1365.4</t>
  </si>
  <si>
    <t>(14849.3+10013)/(2)=12431.2</t>
  </si>
  <si>
    <t>(42954.1+58712.8)/(2)=50833.45</t>
  </si>
  <si>
    <t>(39313+52340.9)/(2)=45826.95</t>
  </si>
  <si>
    <t>(39313+49610)/(2)=44461.5</t>
  </si>
  <si>
    <t>(39313+48699.8)/(2)=44006.4</t>
  </si>
  <si>
    <t>(38402.7+47789.5)/(2)=43096.1</t>
  </si>
  <si>
    <t>(2788.2+2730.8)/(2)=2759.5</t>
  </si>
  <si>
    <t>(910.3+910.3)/(2)=910.3</t>
  </si>
  <si>
    <t>(14849.3+5461.7)/(2)=10155.5</t>
  </si>
  <si>
    <t>(38402.7+43238.1)/(2)=40820.4</t>
  </si>
  <si>
    <t>(36240.8+42327.8)/(2)=39284.3</t>
  </si>
  <si>
    <t>(12801.2+5461.7)/(2)=9131.45</t>
  </si>
  <si>
    <t>(32599.7+42327.8)/(2)=37463.75</t>
  </si>
  <si>
    <t>(455.1+910.3)/(2)=682.7</t>
  </si>
  <si>
    <t>(12801.2+3641.1)/(2)=8221.15</t>
  </si>
  <si>
    <t>(30779.2+42327.8)/(2)=36553.5</t>
  </si>
  <si>
    <t>(12801.2+910.3)/(2)=6855.75</t>
  </si>
  <si>
    <t>(6656.8+13654.1)/(2)=10155.5</t>
  </si>
  <si>
    <t>(11663.4+910.3)/(2)=6286.8</t>
  </si>
  <si>
    <t>(2788.2+910.3)/(2)=1849.25</t>
  </si>
  <si>
    <t>(30779.2+41417.6)/(2)=36098.35</t>
  </si>
  <si>
    <t>(2788.2+0)/(2)=1394.1</t>
  </si>
  <si>
    <t>(11663.4+0)/(2)=5831.7</t>
  </si>
  <si>
    <t>(2560.6+0)/(2)=1280.3</t>
  </si>
  <si>
    <t>(1820.6+4551.4)/(2)=3185.95</t>
  </si>
  <si>
    <t>(10639.3+0)/(2)=5319.65</t>
  </si>
  <si>
    <t>(5746.6+13654.1)/(2)=9700.35</t>
  </si>
  <si>
    <t>(4153.6+13654.1)/(2)=8903.85</t>
  </si>
  <si>
    <t>(30665.4+41417.6)/(2)=36041.45</t>
  </si>
  <si>
    <t>(29755.1+41417.6)/(2)=35586.35</t>
  </si>
  <si>
    <t>(3357.1+13654.1)/(2)=8505.6</t>
  </si>
  <si>
    <t>(8022.3+0)/(2)=4011.15</t>
  </si>
  <si>
    <t>(4778.9+2275.7)/(2)=3527.3</t>
  </si>
  <si>
    <t>(27479.4+41417.6)/(2)=34448.5</t>
  </si>
  <si>
    <t>(3015.7+13654.1)/(2)=8334.95</t>
  </si>
  <si>
    <t>(740.1+13654.1)/(2)=7197.1</t>
  </si>
  <si>
    <t>(27479.4+28673.7)/(2)=28076.55</t>
  </si>
  <si>
    <t>(27479.4+27763.4)/(2)=27621.4</t>
  </si>
  <si>
    <t>(6656.8+0)/(2)=3328.4</t>
  </si>
  <si>
    <t>(3926+0)/(2)=1963</t>
  </si>
  <si>
    <t>(4778.9+1365.4)/(2)=3072.2</t>
  </si>
  <si>
    <t>(1706.8+0)/(2)=853.4</t>
  </si>
  <si>
    <t>(4665.2+455.1)/(2)=2560.15</t>
  </si>
  <si>
    <t>(455.1+13654.1)/(2)=7054.65</t>
  </si>
  <si>
    <t>(1195.2+4551.4)/(2)=2873.3</t>
  </si>
  <si>
    <t>(626.3+0)/(2)=313.15</t>
  </si>
  <si>
    <t>(740.1+4551.4)/(2)=2645.7</t>
  </si>
  <si>
    <t>(796.5+455.1)/(2)=625.8</t>
  </si>
  <si>
    <t>(455.1+4551.4)/(2)=2503.25</t>
  </si>
  <si>
    <t>(27365.6+27763.4)/(2)=27564.5</t>
  </si>
  <si>
    <t>(2844.6+0)/(2)=1422.3</t>
  </si>
  <si>
    <t>(26455.3+20481.2)/(2)=23468.3</t>
  </si>
  <si>
    <t>(26000.2+18660.7)/(2)=22330.45</t>
  </si>
  <si>
    <t>(1650.3+0)/(2)=825.15</t>
  </si>
  <si>
    <t>(0+455.1)/(2)=227.55</t>
  </si>
  <si>
    <t>(23838.3+18660.7)/(2)=21249.5</t>
  </si>
  <si>
    <t>(455.1+455.1)/(2)=455.15</t>
  </si>
  <si>
    <t>(23553.4+18660.7)/(2)=21107</t>
  </si>
  <si>
    <t>(21562.6+18660.7)/(2)=20111.65</t>
  </si>
  <si>
    <t>(910.3+0)/(2)=455.15</t>
  </si>
  <si>
    <t>(20652.3+18660.7)/(2)=19656.5</t>
  </si>
  <si>
    <t>(455.1+0)/(2)=227.55</t>
  </si>
  <si>
    <t>(455.1+1365.4)/(2)=910.3</t>
  </si>
  <si>
    <t>(18831.8+18660.7)/(2)=18746.2</t>
  </si>
  <si>
    <t>(18546.9+18660.7)/(2)=18603.75</t>
  </si>
  <si>
    <t>(17921.5+18660.7)/(2)=18291.1</t>
  </si>
  <si>
    <t>(17636.6+18660.7)/(2)=18148.65</t>
  </si>
  <si>
    <t>(15190.7+18660.7)/(2)=16925.65</t>
  </si>
  <si>
    <t>(14109.3+18660.7)/(2)=16384.95</t>
  </si>
  <si>
    <t>(12288.7+18660.7)/(2)=15474.7</t>
  </si>
  <si>
    <t>(12288.7+17750.4)/(2)=15019.55</t>
  </si>
  <si>
    <t>(12288.7+11378.4)/(2)=11833.6</t>
  </si>
  <si>
    <t>(5006.5+4096.2)/(2)=4551.4</t>
  </si>
  <si>
    <t>(2275.7+1820.6)/(2)=2048.1</t>
  </si>
  <si>
    <t>(1365.4+1820.6)/(2)=1593</t>
  </si>
  <si>
    <t>(0+910.3)/(2)=455.15</t>
  </si>
  <si>
    <r>
      <t>A futtatás idôtartama: </t>
    </r>
    <r>
      <rPr>
        <b/>
        <sz val="7"/>
        <color rgb="FF333333"/>
        <rFont val="Verdana"/>
        <family val="2"/>
        <charset val="238"/>
      </rPr>
      <t>1.98 mp (0.03 p)</t>
    </r>
  </si>
  <si>
    <t>COCO STD: 9674736</t>
  </si>
  <si>
    <t>(0+33459.9)/(1)=33459.9</t>
  </si>
  <si>
    <t>(0+11000.5)/(1)=11000.5</t>
  </si>
  <si>
    <t>(0+5958.6)/(1)=5958.6</t>
  </si>
  <si>
    <t>(0+19709.3)/(1)=19709.3</t>
  </si>
  <si>
    <t>(0+7333.7)/(1)=7333.7</t>
  </si>
  <si>
    <t>(0+12375.6)/(1)=12375.6</t>
  </si>
  <si>
    <t>(0+13750.7)/(1)=13750.7</t>
  </si>
  <si>
    <t>(0+14209)/(1)=14209</t>
  </si>
  <si>
    <t>(0+12834)/(1)=12834</t>
  </si>
  <si>
    <t>(0+28876.4)/(1)=28876.4</t>
  </si>
  <si>
    <t>(0+11917.2)/(1)=11917.2</t>
  </si>
  <si>
    <t>(0+8250.4)/(1)=8250.4</t>
  </si>
  <si>
    <t>(0+26126.3)/(1)=26126.3</t>
  </si>
  <si>
    <t>(0+1833.4)/(1)=1833.4</t>
  </si>
  <si>
    <t>(0+2291.8)/(1)=2291.8</t>
  </si>
  <si>
    <t>(0+6875.3)/(1)=6875.3</t>
  </si>
  <si>
    <t>(0+11458.9)/(1)=11458.9</t>
  </si>
  <si>
    <t>(0+1375.1)/(1)=1375.1</t>
  </si>
  <si>
    <t>(0+916.7)/(1)=916.7</t>
  </si>
  <si>
    <t>(0+22459.4)/(1)=22459.4</t>
  </si>
  <si>
    <t>(0+458.4)/(1)=458.4</t>
  </si>
  <si>
    <t>(0+5041.9)/(1)=5041.9</t>
  </si>
  <si>
    <t>(0+8708.8)/(1)=8708.8</t>
  </si>
  <si>
    <t>(0+6417)/(1)=6417</t>
  </si>
  <si>
    <t>(0+4125.2)/(1)=4125.2</t>
  </si>
  <si>
    <t>(0+21542.7)/(1)=21542.7</t>
  </si>
  <si>
    <t>(0+20626)/(1)=20626</t>
  </si>
  <si>
    <t>(0+18792.6)/(1)=18792.6</t>
  </si>
  <si>
    <t>(0+17875.9)/(1)=17875.9</t>
  </si>
  <si>
    <t>(0+16959.2)/(1)=16959.2</t>
  </si>
  <si>
    <t>(0+15125.7)/(1)=15125.7</t>
  </si>
  <si>
    <t>(0+13292.3)/(1)=13292.3</t>
  </si>
  <si>
    <t>(0+7792)/(1)=7792</t>
  </si>
  <si>
    <t>(0+4583.6)/(1)=4583.6</t>
  </si>
  <si>
    <r>
      <t>A futtatás idôtartama: </t>
    </r>
    <r>
      <rPr>
        <b/>
        <sz val="7"/>
        <color rgb="FF333333"/>
        <rFont val="Verdana"/>
        <family val="2"/>
        <charset val="238"/>
      </rPr>
      <t>11.24 mp (0.19 p)</t>
    </r>
  </si>
  <si>
    <t>COCO STD: 4196657</t>
  </si>
  <si>
    <t>(0+37037.8)/(1)=37037.8</t>
  </si>
  <si>
    <t>(0+1889.7)/(1)=1889.7</t>
  </si>
  <si>
    <t>(0+4535.2)/(1)=4535.2</t>
  </si>
  <si>
    <t>(0+21920.4)/(1)=21920.4</t>
  </si>
  <si>
    <t>(0+755.9)/(1)=755.9</t>
  </si>
  <si>
    <t>(0+5669.1)/(1)=5669.1</t>
  </si>
  <si>
    <t>(0+2267.6)/(1)=2267.6</t>
  </si>
  <si>
    <t>(0+10582.2)/(1)=10582.2</t>
  </si>
  <si>
    <t>(0+8692.6)/(1)=8692.6</t>
  </si>
  <si>
    <t>(0+3779.4)/(1)=3779.4</t>
  </si>
  <si>
    <t>(0+8314.6)/(1)=8314.6</t>
  </si>
  <si>
    <t>(0+7936.7)/(1)=7936.7</t>
  </si>
  <si>
    <t>(0+6802.9)/(1)=6802.9</t>
  </si>
  <si>
    <t>(0+6047)/(1)=6047</t>
  </si>
  <si>
    <t>(0+1511.7)/(1)=1511.7</t>
  </si>
  <si>
    <t>(0+5291.1)/(1)=5291.1</t>
  </si>
  <si>
    <r>
      <t>A futtatás idôtartama: </t>
    </r>
    <r>
      <rPr>
        <b/>
        <sz val="7"/>
        <color rgb="FF333333"/>
        <rFont val="Verdana"/>
        <family val="2"/>
        <charset val="238"/>
      </rPr>
      <t>11.4 mp (0.19 p)</t>
    </r>
  </si>
  <si>
    <t>Modellhiba-hatás?</t>
  </si>
  <si>
    <t>COCO STD: 6975488</t>
  </si>
  <si>
    <t>(57307.6+29131.3)/(2)=43219.45</t>
  </si>
  <si>
    <t>(16237.1+2387.8)/(2)=9312.5</t>
  </si>
  <si>
    <t>(9551.3+31996.7)/(2)=20774</t>
  </si>
  <si>
    <t>(1910.3+3820.5)/(2)=2865.4</t>
  </si>
  <si>
    <t>(6685.9+477.6)/(2)=3581.7</t>
  </si>
  <si>
    <t>(12416.6+21967.9)/(2)=17192.25</t>
  </si>
  <si>
    <t>(10506.4+13371.8)/(2)=11939.05</t>
  </si>
  <si>
    <t>(45846+26743.5)/(2)=36294.8</t>
  </si>
  <si>
    <t>(5730.8+2387.8)/(2)=4059.3</t>
  </si>
  <si>
    <t>(7641+31996.7)/(2)=19818.85</t>
  </si>
  <si>
    <t>(42025.5+23878.1)/(2)=32951.85</t>
  </si>
  <si>
    <t>(41070.4+23878.1)/(2)=32474.3</t>
  </si>
  <si>
    <t>(12416.6+16237.1)/(2)=14326.9</t>
  </si>
  <si>
    <t>(38205+23878.1)/(2)=31041.6</t>
  </si>
  <si>
    <t>(7641+31519.2)/(2)=19580.1</t>
  </si>
  <si>
    <t>(12416.6+13849.3)/(2)=13133</t>
  </si>
  <si>
    <t>(5730.8+477.6)/(2)=3104.15</t>
  </si>
  <si>
    <t>(36294.8+23878.1)/(2)=30086.45</t>
  </si>
  <si>
    <t>(5730.8+31519.2)/(2)=18624.95</t>
  </si>
  <si>
    <t>(36294.8+19102.5)/(2)=27698.65</t>
  </si>
  <si>
    <t>(34384.5+19102.5)/(2)=26743.55</t>
  </si>
  <si>
    <t>(0+477.6)/(2)=238.8</t>
  </si>
  <si>
    <t>(1910.3+2865.4)/(2)=2387.8</t>
  </si>
  <si>
    <t>(12416.6+8596.1)/(2)=10506.4</t>
  </si>
  <si>
    <t>(33429.4+19102.5)/(2)=26265.95</t>
  </si>
  <si>
    <t>(1910.3+0)/(2)=955.15</t>
  </si>
  <si>
    <t>(11461.5+8596.1)/(2)=10028.8</t>
  </si>
  <si>
    <t>(7641+8596.1)/(2)=8118.55</t>
  </si>
  <si>
    <t>(5730.8+29608.9)/(2)=17669.85</t>
  </si>
  <si>
    <t>(6685.9+2865.4)/(2)=4775.65</t>
  </si>
  <si>
    <t>(33429.4+15282)/(2)=24355.7</t>
  </si>
  <si>
    <t>(3820.5+27698.7)/(2)=15759.6</t>
  </si>
  <si>
    <t>(26743.5+15282)/(2)=21012.75</t>
  </si>
  <si>
    <t>(26743.5+14326.9)/(2)=20535.2</t>
  </si>
  <si>
    <t>(4775.6+0)/(2)=2387.8</t>
  </si>
  <si>
    <t>(4775.6+1910.3)/(2)=3342.95</t>
  </si>
  <si>
    <t>(2865.4+27698.7)/(2)=15282</t>
  </si>
  <si>
    <t>(24833.3+14326.9)/(2)=19580.1</t>
  </si>
  <si>
    <t>(3820.5+0)/(2)=1910.25</t>
  </si>
  <si>
    <t>(955.1+27698.7)/(2)=14326.9</t>
  </si>
  <si>
    <t>(8596.1+13371.8)/(2)=10983.95</t>
  </si>
  <si>
    <t>(7641+10028.8)/(2)=8834.9</t>
  </si>
  <si>
    <t>(7641+4775.6)/(2)=6208.3</t>
  </si>
  <si>
    <t>(955.1+14326.9)/(2)=7641</t>
  </si>
  <si>
    <t>(6685.9+4775.6)/(2)=5730.75</t>
  </si>
  <si>
    <t>(3820.5+4775.6)/(2)=4298.05</t>
  </si>
  <si>
    <t>(21967.9+10506.4)/(2)=16237.15</t>
  </si>
  <si>
    <t>(955.1+13371.8)/(2)=7163.45</t>
  </si>
  <si>
    <t>(2865.4+4775.6)/(2)=3820.5</t>
  </si>
  <si>
    <t>(21012.8+10506.4)/(2)=15759.6</t>
  </si>
  <si>
    <t>(0+13371.8)/(2)=6685.9</t>
  </si>
  <si>
    <t>(2865.4+1910.3)/(2)=2387.8</t>
  </si>
  <si>
    <t>(955.1+1910.3)/(2)=1432.7</t>
  </si>
  <si>
    <t>(955.1+0)/(2)=477.55</t>
  </si>
  <si>
    <t>(20057.6+10506.4)/(2)=15282</t>
  </si>
  <si>
    <t>(0+12416.6)/(2)=6208.3</t>
  </si>
  <si>
    <t>(0+4775.6)/(2)=2387.8</t>
  </si>
  <si>
    <t>(18147.4+10506.4)/(2)=14326.9</t>
  </si>
  <si>
    <t>(15282+10506.4)/(2)=12894.2</t>
  </si>
  <si>
    <t>(13371.8+10506.4)/(2)=11939.05</t>
  </si>
  <si>
    <t>(12416.6+10506.4)/(2)=11461.5</t>
  </si>
  <si>
    <t>(11461.5+10506.4)/(2)=10983.95</t>
  </si>
  <si>
    <t>(9551.3+10506.4)/(2)=10028.8</t>
  </si>
  <si>
    <t>(8596.1+10506.4)/(2)=9551.25</t>
  </si>
  <si>
    <t>(5730.8+10506.4)/(2)=8118.55</t>
  </si>
  <si>
    <t>(955.1+955.1)/(2)=955.15</t>
  </si>
  <si>
    <t>(0+955.1)/(2)=477.55</t>
  </si>
  <si>
    <r>
      <t>A futtatás idôtartama: </t>
    </r>
    <r>
      <rPr>
        <b/>
        <sz val="7"/>
        <color rgb="FF333333"/>
        <rFont val="Verdana"/>
        <family val="2"/>
        <charset val="238"/>
      </rPr>
      <t>2.11 mp (0.04 p)</t>
    </r>
  </si>
  <si>
    <t>COCO STD: 2776091</t>
  </si>
  <si>
    <t>(18645+53392.4)/(2)=36018.7</t>
  </si>
  <si>
    <t>(847.5+1695)/(2)=1271.25</t>
  </si>
  <si>
    <t>(847.5+5085)/(2)=2966.25</t>
  </si>
  <si>
    <t>(4237.5+0)/(2)=2118.75</t>
  </si>
  <si>
    <t>(6780+0)/(2)=3390</t>
  </si>
  <si>
    <t>(3390+0)/(2)=1695</t>
  </si>
  <si>
    <t>(5932.5+25425)/(2)=15678.7</t>
  </si>
  <si>
    <t>(2542.5+0)/(2)=1271.25</t>
  </si>
  <si>
    <t>(847.5+0)/(2)=423.75</t>
  </si>
  <si>
    <t>(4237.5+25425)/(2)=14831.2</t>
  </si>
  <si>
    <t>(0+1695)/(2)=847.5</t>
  </si>
  <si>
    <t>(1695+0)/(2)=847.5</t>
  </si>
  <si>
    <t>(4237.5+847.5)/(2)=2542.5</t>
  </si>
  <si>
    <t>(847.5+4237.5)/(2)=2542.5</t>
  </si>
  <si>
    <t>(1695+847.5)/(2)=1271.25</t>
  </si>
  <si>
    <t>(0+4237.5)/(2)=2118.75</t>
  </si>
  <si>
    <t>(0+847.5)/(2)=423.75</t>
  </si>
  <si>
    <t>(17797.5+53392.4)/(2)=35594.95</t>
  </si>
  <si>
    <t>(17797.5+24577.5)/(2)=21187.45</t>
  </si>
  <si>
    <t>(17797.5+22882.5)/(2)=20339.95</t>
  </si>
  <si>
    <t>(17797.5+22035)/(2)=19916.2</t>
  </si>
  <si>
    <t>(17797.5+20340)/(2)=19068.7</t>
  </si>
  <si>
    <t>(17797.5+19492.5)/(2)=18644.95</t>
  </si>
  <si>
    <t>(17797.5+18645)/(2)=18221.2</t>
  </si>
  <si>
    <t>(16950+18645)/(2)=17797.45</t>
  </si>
  <si>
    <t>(16102.5+18645)/(2)=17373.7</t>
  </si>
  <si>
    <t>(15255+18645)/(2)=16949.95</t>
  </si>
  <si>
    <t>(15255+16102.5)/(2)=15678.7</t>
  </si>
  <si>
    <t>(14407.5+14407.5)/(2)=14407.45</t>
  </si>
  <si>
    <t>(13560+14407.5)/(2)=13983.7</t>
  </si>
  <si>
    <t>(12712.5+14407.5)/(2)=13559.95</t>
  </si>
  <si>
    <t>(11865+14407.5)/(2)=13136.25</t>
  </si>
  <si>
    <t>(10170+14407.5)/(2)=12288.75</t>
  </si>
  <si>
    <t>(10170+13560)/(2)=11865</t>
  </si>
  <si>
    <t>(10170+10170)/(2)=10170</t>
  </si>
  <si>
    <t>(8475+6780)/(2)=7627.5</t>
  </si>
  <si>
    <t>(7627.5+5932.5)/(2)=6780</t>
  </si>
  <si>
    <t>(6780+5932.5)/(2)=6356.25</t>
  </si>
  <si>
    <t>(6780+5085)/(2)=5932.5</t>
  </si>
  <si>
    <t>(5932.5+5085)/(2)=5508.75</t>
  </si>
  <si>
    <t>(5085+5085)/(2)=5085</t>
  </si>
  <si>
    <t>(4237.5+5085)/(2)=4661.25</t>
  </si>
  <si>
    <t>(3390+5085)/(2)=4237.5</t>
  </si>
  <si>
    <t>(3390+4237.5)/(2)=3813.75</t>
  </si>
  <si>
    <t>(2542.5+4237.5)/(2)=3390</t>
  </si>
  <si>
    <t>(1695+4237.5)/(2)=2966.25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</si>
  <si>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1.79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</si>
  <si>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1.55 mp (0.03 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</si>
</sst>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00"/>
    <numFmt numFmtId="166" formatCode="0.0%"/>
  </numFmts>
  <fonts count="11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wrapText="1"/>
    </xf>
    <xf numFmtId="0" fontId="1" fillId="0" borderId="0" xfId="1"/>
    <xf numFmtId="1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0" borderId="0" xfId="0" applyFont="1"/>
    <xf numFmtId="9" fontId="0" fillId="0" borderId="0" xfId="2" applyFont="1"/>
    <xf numFmtId="14" fontId="0" fillId="0" borderId="0" xfId="0" applyNumberFormat="1"/>
    <xf numFmtId="9" fontId="0" fillId="0" borderId="0" xfId="0" applyNumberFormat="1"/>
    <xf numFmtId="164" fontId="0" fillId="0" borderId="0" xfId="0" applyNumberFormat="1"/>
    <xf numFmtId="2" fontId="0" fillId="0" borderId="0" xfId="0" applyNumberFormat="1"/>
    <xf numFmtId="0" fontId="5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0" fillId="0" borderId="0" xfId="0" quotePrefix="1"/>
    <xf numFmtId="0" fontId="0" fillId="4" borderId="0" xfId="0" applyFill="1"/>
    <xf numFmtId="165" fontId="0" fillId="0" borderId="0" xfId="0" applyNumberFormat="1"/>
    <xf numFmtId="166" fontId="0" fillId="0" borderId="0" xfId="2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Auchan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 cmpd="sng">
                <a:solidFill>
                  <a:schemeClr val="tx1">
                    <a:lumMod val="85000"/>
                    <a:lumOff val="1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5.8428098656438568E-2"/>
                  <c:y val="0.314560674221285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rgbClr val="0070C0"/>
                </a:solidFill>
                <a:prstDash val="sysDot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Auchan'!$J$2:$J$235</c:f>
              <c:numCache>
                <c:formatCode>General</c:formatCode>
                <c:ptCount val="234"/>
                <c:pt idx="0">
                  <c:v>-3685.5</c:v>
                </c:pt>
                <c:pt idx="1">
                  <c:v>2866.8999999999996</c:v>
                </c:pt>
                <c:pt idx="2">
                  <c:v>-4028.2999999999993</c:v>
                </c:pt>
                <c:pt idx="3">
                  <c:v>-1168</c:v>
                </c:pt>
                <c:pt idx="4">
                  <c:v>1524.2000000000007</c:v>
                </c:pt>
                <c:pt idx="5">
                  <c:v>4866.8999999999996</c:v>
                </c:pt>
                <c:pt idx="6">
                  <c:v>489.20000000000073</c:v>
                </c:pt>
                <c:pt idx="7">
                  <c:v>-336.09999999999854</c:v>
                </c:pt>
                <c:pt idx="8">
                  <c:v>-4406</c:v>
                </c:pt>
                <c:pt idx="9">
                  <c:v>-6028.2999999999993</c:v>
                </c:pt>
                <c:pt idx="10">
                  <c:v>-2301.0999999999985</c:v>
                </c:pt>
                <c:pt idx="11">
                  <c:v>2111.5</c:v>
                </c:pt>
                <c:pt idx="12">
                  <c:v>936.79999999999927</c:v>
                </c:pt>
                <c:pt idx="13">
                  <c:v>1489.2000000000007</c:v>
                </c:pt>
                <c:pt idx="14">
                  <c:v>1076.6000000000004</c:v>
                </c:pt>
                <c:pt idx="15">
                  <c:v>1936.7999999999993</c:v>
                </c:pt>
                <c:pt idx="16">
                  <c:v>-440.89999999999964</c:v>
                </c:pt>
                <c:pt idx="17">
                  <c:v>5936.7999999999993</c:v>
                </c:pt>
                <c:pt idx="18">
                  <c:v>1146.5</c:v>
                </c:pt>
                <c:pt idx="19">
                  <c:v>698.90000000000146</c:v>
                </c:pt>
                <c:pt idx="20">
                  <c:v>-4371</c:v>
                </c:pt>
                <c:pt idx="21">
                  <c:v>5111.5</c:v>
                </c:pt>
                <c:pt idx="22">
                  <c:v>3146.5</c:v>
                </c:pt>
                <c:pt idx="23">
                  <c:v>4698.9000000000015</c:v>
                </c:pt>
                <c:pt idx="24">
                  <c:v>-2888.5</c:v>
                </c:pt>
                <c:pt idx="25">
                  <c:v>1489.2000000000007</c:v>
                </c:pt>
                <c:pt idx="26">
                  <c:v>-3371</c:v>
                </c:pt>
                <c:pt idx="27">
                  <c:v>5629</c:v>
                </c:pt>
                <c:pt idx="28">
                  <c:v>-853.5</c:v>
                </c:pt>
                <c:pt idx="29">
                  <c:v>698.90000000000146</c:v>
                </c:pt>
                <c:pt idx="30">
                  <c:v>216.40000000000146</c:v>
                </c:pt>
                <c:pt idx="31">
                  <c:v>-301.09999999999854</c:v>
                </c:pt>
                <c:pt idx="32">
                  <c:v>-1853.5</c:v>
                </c:pt>
                <c:pt idx="33">
                  <c:v>2181.4000000000015</c:v>
                </c:pt>
                <c:pt idx="34">
                  <c:v>2286.2000000000007</c:v>
                </c:pt>
                <c:pt idx="35">
                  <c:v>-1091.5</c:v>
                </c:pt>
                <c:pt idx="36">
                  <c:v>-1371</c:v>
                </c:pt>
                <c:pt idx="37">
                  <c:v>-2888.5</c:v>
                </c:pt>
                <c:pt idx="38">
                  <c:v>146.5</c:v>
                </c:pt>
                <c:pt idx="39">
                  <c:v>1181.4000000000015</c:v>
                </c:pt>
                <c:pt idx="40">
                  <c:v>1663.9000000000015</c:v>
                </c:pt>
                <c:pt idx="41">
                  <c:v>-161.29999999999927</c:v>
                </c:pt>
                <c:pt idx="42">
                  <c:v>1356.0999999999985</c:v>
                </c:pt>
                <c:pt idx="43">
                  <c:v>-643.90000000000146</c:v>
                </c:pt>
                <c:pt idx="44">
                  <c:v>-748.70000000000073</c:v>
                </c:pt>
                <c:pt idx="45">
                  <c:v>768.79999999999927</c:v>
                </c:pt>
                <c:pt idx="46">
                  <c:v>3838.7000000000007</c:v>
                </c:pt>
                <c:pt idx="47">
                  <c:v>3565.7999999999993</c:v>
                </c:pt>
                <c:pt idx="48">
                  <c:v>-818.59999999999854</c:v>
                </c:pt>
                <c:pt idx="49">
                  <c:v>698.90000000000146</c:v>
                </c:pt>
                <c:pt idx="50">
                  <c:v>-1608.9000000000015</c:v>
                </c:pt>
                <c:pt idx="51">
                  <c:v>2391.0999999999985</c:v>
                </c:pt>
                <c:pt idx="52">
                  <c:v>-1608.9000000000015</c:v>
                </c:pt>
                <c:pt idx="53">
                  <c:v>-643.90000000000146</c:v>
                </c:pt>
                <c:pt idx="54">
                  <c:v>1356.0999999999985</c:v>
                </c:pt>
                <c:pt idx="55">
                  <c:v>356.09999999999854</c:v>
                </c:pt>
                <c:pt idx="56">
                  <c:v>-678.79999999999927</c:v>
                </c:pt>
                <c:pt idx="57">
                  <c:v>1873.5999999999985</c:v>
                </c:pt>
                <c:pt idx="58">
                  <c:v>5978.4000000000015</c:v>
                </c:pt>
                <c:pt idx="59">
                  <c:v>2362.8000000000029</c:v>
                </c:pt>
                <c:pt idx="60">
                  <c:v>356.09999999999854</c:v>
                </c:pt>
                <c:pt idx="61">
                  <c:v>2838.7000000000007</c:v>
                </c:pt>
                <c:pt idx="62">
                  <c:v>3873.5999999999985</c:v>
                </c:pt>
                <c:pt idx="63">
                  <c:v>1391.0999999999985</c:v>
                </c:pt>
                <c:pt idx="64">
                  <c:v>2356.0999999999985</c:v>
                </c:pt>
                <c:pt idx="65">
                  <c:v>1426</c:v>
                </c:pt>
                <c:pt idx="66">
                  <c:v>2461</c:v>
                </c:pt>
                <c:pt idx="67">
                  <c:v>3943.5</c:v>
                </c:pt>
                <c:pt idx="68">
                  <c:v>4391.0999999999985</c:v>
                </c:pt>
                <c:pt idx="69">
                  <c:v>2391.0999999999985</c:v>
                </c:pt>
                <c:pt idx="70">
                  <c:v>4495.9000000000015</c:v>
                </c:pt>
                <c:pt idx="71">
                  <c:v>2397.8000000000029</c:v>
                </c:pt>
                <c:pt idx="72">
                  <c:v>-1643.9000000000015</c:v>
                </c:pt>
                <c:pt idx="73">
                  <c:v>-2608.9000000000015</c:v>
                </c:pt>
                <c:pt idx="74">
                  <c:v>-608.90000000000146</c:v>
                </c:pt>
                <c:pt idx="75">
                  <c:v>-2126.4000000000015</c:v>
                </c:pt>
                <c:pt idx="76">
                  <c:v>-1091.5</c:v>
                </c:pt>
                <c:pt idx="77">
                  <c:v>1978.4000000000015</c:v>
                </c:pt>
                <c:pt idx="78">
                  <c:v>-434.20000000000073</c:v>
                </c:pt>
                <c:pt idx="79">
                  <c:v>1495.9000000000015</c:v>
                </c:pt>
                <c:pt idx="80">
                  <c:v>-3504.0999999999985</c:v>
                </c:pt>
                <c:pt idx="81">
                  <c:v>-2504.0999999999985</c:v>
                </c:pt>
                <c:pt idx="82">
                  <c:v>4013.4000000000015</c:v>
                </c:pt>
                <c:pt idx="83">
                  <c:v>2301.3000000000029</c:v>
                </c:pt>
                <c:pt idx="84">
                  <c:v>-1091.5</c:v>
                </c:pt>
                <c:pt idx="85">
                  <c:v>-608.90000000000146</c:v>
                </c:pt>
                <c:pt idx="86">
                  <c:v>-21.599999999998545</c:v>
                </c:pt>
                <c:pt idx="87">
                  <c:v>495.90000000000146</c:v>
                </c:pt>
                <c:pt idx="88">
                  <c:v>-1504.0999999999985</c:v>
                </c:pt>
                <c:pt idx="89">
                  <c:v>-10602.199999999997</c:v>
                </c:pt>
                <c:pt idx="90">
                  <c:v>-8637.1999999999971</c:v>
                </c:pt>
                <c:pt idx="91">
                  <c:v>-5119.6999999999971</c:v>
                </c:pt>
                <c:pt idx="92">
                  <c:v>-11014.900000000001</c:v>
                </c:pt>
                <c:pt idx="93">
                  <c:v>7188.0999999999985</c:v>
                </c:pt>
                <c:pt idx="94">
                  <c:v>13985.099999999999</c:v>
                </c:pt>
                <c:pt idx="95">
                  <c:v>9572.5</c:v>
                </c:pt>
                <c:pt idx="96">
                  <c:v>7048.2999999999993</c:v>
                </c:pt>
                <c:pt idx="97">
                  <c:v>2565.7999999999993</c:v>
                </c:pt>
                <c:pt idx="98">
                  <c:v>-2777</c:v>
                </c:pt>
                <c:pt idx="99">
                  <c:v>1118.2000000000007</c:v>
                </c:pt>
                <c:pt idx="100">
                  <c:v>6118.2000000000007</c:v>
                </c:pt>
                <c:pt idx="101">
                  <c:v>-8014.9000000000015</c:v>
                </c:pt>
                <c:pt idx="102">
                  <c:v>-2014.9000000000015</c:v>
                </c:pt>
                <c:pt idx="103">
                  <c:v>-3532.4000000000015</c:v>
                </c:pt>
                <c:pt idx="104">
                  <c:v>2600.7000000000007</c:v>
                </c:pt>
                <c:pt idx="105">
                  <c:v>6223</c:v>
                </c:pt>
                <c:pt idx="106">
                  <c:v>3985.0999999999985</c:v>
                </c:pt>
                <c:pt idx="107">
                  <c:v>8133.1999999999971</c:v>
                </c:pt>
                <c:pt idx="108">
                  <c:v>-399.29999999999927</c:v>
                </c:pt>
                <c:pt idx="109">
                  <c:v>2048.2999999999993</c:v>
                </c:pt>
                <c:pt idx="110">
                  <c:v>-1294.4000000000015</c:v>
                </c:pt>
                <c:pt idx="111">
                  <c:v>153.20000000000073</c:v>
                </c:pt>
                <c:pt idx="112">
                  <c:v>6188.0999999999985</c:v>
                </c:pt>
                <c:pt idx="113">
                  <c:v>4670.5999999999985</c:v>
                </c:pt>
                <c:pt idx="114">
                  <c:v>2740.5</c:v>
                </c:pt>
                <c:pt idx="115">
                  <c:v>-3041.5</c:v>
                </c:pt>
                <c:pt idx="116">
                  <c:v>1188.0999999999985</c:v>
                </c:pt>
                <c:pt idx="117">
                  <c:v>3705.5999999999985</c:v>
                </c:pt>
                <c:pt idx="118">
                  <c:v>20.099999999998545</c:v>
                </c:pt>
                <c:pt idx="119">
                  <c:v>9026.8000000000029</c:v>
                </c:pt>
                <c:pt idx="120">
                  <c:v>-399.29999999999927</c:v>
                </c:pt>
                <c:pt idx="121">
                  <c:v>1600.7000000000007</c:v>
                </c:pt>
                <c:pt idx="122">
                  <c:v>1188.0999999999985</c:v>
                </c:pt>
                <c:pt idx="123">
                  <c:v>1258</c:v>
                </c:pt>
                <c:pt idx="124">
                  <c:v>5188.0999999999985</c:v>
                </c:pt>
                <c:pt idx="125">
                  <c:v>-979.90000000000146</c:v>
                </c:pt>
                <c:pt idx="126">
                  <c:v>-5497.4000000000015</c:v>
                </c:pt>
                <c:pt idx="127">
                  <c:v>-1532.4000000000015</c:v>
                </c:pt>
                <c:pt idx="128">
                  <c:v>-8497.4000000000015</c:v>
                </c:pt>
                <c:pt idx="129">
                  <c:v>5635.7000000000007</c:v>
                </c:pt>
                <c:pt idx="130">
                  <c:v>-945</c:v>
                </c:pt>
                <c:pt idx="131">
                  <c:v>-1420.8000000000029</c:v>
                </c:pt>
                <c:pt idx="132">
                  <c:v>-11014.900000000001</c:v>
                </c:pt>
                <c:pt idx="133">
                  <c:v>-4846.7999999999993</c:v>
                </c:pt>
                <c:pt idx="134">
                  <c:v>-7945</c:v>
                </c:pt>
                <c:pt idx="135">
                  <c:v>-1259.5</c:v>
                </c:pt>
                <c:pt idx="136">
                  <c:v>740.5</c:v>
                </c:pt>
                <c:pt idx="137">
                  <c:v>-5945</c:v>
                </c:pt>
                <c:pt idx="138">
                  <c:v>-4357.5999999999985</c:v>
                </c:pt>
                <c:pt idx="139">
                  <c:v>1642.4000000000015</c:v>
                </c:pt>
                <c:pt idx="140">
                  <c:v>-259.5</c:v>
                </c:pt>
                <c:pt idx="141">
                  <c:v>-3497.4000000000015</c:v>
                </c:pt>
                <c:pt idx="142">
                  <c:v>-6525.6999999999971</c:v>
                </c:pt>
                <c:pt idx="143">
                  <c:v>-3281.0999999999985</c:v>
                </c:pt>
                <c:pt idx="144">
                  <c:v>-2364.2999999999993</c:v>
                </c:pt>
                <c:pt idx="145">
                  <c:v>-4881.7999999999993</c:v>
                </c:pt>
                <c:pt idx="146">
                  <c:v>-1811.9000000000015</c:v>
                </c:pt>
                <c:pt idx="147">
                  <c:v>258</c:v>
                </c:pt>
                <c:pt idx="148">
                  <c:v>-8945</c:v>
                </c:pt>
                <c:pt idx="149">
                  <c:v>-6041.5</c:v>
                </c:pt>
                <c:pt idx="150">
                  <c:v>-6357.5999999999985</c:v>
                </c:pt>
                <c:pt idx="151">
                  <c:v>-5945</c:v>
                </c:pt>
                <c:pt idx="152">
                  <c:v>-9462.5</c:v>
                </c:pt>
                <c:pt idx="153">
                  <c:v>-6357.5999999999985</c:v>
                </c:pt>
                <c:pt idx="154">
                  <c:v>-4024.8000000000029</c:v>
                </c:pt>
                <c:pt idx="155">
                  <c:v>-2385.9000000000015</c:v>
                </c:pt>
                <c:pt idx="156">
                  <c:v>-9979.9000000000015</c:v>
                </c:pt>
                <c:pt idx="157">
                  <c:v>-2777</c:v>
                </c:pt>
                <c:pt idx="158">
                  <c:v>-8945</c:v>
                </c:pt>
                <c:pt idx="159">
                  <c:v>-7910</c:v>
                </c:pt>
                <c:pt idx="160">
                  <c:v>-6875.0999999999985</c:v>
                </c:pt>
                <c:pt idx="161">
                  <c:v>-3577.3000000000029</c:v>
                </c:pt>
                <c:pt idx="162">
                  <c:v>-3770.3000000000029</c:v>
                </c:pt>
                <c:pt idx="163">
                  <c:v>-1796.9000000000015</c:v>
                </c:pt>
                <c:pt idx="164">
                  <c:v>-5840.1999999999971</c:v>
                </c:pt>
                <c:pt idx="165">
                  <c:v>-5322.6999999999971</c:v>
                </c:pt>
                <c:pt idx="166">
                  <c:v>-3560.5999999999985</c:v>
                </c:pt>
                <c:pt idx="167">
                  <c:v>-2658.8000000000029</c:v>
                </c:pt>
                <c:pt idx="168">
                  <c:v>-6875.0999999999985</c:v>
                </c:pt>
                <c:pt idx="169">
                  <c:v>362.80000000000291</c:v>
                </c:pt>
                <c:pt idx="170">
                  <c:v>-2217.9000000000015</c:v>
                </c:pt>
                <c:pt idx="171">
                  <c:v>264.69999999999709</c:v>
                </c:pt>
                <c:pt idx="172">
                  <c:v>-1217.9000000000015</c:v>
                </c:pt>
                <c:pt idx="173">
                  <c:v>-1217.9000000000015</c:v>
                </c:pt>
                <c:pt idx="174">
                  <c:v>-4078.0999999999985</c:v>
                </c:pt>
                <c:pt idx="175">
                  <c:v>-78.099999999998545</c:v>
                </c:pt>
                <c:pt idx="176">
                  <c:v>1098.3000000000029</c:v>
                </c:pt>
                <c:pt idx="177">
                  <c:v>-279.40000000000146</c:v>
                </c:pt>
                <c:pt idx="178">
                  <c:v>1694</c:v>
                </c:pt>
                <c:pt idx="179">
                  <c:v>2585.8999999999942</c:v>
                </c:pt>
                <c:pt idx="180">
                  <c:v>-4805.1999999999971</c:v>
                </c:pt>
                <c:pt idx="181">
                  <c:v>2336.1999999999971</c:v>
                </c:pt>
                <c:pt idx="182">
                  <c:v>98.30000000000291</c:v>
                </c:pt>
                <c:pt idx="183">
                  <c:v>2720.5999999999985</c:v>
                </c:pt>
                <c:pt idx="184">
                  <c:v>-901.69999999999709</c:v>
                </c:pt>
                <c:pt idx="185">
                  <c:v>5298</c:v>
                </c:pt>
                <c:pt idx="186">
                  <c:v>-2043.0999999999985</c:v>
                </c:pt>
                <c:pt idx="187">
                  <c:v>-938.30000000000291</c:v>
                </c:pt>
                <c:pt idx="188">
                  <c:v>3229.6999999999971</c:v>
                </c:pt>
                <c:pt idx="189">
                  <c:v>-5973.1999999999971</c:v>
                </c:pt>
                <c:pt idx="190">
                  <c:v>9377.8000000000029</c:v>
                </c:pt>
                <c:pt idx="191">
                  <c:v>1970.1999999999971</c:v>
                </c:pt>
                <c:pt idx="192">
                  <c:v>-3252.8000000000029</c:v>
                </c:pt>
                <c:pt idx="193">
                  <c:v>-3770.3000000000029</c:v>
                </c:pt>
                <c:pt idx="194">
                  <c:v>8402.8000000000029</c:v>
                </c:pt>
                <c:pt idx="195">
                  <c:v>3494.3999999999942</c:v>
                </c:pt>
                <c:pt idx="196">
                  <c:v>2760.6000000000058</c:v>
                </c:pt>
                <c:pt idx="197">
                  <c:v>7474.3000000000029</c:v>
                </c:pt>
                <c:pt idx="198">
                  <c:v>4544.1999999999971</c:v>
                </c:pt>
                <c:pt idx="199">
                  <c:v>4096.5999999999985</c:v>
                </c:pt>
                <c:pt idx="200">
                  <c:v>-2113</c:v>
                </c:pt>
                <c:pt idx="201">
                  <c:v>2026.8000000000029</c:v>
                </c:pt>
                <c:pt idx="202">
                  <c:v>12131.599999999999</c:v>
                </c:pt>
                <c:pt idx="203">
                  <c:v>9409.5</c:v>
                </c:pt>
                <c:pt idx="204">
                  <c:v>-3665.4000000000015</c:v>
                </c:pt>
                <c:pt idx="205">
                  <c:v>-603.90000000000146</c:v>
                </c:pt>
                <c:pt idx="206">
                  <c:v>4439.4000000000015</c:v>
                </c:pt>
                <c:pt idx="207">
                  <c:v>3404.4000000000015</c:v>
                </c:pt>
                <c:pt idx="208">
                  <c:v>1404.4000000000015</c:v>
                </c:pt>
                <c:pt idx="209">
                  <c:v>9604.1000000000058</c:v>
                </c:pt>
                <c:pt idx="210">
                  <c:v>4000.0999999999985</c:v>
                </c:pt>
                <c:pt idx="211">
                  <c:v>1377.8000000000029</c:v>
                </c:pt>
                <c:pt idx="212">
                  <c:v>-2086.4000000000015</c:v>
                </c:pt>
                <c:pt idx="213">
                  <c:v>2983.5</c:v>
                </c:pt>
                <c:pt idx="214">
                  <c:v>-1211.1999999999971</c:v>
                </c:pt>
                <c:pt idx="215">
                  <c:v>8164.8999999999942</c:v>
                </c:pt>
                <c:pt idx="216">
                  <c:v>782.09999999999854</c:v>
                </c:pt>
                <c:pt idx="217">
                  <c:v>-2148</c:v>
                </c:pt>
                <c:pt idx="218">
                  <c:v>4887</c:v>
                </c:pt>
                <c:pt idx="219">
                  <c:v>2509.3000000000029</c:v>
                </c:pt>
                <c:pt idx="220">
                  <c:v>404.40000000000146</c:v>
                </c:pt>
                <c:pt idx="221">
                  <c:v>6236.4000000000015</c:v>
                </c:pt>
                <c:pt idx="222">
                  <c:v>-6036.3999999999942</c:v>
                </c:pt>
                <c:pt idx="223">
                  <c:v>-2246.0999999999985</c:v>
                </c:pt>
                <c:pt idx="224">
                  <c:v>-1490.6999999999971</c:v>
                </c:pt>
                <c:pt idx="225">
                  <c:v>-4623.8000000000029</c:v>
                </c:pt>
                <c:pt idx="226">
                  <c:v>1850.4000000000015</c:v>
                </c:pt>
                <c:pt idx="227">
                  <c:v>3529.3000000000029</c:v>
                </c:pt>
                <c:pt idx="228">
                  <c:v>1018.4000000000015</c:v>
                </c:pt>
                <c:pt idx="229">
                  <c:v>-560.59999999999854</c:v>
                </c:pt>
                <c:pt idx="230">
                  <c:v>-1560.5999999999985</c:v>
                </c:pt>
                <c:pt idx="231">
                  <c:v>-4211.1999999999971</c:v>
                </c:pt>
                <c:pt idx="232">
                  <c:v>-6420.8000000000029</c:v>
                </c:pt>
                <c:pt idx="233">
                  <c:v>-1069.8000000000029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8B1-888B-721EAD670A4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Auchan'!$K$2:$K$235</c:f>
              <c:numCache>
                <c:formatCode>General</c:formatCode>
                <c:ptCount val="234"/>
                <c:pt idx="0">
                  <c:v>-301.60000000000002</c:v>
                </c:pt>
                <c:pt idx="1">
                  <c:v>3842.7</c:v>
                </c:pt>
                <c:pt idx="2">
                  <c:v>-4494.8999999999996</c:v>
                </c:pt>
                <c:pt idx="3">
                  <c:v>-2603.1</c:v>
                </c:pt>
                <c:pt idx="4">
                  <c:v>577.20000000000005</c:v>
                </c:pt>
                <c:pt idx="5">
                  <c:v>1987.1</c:v>
                </c:pt>
                <c:pt idx="6">
                  <c:v>-940.8</c:v>
                </c:pt>
                <c:pt idx="7">
                  <c:v>1372.3</c:v>
                </c:pt>
                <c:pt idx="8">
                  <c:v>-531</c:v>
                </c:pt>
                <c:pt idx="9">
                  <c:v>-1675.3</c:v>
                </c:pt>
                <c:pt idx="10">
                  <c:v>854.3</c:v>
                </c:pt>
                <c:pt idx="11">
                  <c:v>1649.4</c:v>
                </c:pt>
                <c:pt idx="12">
                  <c:v>228</c:v>
                </c:pt>
                <c:pt idx="13">
                  <c:v>1023.1</c:v>
                </c:pt>
                <c:pt idx="14">
                  <c:v>1577.2</c:v>
                </c:pt>
                <c:pt idx="15">
                  <c:v>23.1</c:v>
                </c:pt>
                <c:pt idx="16">
                  <c:v>541.20000000000005</c:v>
                </c:pt>
                <c:pt idx="17">
                  <c:v>3782.2</c:v>
                </c:pt>
                <c:pt idx="18">
                  <c:v>-37.5</c:v>
                </c:pt>
                <c:pt idx="19">
                  <c:v>1926.5</c:v>
                </c:pt>
                <c:pt idx="20">
                  <c:v>-4350.6000000000004</c:v>
                </c:pt>
                <c:pt idx="21">
                  <c:v>3203.5</c:v>
                </c:pt>
                <c:pt idx="22">
                  <c:v>3408.4</c:v>
                </c:pt>
                <c:pt idx="23">
                  <c:v>2793.7</c:v>
                </c:pt>
                <c:pt idx="24">
                  <c:v>-1904.7</c:v>
                </c:pt>
                <c:pt idx="25">
                  <c:v>-904.7</c:v>
                </c:pt>
                <c:pt idx="26">
                  <c:v>-3350.6</c:v>
                </c:pt>
                <c:pt idx="27">
                  <c:v>5167.3999999999996</c:v>
                </c:pt>
                <c:pt idx="28">
                  <c:v>-1555.5</c:v>
                </c:pt>
                <c:pt idx="29">
                  <c:v>480.6</c:v>
                </c:pt>
                <c:pt idx="30">
                  <c:v>-242.4</c:v>
                </c:pt>
                <c:pt idx="31">
                  <c:v>-1242.4000000000001</c:v>
                </c:pt>
                <c:pt idx="32">
                  <c:v>-1832.6</c:v>
                </c:pt>
                <c:pt idx="33">
                  <c:v>1721.6</c:v>
                </c:pt>
                <c:pt idx="34">
                  <c:v>865.9</c:v>
                </c:pt>
                <c:pt idx="35">
                  <c:v>-1543.9</c:v>
                </c:pt>
                <c:pt idx="36">
                  <c:v>-1832.6</c:v>
                </c:pt>
                <c:pt idx="37">
                  <c:v>-3350.6</c:v>
                </c:pt>
                <c:pt idx="38">
                  <c:v>167.4</c:v>
                </c:pt>
                <c:pt idx="39">
                  <c:v>721.6</c:v>
                </c:pt>
                <c:pt idx="40">
                  <c:v>721.6</c:v>
                </c:pt>
                <c:pt idx="41">
                  <c:v>347.8</c:v>
                </c:pt>
                <c:pt idx="42">
                  <c:v>1383.9</c:v>
                </c:pt>
                <c:pt idx="43">
                  <c:v>347.8</c:v>
                </c:pt>
                <c:pt idx="44">
                  <c:v>-242.4</c:v>
                </c:pt>
                <c:pt idx="45">
                  <c:v>-170.2</c:v>
                </c:pt>
                <c:pt idx="46">
                  <c:v>3383.9</c:v>
                </c:pt>
                <c:pt idx="47">
                  <c:v>3600.4</c:v>
                </c:pt>
                <c:pt idx="48">
                  <c:v>-1278.4000000000001</c:v>
                </c:pt>
                <c:pt idx="49">
                  <c:v>721.6</c:v>
                </c:pt>
                <c:pt idx="50">
                  <c:v>-616.1</c:v>
                </c:pt>
                <c:pt idx="51">
                  <c:v>2902</c:v>
                </c:pt>
                <c:pt idx="52">
                  <c:v>-616.1</c:v>
                </c:pt>
                <c:pt idx="53">
                  <c:v>347.8</c:v>
                </c:pt>
                <c:pt idx="54">
                  <c:v>1383.9</c:v>
                </c:pt>
                <c:pt idx="55">
                  <c:v>1347.8</c:v>
                </c:pt>
                <c:pt idx="56">
                  <c:v>-652.20000000000005</c:v>
                </c:pt>
                <c:pt idx="57">
                  <c:v>2383.9</c:v>
                </c:pt>
                <c:pt idx="58">
                  <c:v>5528.2</c:v>
                </c:pt>
                <c:pt idx="59">
                  <c:v>1925.1</c:v>
                </c:pt>
                <c:pt idx="60">
                  <c:v>865.9</c:v>
                </c:pt>
                <c:pt idx="61">
                  <c:v>2865.9</c:v>
                </c:pt>
                <c:pt idx="62">
                  <c:v>3902</c:v>
                </c:pt>
                <c:pt idx="63">
                  <c:v>938</c:v>
                </c:pt>
                <c:pt idx="64">
                  <c:v>1902</c:v>
                </c:pt>
                <c:pt idx="65">
                  <c:v>1938</c:v>
                </c:pt>
                <c:pt idx="66">
                  <c:v>2492.1</c:v>
                </c:pt>
                <c:pt idx="67">
                  <c:v>3974.1</c:v>
                </c:pt>
                <c:pt idx="68">
                  <c:v>4420</c:v>
                </c:pt>
                <c:pt idx="69">
                  <c:v>1938</c:v>
                </c:pt>
                <c:pt idx="70">
                  <c:v>4528.2</c:v>
                </c:pt>
                <c:pt idx="71">
                  <c:v>1961.2</c:v>
                </c:pt>
                <c:pt idx="72">
                  <c:v>-2098</c:v>
                </c:pt>
                <c:pt idx="73">
                  <c:v>-3062</c:v>
                </c:pt>
                <c:pt idx="74">
                  <c:v>-1062</c:v>
                </c:pt>
                <c:pt idx="75">
                  <c:v>-2098</c:v>
                </c:pt>
                <c:pt idx="76">
                  <c:v>-1062</c:v>
                </c:pt>
                <c:pt idx="77">
                  <c:v>2492.1</c:v>
                </c:pt>
                <c:pt idx="78">
                  <c:v>-399.6</c:v>
                </c:pt>
                <c:pt idx="79">
                  <c:v>2010.2</c:v>
                </c:pt>
                <c:pt idx="80">
                  <c:v>-3471.8</c:v>
                </c:pt>
                <c:pt idx="81">
                  <c:v>-2471.8000000000002</c:v>
                </c:pt>
                <c:pt idx="82">
                  <c:v>4046.3</c:v>
                </c:pt>
                <c:pt idx="83">
                  <c:v>1961.2</c:v>
                </c:pt>
                <c:pt idx="84">
                  <c:v>-1062</c:v>
                </c:pt>
                <c:pt idx="85">
                  <c:v>-1062</c:v>
                </c:pt>
                <c:pt idx="86">
                  <c:v>10.199999999999999</c:v>
                </c:pt>
                <c:pt idx="87">
                  <c:v>1010.2</c:v>
                </c:pt>
                <c:pt idx="88">
                  <c:v>-989.8</c:v>
                </c:pt>
                <c:pt idx="89">
                  <c:v>-10556.9</c:v>
                </c:pt>
                <c:pt idx="90">
                  <c:v>-9074.9</c:v>
                </c:pt>
                <c:pt idx="91">
                  <c:v>-4111</c:v>
                </c:pt>
                <c:pt idx="92">
                  <c:v>-9520.7999999999993</c:v>
                </c:pt>
                <c:pt idx="93">
                  <c:v>6262.7</c:v>
                </c:pt>
                <c:pt idx="94">
                  <c:v>14033.3</c:v>
                </c:pt>
                <c:pt idx="95">
                  <c:v>9623.5</c:v>
                </c:pt>
                <c:pt idx="96">
                  <c:v>6118.4</c:v>
                </c:pt>
                <c:pt idx="97">
                  <c:v>2600.4</c:v>
                </c:pt>
                <c:pt idx="98">
                  <c:v>-2255.3000000000002</c:v>
                </c:pt>
                <c:pt idx="99">
                  <c:v>1154.5</c:v>
                </c:pt>
                <c:pt idx="100">
                  <c:v>6154.5</c:v>
                </c:pt>
                <c:pt idx="101">
                  <c:v>-7484.7</c:v>
                </c:pt>
                <c:pt idx="102">
                  <c:v>-1484.7</c:v>
                </c:pt>
                <c:pt idx="103">
                  <c:v>-3484.7</c:v>
                </c:pt>
                <c:pt idx="104">
                  <c:v>2154.5</c:v>
                </c:pt>
                <c:pt idx="105">
                  <c:v>6262.7</c:v>
                </c:pt>
                <c:pt idx="106">
                  <c:v>3551.4</c:v>
                </c:pt>
                <c:pt idx="107">
                  <c:v>8285.9</c:v>
                </c:pt>
                <c:pt idx="108">
                  <c:v>118.4</c:v>
                </c:pt>
                <c:pt idx="109">
                  <c:v>2082.3000000000002</c:v>
                </c:pt>
                <c:pt idx="110">
                  <c:v>-1255.3</c:v>
                </c:pt>
                <c:pt idx="111">
                  <c:v>672.5</c:v>
                </c:pt>
                <c:pt idx="112">
                  <c:v>6226.7</c:v>
                </c:pt>
                <c:pt idx="113">
                  <c:v>4708.6000000000004</c:v>
                </c:pt>
                <c:pt idx="114">
                  <c:v>2780.8</c:v>
                </c:pt>
                <c:pt idx="115">
                  <c:v>-2894.5</c:v>
                </c:pt>
                <c:pt idx="116">
                  <c:v>1226.7</c:v>
                </c:pt>
                <c:pt idx="117">
                  <c:v>3744.7</c:v>
                </c:pt>
                <c:pt idx="118">
                  <c:v>69.400000000000006</c:v>
                </c:pt>
                <c:pt idx="119">
                  <c:v>9092.5</c:v>
                </c:pt>
                <c:pt idx="120">
                  <c:v>-363.5</c:v>
                </c:pt>
                <c:pt idx="121">
                  <c:v>1636.5</c:v>
                </c:pt>
                <c:pt idx="122">
                  <c:v>744.7</c:v>
                </c:pt>
                <c:pt idx="123">
                  <c:v>1298.8</c:v>
                </c:pt>
                <c:pt idx="124">
                  <c:v>4744.7</c:v>
                </c:pt>
                <c:pt idx="125">
                  <c:v>-930.6</c:v>
                </c:pt>
                <c:pt idx="126">
                  <c:v>-5448.6</c:v>
                </c:pt>
                <c:pt idx="127">
                  <c:v>-1966.7</c:v>
                </c:pt>
                <c:pt idx="128">
                  <c:v>-8448.6</c:v>
                </c:pt>
                <c:pt idx="129">
                  <c:v>5190.6000000000004</c:v>
                </c:pt>
                <c:pt idx="130">
                  <c:v>-894.5</c:v>
                </c:pt>
                <c:pt idx="131">
                  <c:v>-2317.3000000000002</c:v>
                </c:pt>
                <c:pt idx="132">
                  <c:v>-10966.7</c:v>
                </c:pt>
                <c:pt idx="133">
                  <c:v>-4809.3999999999996</c:v>
                </c:pt>
                <c:pt idx="134">
                  <c:v>-8376.5</c:v>
                </c:pt>
                <c:pt idx="135">
                  <c:v>-1219.2</c:v>
                </c:pt>
                <c:pt idx="136">
                  <c:v>780.8</c:v>
                </c:pt>
                <c:pt idx="137">
                  <c:v>-5894.5</c:v>
                </c:pt>
                <c:pt idx="138">
                  <c:v>-3822.4</c:v>
                </c:pt>
                <c:pt idx="139">
                  <c:v>2177.6</c:v>
                </c:pt>
                <c:pt idx="140">
                  <c:v>-219.2</c:v>
                </c:pt>
                <c:pt idx="141">
                  <c:v>-3448.6</c:v>
                </c:pt>
                <c:pt idx="142">
                  <c:v>-6461.6</c:v>
                </c:pt>
                <c:pt idx="143">
                  <c:v>-4173</c:v>
                </c:pt>
                <c:pt idx="144">
                  <c:v>-1845.5</c:v>
                </c:pt>
                <c:pt idx="145">
                  <c:v>-4363.5</c:v>
                </c:pt>
                <c:pt idx="146">
                  <c:v>-1773.3</c:v>
                </c:pt>
                <c:pt idx="147">
                  <c:v>298.8</c:v>
                </c:pt>
                <c:pt idx="148">
                  <c:v>-8894.5</c:v>
                </c:pt>
                <c:pt idx="149">
                  <c:v>-5894.5</c:v>
                </c:pt>
                <c:pt idx="150">
                  <c:v>-6304.3</c:v>
                </c:pt>
                <c:pt idx="151">
                  <c:v>-5894.5</c:v>
                </c:pt>
                <c:pt idx="152">
                  <c:v>-9412.6</c:v>
                </c:pt>
                <c:pt idx="153">
                  <c:v>-5822.4</c:v>
                </c:pt>
                <c:pt idx="154">
                  <c:v>-4160</c:v>
                </c:pt>
                <c:pt idx="155">
                  <c:v>-2317.3000000000002</c:v>
                </c:pt>
                <c:pt idx="156">
                  <c:v>-9930.6</c:v>
                </c:pt>
                <c:pt idx="157">
                  <c:v>-2737.3</c:v>
                </c:pt>
                <c:pt idx="158">
                  <c:v>-8894.5</c:v>
                </c:pt>
                <c:pt idx="159">
                  <c:v>-7858.4</c:v>
                </c:pt>
                <c:pt idx="160">
                  <c:v>-5858.4</c:v>
                </c:pt>
                <c:pt idx="161">
                  <c:v>-2750.2</c:v>
                </c:pt>
                <c:pt idx="162">
                  <c:v>-3714.1</c:v>
                </c:pt>
                <c:pt idx="163">
                  <c:v>-2123.9</c:v>
                </c:pt>
                <c:pt idx="164">
                  <c:v>-5786.3</c:v>
                </c:pt>
                <c:pt idx="165">
                  <c:v>-3822.4</c:v>
                </c:pt>
                <c:pt idx="166">
                  <c:v>-3497.7</c:v>
                </c:pt>
                <c:pt idx="167">
                  <c:v>-2582.8000000000002</c:v>
                </c:pt>
                <c:pt idx="168">
                  <c:v>-6822.4</c:v>
                </c:pt>
                <c:pt idx="169">
                  <c:v>407</c:v>
                </c:pt>
                <c:pt idx="170">
                  <c:v>-2160</c:v>
                </c:pt>
                <c:pt idx="171">
                  <c:v>-642</c:v>
                </c:pt>
                <c:pt idx="172">
                  <c:v>-1642</c:v>
                </c:pt>
                <c:pt idx="173">
                  <c:v>-1642</c:v>
                </c:pt>
                <c:pt idx="174">
                  <c:v>-4015.7</c:v>
                </c:pt>
                <c:pt idx="175">
                  <c:v>-497.7</c:v>
                </c:pt>
                <c:pt idx="176">
                  <c:v>285.89999999999998</c:v>
                </c:pt>
                <c:pt idx="177">
                  <c:v>-605.9</c:v>
                </c:pt>
                <c:pt idx="178">
                  <c:v>984.3</c:v>
                </c:pt>
                <c:pt idx="179">
                  <c:v>2669.8</c:v>
                </c:pt>
                <c:pt idx="180">
                  <c:v>-4750.2</c:v>
                </c:pt>
                <c:pt idx="181">
                  <c:v>1515.3</c:v>
                </c:pt>
                <c:pt idx="182">
                  <c:v>-714.1</c:v>
                </c:pt>
                <c:pt idx="183">
                  <c:v>2394.1</c:v>
                </c:pt>
                <c:pt idx="184">
                  <c:v>-1714.1</c:v>
                </c:pt>
                <c:pt idx="185">
                  <c:v>5272.9</c:v>
                </c:pt>
                <c:pt idx="186">
                  <c:v>-1497.7</c:v>
                </c:pt>
                <c:pt idx="187">
                  <c:v>-871.4</c:v>
                </c:pt>
                <c:pt idx="188">
                  <c:v>2803.9</c:v>
                </c:pt>
                <c:pt idx="189">
                  <c:v>-5907.5</c:v>
                </c:pt>
                <c:pt idx="190">
                  <c:v>9056.5</c:v>
                </c:pt>
                <c:pt idx="191">
                  <c:v>2066.6</c:v>
                </c:pt>
                <c:pt idx="192">
                  <c:v>-3678.1</c:v>
                </c:pt>
                <c:pt idx="193">
                  <c:v>-3714.1</c:v>
                </c:pt>
                <c:pt idx="194">
                  <c:v>8381.2000000000007</c:v>
                </c:pt>
                <c:pt idx="195">
                  <c:v>3607.8</c:v>
                </c:pt>
                <c:pt idx="196">
                  <c:v>2850.2</c:v>
                </c:pt>
                <c:pt idx="197">
                  <c:v>7538.4</c:v>
                </c:pt>
                <c:pt idx="198">
                  <c:v>5574.5</c:v>
                </c:pt>
                <c:pt idx="199">
                  <c:v>4164.7</c:v>
                </c:pt>
                <c:pt idx="200">
                  <c:v>-2051.8000000000002</c:v>
                </c:pt>
                <c:pt idx="201">
                  <c:v>2092.5</c:v>
                </c:pt>
                <c:pt idx="202">
                  <c:v>11236.8</c:v>
                </c:pt>
                <c:pt idx="203">
                  <c:v>9404.2999999999993</c:v>
                </c:pt>
                <c:pt idx="204">
                  <c:v>-3605.9</c:v>
                </c:pt>
                <c:pt idx="205">
                  <c:v>-642</c:v>
                </c:pt>
                <c:pt idx="206">
                  <c:v>5466.3</c:v>
                </c:pt>
                <c:pt idx="207">
                  <c:v>3466.3</c:v>
                </c:pt>
                <c:pt idx="208">
                  <c:v>1466.3</c:v>
                </c:pt>
                <c:pt idx="209">
                  <c:v>9489.4</c:v>
                </c:pt>
                <c:pt idx="210">
                  <c:v>4164.7</c:v>
                </c:pt>
                <c:pt idx="211">
                  <c:v>1538.4</c:v>
                </c:pt>
                <c:pt idx="212">
                  <c:v>-2123.9</c:v>
                </c:pt>
                <c:pt idx="213">
                  <c:v>3912.1</c:v>
                </c:pt>
                <c:pt idx="214">
                  <c:v>-1136.9000000000001</c:v>
                </c:pt>
                <c:pt idx="215">
                  <c:v>7187.8</c:v>
                </c:pt>
                <c:pt idx="216">
                  <c:v>840</c:v>
                </c:pt>
                <c:pt idx="217">
                  <c:v>-2087.9</c:v>
                </c:pt>
                <c:pt idx="218">
                  <c:v>5430.2</c:v>
                </c:pt>
                <c:pt idx="219">
                  <c:v>2574.5</c:v>
                </c:pt>
                <c:pt idx="220">
                  <c:v>466.3</c:v>
                </c:pt>
                <c:pt idx="221">
                  <c:v>6309</c:v>
                </c:pt>
                <c:pt idx="222">
                  <c:v>-5956.5</c:v>
                </c:pt>
                <c:pt idx="223">
                  <c:v>-2173</c:v>
                </c:pt>
                <c:pt idx="224">
                  <c:v>-1425.5</c:v>
                </c:pt>
                <c:pt idx="225">
                  <c:v>-4546.7</c:v>
                </c:pt>
                <c:pt idx="226">
                  <c:v>1827</c:v>
                </c:pt>
                <c:pt idx="227">
                  <c:v>3643.9</c:v>
                </c:pt>
                <c:pt idx="228">
                  <c:v>1466.3</c:v>
                </c:pt>
                <c:pt idx="229">
                  <c:v>-497.7</c:v>
                </c:pt>
                <c:pt idx="230">
                  <c:v>-1497.7</c:v>
                </c:pt>
                <c:pt idx="231">
                  <c:v>-4136.8999999999996</c:v>
                </c:pt>
                <c:pt idx="232">
                  <c:v>-6353.4</c:v>
                </c:pt>
                <c:pt idx="233">
                  <c:v>-2835.3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A-47CA-8A19-8D89F8F00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9328927"/>
        <c:axId val="569305215"/>
      </c:barChart>
      <c:catAx>
        <c:axId val="5693289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305215"/>
        <c:crosses val="autoZero"/>
        <c:auto val="1"/>
        <c:lblAlgn val="ctr"/>
        <c:lblOffset val="100"/>
        <c:noMultiLvlLbl val="0"/>
      </c:catAx>
      <c:valAx>
        <c:axId val="56930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328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Tesco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5.2359606039344093E-2"/>
                  <c:y val="0.315068266308982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Tesco'!$J$2:$J$235</c:f>
              <c:numCache>
                <c:formatCode>General</c:formatCode>
                <c:ptCount val="234"/>
                <c:pt idx="0">
                  <c:v>4042.0999999999985</c:v>
                </c:pt>
                <c:pt idx="1">
                  <c:v>-5690.2000000000007</c:v>
                </c:pt>
                <c:pt idx="2">
                  <c:v>13668.099999999999</c:v>
                </c:pt>
                <c:pt idx="3">
                  <c:v>9564.4000000000015</c:v>
                </c:pt>
                <c:pt idx="4">
                  <c:v>10832.099999999999</c:v>
                </c:pt>
                <c:pt idx="5">
                  <c:v>2951.5999999999985</c:v>
                </c:pt>
                <c:pt idx="6">
                  <c:v>8593.2999999999993</c:v>
                </c:pt>
                <c:pt idx="7">
                  <c:v>6966</c:v>
                </c:pt>
                <c:pt idx="8">
                  <c:v>-6003.7999999999993</c:v>
                </c:pt>
                <c:pt idx="9">
                  <c:v>-1524.8999999999996</c:v>
                </c:pt>
                <c:pt idx="10">
                  <c:v>-7795.0999999999985</c:v>
                </c:pt>
                <c:pt idx="11">
                  <c:v>-2795.0999999999985</c:v>
                </c:pt>
                <c:pt idx="12">
                  <c:v>-9451.2999999999993</c:v>
                </c:pt>
                <c:pt idx="13">
                  <c:v>-8406.7000000000007</c:v>
                </c:pt>
                <c:pt idx="14">
                  <c:v>-5406.7000000000007</c:v>
                </c:pt>
                <c:pt idx="15">
                  <c:v>-8839.7999999999993</c:v>
                </c:pt>
                <c:pt idx="16">
                  <c:v>-7884.4000000000015</c:v>
                </c:pt>
                <c:pt idx="17">
                  <c:v>-10406.700000000001</c:v>
                </c:pt>
                <c:pt idx="18">
                  <c:v>-5153.4000000000015</c:v>
                </c:pt>
                <c:pt idx="19">
                  <c:v>-4078.5999999999985</c:v>
                </c:pt>
                <c:pt idx="20">
                  <c:v>-3526.0999999999985</c:v>
                </c:pt>
                <c:pt idx="21">
                  <c:v>-2839.7999999999993</c:v>
                </c:pt>
                <c:pt idx="22">
                  <c:v>-6750.5</c:v>
                </c:pt>
                <c:pt idx="23">
                  <c:v>-1303</c:v>
                </c:pt>
                <c:pt idx="24">
                  <c:v>-7884.4000000000015</c:v>
                </c:pt>
                <c:pt idx="25">
                  <c:v>-9884.4000000000015</c:v>
                </c:pt>
                <c:pt idx="26">
                  <c:v>-4854.2000000000007</c:v>
                </c:pt>
                <c:pt idx="27">
                  <c:v>-7362.0999999999985</c:v>
                </c:pt>
                <c:pt idx="28">
                  <c:v>-7272.7999999999993</c:v>
                </c:pt>
                <c:pt idx="29">
                  <c:v>-6228.2000000000007</c:v>
                </c:pt>
                <c:pt idx="30">
                  <c:v>-5183.5999999999985</c:v>
                </c:pt>
                <c:pt idx="31">
                  <c:v>-3631.0999999999985</c:v>
                </c:pt>
                <c:pt idx="32">
                  <c:v>-4600.9000000000015</c:v>
                </c:pt>
                <c:pt idx="33">
                  <c:v>-4303</c:v>
                </c:pt>
                <c:pt idx="34">
                  <c:v>383.40000000000146</c:v>
                </c:pt>
                <c:pt idx="35">
                  <c:v>7383.4000000000015</c:v>
                </c:pt>
                <c:pt idx="36">
                  <c:v>-4959.2000000000007</c:v>
                </c:pt>
                <c:pt idx="37">
                  <c:v>-8317.5</c:v>
                </c:pt>
                <c:pt idx="38">
                  <c:v>-3600.9000000000015</c:v>
                </c:pt>
                <c:pt idx="39">
                  <c:v>-3825.2999999999993</c:v>
                </c:pt>
                <c:pt idx="40">
                  <c:v>-5705.9000000000015</c:v>
                </c:pt>
                <c:pt idx="41">
                  <c:v>-2139</c:v>
                </c:pt>
                <c:pt idx="42">
                  <c:v>1144.5</c:v>
                </c:pt>
                <c:pt idx="43">
                  <c:v>-139</c:v>
                </c:pt>
                <c:pt idx="44">
                  <c:v>-5183.5999999999985</c:v>
                </c:pt>
                <c:pt idx="45">
                  <c:v>-2661.2999999999993</c:v>
                </c:pt>
                <c:pt idx="46">
                  <c:v>383.40000000000146</c:v>
                </c:pt>
                <c:pt idx="47">
                  <c:v>9651.0999999999985</c:v>
                </c:pt>
                <c:pt idx="48">
                  <c:v>-2631.0999999999985</c:v>
                </c:pt>
                <c:pt idx="49">
                  <c:v>-3825.2999999999993</c:v>
                </c:pt>
                <c:pt idx="50">
                  <c:v>-1616.5999999999985</c:v>
                </c:pt>
                <c:pt idx="51">
                  <c:v>-5572</c:v>
                </c:pt>
                <c:pt idx="52">
                  <c:v>-1616.5999999999985</c:v>
                </c:pt>
                <c:pt idx="53">
                  <c:v>-497.20000000000073</c:v>
                </c:pt>
                <c:pt idx="54">
                  <c:v>1025.0999999999985</c:v>
                </c:pt>
                <c:pt idx="55">
                  <c:v>-616.59999999999854</c:v>
                </c:pt>
                <c:pt idx="56">
                  <c:v>-2900.0999999999985</c:v>
                </c:pt>
                <c:pt idx="57">
                  <c:v>711.40000000000146</c:v>
                </c:pt>
                <c:pt idx="58">
                  <c:v>-1453.9000000000015</c:v>
                </c:pt>
                <c:pt idx="59">
                  <c:v>10635.400000000001</c:v>
                </c:pt>
                <c:pt idx="60">
                  <c:v>-2288.5999999999985</c:v>
                </c:pt>
                <c:pt idx="61">
                  <c:v>-3049.7000000000007</c:v>
                </c:pt>
                <c:pt idx="62">
                  <c:v>-4154.6999999999971</c:v>
                </c:pt>
                <c:pt idx="63">
                  <c:v>2950.2999999999993</c:v>
                </c:pt>
                <c:pt idx="64">
                  <c:v>-243.90000000000146</c:v>
                </c:pt>
                <c:pt idx="65">
                  <c:v>1039.5</c:v>
                </c:pt>
                <c:pt idx="66">
                  <c:v>1651.0999999999985</c:v>
                </c:pt>
                <c:pt idx="67">
                  <c:v>-782</c:v>
                </c:pt>
                <c:pt idx="68">
                  <c:v>-2826.5999999999985</c:v>
                </c:pt>
                <c:pt idx="69">
                  <c:v>-960.5</c:v>
                </c:pt>
                <c:pt idx="70">
                  <c:v>-737.30000000000291</c:v>
                </c:pt>
                <c:pt idx="71">
                  <c:v>8008.0999999999985</c:v>
                </c:pt>
                <c:pt idx="72">
                  <c:v>-527.40000000000146</c:v>
                </c:pt>
                <c:pt idx="73">
                  <c:v>-2005.0999999999985</c:v>
                </c:pt>
                <c:pt idx="74">
                  <c:v>-960.5</c:v>
                </c:pt>
                <c:pt idx="75">
                  <c:v>1472.5999999999985</c:v>
                </c:pt>
                <c:pt idx="76">
                  <c:v>2517.2000000000007</c:v>
                </c:pt>
                <c:pt idx="77">
                  <c:v>3845.3000000000029</c:v>
                </c:pt>
                <c:pt idx="78">
                  <c:v>2307.3000000000029</c:v>
                </c:pt>
                <c:pt idx="79">
                  <c:v>4889.9000000000015</c:v>
                </c:pt>
                <c:pt idx="80">
                  <c:v>3323</c:v>
                </c:pt>
                <c:pt idx="81">
                  <c:v>4561.9000000000015</c:v>
                </c:pt>
                <c:pt idx="82">
                  <c:v>2262.6999999999971</c:v>
                </c:pt>
                <c:pt idx="83">
                  <c:v>11619.699999999997</c:v>
                </c:pt>
                <c:pt idx="84">
                  <c:v>2233.7999999999993</c:v>
                </c:pt>
                <c:pt idx="85">
                  <c:v>1084.1999999999971</c:v>
                </c:pt>
                <c:pt idx="86">
                  <c:v>5084.1999999999971</c:v>
                </c:pt>
                <c:pt idx="87">
                  <c:v>3173.4000000000015</c:v>
                </c:pt>
                <c:pt idx="88">
                  <c:v>4128.8000000000029</c:v>
                </c:pt>
                <c:pt idx="89">
                  <c:v>8307.3000000000029</c:v>
                </c:pt>
                <c:pt idx="90">
                  <c:v>8785</c:v>
                </c:pt>
                <c:pt idx="91">
                  <c:v>8396.5</c:v>
                </c:pt>
                <c:pt idx="92">
                  <c:v>10530.400000000001</c:v>
                </c:pt>
                <c:pt idx="93">
                  <c:v>-1902.6999999999971</c:v>
                </c:pt>
                <c:pt idx="94">
                  <c:v>-8456.4000000000015</c:v>
                </c:pt>
                <c:pt idx="95">
                  <c:v>5021.3000000000029</c:v>
                </c:pt>
                <c:pt idx="96">
                  <c:v>-4558.8000000000029</c:v>
                </c:pt>
                <c:pt idx="97">
                  <c:v>-4603.5</c:v>
                </c:pt>
                <c:pt idx="98">
                  <c:v>3396.5</c:v>
                </c:pt>
                <c:pt idx="99">
                  <c:v>396.5</c:v>
                </c:pt>
                <c:pt idx="100">
                  <c:v>-81.19999999999709</c:v>
                </c:pt>
                <c:pt idx="101">
                  <c:v>5963.5</c:v>
                </c:pt>
                <c:pt idx="102">
                  <c:v>2575</c:v>
                </c:pt>
                <c:pt idx="103">
                  <c:v>3963.5</c:v>
                </c:pt>
                <c:pt idx="104">
                  <c:v>-81.19999999999709</c:v>
                </c:pt>
                <c:pt idx="105">
                  <c:v>-1858</c:v>
                </c:pt>
                <c:pt idx="106">
                  <c:v>-634.90000000000146</c:v>
                </c:pt>
                <c:pt idx="107">
                  <c:v>1123.6999999999971</c:v>
                </c:pt>
                <c:pt idx="108">
                  <c:v>-4125.8000000000029</c:v>
                </c:pt>
                <c:pt idx="109">
                  <c:v>-6125.8000000000029</c:v>
                </c:pt>
                <c:pt idx="110">
                  <c:v>918.80000000000291</c:v>
                </c:pt>
                <c:pt idx="111">
                  <c:v>-2036.5</c:v>
                </c:pt>
                <c:pt idx="112">
                  <c:v>-1947.3000000000029</c:v>
                </c:pt>
                <c:pt idx="113">
                  <c:v>-2947.3000000000029</c:v>
                </c:pt>
                <c:pt idx="114">
                  <c:v>1530.4000000000015</c:v>
                </c:pt>
                <c:pt idx="115">
                  <c:v>7753.5</c:v>
                </c:pt>
                <c:pt idx="116">
                  <c:v>-514.19999999999709</c:v>
                </c:pt>
                <c:pt idx="117">
                  <c:v>-1947.3000000000029</c:v>
                </c:pt>
                <c:pt idx="118">
                  <c:v>4320.5</c:v>
                </c:pt>
                <c:pt idx="119">
                  <c:v>7869.1000000000058</c:v>
                </c:pt>
                <c:pt idx="120">
                  <c:v>-3947.3000000000029</c:v>
                </c:pt>
                <c:pt idx="121">
                  <c:v>-4469.5999999999985</c:v>
                </c:pt>
                <c:pt idx="122">
                  <c:v>-2380.3000000000029</c:v>
                </c:pt>
                <c:pt idx="123">
                  <c:v>-902.69999999999709</c:v>
                </c:pt>
                <c:pt idx="124">
                  <c:v>-3335.6999999999971</c:v>
                </c:pt>
                <c:pt idx="125">
                  <c:v>-2634.9000000000015</c:v>
                </c:pt>
                <c:pt idx="126">
                  <c:v>3142</c:v>
                </c:pt>
                <c:pt idx="127">
                  <c:v>708.90000000000146</c:v>
                </c:pt>
                <c:pt idx="128">
                  <c:v>142</c:v>
                </c:pt>
                <c:pt idx="129">
                  <c:v>-5813.4000000000015</c:v>
                </c:pt>
                <c:pt idx="130">
                  <c:v>-2068</c:v>
                </c:pt>
                <c:pt idx="131">
                  <c:v>14213</c:v>
                </c:pt>
                <c:pt idx="132">
                  <c:v>4575</c:v>
                </c:pt>
                <c:pt idx="133">
                  <c:v>874.19999999999709</c:v>
                </c:pt>
                <c:pt idx="134">
                  <c:v>3186.5999999999985</c:v>
                </c:pt>
                <c:pt idx="135">
                  <c:v>-4246.5</c:v>
                </c:pt>
                <c:pt idx="136">
                  <c:v>-1813.4000000000015</c:v>
                </c:pt>
                <c:pt idx="137">
                  <c:v>5186.5999999999985</c:v>
                </c:pt>
                <c:pt idx="138">
                  <c:v>7932</c:v>
                </c:pt>
                <c:pt idx="139">
                  <c:v>5021.3000000000029</c:v>
                </c:pt>
                <c:pt idx="140">
                  <c:v>-858</c:v>
                </c:pt>
                <c:pt idx="141">
                  <c:v>-768.80000000000291</c:v>
                </c:pt>
                <c:pt idx="142">
                  <c:v>16766.699999999997</c:v>
                </c:pt>
                <c:pt idx="143">
                  <c:v>16824.5</c:v>
                </c:pt>
                <c:pt idx="144">
                  <c:v>-3991.9000000000015</c:v>
                </c:pt>
                <c:pt idx="145">
                  <c:v>-2125.8000000000029</c:v>
                </c:pt>
                <c:pt idx="146">
                  <c:v>-5813.4000000000015</c:v>
                </c:pt>
                <c:pt idx="147">
                  <c:v>-1813.4000000000015</c:v>
                </c:pt>
                <c:pt idx="148">
                  <c:v>5186.5999999999985</c:v>
                </c:pt>
                <c:pt idx="149">
                  <c:v>8753.5</c:v>
                </c:pt>
                <c:pt idx="150">
                  <c:v>9842.8000000000029</c:v>
                </c:pt>
                <c:pt idx="151">
                  <c:v>4275.8000000000029</c:v>
                </c:pt>
                <c:pt idx="152">
                  <c:v>-1724.1999999999971</c:v>
                </c:pt>
                <c:pt idx="153">
                  <c:v>3842.8000000000029</c:v>
                </c:pt>
                <c:pt idx="154">
                  <c:v>11543.599999999999</c:v>
                </c:pt>
                <c:pt idx="155">
                  <c:v>12213</c:v>
                </c:pt>
                <c:pt idx="156">
                  <c:v>-291.09999999999854</c:v>
                </c:pt>
                <c:pt idx="157">
                  <c:v>-5291.0999999999985</c:v>
                </c:pt>
                <c:pt idx="158">
                  <c:v>-1724.1999999999971</c:v>
                </c:pt>
                <c:pt idx="159">
                  <c:v>9275.8000000000029</c:v>
                </c:pt>
                <c:pt idx="160">
                  <c:v>2798.1999999999971</c:v>
                </c:pt>
                <c:pt idx="161">
                  <c:v>6021.3000000000029</c:v>
                </c:pt>
                <c:pt idx="162">
                  <c:v>7021.3000000000029</c:v>
                </c:pt>
                <c:pt idx="163">
                  <c:v>6766.6999999999971</c:v>
                </c:pt>
                <c:pt idx="164">
                  <c:v>5932</c:v>
                </c:pt>
                <c:pt idx="165">
                  <c:v>454.30000000000291</c:v>
                </c:pt>
                <c:pt idx="166">
                  <c:v>12378.300000000003</c:v>
                </c:pt>
                <c:pt idx="167">
                  <c:v>15913.800000000003</c:v>
                </c:pt>
                <c:pt idx="168">
                  <c:v>-2201.8000000000029</c:v>
                </c:pt>
                <c:pt idx="169">
                  <c:v>-4201.8000000000029</c:v>
                </c:pt>
                <c:pt idx="170">
                  <c:v>6543.5999999999985</c:v>
                </c:pt>
                <c:pt idx="171">
                  <c:v>766.69999999999709</c:v>
                </c:pt>
                <c:pt idx="172">
                  <c:v>-233.30000000000291</c:v>
                </c:pt>
                <c:pt idx="173">
                  <c:v>766.69999999999709</c:v>
                </c:pt>
                <c:pt idx="174">
                  <c:v>9766.6999999999971</c:v>
                </c:pt>
                <c:pt idx="175">
                  <c:v>6378.3000000000029</c:v>
                </c:pt>
                <c:pt idx="176">
                  <c:v>-4233.3000000000029</c:v>
                </c:pt>
                <c:pt idx="177">
                  <c:v>378.30000000000291</c:v>
                </c:pt>
                <c:pt idx="178">
                  <c:v>6378.3000000000029</c:v>
                </c:pt>
                <c:pt idx="179">
                  <c:v>17404.600000000006</c:v>
                </c:pt>
                <c:pt idx="180">
                  <c:v>5454.3000000000029</c:v>
                </c:pt>
                <c:pt idx="181">
                  <c:v>-7545.6999999999971</c:v>
                </c:pt>
                <c:pt idx="182">
                  <c:v>-1456.4000000000015</c:v>
                </c:pt>
                <c:pt idx="183">
                  <c:v>2378.3000000000029</c:v>
                </c:pt>
                <c:pt idx="184">
                  <c:v>-2456.4000000000015</c:v>
                </c:pt>
                <c:pt idx="185">
                  <c:v>1480.6999999999971</c:v>
                </c:pt>
                <c:pt idx="186">
                  <c:v>6378.3000000000029</c:v>
                </c:pt>
                <c:pt idx="187">
                  <c:v>4735.3000000000029</c:v>
                </c:pt>
                <c:pt idx="188">
                  <c:v>-8621.6999999999971</c:v>
                </c:pt>
                <c:pt idx="189">
                  <c:v>-6621.6999999999971</c:v>
                </c:pt>
                <c:pt idx="190">
                  <c:v>-7519.3000000000029</c:v>
                </c:pt>
                <c:pt idx="191">
                  <c:v>8060.8000000000029</c:v>
                </c:pt>
                <c:pt idx="192">
                  <c:v>-1456.4000000000015</c:v>
                </c:pt>
                <c:pt idx="193">
                  <c:v>-978.69999999999709</c:v>
                </c:pt>
                <c:pt idx="194">
                  <c:v>-1251.6000000000058</c:v>
                </c:pt>
                <c:pt idx="195">
                  <c:v>1373.1999999999971</c:v>
                </c:pt>
                <c:pt idx="196">
                  <c:v>-6983.8000000000029</c:v>
                </c:pt>
                <c:pt idx="197">
                  <c:v>-7086.1999999999971</c:v>
                </c:pt>
                <c:pt idx="198">
                  <c:v>-5041.6000000000058</c:v>
                </c:pt>
                <c:pt idx="199">
                  <c:v>-1997</c:v>
                </c:pt>
                <c:pt idx="200">
                  <c:v>-6621.6999999999971</c:v>
                </c:pt>
                <c:pt idx="201">
                  <c:v>-10175.5</c:v>
                </c:pt>
                <c:pt idx="202">
                  <c:v>-7519.3000000000029</c:v>
                </c:pt>
                <c:pt idx="203">
                  <c:v>-2805.3000000000029</c:v>
                </c:pt>
                <c:pt idx="204">
                  <c:v>-3456.4000000000015</c:v>
                </c:pt>
                <c:pt idx="205">
                  <c:v>-11233.300000000003</c:v>
                </c:pt>
                <c:pt idx="206">
                  <c:v>-9130.8999999999942</c:v>
                </c:pt>
                <c:pt idx="207">
                  <c:v>-6220.1000000000058</c:v>
                </c:pt>
                <c:pt idx="208">
                  <c:v>945.19999999999709</c:v>
                </c:pt>
                <c:pt idx="209">
                  <c:v>-8028.3999999999942</c:v>
                </c:pt>
                <c:pt idx="210">
                  <c:v>-5430</c:v>
                </c:pt>
                <c:pt idx="211">
                  <c:v>-5175.5</c:v>
                </c:pt>
                <c:pt idx="212">
                  <c:v>-9666.4000000000015</c:v>
                </c:pt>
                <c:pt idx="213">
                  <c:v>-2099.4000000000015</c:v>
                </c:pt>
                <c:pt idx="214">
                  <c:v>-9086.1999999999971</c:v>
                </c:pt>
                <c:pt idx="215">
                  <c:v>-3327.6000000000058</c:v>
                </c:pt>
                <c:pt idx="216">
                  <c:v>-7054.8000000000029</c:v>
                </c:pt>
                <c:pt idx="217">
                  <c:v>766.69999999999709</c:v>
                </c:pt>
                <c:pt idx="218">
                  <c:v>-7264.6999999999971</c:v>
                </c:pt>
                <c:pt idx="219">
                  <c:v>-7041.6000000000058</c:v>
                </c:pt>
                <c:pt idx="220">
                  <c:v>900.59999999999854</c:v>
                </c:pt>
                <c:pt idx="221">
                  <c:v>-2818.5</c:v>
                </c:pt>
                <c:pt idx="222">
                  <c:v>-1773.8999999999942</c:v>
                </c:pt>
                <c:pt idx="223">
                  <c:v>-296.19999999999709</c:v>
                </c:pt>
                <c:pt idx="224">
                  <c:v>2034.5</c:v>
                </c:pt>
                <c:pt idx="225">
                  <c:v>-2863.1000000000058</c:v>
                </c:pt>
                <c:pt idx="226">
                  <c:v>614.60000000000582</c:v>
                </c:pt>
                <c:pt idx="227">
                  <c:v>3462.3999999999942</c:v>
                </c:pt>
                <c:pt idx="228">
                  <c:v>-5487.9000000000015</c:v>
                </c:pt>
                <c:pt idx="229">
                  <c:v>-3398.6000000000058</c:v>
                </c:pt>
                <c:pt idx="230">
                  <c:v>-1876.3000000000029</c:v>
                </c:pt>
                <c:pt idx="231">
                  <c:v>-3907.6999999999971</c:v>
                </c:pt>
                <c:pt idx="232">
                  <c:v>1123.6999999999971</c:v>
                </c:pt>
                <c:pt idx="233">
                  <c:v>-1309.3999999999942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E-48D8-83BD-D4C0CB58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6303"/>
        <c:axId val="524380447"/>
      </c:barChart>
      <c:catAx>
        <c:axId val="5243663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0447"/>
        <c:crosses val="autoZero"/>
        <c:auto val="1"/>
        <c:lblAlgn val="ctr"/>
        <c:lblOffset val="100"/>
        <c:noMultiLvlLbl val="0"/>
      </c:catAx>
      <c:valAx>
        <c:axId val="524380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6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Lidl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7.3331493763529876E-3"/>
                  <c:y val="0.304362031824799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Lidl'!$J$2:$J$235</c:f>
              <c:numCache>
                <c:formatCode>General</c:formatCode>
                <c:ptCount val="234"/>
                <c:pt idx="0">
                  <c:v>604.69999999999982</c:v>
                </c:pt>
                <c:pt idx="1">
                  <c:v>1544.9</c:v>
                </c:pt>
                <c:pt idx="2">
                  <c:v>1574.8000000000002</c:v>
                </c:pt>
                <c:pt idx="3">
                  <c:v>-455.09999999999991</c:v>
                </c:pt>
                <c:pt idx="4">
                  <c:v>-2880.3</c:v>
                </c:pt>
                <c:pt idx="5">
                  <c:v>2574.8000000000002</c:v>
                </c:pt>
                <c:pt idx="6">
                  <c:v>-5305.5</c:v>
                </c:pt>
                <c:pt idx="7">
                  <c:v>-4790.6000000000004</c:v>
                </c:pt>
                <c:pt idx="8">
                  <c:v>-880.30000000000018</c:v>
                </c:pt>
                <c:pt idx="9">
                  <c:v>89.800000000000182</c:v>
                </c:pt>
                <c:pt idx="10">
                  <c:v>8056.7000000000007</c:v>
                </c:pt>
                <c:pt idx="11">
                  <c:v>3362.2</c:v>
                </c:pt>
                <c:pt idx="12">
                  <c:v>1059.8</c:v>
                </c:pt>
                <c:pt idx="13">
                  <c:v>-910.19999999999982</c:v>
                </c:pt>
                <c:pt idx="14">
                  <c:v>362.19999999999982</c:v>
                </c:pt>
                <c:pt idx="15">
                  <c:v>1089.8000000000002</c:v>
                </c:pt>
                <c:pt idx="16">
                  <c:v>817.30000000000018</c:v>
                </c:pt>
                <c:pt idx="17">
                  <c:v>1574.8000000000002</c:v>
                </c:pt>
                <c:pt idx="18">
                  <c:v>907.10000000000036</c:v>
                </c:pt>
                <c:pt idx="19">
                  <c:v>-395.30000000000018</c:v>
                </c:pt>
                <c:pt idx="20">
                  <c:v>847.19999999999982</c:v>
                </c:pt>
                <c:pt idx="21">
                  <c:v>-395.30000000000018</c:v>
                </c:pt>
                <c:pt idx="22">
                  <c:v>604.69999999999982</c:v>
                </c:pt>
                <c:pt idx="23">
                  <c:v>149.60000000000036</c:v>
                </c:pt>
                <c:pt idx="24">
                  <c:v>1302.4000000000001</c:v>
                </c:pt>
                <c:pt idx="25">
                  <c:v>1817.3000000000002</c:v>
                </c:pt>
                <c:pt idx="26">
                  <c:v>302.40000000000009</c:v>
                </c:pt>
                <c:pt idx="27">
                  <c:v>-1880.3000000000002</c:v>
                </c:pt>
                <c:pt idx="28">
                  <c:v>1119.6999999999998</c:v>
                </c:pt>
                <c:pt idx="29">
                  <c:v>-1305.5</c:v>
                </c:pt>
                <c:pt idx="30">
                  <c:v>-3973.2000000000007</c:v>
                </c:pt>
                <c:pt idx="31">
                  <c:v>-3305.5</c:v>
                </c:pt>
                <c:pt idx="32">
                  <c:v>-1335.3999999999996</c:v>
                </c:pt>
                <c:pt idx="33">
                  <c:v>392.10000000000036</c:v>
                </c:pt>
                <c:pt idx="34">
                  <c:v>-820.5</c:v>
                </c:pt>
                <c:pt idx="35">
                  <c:v>-305.5</c:v>
                </c:pt>
                <c:pt idx="36">
                  <c:v>1119.6999999999998</c:v>
                </c:pt>
                <c:pt idx="37">
                  <c:v>1604.6999999999998</c:v>
                </c:pt>
                <c:pt idx="38">
                  <c:v>-850.39999999999964</c:v>
                </c:pt>
                <c:pt idx="39">
                  <c:v>-578</c:v>
                </c:pt>
                <c:pt idx="40">
                  <c:v>-578</c:v>
                </c:pt>
                <c:pt idx="41">
                  <c:v>-578</c:v>
                </c:pt>
                <c:pt idx="42">
                  <c:v>-275.60000000000036</c:v>
                </c:pt>
                <c:pt idx="43">
                  <c:v>422</c:v>
                </c:pt>
                <c:pt idx="44">
                  <c:v>452</c:v>
                </c:pt>
                <c:pt idx="45">
                  <c:v>1422</c:v>
                </c:pt>
                <c:pt idx="46">
                  <c:v>179.5</c:v>
                </c:pt>
                <c:pt idx="47">
                  <c:v>209.39999999999964</c:v>
                </c:pt>
                <c:pt idx="48">
                  <c:v>149.60000000000036</c:v>
                </c:pt>
                <c:pt idx="49">
                  <c:v>452</c:v>
                </c:pt>
                <c:pt idx="50">
                  <c:v>239.39999999999964</c:v>
                </c:pt>
                <c:pt idx="51">
                  <c:v>-3611</c:v>
                </c:pt>
                <c:pt idx="52">
                  <c:v>239.39999999999964</c:v>
                </c:pt>
                <c:pt idx="53">
                  <c:v>26.799999999999272</c:v>
                </c:pt>
                <c:pt idx="54">
                  <c:v>-215.79999999999927</c:v>
                </c:pt>
                <c:pt idx="55">
                  <c:v>269.29999999999927</c:v>
                </c:pt>
                <c:pt idx="56">
                  <c:v>511.79999999999927</c:v>
                </c:pt>
                <c:pt idx="57">
                  <c:v>-670.89999999999964</c:v>
                </c:pt>
                <c:pt idx="58">
                  <c:v>299.20000000000073</c:v>
                </c:pt>
                <c:pt idx="59">
                  <c:v>-2066.2000000000007</c:v>
                </c:pt>
                <c:pt idx="60">
                  <c:v>329.10000000000036</c:v>
                </c:pt>
                <c:pt idx="61">
                  <c:v>1299.2000000000007</c:v>
                </c:pt>
                <c:pt idx="62">
                  <c:v>329.10000000000036</c:v>
                </c:pt>
                <c:pt idx="63">
                  <c:v>784.20000000000073</c:v>
                </c:pt>
                <c:pt idx="64">
                  <c:v>784.20000000000073</c:v>
                </c:pt>
                <c:pt idx="65">
                  <c:v>-1581.1000000000004</c:v>
                </c:pt>
                <c:pt idx="66">
                  <c:v>-611</c:v>
                </c:pt>
                <c:pt idx="67">
                  <c:v>1329.1000000000004</c:v>
                </c:pt>
                <c:pt idx="68">
                  <c:v>-3521.2999999999993</c:v>
                </c:pt>
                <c:pt idx="69">
                  <c:v>-3521.2999999999993</c:v>
                </c:pt>
                <c:pt idx="70">
                  <c:v>1389</c:v>
                </c:pt>
                <c:pt idx="71">
                  <c:v>-551.20000000000073</c:v>
                </c:pt>
                <c:pt idx="72">
                  <c:v>116.5</c:v>
                </c:pt>
                <c:pt idx="73">
                  <c:v>-3278.7999999999993</c:v>
                </c:pt>
                <c:pt idx="74">
                  <c:v>359</c:v>
                </c:pt>
                <c:pt idx="75">
                  <c:v>-398.39999999999964</c:v>
                </c:pt>
                <c:pt idx="76">
                  <c:v>-2066.2000000000007</c:v>
                </c:pt>
                <c:pt idx="77">
                  <c:v>-2066.2000000000007</c:v>
                </c:pt>
                <c:pt idx="78">
                  <c:v>-3006.2999999999993</c:v>
                </c:pt>
                <c:pt idx="79">
                  <c:v>-1066.2000000000007</c:v>
                </c:pt>
                <c:pt idx="80">
                  <c:v>-3006.2999999999993</c:v>
                </c:pt>
                <c:pt idx="81">
                  <c:v>1359</c:v>
                </c:pt>
                <c:pt idx="82">
                  <c:v>-66.200000000000728</c:v>
                </c:pt>
                <c:pt idx="83">
                  <c:v>-3431.5</c:v>
                </c:pt>
                <c:pt idx="84">
                  <c:v>2418.8999999999996</c:v>
                </c:pt>
                <c:pt idx="85">
                  <c:v>1933.7999999999993</c:v>
                </c:pt>
                <c:pt idx="86">
                  <c:v>-1006.2999999999993</c:v>
                </c:pt>
                <c:pt idx="87">
                  <c:v>-2006.2999999999993</c:v>
                </c:pt>
                <c:pt idx="88">
                  <c:v>-36.200000000000728</c:v>
                </c:pt>
                <c:pt idx="89">
                  <c:v>-2461.4000000000015</c:v>
                </c:pt>
                <c:pt idx="90">
                  <c:v>-461.40000000000146</c:v>
                </c:pt>
                <c:pt idx="91">
                  <c:v>538.59999999999854</c:v>
                </c:pt>
                <c:pt idx="92">
                  <c:v>3385.7999999999993</c:v>
                </c:pt>
                <c:pt idx="93">
                  <c:v>3053.5</c:v>
                </c:pt>
                <c:pt idx="94">
                  <c:v>-614.20000000000073</c:v>
                </c:pt>
                <c:pt idx="95">
                  <c:v>-2311.7999999999993</c:v>
                </c:pt>
                <c:pt idx="96">
                  <c:v>538.59999999999854</c:v>
                </c:pt>
                <c:pt idx="97">
                  <c:v>-401.59999999999854</c:v>
                </c:pt>
                <c:pt idx="98">
                  <c:v>-886.59999999999854</c:v>
                </c:pt>
                <c:pt idx="99">
                  <c:v>-1401.5999999999985</c:v>
                </c:pt>
                <c:pt idx="100">
                  <c:v>-886.59999999999854</c:v>
                </c:pt>
                <c:pt idx="101">
                  <c:v>-1886.5999999999985</c:v>
                </c:pt>
                <c:pt idx="102">
                  <c:v>-371.70000000000073</c:v>
                </c:pt>
                <c:pt idx="103">
                  <c:v>-1371.7000000000007</c:v>
                </c:pt>
                <c:pt idx="104">
                  <c:v>-401.59999999999854</c:v>
                </c:pt>
                <c:pt idx="105">
                  <c:v>-1371.7000000000007</c:v>
                </c:pt>
                <c:pt idx="106">
                  <c:v>4960.5999999999985</c:v>
                </c:pt>
                <c:pt idx="107">
                  <c:v>2233</c:v>
                </c:pt>
                <c:pt idx="108">
                  <c:v>3023.5999999999985</c:v>
                </c:pt>
                <c:pt idx="109">
                  <c:v>3083.4000000000015</c:v>
                </c:pt>
                <c:pt idx="110">
                  <c:v>598.40000000000146</c:v>
                </c:pt>
                <c:pt idx="111">
                  <c:v>-1886.5999999999985</c:v>
                </c:pt>
                <c:pt idx="112">
                  <c:v>-371.70000000000073</c:v>
                </c:pt>
                <c:pt idx="113">
                  <c:v>-856.70000000000073</c:v>
                </c:pt>
                <c:pt idx="114">
                  <c:v>415.70000000000073</c:v>
                </c:pt>
                <c:pt idx="115">
                  <c:v>203.09999999999854</c:v>
                </c:pt>
                <c:pt idx="116">
                  <c:v>385.79999999999927</c:v>
                </c:pt>
                <c:pt idx="117">
                  <c:v>930.70000000000073</c:v>
                </c:pt>
                <c:pt idx="118">
                  <c:v>960.59999999999854</c:v>
                </c:pt>
                <c:pt idx="119">
                  <c:v>110.20000000000073</c:v>
                </c:pt>
                <c:pt idx="120">
                  <c:v>3658.2000000000007</c:v>
                </c:pt>
                <c:pt idx="121">
                  <c:v>3385.7999999999993</c:v>
                </c:pt>
                <c:pt idx="122">
                  <c:v>3900.7999999999993</c:v>
                </c:pt>
                <c:pt idx="123">
                  <c:v>-281.90000000000146</c:v>
                </c:pt>
                <c:pt idx="124">
                  <c:v>2445.5999999999985</c:v>
                </c:pt>
                <c:pt idx="125">
                  <c:v>1080.2999999999993</c:v>
                </c:pt>
                <c:pt idx="126">
                  <c:v>1565.2999999999993</c:v>
                </c:pt>
                <c:pt idx="127">
                  <c:v>-192.20000000000073</c:v>
                </c:pt>
                <c:pt idx="128">
                  <c:v>-434.70000000000073</c:v>
                </c:pt>
                <c:pt idx="129">
                  <c:v>3200</c:v>
                </c:pt>
                <c:pt idx="130">
                  <c:v>2352.7000000000007</c:v>
                </c:pt>
                <c:pt idx="131">
                  <c:v>1200</c:v>
                </c:pt>
                <c:pt idx="132">
                  <c:v>292.90000000000146</c:v>
                </c:pt>
                <c:pt idx="133">
                  <c:v>2050.4000000000015</c:v>
                </c:pt>
                <c:pt idx="134">
                  <c:v>-1162.2000000000007</c:v>
                </c:pt>
                <c:pt idx="135">
                  <c:v>3777.9000000000015</c:v>
                </c:pt>
                <c:pt idx="136">
                  <c:v>1050.4000000000015</c:v>
                </c:pt>
                <c:pt idx="137">
                  <c:v>352.70000000000073</c:v>
                </c:pt>
                <c:pt idx="138">
                  <c:v>897.59999999999854</c:v>
                </c:pt>
                <c:pt idx="139">
                  <c:v>3927.5</c:v>
                </c:pt>
                <c:pt idx="140">
                  <c:v>-677.20000000000073</c:v>
                </c:pt>
                <c:pt idx="141">
                  <c:v>4714.9000000000015</c:v>
                </c:pt>
                <c:pt idx="142">
                  <c:v>-1557.5</c:v>
                </c:pt>
                <c:pt idx="143">
                  <c:v>-3863</c:v>
                </c:pt>
                <c:pt idx="144">
                  <c:v>-1222.0999999999985</c:v>
                </c:pt>
                <c:pt idx="145">
                  <c:v>263</c:v>
                </c:pt>
                <c:pt idx="146">
                  <c:v>1595.2000000000007</c:v>
                </c:pt>
                <c:pt idx="147">
                  <c:v>-1587.4000000000015</c:v>
                </c:pt>
                <c:pt idx="148">
                  <c:v>-2072.5</c:v>
                </c:pt>
                <c:pt idx="149">
                  <c:v>-1982.6999999999971</c:v>
                </c:pt>
                <c:pt idx="150">
                  <c:v>-195.30000000000291</c:v>
                </c:pt>
                <c:pt idx="151">
                  <c:v>2744.9000000000015</c:v>
                </c:pt>
                <c:pt idx="152">
                  <c:v>-982.69999999999709</c:v>
                </c:pt>
                <c:pt idx="153">
                  <c:v>-892.90000000000146</c:v>
                </c:pt>
                <c:pt idx="154">
                  <c:v>-3348.0999999999985</c:v>
                </c:pt>
                <c:pt idx="155">
                  <c:v>-560.69999999999709</c:v>
                </c:pt>
                <c:pt idx="156">
                  <c:v>-952.80000000000291</c:v>
                </c:pt>
                <c:pt idx="157">
                  <c:v>2957.5</c:v>
                </c:pt>
                <c:pt idx="158">
                  <c:v>2047.1999999999971</c:v>
                </c:pt>
                <c:pt idx="159">
                  <c:v>3107.0999999999985</c:v>
                </c:pt>
                <c:pt idx="160">
                  <c:v>7439.3000000000029</c:v>
                </c:pt>
                <c:pt idx="161">
                  <c:v>-2530.6999999999971</c:v>
                </c:pt>
                <c:pt idx="162">
                  <c:v>771.59999999999854</c:v>
                </c:pt>
                <c:pt idx="163">
                  <c:v>-773.30000000000291</c:v>
                </c:pt>
                <c:pt idx="164">
                  <c:v>861.40000000000146</c:v>
                </c:pt>
                <c:pt idx="165">
                  <c:v>-351.19999999999709</c:v>
                </c:pt>
                <c:pt idx="166">
                  <c:v>5376.3000000000029</c:v>
                </c:pt>
                <c:pt idx="167">
                  <c:v>-4234.6999999999971</c:v>
                </c:pt>
                <c:pt idx="168">
                  <c:v>5559</c:v>
                </c:pt>
                <c:pt idx="169">
                  <c:v>-623.69999999999709</c:v>
                </c:pt>
                <c:pt idx="170">
                  <c:v>-4656.6999999999971</c:v>
                </c:pt>
                <c:pt idx="171">
                  <c:v>-6989</c:v>
                </c:pt>
                <c:pt idx="172">
                  <c:v>-1078.8000000000029</c:v>
                </c:pt>
                <c:pt idx="173">
                  <c:v>1223.5999999999985</c:v>
                </c:pt>
                <c:pt idx="174">
                  <c:v>160.59999999999854</c:v>
                </c:pt>
                <c:pt idx="175">
                  <c:v>-9144.9000000000015</c:v>
                </c:pt>
                <c:pt idx="176">
                  <c:v>3585.8000000000029</c:v>
                </c:pt>
                <c:pt idx="177">
                  <c:v>-9025.3000000000029</c:v>
                </c:pt>
                <c:pt idx="178">
                  <c:v>3403.0999999999985</c:v>
                </c:pt>
                <c:pt idx="179">
                  <c:v>-8181.1999999999971</c:v>
                </c:pt>
                <c:pt idx="180">
                  <c:v>7525.9000000000015</c:v>
                </c:pt>
                <c:pt idx="181">
                  <c:v>1765.3000000000029</c:v>
                </c:pt>
                <c:pt idx="182">
                  <c:v>7220.4000000000015</c:v>
                </c:pt>
                <c:pt idx="183">
                  <c:v>-8756</c:v>
                </c:pt>
                <c:pt idx="184">
                  <c:v>10011</c:v>
                </c:pt>
                <c:pt idx="185">
                  <c:v>-7666.1999999999971</c:v>
                </c:pt>
                <c:pt idx="186">
                  <c:v>-8726.1000000000058</c:v>
                </c:pt>
                <c:pt idx="187">
                  <c:v>-4151.3000000000029</c:v>
                </c:pt>
                <c:pt idx="188">
                  <c:v>-390.60000000000582</c:v>
                </c:pt>
                <c:pt idx="189">
                  <c:v>14244</c:v>
                </c:pt>
                <c:pt idx="190">
                  <c:v>4579.5</c:v>
                </c:pt>
                <c:pt idx="191">
                  <c:v>6028.3000000000029</c:v>
                </c:pt>
                <c:pt idx="192">
                  <c:v>2642.5</c:v>
                </c:pt>
                <c:pt idx="193">
                  <c:v>-6270.8999999999942</c:v>
                </c:pt>
                <c:pt idx="194">
                  <c:v>-3546.5</c:v>
                </c:pt>
                <c:pt idx="195">
                  <c:v>8357.3999999999942</c:v>
                </c:pt>
                <c:pt idx="196">
                  <c:v>6543.1999999999971</c:v>
                </c:pt>
                <c:pt idx="197">
                  <c:v>-576.5</c:v>
                </c:pt>
                <c:pt idx="198">
                  <c:v>-91.399999999994179</c:v>
                </c:pt>
                <c:pt idx="199">
                  <c:v>-4061.5</c:v>
                </c:pt>
                <c:pt idx="200">
                  <c:v>-5121.3000000000029</c:v>
                </c:pt>
                <c:pt idx="201">
                  <c:v>-2031.6000000000058</c:v>
                </c:pt>
                <c:pt idx="202">
                  <c:v>2938.5</c:v>
                </c:pt>
                <c:pt idx="203">
                  <c:v>1118</c:v>
                </c:pt>
                <c:pt idx="204">
                  <c:v>2669.1999999999971</c:v>
                </c:pt>
                <c:pt idx="205">
                  <c:v>-4423.6999999999971</c:v>
                </c:pt>
                <c:pt idx="206">
                  <c:v>1908.6000000000058</c:v>
                </c:pt>
                <c:pt idx="207">
                  <c:v>393.60000000000582</c:v>
                </c:pt>
                <c:pt idx="208">
                  <c:v>938.5</c:v>
                </c:pt>
                <c:pt idx="209">
                  <c:v>573.10000000000582</c:v>
                </c:pt>
                <c:pt idx="210">
                  <c:v>-3031.6000000000058</c:v>
                </c:pt>
                <c:pt idx="211">
                  <c:v>-1091.3999999999942</c:v>
                </c:pt>
                <c:pt idx="212">
                  <c:v>-6666.1999999999971</c:v>
                </c:pt>
                <c:pt idx="213">
                  <c:v>-121.30000000000291</c:v>
                </c:pt>
                <c:pt idx="214">
                  <c:v>9908.6000000000058</c:v>
                </c:pt>
                <c:pt idx="215">
                  <c:v>88.100000000005821</c:v>
                </c:pt>
                <c:pt idx="216">
                  <c:v>-151.30000000000291</c:v>
                </c:pt>
                <c:pt idx="217">
                  <c:v>-1726.1000000000058</c:v>
                </c:pt>
                <c:pt idx="218">
                  <c:v>-4666.1999999999971</c:v>
                </c:pt>
                <c:pt idx="219">
                  <c:v>-4606.3999999999942</c:v>
                </c:pt>
                <c:pt idx="220">
                  <c:v>-4606.3999999999942</c:v>
                </c:pt>
                <c:pt idx="221">
                  <c:v>-2001.6999999999971</c:v>
                </c:pt>
                <c:pt idx="222">
                  <c:v>1028.3000000000029</c:v>
                </c:pt>
                <c:pt idx="223">
                  <c:v>-1516.6000000000058</c:v>
                </c:pt>
                <c:pt idx="224">
                  <c:v>-3576.5</c:v>
                </c:pt>
                <c:pt idx="225">
                  <c:v>1058.1999999999971</c:v>
                </c:pt>
                <c:pt idx="226">
                  <c:v>-1516.6000000000058</c:v>
                </c:pt>
                <c:pt idx="227">
                  <c:v>-3157.6000000000058</c:v>
                </c:pt>
                <c:pt idx="228">
                  <c:v>-2031.6000000000058</c:v>
                </c:pt>
                <c:pt idx="229">
                  <c:v>-1001.6999999999971</c:v>
                </c:pt>
                <c:pt idx="230">
                  <c:v>-486.69999999999709</c:v>
                </c:pt>
                <c:pt idx="231">
                  <c:v>2028.3000000000029</c:v>
                </c:pt>
                <c:pt idx="232">
                  <c:v>-1001.6999999999971</c:v>
                </c:pt>
                <c:pt idx="233">
                  <c:v>-516.60000000000582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7-4630-92F8-46D30A9F9F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Lidl'!$K$2:$K$235</c:f>
              <c:numCache>
                <c:formatCode>General</c:formatCode>
                <c:ptCount val="234"/>
                <c:pt idx="0">
                  <c:v>-1456.5</c:v>
                </c:pt>
                <c:pt idx="1">
                  <c:v>271.7</c:v>
                </c:pt>
                <c:pt idx="2">
                  <c:v>362.3</c:v>
                </c:pt>
                <c:pt idx="3">
                  <c:v>-1728.3</c:v>
                </c:pt>
                <c:pt idx="4">
                  <c:v>-5366</c:v>
                </c:pt>
                <c:pt idx="5">
                  <c:v>452.9</c:v>
                </c:pt>
                <c:pt idx="6">
                  <c:v>-9913.1</c:v>
                </c:pt>
                <c:pt idx="7">
                  <c:v>-8003.7</c:v>
                </c:pt>
                <c:pt idx="8">
                  <c:v>-2456.5</c:v>
                </c:pt>
                <c:pt idx="9">
                  <c:v>271.7</c:v>
                </c:pt>
                <c:pt idx="10">
                  <c:v>1630.4</c:v>
                </c:pt>
                <c:pt idx="11">
                  <c:v>634</c:v>
                </c:pt>
                <c:pt idx="12">
                  <c:v>271.7</c:v>
                </c:pt>
                <c:pt idx="13">
                  <c:v>-1637.7</c:v>
                </c:pt>
                <c:pt idx="14">
                  <c:v>-2366</c:v>
                </c:pt>
                <c:pt idx="15">
                  <c:v>362.3</c:v>
                </c:pt>
                <c:pt idx="16">
                  <c:v>-637.70000000000005</c:v>
                </c:pt>
                <c:pt idx="17">
                  <c:v>362.3</c:v>
                </c:pt>
                <c:pt idx="18">
                  <c:v>-2184.8000000000002</c:v>
                </c:pt>
                <c:pt idx="19">
                  <c:v>-1547.1</c:v>
                </c:pt>
                <c:pt idx="20">
                  <c:v>-1456.5</c:v>
                </c:pt>
                <c:pt idx="21">
                  <c:v>-1547.1</c:v>
                </c:pt>
                <c:pt idx="22">
                  <c:v>-547.1</c:v>
                </c:pt>
                <c:pt idx="23">
                  <c:v>-1366</c:v>
                </c:pt>
                <c:pt idx="24">
                  <c:v>271.7</c:v>
                </c:pt>
                <c:pt idx="25">
                  <c:v>362.3</c:v>
                </c:pt>
                <c:pt idx="26">
                  <c:v>-1637.7</c:v>
                </c:pt>
                <c:pt idx="27">
                  <c:v>-3456.5</c:v>
                </c:pt>
                <c:pt idx="28">
                  <c:v>-1366</c:v>
                </c:pt>
                <c:pt idx="29">
                  <c:v>-4094.2</c:v>
                </c:pt>
                <c:pt idx="30">
                  <c:v>-6822.5</c:v>
                </c:pt>
                <c:pt idx="31">
                  <c:v>-6094.2</c:v>
                </c:pt>
                <c:pt idx="32">
                  <c:v>-4184.8</c:v>
                </c:pt>
                <c:pt idx="33">
                  <c:v>-1366</c:v>
                </c:pt>
                <c:pt idx="34">
                  <c:v>-1366</c:v>
                </c:pt>
                <c:pt idx="35">
                  <c:v>-366</c:v>
                </c:pt>
                <c:pt idx="36">
                  <c:v>-1366</c:v>
                </c:pt>
                <c:pt idx="37">
                  <c:v>452.9</c:v>
                </c:pt>
                <c:pt idx="38">
                  <c:v>-2366</c:v>
                </c:pt>
                <c:pt idx="39">
                  <c:v>-1366</c:v>
                </c:pt>
                <c:pt idx="40">
                  <c:v>-1366</c:v>
                </c:pt>
                <c:pt idx="41">
                  <c:v>-2275.4</c:v>
                </c:pt>
                <c:pt idx="42">
                  <c:v>-1184.8</c:v>
                </c:pt>
                <c:pt idx="43">
                  <c:v>-366</c:v>
                </c:pt>
                <c:pt idx="44">
                  <c:v>-1184.8</c:v>
                </c:pt>
                <c:pt idx="45">
                  <c:v>634</c:v>
                </c:pt>
                <c:pt idx="46">
                  <c:v>-366</c:v>
                </c:pt>
                <c:pt idx="47">
                  <c:v>634</c:v>
                </c:pt>
                <c:pt idx="48">
                  <c:v>-1366</c:v>
                </c:pt>
                <c:pt idx="49">
                  <c:v>634</c:v>
                </c:pt>
                <c:pt idx="50">
                  <c:v>724.6</c:v>
                </c:pt>
                <c:pt idx="51">
                  <c:v>815.2</c:v>
                </c:pt>
                <c:pt idx="52">
                  <c:v>724.6</c:v>
                </c:pt>
                <c:pt idx="53">
                  <c:v>-94.2</c:v>
                </c:pt>
                <c:pt idx="54">
                  <c:v>-94.2</c:v>
                </c:pt>
                <c:pt idx="55">
                  <c:v>815.2</c:v>
                </c:pt>
                <c:pt idx="56">
                  <c:v>815.2</c:v>
                </c:pt>
                <c:pt idx="57">
                  <c:v>-913.1</c:v>
                </c:pt>
                <c:pt idx="58">
                  <c:v>905.8</c:v>
                </c:pt>
                <c:pt idx="59">
                  <c:v>-2550.8000000000002</c:v>
                </c:pt>
                <c:pt idx="60">
                  <c:v>86.9</c:v>
                </c:pt>
                <c:pt idx="61">
                  <c:v>996.3</c:v>
                </c:pt>
                <c:pt idx="62">
                  <c:v>86.9</c:v>
                </c:pt>
                <c:pt idx="63">
                  <c:v>-3.7</c:v>
                </c:pt>
                <c:pt idx="64">
                  <c:v>-3.7</c:v>
                </c:pt>
                <c:pt idx="65">
                  <c:v>-4369.6000000000004</c:v>
                </c:pt>
                <c:pt idx="66">
                  <c:v>177.5</c:v>
                </c:pt>
                <c:pt idx="67">
                  <c:v>1086.9000000000001</c:v>
                </c:pt>
                <c:pt idx="68">
                  <c:v>-5279</c:v>
                </c:pt>
                <c:pt idx="69">
                  <c:v>-5279</c:v>
                </c:pt>
                <c:pt idx="70">
                  <c:v>1268.0999999999999</c:v>
                </c:pt>
                <c:pt idx="71">
                  <c:v>358.6</c:v>
                </c:pt>
                <c:pt idx="72">
                  <c:v>-731.9</c:v>
                </c:pt>
                <c:pt idx="73">
                  <c:v>-5279</c:v>
                </c:pt>
                <c:pt idx="74">
                  <c:v>177.5</c:v>
                </c:pt>
                <c:pt idx="75">
                  <c:v>-822.5</c:v>
                </c:pt>
                <c:pt idx="76">
                  <c:v>-4369.6000000000004</c:v>
                </c:pt>
                <c:pt idx="77">
                  <c:v>-4369.6000000000004</c:v>
                </c:pt>
                <c:pt idx="78">
                  <c:v>-4279</c:v>
                </c:pt>
                <c:pt idx="79">
                  <c:v>-3369.6</c:v>
                </c:pt>
                <c:pt idx="80">
                  <c:v>-4279</c:v>
                </c:pt>
                <c:pt idx="81">
                  <c:v>1177.5</c:v>
                </c:pt>
                <c:pt idx="82">
                  <c:v>-3279</c:v>
                </c:pt>
                <c:pt idx="83">
                  <c:v>-5007.3</c:v>
                </c:pt>
                <c:pt idx="84">
                  <c:v>1449.2</c:v>
                </c:pt>
                <c:pt idx="85">
                  <c:v>1449.2</c:v>
                </c:pt>
                <c:pt idx="86">
                  <c:v>-4097.8999999999996</c:v>
                </c:pt>
                <c:pt idx="87">
                  <c:v>-5097.8999999999996</c:v>
                </c:pt>
                <c:pt idx="88">
                  <c:v>449.2</c:v>
                </c:pt>
                <c:pt idx="89">
                  <c:v>-5916.7</c:v>
                </c:pt>
                <c:pt idx="90">
                  <c:v>-4826.2</c:v>
                </c:pt>
                <c:pt idx="91">
                  <c:v>-2916.7</c:v>
                </c:pt>
                <c:pt idx="92">
                  <c:v>2173.8000000000002</c:v>
                </c:pt>
                <c:pt idx="93">
                  <c:v>1902.1</c:v>
                </c:pt>
                <c:pt idx="94">
                  <c:v>-1826.2</c:v>
                </c:pt>
                <c:pt idx="95">
                  <c:v>-4554.3999999999996</c:v>
                </c:pt>
                <c:pt idx="96">
                  <c:v>-1097.9000000000001</c:v>
                </c:pt>
                <c:pt idx="97">
                  <c:v>-1007.3</c:v>
                </c:pt>
                <c:pt idx="98">
                  <c:v>-1007.3</c:v>
                </c:pt>
                <c:pt idx="99">
                  <c:v>-2007.3</c:v>
                </c:pt>
                <c:pt idx="100">
                  <c:v>-1007.3</c:v>
                </c:pt>
                <c:pt idx="101">
                  <c:v>-3826.2</c:v>
                </c:pt>
                <c:pt idx="102">
                  <c:v>-1826.2</c:v>
                </c:pt>
                <c:pt idx="103">
                  <c:v>-1007.3</c:v>
                </c:pt>
                <c:pt idx="104">
                  <c:v>-1007.3</c:v>
                </c:pt>
                <c:pt idx="105">
                  <c:v>-1916.7</c:v>
                </c:pt>
                <c:pt idx="106">
                  <c:v>2536.1</c:v>
                </c:pt>
                <c:pt idx="107">
                  <c:v>1445.6</c:v>
                </c:pt>
                <c:pt idx="108">
                  <c:v>902.1</c:v>
                </c:pt>
                <c:pt idx="109">
                  <c:v>1992.7</c:v>
                </c:pt>
                <c:pt idx="110">
                  <c:v>-7.3</c:v>
                </c:pt>
                <c:pt idx="111">
                  <c:v>-2007.3</c:v>
                </c:pt>
                <c:pt idx="112">
                  <c:v>-7.3</c:v>
                </c:pt>
                <c:pt idx="113">
                  <c:v>-916.7</c:v>
                </c:pt>
                <c:pt idx="114">
                  <c:v>1083.3</c:v>
                </c:pt>
                <c:pt idx="115">
                  <c:v>264.39999999999998</c:v>
                </c:pt>
                <c:pt idx="116">
                  <c:v>83.3</c:v>
                </c:pt>
                <c:pt idx="117">
                  <c:v>2083.3000000000002</c:v>
                </c:pt>
                <c:pt idx="118">
                  <c:v>1264.4000000000001</c:v>
                </c:pt>
                <c:pt idx="119">
                  <c:v>1626.7</c:v>
                </c:pt>
                <c:pt idx="120">
                  <c:v>2264.4</c:v>
                </c:pt>
                <c:pt idx="121">
                  <c:v>1264.4000000000001</c:v>
                </c:pt>
                <c:pt idx="122">
                  <c:v>2264.4</c:v>
                </c:pt>
                <c:pt idx="123">
                  <c:v>264.39999999999998</c:v>
                </c:pt>
                <c:pt idx="124">
                  <c:v>2264.4</c:v>
                </c:pt>
                <c:pt idx="125">
                  <c:v>2536.1</c:v>
                </c:pt>
                <c:pt idx="126">
                  <c:v>2536.1</c:v>
                </c:pt>
                <c:pt idx="127">
                  <c:v>536.1</c:v>
                </c:pt>
                <c:pt idx="128">
                  <c:v>2355</c:v>
                </c:pt>
                <c:pt idx="129">
                  <c:v>3079.6</c:v>
                </c:pt>
                <c:pt idx="130">
                  <c:v>2717.3</c:v>
                </c:pt>
                <c:pt idx="131">
                  <c:v>1079.5999999999999</c:v>
                </c:pt>
                <c:pt idx="132">
                  <c:v>-1282.7</c:v>
                </c:pt>
                <c:pt idx="133">
                  <c:v>1626.7</c:v>
                </c:pt>
                <c:pt idx="134">
                  <c:v>-2192.1</c:v>
                </c:pt>
                <c:pt idx="135">
                  <c:v>2626.7</c:v>
                </c:pt>
                <c:pt idx="136">
                  <c:v>1536.1</c:v>
                </c:pt>
                <c:pt idx="137">
                  <c:v>-192.1</c:v>
                </c:pt>
                <c:pt idx="138">
                  <c:v>1807.9</c:v>
                </c:pt>
                <c:pt idx="139">
                  <c:v>3079.6</c:v>
                </c:pt>
                <c:pt idx="140">
                  <c:v>-373.3</c:v>
                </c:pt>
                <c:pt idx="141">
                  <c:v>3260.8</c:v>
                </c:pt>
                <c:pt idx="142">
                  <c:v>-1920.4</c:v>
                </c:pt>
                <c:pt idx="143">
                  <c:v>-2467.5</c:v>
                </c:pt>
                <c:pt idx="144">
                  <c:v>-2373.3000000000002</c:v>
                </c:pt>
                <c:pt idx="145">
                  <c:v>-1373.3</c:v>
                </c:pt>
                <c:pt idx="146">
                  <c:v>2626.7</c:v>
                </c:pt>
                <c:pt idx="147">
                  <c:v>-192.1</c:v>
                </c:pt>
                <c:pt idx="148">
                  <c:v>-2011</c:v>
                </c:pt>
                <c:pt idx="149">
                  <c:v>-1739.2</c:v>
                </c:pt>
                <c:pt idx="150">
                  <c:v>1260.8</c:v>
                </c:pt>
                <c:pt idx="151">
                  <c:v>2260.8000000000002</c:v>
                </c:pt>
                <c:pt idx="152">
                  <c:v>-739.2</c:v>
                </c:pt>
                <c:pt idx="153">
                  <c:v>2260.8000000000002</c:v>
                </c:pt>
                <c:pt idx="154">
                  <c:v>-1467.5</c:v>
                </c:pt>
                <c:pt idx="155">
                  <c:v>2532.5</c:v>
                </c:pt>
                <c:pt idx="156">
                  <c:v>260.8</c:v>
                </c:pt>
                <c:pt idx="157">
                  <c:v>3079.6</c:v>
                </c:pt>
                <c:pt idx="158">
                  <c:v>532.5</c:v>
                </c:pt>
                <c:pt idx="159">
                  <c:v>3532.5</c:v>
                </c:pt>
                <c:pt idx="160">
                  <c:v>4166.5</c:v>
                </c:pt>
                <c:pt idx="161">
                  <c:v>-4833.5</c:v>
                </c:pt>
                <c:pt idx="162">
                  <c:v>166.5</c:v>
                </c:pt>
                <c:pt idx="163">
                  <c:v>-5561.7</c:v>
                </c:pt>
                <c:pt idx="164">
                  <c:v>3166.5</c:v>
                </c:pt>
                <c:pt idx="165">
                  <c:v>2257.1</c:v>
                </c:pt>
                <c:pt idx="166">
                  <c:v>4528.8</c:v>
                </c:pt>
                <c:pt idx="167">
                  <c:v>4800.6000000000004</c:v>
                </c:pt>
                <c:pt idx="168">
                  <c:v>4347.7</c:v>
                </c:pt>
                <c:pt idx="169">
                  <c:v>2166.5</c:v>
                </c:pt>
                <c:pt idx="170">
                  <c:v>-290</c:v>
                </c:pt>
                <c:pt idx="171">
                  <c:v>-4380.6000000000004</c:v>
                </c:pt>
                <c:pt idx="172">
                  <c:v>-471.2</c:v>
                </c:pt>
                <c:pt idx="173">
                  <c:v>2619.4</c:v>
                </c:pt>
                <c:pt idx="174">
                  <c:v>4891.1000000000004</c:v>
                </c:pt>
                <c:pt idx="175">
                  <c:v>1891.1</c:v>
                </c:pt>
                <c:pt idx="176">
                  <c:v>4981.7</c:v>
                </c:pt>
                <c:pt idx="177">
                  <c:v>4981.7</c:v>
                </c:pt>
                <c:pt idx="178">
                  <c:v>5162.8999999999996</c:v>
                </c:pt>
                <c:pt idx="179">
                  <c:v>6068.6</c:v>
                </c:pt>
                <c:pt idx="180">
                  <c:v>5162.8999999999996</c:v>
                </c:pt>
                <c:pt idx="181">
                  <c:v>5344</c:v>
                </c:pt>
                <c:pt idx="182">
                  <c:v>5706.3</c:v>
                </c:pt>
                <c:pt idx="183">
                  <c:v>3068.6</c:v>
                </c:pt>
                <c:pt idx="184">
                  <c:v>3525.2</c:v>
                </c:pt>
                <c:pt idx="185">
                  <c:v>6159.2</c:v>
                </c:pt>
                <c:pt idx="186">
                  <c:v>4068.6</c:v>
                </c:pt>
                <c:pt idx="187">
                  <c:v>6521.5</c:v>
                </c:pt>
                <c:pt idx="188">
                  <c:v>6159.2</c:v>
                </c:pt>
                <c:pt idx="189">
                  <c:v>7880.2</c:v>
                </c:pt>
                <c:pt idx="190">
                  <c:v>-8029.3</c:v>
                </c:pt>
                <c:pt idx="191">
                  <c:v>7061.3</c:v>
                </c:pt>
                <c:pt idx="192">
                  <c:v>-10572.7</c:v>
                </c:pt>
                <c:pt idx="193">
                  <c:v>-10391.6</c:v>
                </c:pt>
                <c:pt idx="194">
                  <c:v>-4029.3</c:v>
                </c:pt>
                <c:pt idx="195">
                  <c:v>9148.2000000000007</c:v>
                </c:pt>
                <c:pt idx="196">
                  <c:v>8061.3</c:v>
                </c:pt>
                <c:pt idx="197">
                  <c:v>-2029.3</c:v>
                </c:pt>
                <c:pt idx="198">
                  <c:v>-1119.8</c:v>
                </c:pt>
                <c:pt idx="199">
                  <c:v>-5029.3</c:v>
                </c:pt>
                <c:pt idx="200">
                  <c:v>-7119.8</c:v>
                </c:pt>
                <c:pt idx="201">
                  <c:v>-1119.8</c:v>
                </c:pt>
                <c:pt idx="202">
                  <c:v>1970.7</c:v>
                </c:pt>
                <c:pt idx="203">
                  <c:v>5061.3</c:v>
                </c:pt>
                <c:pt idx="204">
                  <c:v>-6119.8</c:v>
                </c:pt>
                <c:pt idx="205">
                  <c:v>-8119.8</c:v>
                </c:pt>
                <c:pt idx="206">
                  <c:v>880.2</c:v>
                </c:pt>
                <c:pt idx="207">
                  <c:v>-1119.8</c:v>
                </c:pt>
                <c:pt idx="208">
                  <c:v>880.2</c:v>
                </c:pt>
                <c:pt idx="209">
                  <c:v>3970.7</c:v>
                </c:pt>
                <c:pt idx="210">
                  <c:v>-3029.3</c:v>
                </c:pt>
                <c:pt idx="211">
                  <c:v>-2119.8000000000002</c:v>
                </c:pt>
                <c:pt idx="212">
                  <c:v>-10119.799999999999</c:v>
                </c:pt>
                <c:pt idx="213">
                  <c:v>-2119.8000000000002</c:v>
                </c:pt>
                <c:pt idx="214">
                  <c:v>7970.7</c:v>
                </c:pt>
                <c:pt idx="215">
                  <c:v>3061.3</c:v>
                </c:pt>
                <c:pt idx="216">
                  <c:v>-3119.8</c:v>
                </c:pt>
                <c:pt idx="217">
                  <c:v>-7119.8</c:v>
                </c:pt>
                <c:pt idx="218">
                  <c:v>-8119.8</c:v>
                </c:pt>
                <c:pt idx="219">
                  <c:v>-6119.8</c:v>
                </c:pt>
                <c:pt idx="220">
                  <c:v>-6119.8</c:v>
                </c:pt>
                <c:pt idx="221">
                  <c:v>-1029.3</c:v>
                </c:pt>
                <c:pt idx="222">
                  <c:v>2970.7</c:v>
                </c:pt>
                <c:pt idx="223">
                  <c:v>-119.8</c:v>
                </c:pt>
                <c:pt idx="224">
                  <c:v>-4119.8</c:v>
                </c:pt>
                <c:pt idx="225">
                  <c:v>4880.2</c:v>
                </c:pt>
                <c:pt idx="226">
                  <c:v>-1029.3</c:v>
                </c:pt>
                <c:pt idx="227">
                  <c:v>-2851.8</c:v>
                </c:pt>
                <c:pt idx="228">
                  <c:v>-1119.8</c:v>
                </c:pt>
                <c:pt idx="229">
                  <c:v>880.2</c:v>
                </c:pt>
                <c:pt idx="230">
                  <c:v>1880.2</c:v>
                </c:pt>
                <c:pt idx="231">
                  <c:v>4880.2</c:v>
                </c:pt>
                <c:pt idx="232">
                  <c:v>880.2</c:v>
                </c:pt>
                <c:pt idx="233">
                  <c:v>880.2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261-A6AC-F436FFEDC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553647"/>
        <c:axId val="509565295"/>
      </c:barChart>
      <c:catAx>
        <c:axId val="50955364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565295"/>
        <c:crosses val="autoZero"/>
        <c:auto val="1"/>
        <c:lblAlgn val="ctr"/>
        <c:lblOffset val="100"/>
        <c:noMultiLvlLbl val="0"/>
      </c:catAx>
      <c:valAx>
        <c:axId val="50956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553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Aldi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8.1549965430351173E-2"/>
                  <c:y val="0.35103660119408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Aldi'!$J$2:$J$235</c:f>
              <c:numCache>
                <c:formatCode>General</c:formatCode>
                <c:ptCount val="234"/>
                <c:pt idx="0">
                  <c:v>544</c:v>
                </c:pt>
                <c:pt idx="1">
                  <c:v>-367.90000000000009</c:v>
                </c:pt>
                <c:pt idx="2">
                  <c:v>-823.90000000000009</c:v>
                </c:pt>
                <c:pt idx="3">
                  <c:v>-1735.8000000000002</c:v>
                </c:pt>
                <c:pt idx="4">
                  <c:v>-1279.8000000000002</c:v>
                </c:pt>
                <c:pt idx="5">
                  <c:v>-1279.8000000000002</c:v>
                </c:pt>
                <c:pt idx="6">
                  <c:v>-1471.6000000000004</c:v>
                </c:pt>
                <c:pt idx="7">
                  <c:v>704.60000000000036</c:v>
                </c:pt>
                <c:pt idx="8">
                  <c:v>-823.90000000000009</c:v>
                </c:pt>
                <c:pt idx="9">
                  <c:v>-367.90000000000009</c:v>
                </c:pt>
                <c:pt idx="10">
                  <c:v>-10855.1</c:v>
                </c:pt>
                <c:pt idx="11">
                  <c:v>-4015.6000000000004</c:v>
                </c:pt>
                <c:pt idx="12">
                  <c:v>544</c:v>
                </c:pt>
                <c:pt idx="13">
                  <c:v>-823.90000000000009</c:v>
                </c:pt>
                <c:pt idx="14">
                  <c:v>1088.0999999999999</c:v>
                </c:pt>
                <c:pt idx="15">
                  <c:v>2176.1</c:v>
                </c:pt>
                <c:pt idx="16">
                  <c:v>1088.0999999999999</c:v>
                </c:pt>
                <c:pt idx="17">
                  <c:v>544</c:v>
                </c:pt>
                <c:pt idx="18">
                  <c:v>-1735.8000000000002</c:v>
                </c:pt>
                <c:pt idx="19">
                  <c:v>264.19999999999982</c:v>
                </c:pt>
                <c:pt idx="20">
                  <c:v>1632.1</c:v>
                </c:pt>
                <c:pt idx="21">
                  <c:v>-1279.8000000000002</c:v>
                </c:pt>
                <c:pt idx="22">
                  <c:v>1720.1999999999998</c:v>
                </c:pt>
                <c:pt idx="23">
                  <c:v>-1735.8000000000002</c:v>
                </c:pt>
                <c:pt idx="24">
                  <c:v>1632.1</c:v>
                </c:pt>
                <c:pt idx="25">
                  <c:v>544</c:v>
                </c:pt>
                <c:pt idx="26">
                  <c:v>-279.80000000000018</c:v>
                </c:pt>
                <c:pt idx="27">
                  <c:v>720.19999999999982</c:v>
                </c:pt>
                <c:pt idx="28">
                  <c:v>176.09999999999991</c:v>
                </c:pt>
                <c:pt idx="29">
                  <c:v>720.19999999999982</c:v>
                </c:pt>
                <c:pt idx="30">
                  <c:v>-735.80000000000018</c:v>
                </c:pt>
                <c:pt idx="31">
                  <c:v>264.19999999999982</c:v>
                </c:pt>
                <c:pt idx="32">
                  <c:v>720.19999999999982</c:v>
                </c:pt>
                <c:pt idx="33">
                  <c:v>-647.69999999999982</c:v>
                </c:pt>
                <c:pt idx="34">
                  <c:v>-1103.6999999999998</c:v>
                </c:pt>
                <c:pt idx="35">
                  <c:v>-1103.6999999999998</c:v>
                </c:pt>
                <c:pt idx="36">
                  <c:v>176.09999999999991</c:v>
                </c:pt>
                <c:pt idx="37">
                  <c:v>1720.1999999999998</c:v>
                </c:pt>
                <c:pt idx="38">
                  <c:v>264.19999999999982</c:v>
                </c:pt>
                <c:pt idx="39">
                  <c:v>-1103.6999999999998</c:v>
                </c:pt>
                <c:pt idx="40">
                  <c:v>-735.80000000000018</c:v>
                </c:pt>
                <c:pt idx="41">
                  <c:v>-1559.6000000000004</c:v>
                </c:pt>
                <c:pt idx="42">
                  <c:v>-5663.2999999999993</c:v>
                </c:pt>
                <c:pt idx="43">
                  <c:v>-1559.6000000000004</c:v>
                </c:pt>
                <c:pt idx="44">
                  <c:v>-2839.5</c:v>
                </c:pt>
                <c:pt idx="45">
                  <c:v>-1751.3999999999996</c:v>
                </c:pt>
                <c:pt idx="46">
                  <c:v>-5399.1</c:v>
                </c:pt>
                <c:pt idx="47">
                  <c:v>-11502.8</c:v>
                </c:pt>
                <c:pt idx="48">
                  <c:v>3352.3</c:v>
                </c:pt>
                <c:pt idx="49">
                  <c:v>7248.6</c:v>
                </c:pt>
                <c:pt idx="50">
                  <c:v>12865.1</c:v>
                </c:pt>
                <c:pt idx="51">
                  <c:v>20569.7</c:v>
                </c:pt>
                <c:pt idx="52">
                  <c:v>13865.1</c:v>
                </c:pt>
                <c:pt idx="53">
                  <c:v>5321.1</c:v>
                </c:pt>
                <c:pt idx="54">
                  <c:v>1409.1000000000004</c:v>
                </c:pt>
                <c:pt idx="55">
                  <c:v>-46.799999999999272</c:v>
                </c:pt>
                <c:pt idx="56">
                  <c:v>3865.1000000000004</c:v>
                </c:pt>
                <c:pt idx="57">
                  <c:v>305.5</c:v>
                </c:pt>
                <c:pt idx="58">
                  <c:v>-4622.0999999999985</c:v>
                </c:pt>
                <c:pt idx="59">
                  <c:v>-7534</c:v>
                </c:pt>
                <c:pt idx="60">
                  <c:v>217.40000000000146</c:v>
                </c:pt>
                <c:pt idx="61">
                  <c:v>-238.59999999999854</c:v>
                </c:pt>
                <c:pt idx="62">
                  <c:v>-6078</c:v>
                </c:pt>
                <c:pt idx="63">
                  <c:v>-2694.5</c:v>
                </c:pt>
                <c:pt idx="64">
                  <c:v>-694.5</c:v>
                </c:pt>
                <c:pt idx="65">
                  <c:v>-7990</c:v>
                </c:pt>
                <c:pt idx="66">
                  <c:v>-10990</c:v>
                </c:pt>
                <c:pt idx="67">
                  <c:v>-10078</c:v>
                </c:pt>
                <c:pt idx="68">
                  <c:v>-9901.9000000000015</c:v>
                </c:pt>
                <c:pt idx="69">
                  <c:v>-5990</c:v>
                </c:pt>
                <c:pt idx="70">
                  <c:v>-5078</c:v>
                </c:pt>
                <c:pt idx="71">
                  <c:v>-6445.9000000000015</c:v>
                </c:pt>
                <c:pt idx="72">
                  <c:v>-782.59999999999854</c:v>
                </c:pt>
                <c:pt idx="73">
                  <c:v>393.5</c:v>
                </c:pt>
                <c:pt idx="74">
                  <c:v>3217.4000000000015</c:v>
                </c:pt>
                <c:pt idx="75">
                  <c:v>1217.4000000000015</c:v>
                </c:pt>
                <c:pt idx="76">
                  <c:v>1217.4000000000015</c:v>
                </c:pt>
                <c:pt idx="77">
                  <c:v>-6990</c:v>
                </c:pt>
                <c:pt idx="78">
                  <c:v>-6901.9000000000015</c:v>
                </c:pt>
                <c:pt idx="79">
                  <c:v>-6990</c:v>
                </c:pt>
                <c:pt idx="80">
                  <c:v>1393.5</c:v>
                </c:pt>
                <c:pt idx="81">
                  <c:v>1761.4000000000015</c:v>
                </c:pt>
                <c:pt idx="82">
                  <c:v>-2990</c:v>
                </c:pt>
                <c:pt idx="83">
                  <c:v>-3357.9000000000015</c:v>
                </c:pt>
                <c:pt idx="84">
                  <c:v>305.5</c:v>
                </c:pt>
                <c:pt idx="85">
                  <c:v>-1694.5</c:v>
                </c:pt>
                <c:pt idx="86">
                  <c:v>-8901.9000000000015</c:v>
                </c:pt>
                <c:pt idx="87">
                  <c:v>-7901.9000000000015</c:v>
                </c:pt>
                <c:pt idx="88">
                  <c:v>-606.5</c:v>
                </c:pt>
                <c:pt idx="89">
                  <c:v>-6901.9000000000015</c:v>
                </c:pt>
                <c:pt idx="90">
                  <c:v>-3901.9000000000015</c:v>
                </c:pt>
                <c:pt idx="91">
                  <c:v>-7990</c:v>
                </c:pt>
                <c:pt idx="92">
                  <c:v>-8269.7999999999993</c:v>
                </c:pt>
                <c:pt idx="93">
                  <c:v>-6813.7999999999993</c:v>
                </c:pt>
                <c:pt idx="94">
                  <c:v>-6725.7000000000007</c:v>
                </c:pt>
                <c:pt idx="95">
                  <c:v>-6181.7000000000007</c:v>
                </c:pt>
                <c:pt idx="96">
                  <c:v>-6901.9000000000015</c:v>
                </c:pt>
                <c:pt idx="97">
                  <c:v>-8357.9000000000015</c:v>
                </c:pt>
                <c:pt idx="98">
                  <c:v>-8813.7999999999993</c:v>
                </c:pt>
                <c:pt idx="99">
                  <c:v>-9901.9000000000015</c:v>
                </c:pt>
                <c:pt idx="100">
                  <c:v>-9357.9000000000015</c:v>
                </c:pt>
                <c:pt idx="101">
                  <c:v>-7901.9000000000015</c:v>
                </c:pt>
                <c:pt idx="102">
                  <c:v>-8813.7999999999993</c:v>
                </c:pt>
                <c:pt idx="103">
                  <c:v>-9357.9000000000015</c:v>
                </c:pt>
                <c:pt idx="104">
                  <c:v>-8357.9000000000015</c:v>
                </c:pt>
                <c:pt idx="105">
                  <c:v>-4357.9000000000015</c:v>
                </c:pt>
                <c:pt idx="106">
                  <c:v>-5269.7999999999993</c:v>
                </c:pt>
                <c:pt idx="107">
                  <c:v>-7181.7000000000007</c:v>
                </c:pt>
                <c:pt idx="108">
                  <c:v>-7813.7999999999993</c:v>
                </c:pt>
                <c:pt idx="109">
                  <c:v>-6813.7999999999993</c:v>
                </c:pt>
                <c:pt idx="110">
                  <c:v>-5813.7999999999993</c:v>
                </c:pt>
                <c:pt idx="111">
                  <c:v>-7269.7999999999993</c:v>
                </c:pt>
                <c:pt idx="112">
                  <c:v>-7813.7999999999993</c:v>
                </c:pt>
                <c:pt idx="113">
                  <c:v>1186.2000000000007</c:v>
                </c:pt>
                <c:pt idx="114">
                  <c:v>-3637.7000000000007</c:v>
                </c:pt>
                <c:pt idx="115">
                  <c:v>-6637.7000000000007</c:v>
                </c:pt>
                <c:pt idx="116">
                  <c:v>-4813.7999999999993</c:v>
                </c:pt>
                <c:pt idx="117">
                  <c:v>-3813.7999999999993</c:v>
                </c:pt>
                <c:pt idx="118">
                  <c:v>-4637.7000000000007</c:v>
                </c:pt>
                <c:pt idx="119">
                  <c:v>-689.5</c:v>
                </c:pt>
                <c:pt idx="120">
                  <c:v>5186.2000000000007</c:v>
                </c:pt>
                <c:pt idx="121">
                  <c:v>-5181.7000000000007</c:v>
                </c:pt>
                <c:pt idx="122">
                  <c:v>-3269.7999999999993</c:v>
                </c:pt>
                <c:pt idx="123">
                  <c:v>-4637.7000000000007</c:v>
                </c:pt>
                <c:pt idx="124">
                  <c:v>-3637.7000000000007</c:v>
                </c:pt>
                <c:pt idx="125">
                  <c:v>-4637.7000000000007</c:v>
                </c:pt>
                <c:pt idx="126">
                  <c:v>-6637.7000000000007</c:v>
                </c:pt>
                <c:pt idx="127">
                  <c:v>-6637.7000000000007</c:v>
                </c:pt>
                <c:pt idx="128">
                  <c:v>-4637.7000000000007</c:v>
                </c:pt>
                <c:pt idx="129">
                  <c:v>-5549.5999999999985</c:v>
                </c:pt>
                <c:pt idx="130">
                  <c:v>-5093.5999999999985</c:v>
                </c:pt>
                <c:pt idx="131">
                  <c:v>-2917.5</c:v>
                </c:pt>
                <c:pt idx="132">
                  <c:v>-3637.7000000000007</c:v>
                </c:pt>
                <c:pt idx="133">
                  <c:v>-5637.7000000000007</c:v>
                </c:pt>
                <c:pt idx="134">
                  <c:v>-5005.5999999999985</c:v>
                </c:pt>
                <c:pt idx="135">
                  <c:v>-6093.5999999999985</c:v>
                </c:pt>
                <c:pt idx="136">
                  <c:v>-6093.5999999999985</c:v>
                </c:pt>
                <c:pt idx="137">
                  <c:v>-5549.5999999999985</c:v>
                </c:pt>
                <c:pt idx="138">
                  <c:v>-5549.5999999999985</c:v>
                </c:pt>
                <c:pt idx="139">
                  <c:v>-4093.5999999999985</c:v>
                </c:pt>
                <c:pt idx="140">
                  <c:v>-3637.7000000000007</c:v>
                </c:pt>
                <c:pt idx="141">
                  <c:v>-3917.5</c:v>
                </c:pt>
                <c:pt idx="142">
                  <c:v>1906.4000000000015</c:v>
                </c:pt>
                <c:pt idx="143">
                  <c:v>-1197.3000000000029</c:v>
                </c:pt>
                <c:pt idx="144">
                  <c:v>-5637.7000000000007</c:v>
                </c:pt>
                <c:pt idx="145">
                  <c:v>2745.7999999999993</c:v>
                </c:pt>
                <c:pt idx="146">
                  <c:v>-3005.5999999999985</c:v>
                </c:pt>
                <c:pt idx="147">
                  <c:v>-4005.5999999999985</c:v>
                </c:pt>
                <c:pt idx="148">
                  <c:v>-4461.5</c:v>
                </c:pt>
                <c:pt idx="149">
                  <c:v>-4461.5</c:v>
                </c:pt>
                <c:pt idx="150">
                  <c:v>-2829.4000000000015</c:v>
                </c:pt>
                <c:pt idx="151">
                  <c:v>-1829.4000000000015</c:v>
                </c:pt>
                <c:pt idx="152">
                  <c:v>-2285.4000000000015</c:v>
                </c:pt>
                <c:pt idx="153">
                  <c:v>434.80000000000291</c:v>
                </c:pt>
                <c:pt idx="154">
                  <c:v>2802.6999999999971</c:v>
                </c:pt>
                <c:pt idx="155">
                  <c:v>2610.9000000000015</c:v>
                </c:pt>
                <c:pt idx="156">
                  <c:v>-741.40000000000146</c:v>
                </c:pt>
                <c:pt idx="157">
                  <c:v>3994.4000000000015</c:v>
                </c:pt>
                <c:pt idx="158">
                  <c:v>5802.6999999999971</c:v>
                </c:pt>
                <c:pt idx="159">
                  <c:v>2434.8000000000029</c:v>
                </c:pt>
                <c:pt idx="160">
                  <c:v>-860.59999999999854</c:v>
                </c:pt>
                <c:pt idx="161">
                  <c:v>5066.9000000000015</c:v>
                </c:pt>
                <c:pt idx="162">
                  <c:v>-404.69999999999709</c:v>
                </c:pt>
                <c:pt idx="163">
                  <c:v>2066.9000000000015</c:v>
                </c:pt>
                <c:pt idx="164">
                  <c:v>227.40000000000146</c:v>
                </c:pt>
                <c:pt idx="165">
                  <c:v>8227.4000000000015</c:v>
                </c:pt>
                <c:pt idx="166">
                  <c:v>771.5</c:v>
                </c:pt>
                <c:pt idx="167">
                  <c:v>6263.6999999999971</c:v>
                </c:pt>
                <c:pt idx="168">
                  <c:v>5227.4000000000015</c:v>
                </c:pt>
                <c:pt idx="169">
                  <c:v>8683.4000000000015</c:v>
                </c:pt>
                <c:pt idx="170">
                  <c:v>5315.5</c:v>
                </c:pt>
                <c:pt idx="171">
                  <c:v>8139.4000000000015</c:v>
                </c:pt>
                <c:pt idx="172">
                  <c:v>4227.4000000000015</c:v>
                </c:pt>
                <c:pt idx="173">
                  <c:v>6771.5</c:v>
                </c:pt>
                <c:pt idx="174">
                  <c:v>859.5</c:v>
                </c:pt>
                <c:pt idx="175">
                  <c:v>2403.5999999999985</c:v>
                </c:pt>
                <c:pt idx="176">
                  <c:v>2491.6999999999971</c:v>
                </c:pt>
                <c:pt idx="177">
                  <c:v>6263.6999999999971</c:v>
                </c:pt>
                <c:pt idx="178">
                  <c:v>6035.6999999999971</c:v>
                </c:pt>
                <c:pt idx="179">
                  <c:v>460.40000000000146</c:v>
                </c:pt>
                <c:pt idx="180">
                  <c:v>6491.6999999999971</c:v>
                </c:pt>
                <c:pt idx="181">
                  <c:v>15020.099999999999</c:v>
                </c:pt>
                <c:pt idx="182">
                  <c:v>-1487.6999999999971</c:v>
                </c:pt>
                <c:pt idx="183">
                  <c:v>600.30000000000291</c:v>
                </c:pt>
                <c:pt idx="184">
                  <c:v>-4435.9000000000015</c:v>
                </c:pt>
                <c:pt idx="185">
                  <c:v>3144.4000000000015</c:v>
                </c:pt>
                <c:pt idx="186">
                  <c:v>1548.5</c:v>
                </c:pt>
                <c:pt idx="187">
                  <c:v>-47.400000000001455</c:v>
                </c:pt>
                <c:pt idx="188">
                  <c:v>-627.59999999999854</c:v>
                </c:pt>
                <c:pt idx="189">
                  <c:v>-1907.5</c:v>
                </c:pt>
                <c:pt idx="190">
                  <c:v>4372.4000000000015</c:v>
                </c:pt>
                <c:pt idx="191">
                  <c:v>8465.5</c:v>
                </c:pt>
                <c:pt idx="192">
                  <c:v>-487.69999999999709</c:v>
                </c:pt>
                <c:pt idx="193">
                  <c:v>4512.3000000000029</c:v>
                </c:pt>
                <c:pt idx="194">
                  <c:v>6253.0999999999985</c:v>
                </c:pt>
                <c:pt idx="195">
                  <c:v>8895.1999999999971</c:v>
                </c:pt>
                <c:pt idx="196">
                  <c:v>8097.6000000000058</c:v>
                </c:pt>
                <c:pt idx="197">
                  <c:v>7849</c:v>
                </c:pt>
                <c:pt idx="198">
                  <c:v>3025.0999999999985</c:v>
                </c:pt>
                <c:pt idx="199">
                  <c:v>1657.1999999999971</c:v>
                </c:pt>
                <c:pt idx="200">
                  <c:v>-4254.6999999999971</c:v>
                </c:pt>
                <c:pt idx="201">
                  <c:v>-1990.5</c:v>
                </c:pt>
                <c:pt idx="202">
                  <c:v>8569.0999999999985</c:v>
                </c:pt>
                <c:pt idx="203">
                  <c:v>-3073.6000000000058</c:v>
                </c:pt>
                <c:pt idx="204">
                  <c:v>-3710.6999999999971</c:v>
                </c:pt>
                <c:pt idx="205">
                  <c:v>-6974.9000000000015</c:v>
                </c:pt>
                <c:pt idx="206">
                  <c:v>4185.6000000000058</c:v>
                </c:pt>
                <c:pt idx="207">
                  <c:v>11849</c:v>
                </c:pt>
                <c:pt idx="208">
                  <c:v>6621</c:v>
                </c:pt>
                <c:pt idx="209">
                  <c:v>-430.90000000000146</c:v>
                </c:pt>
                <c:pt idx="210">
                  <c:v>201.19999999999709</c:v>
                </c:pt>
                <c:pt idx="211">
                  <c:v>2061.3000000000029</c:v>
                </c:pt>
                <c:pt idx="212">
                  <c:v>1304.9000000000015</c:v>
                </c:pt>
                <c:pt idx="213">
                  <c:v>10268.699999999997</c:v>
                </c:pt>
                <c:pt idx="214">
                  <c:v>5165</c:v>
                </c:pt>
                <c:pt idx="215">
                  <c:v>2993.8999999999942</c:v>
                </c:pt>
                <c:pt idx="216">
                  <c:v>-275.30000000000291</c:v>
                </c:pt>
                <c:pt idx="217">
                  <c:v>6460.4000000000015</c:v>
                </c:pt>
                <c:pt idx="218">
                  <c:v>10444.800000000003</c:v>
                </c:pt>
                <c:pt idx="219">
                  <c:v>10973.300000000003</c:v>
                </c:pt>
                <c:pt idx="220">
                  <c:v>12672.800000000003</c:v>
                </c:pt>
                <c:pt idx="221">
                  <c:v>6501.6999999999971</c:v>
                </c:pt>
                <c:pt idx="222">
                  <c:v>190.69999999999709</c:v>
                </c:pt>
                <c:pt idx="223">
                  <c:v>-3881.8000000000029</c:v>
                </c:pt>
                <c:pt idx="224">
                  <c:v>7869.6000000000058</c:v>
                </c:pt>
                <c:pt idx="225">
                  <c:v>2190.6999999999971</c:v>
                </c:pt>
                <c:pt idx="226">
                  <c:v>15273.699999999997</c:v>
                </c:pt>
                <c:pt idx="227">
                  <c:v>3351.1999999999971</c:v>
                </c:pt>
                <c:pt idx="228">
                  <c:v>17082</c:v>
                </c:pt>
                <c:pt idx="229">
                  <c:v>20294.300000000003</c:v>
                </c:pt>
                <c:pt idx="230">
                  <c:v>16346.199999999997</c:v>
                </c:pt>
                <c:pt idx="231">
                  <c:v>13294.300000000003</c:v>
                </c:pt>
                <c:pt idx="232">
                  <c:v>3470.5</c:v>
                </c:pt>
                <c:pt idx="233">
                  <c:v>3537.8999999999942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6-4DFA-8D18-3D3121F6152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Aldi'!$K$2:$K$235</c:f>
              <c:numCache>
                <c:formatCode>General</c:formatCode>
                <c:ptCount val="234"/>
                <c:pt idx="0">
                  <c:v>544.9</c:v>
                </c:pt>
                <c:pt idx="1">
                  <c:v>-365.4</c:v>
                </c:pt>
                <c:pt idx="2">
                  <c:v>89.7</c:v>
                </c:pt>
                <c:pt idx="3">
                  <c:v>-593</c:v>
                </c:pt>
                <c:pt idx="4">
                  <c:v>89.7</c:v>
                </c:pt>
                <c:pt idx="5">
                  <c:v>89.7</c:v>
                </c:pt>
                <c:pt idx="6">
                  <c:v>-96.2</c:v>
                </c:pt>
                <c:pt idx="7">
                  <c:v>3676.2</c:v>
                </c:pt>
                <c:pt idx="8">
                  <c:v>-820.6</c:v>
                </c:pt>
                <c:pt idx="9">
                  <c:v>-365.4</c:v>
                </c:pt>
                <c:pt idx="10">
                  <c:v>-2868.7</c:v>
                </c:pt>
                <c:pt idx="11">
                  <c:v>-365.4</c:v>
                </c:pt>
                <c:pt idx="12">
                  <c:v>89.7</c:v>
                </c:pt>
                <c:pt idx="13">
                  <c:v>-593</c:v>
                </c:pt>
                <c:pt idx="14">
                  <c:v>634.6</c:v>
                </c:pt>
                <c:pt idx="15">
                  <c:v>586.5</c:v>
                </c:pt>
                <c:pt idx="16">
                  <c:v>634.6</c:v>
                </c:pt>
                <c:pt idx="17">
                  <c:v>-137.80000000000001</c:v>
                </c:pt>
                <c:pt idx="18">
                  <c:v>-2868.7</c:v>
                </c:pt>
                <c:pt idx="19">
                  <c:v>-641.1</c:v>
                </c:pt>
                <c:pt idx="20">
                  <c:v>1179.4000000000001</c:v>
                </c:pt>
                <c:pt idx="21">
                  <c:v>-1275.7</c:v>
                </c:pt>
                <c:pt idx="22">
                  <c:v>1724.3</c:v>
                </c:pt>
                <c:pt idx="23">
                  <c:v>-820.6</c:v>
                </c:pt>
                <c:pt idx="24">
                  <c:v>1179.4000000000001</c:v>
                </c:pt>
                <c:pt idx="25">
                  <c:v>89.7</c:v>
                </c:pt>
                <c:pt idx="26">
                  <c:v>-1868.7</c:v>
                </c:pt>
                <c:pt idx="27">
                  <c:v>269.2</c:v>
                </c:pt>
                <c:pt idx="28">
                  <c:v>-503.3</c:v>
                </c:pt>
                <c:pt idx="29">
                  <c:v>269.2</c:v>
                </c:pt>
                <c:pt idx="30">
                  <c:v>-2323.8000000000002</c:v>
                </c:pt>
                <c:pt idx="31">
                  <c:v>269.2</c:v>
                </c:pt>
                <c:pt idx="32">
                  <c:v>-868.7</c:v>
                </c:pt>
                <c:pt idx="33">
                  <c:v>41.6</c:v>
                </c:pt>
                <c:pt idx="34">
                  <c:v>-413.5</c:v>
                </c:pt>
                <c:pt idx="35">
                  <c:v>-413.5</c:v>
                </c:pt>
                <c:pt idx="36">
                  <c:v>-275.7</c:v>
                </c:pt>
                <c:pt idx="37">
                  <c:v>1269.2</c:v>
                </c:pt>
                <c:pt idx="38">
                  <c:v>-1551.4</c:v>
                </c:pt>
                <c:pt idx="39">
                  <c:v>-186</c:v>
                </c:pt>
                <c:pt idx="40">
                  <c:v>-958.4</c:v>
                </c:pt>
                <c:pt idx="41">
                  <c:v>-2689.2</c:v>
                </c:pt>
                <c:pt idx="42">
                  <c:v>-2689.2</c:v>
                </c:pt>
                <c:pt idx="43">
                  <c:v>-2689.2</c:v>
                </c:pt>
                <c:pt idx="44">
                  <c:v>-1461.7</c:v>
                </c:pt>
                <c:pt idx="45">
                  <c:v>1448.6</c:v>
                </c:pt>
                <c:pt idx="46">
                  <c:v>-4923.3</c:v>
                </c:pt>
                <c:pt idx="47">
                  <c:v>-8516.2999999999993</c:v>
                </c:pt>
                <c:pt idx="48">
                  <c:v>628.1</c:v>
                </c:pt>
                <c:pt idx="49">
                  <c:v>1345.9</c:v>
                </c:pt>
                <c:pt idx="50">
                  <c:v>7884.2</c:v>
                </c:pt>
                <c:pt idx="51">
                  <c:v>16057.1</c:v>
                </c:pt>
                <c:pt idx="52">
                  <c:v>8429.1</c:v>
                </c:pt>
                <c:pt idx="53">
                  <c:v>1022.1</c:v>
                </c:pt>
                <c:pt idx="54">
                  <c:v>-3570.9</c:v>
                </c:pt>
                <c:pt idx="55">
                  <c:v>-4570.8999999999996</c:v>
                </c:pt>
                <c:pt idx="56">
                  <c:v>-1570.9</c:v>
                </c:pt>
                <c:pt idx="57">
                  <c:v>-570.9</c:v>
                </c:pt>
                <c:pt idx="58">
                  <c:v>-4349.8999999999996</c:v>
                </c:pt>
                <c:pt idx="59">
                  <c:v>-8085.3</c:v>
                </c:pt>
                <c:pt idx="60">
                  <c:v>-1570.9</c:v>
                </c:pt>
                <c:pt idx="61">
                  <c:v>22.1</c:v>
                </c:pt>
                <c:pt idx="62">
                  <c:v>-6942.9</c:v>
                </c:pt>
                <c:pt idx="63">
                  <c:v>-3570.9</c:v>
                </c:pt>
                <c:pt idx="64">
                  <c:v>-1570.9</c:v>
                </c:pt>
                <c:pt idx="65">
                  <c:v>-7942.9</c:v>
                </c:pt>
                <c:pt idx="66">
                  <c:v>-10942.9</c:v>
                </c:pt>
                <c:pt idx="67">
                  <c:v>-10942.9</c:v>
                </c:pt>
                <c:pt idx="68">
                  <c:v>-9853.1</c:v>
                </c:pt>
                <c:pt idx="69">
                  <c:v>-6853.1</c:v>
                </c:pt>
                <c:pt idx="70">
                  <c:v>-6853.1</c:v>
                </c:pt>
                <c:pt idx="71">
                  <c:v>-6995.6</c:v>
                </c:pt>
                <c:pt idx="72">
                  <c:v>-3481.2</c:v>
                </c:pt>
                <c:pt idx="73">
                  <c:v>-481.2</c:v>
                </c:pt>
                <c:pt idx="74">
                  <c:v>518.79999999999995</c:v>
                </c:pt>
                <c:pt idx="75">
                  <c:v>-1481.2</c:v>
                </c:pt>
                <c:pt idx="76">
                  <c:v>-1481.2</c:v>
                </c:pt>
                <c:pt idx="77">
                  <c:v>-7853.1</c:v>
                </c:pt>
                <c:pt idx="78">
                  <c:v>-6853.1</c:v>
                </c:pt>
                <c:pt idx="79">
                  <c:v>-7853.1</c:v>
                </c:pt>
                <c:pt idx="80">
                  <c:v>518.79999999999995</c:v>
                </c:pt>
                <c:pt idx="81">
                  <c:v>-481.2</c:v>
                </c:pt>
                <c:pt idx="82">
                  <c:v>-3853.1</c:v>
                </c:pt>
                <c:pt idx="83">
                  <c:v>-2995.6</c:v>
                </c:pt>
                <c:pt idx="84">
                  <c:v>-1481.2</c:v>
                </c:pt>
                <c:pt idx="85">
                  <c:v>-3481.2</c:v>
                </c:pt>
                <c:pt idx="86">
                  <c:v>-8853.1</c:v>
                </c:pt>
                <c:pt idx="87">
                  <c:v>-7853.1</c:v>
                </c:pt>
                <c:pt idx="88">
                  <c:v>-1481.2</c:v>
                </c:pt>
                <c:pt idx="89">
                  <c:v>-6853.1</c:v>
                </c:pt>
                <c:pt idx="90">
                  <c:v>-3853.1</c:v>
                </c:pt>
                <c:pt idx="91">
                  <c:v>-8853.1</c:v>
                </c:pt>
                <c:pt idx="92">
                  <c:v>-7678.3</c:v>
                </c:pt>
                <c:pt idx="93">
                  <c:v>-6820.8</c:v>
                </c:pt>
                <c:pt idx="94">
                  <c:v>-7129.3</c:v>
                </c:pt>
                <c:pt idx="95">
                  <c:v>-6129.3</c:v>
                </c:pt>
                <c:pt idx="96">
                  <c:v>-6853.1</c:v>
                </c:pt>
                <c:pt idx="97">
                  <c:v>-8308.2999999999993</c:v>
                </c:pt>
                <c:pt idx="98">
                  <c:v>-8678.2999999999993</c:v>
                </c:pt>
                <c:pt idx="99">
                  <c:v>-9853.1</c:v>
                </c:pt>
                <c:pt idx="100">
                  <c:v>-9308.2999999999993</c:v>
                </c:pt>
                <c:pt idx="101">
                  <c:v>-7853.1</c:v>
                </c:pt>
                <c:pt idx="102">
                  <c:v>-8678.2999999999993</c:v>
                </c:pt>
                <c:pt idx="103">
                  <c:v>-9308.2999999999993</c:v>
                </c:pt>
                <c:pt idx="104">
                  <c:v>-8308.2999999999993</c:v>
                </c:pt>
                <c:pt idx="105">
                  <c:v>-4450.7</c:v>
                </c:pt>
                <c:pt idx="106">
                  <c:v>-4820.8</c:v>
                </c:pt>
                <c:pt idx="107">
                  <c:v>-7129.3</c:v>
                </c:pt>
                <c:pt idx="108">
                  <c:v>-8219</c:v>
                </c:pt>
                <c:pt idx="109">
                  <c:v>-7219</c:v>
                </c:pt>
                <c:pt idx="110">
                  <c:v>-6219</c:v>
                </c:pt>
                <c:pt idx="111">
                  <c:v>-6393.8</c:v>
                </c:pt>
                <c:pt idx="112">
                  <c:v>-8219</c:v>
                </c:pt>
                <c:pt idx="113">
                  <c:v>-442</c:v>
                </c:pt>
                <c:pt idx="114">
                  <c:v>-3584.4</c:v>
                </c:pt>
                <c:pt idx="115">
                  <c:v>-6584.4</c:v>
                </c:pt>
                <c:pt idx="116">
                  <c:v>-6584.4</c:v>
                </c:pt>
                <c:pt idx="117">
                  <c:v>-5897.6</c:v>
                </c:pt>
                <c:pt idx="118">
                  <c:v>-4726.8999999999996</c:v>
                </c:pt>
                <c:pt idx="119">
                  <c:v>-2226</c:v>
                </c:pt>
                <c:pt idx="120">
                  <c:v>3415.6</c:v>
                </c:pt>
                <c:pt idx="121">
                  <c:v>-5584.4</c:v>
                </c:pt>
                <c:pt idx="122">
                  <c:v>-4584.3999999999996</c:v>
                </c:pt>
                <c:pt idx="123">
                  <c:v>-4584.3999999999996</c:v>
                </c:pt>
                <c:pt idx="124">
                  <c:v>-3584.4</c:v>
                </c:pt>
                <c:pt idx="125">
                  <c:v>-4726.8999999999996</c:v>
                </c:pt>
                <c:pt idx="126">
                  <c:v>-6584.4</c:v>
                </c:pt>
                <c:pt idx="127">
                  <c:v>-6584.4</c:v>
                </c:pt>
                <c:pt idx="128">
                  <c:v>-4584.3999999999996</c:v>
                </c:pt>
                <c:pt idx="129">
                  <c:v>-5494.7</c:v>
                </c:pt>
                <c:pt idx="130">
                  <c:v>-5039.6000000000004</c:v>
                </c:pt>
                <c:pt idx="131">
                  <c:v>-3315.2</c:v>
                </c:pt>
                <c:pt idx="132">
                  <c:v>-3897.1</c:v>
                </c:pt>
                <c:pt idx="133">
                  <c:v>-5897.1</c:v>
                </c:pt>
                <c:pt idx="134">
                  <c:v>-4579.8</c:v>
                </c:pt>
                <c:pt idx="135">
                  <c:v>-6039.6</c:v>
                </c:pt>
                <c:pt idx="136">
                  <c:v>-6039.6</c:v>
                </c:pt>
                <c:pt idx="137">
                  <c:v>-5039.6000000000004</c:v>
                </c:pt>
                <c:pt idx="138">
                  <c:v>-5495.2</c:v>
                </c:pt>
                <c:pt idx="139">
                  <c:v>-4949.8</c:v>
                </c:pt>
                <c:pt idx="140">
                  <c:v>-4352.7</c:v>
                </c:pt>
                <c:pt idx="141">
                  <c:v>-3490.5</c:v>
                </c:pt>
                <c:pt idx="142">
                  <c:v>1504.8</c:v>
                </c:pt>
                <c:pt idx="143">
                  <c:v>-1136.3</c:v>
                </c:pt>
                <c:pt idx="144">
                  <c:v>-6039.6</c:v>
                </c:pt>
                <c:pt idx="145">
                  <c:v>1422.1</c:v>
                </c:pt>
                <c:pt idx="146">
                  <c:v>-3405.4</c:v>
                </c:pt>
                <c:pt idx="147">
                  <c:v>-4405.3999999999996</c:v>
                </c:pt>
                <c:pt idx="148">
                  <c:v>-4405.3999999999996</c:v>
                </c:pt>
                <c:pt idx="149">
                  <c:v>-4405.3999999999996</c:v>
                </c:pt>
                <c:pt idx="150">
                  <c:v>-2770.4</c:v>
                </c:pt>
                <c:pt idx="151">
                  <c:v>-2226</c:v>
                </c:pt>
                <c:pt idx="152">
                  <c:v>-2225.5</c:v>
                </c:pt>
                <c:pt idx="153">
                  <c:v>498.8</c:v>
                </c:pt>
                <c:pt idx="154">
                  <c:v>1754.6</c:v>
                </c:pt>
                <c:pt idx="155">
                  <c:v>2677.8</c:v>
                </c:pt>
                <c:pt idx="156">
                  <c:v>-1135.8</c:v>
                </c:pt>
                <c:pt idx="157">
                  <c:v>323.5</c:v>
                </c:pt>
                <c:pt idx="158">
                  <c:v>3702.3</c:v>
                </c:pt>
                <c:pt idx="159">
                  <c:v>1588.1</c:v>
                </c:pt>
                <c:pt idx="160">
                  <c:v>3767.5</c:v>
                </c:pt>
                <c:pt idx="161">
                  <c:v>5132.8999999999996</c:v>
                </c:pt>
                <c:pt idx="162">
                  <c:v>3767.5</c:v>
                </c:pt>
                <c:pt idx="163">
                  <c:v>2132.9</c:v>
                </c:pt>
                <c:pt idx="164">
                  <c:v>3947</c:v>
                </c:pt>
                <c:pt idx="165">
                  <c:v>7850.7</c:v>
                </c:pt>
                <c:pt idx="166">
                  <c:v>850.7</c:v>
                </c:pt>
                <c:pt idx="167">
                  <c:v>4754.5</c:v>
                </c:pt>
                <c:pt idx="168">
                  <c:v>4936.3</c:v>
                </c:pt>
                <c:pt idx="169">
                  <c:v>7936.3</c:v>
                </c:pt>
                <c:pt idx="170">
                  <c:v>5395.6</c:v>
                </c:pt>
                <c:pt idx="171">
                  <c:v>7476.5</c:v>
                </c:pt>
                <c:pt idx="172">
                  <c:v>3793.8</c:v>
                </c:pt>
                <c:pt idx="173">
                  <c:v>6793.8</c:v>
                </c:pt>
                <c:pt idx="174">
                  <c:v>1395.6</c:v>
                </c:pt>
                <c:pt idx="175">
                  <c:v>2485.3000000000002</c:v>
                </c:pt>
                <c:pt idx="176">
                  <c:v>3485.3</c:v>
                </c:pt>
                <c:pt idx="177">
                  <c:v>6631.9</c:v>
                </c:pt>
                <c:pt idx="178">
                  <c:v>5721.6</c:v>
                </c:pt>
                <c:pt idx="179">
                  <c:v>5113.3999999999996</c:v>
                </c:pt>
                <c:pt idx="180">
                  <c:v>7030.2</c:v>
                </c:pt>
                <c:pt idx="181">
                  <c:v>14658.2</c:v>
                </c:pt>
                <c:pt idx="182">
                  <c:v>-252</c:v>
                </c:pt>
                <c:pt idx="183">
                  <c:v>1439.4</c:v>
                </c:pt>
                <c:pt idx="184">
                  <c:v>-4341.8</c:v>
                </c:pt>
                <c:pt idx="185">
                  <c:v>1651.7</c:v>
                </c:pt>
                <c:pt idx="186">
                  <c:v>1765.5</c:v>
                </c:pt>
                <c:pt idx="187">
                  <c:v>1196.5999999999999</c:v>
                </c:pt>
                <c:pt idx="188">
                  <c:v>-527.70000000000005</c:v>
                </c:pt>
                <c:pt idx="189">
                  <c:v>-2713.7</c:v>
                </c:pt>
                <c:pt idx="190">
                  <c:v>2196.6</c:v>
                </c:pt>
                <c:pt idx="191">
                  <c:v>8818.1</c:v>
                </c:pt>
                <c:pt idx="192">
                  <c:v>-901.9</c:v>
                </c:pt>
                <c:pt idx="193">
                  <c:v>4098.1000000000004</c:v>
                </c:pt>
                <c:pt idx="194">
                  <c:v>6369.5</c:v>
                </c:pt>
                <c:pt idx="195">
                  <c:v>9061.2000000000007</c:v>
                </c:pt>
                <c:pt idx="196">
                  <c:v>7770</c:v>
                </c:pt>
                <c:pt idx="197">
                  <c:v>7279.8</c:v>
                </c:pt>
                <c:pt idx="198">
                  <c:v>4734.8999999999996</c:v>
                </c:pt>
                <c:pt idx="199">
                  <c:v>5645.2</c:v>
                </c:pt>
                <c:pt idx="200">
                  <c:v>2920.9</c:v>
                </c:pt>
                <c:pt idx="201">
                  <c:v>3824.6</c:v>
                </c:pt>
                <c:pt idx="202">
                  <c:v>8857.5</c:v>
                </c:pt>
                <c:pt idx="203">
                  <c:v>7371.8</c:v>
                </c:pt>
                <c:pt idx="204">
                  <c:v>4205.3</c:v>
                </c:pt>
                <c:pt idx="205">
                  <c:v>196.6</c:v>
                </c:pt>
                <c:pt idx="206">
                  <c:v>11198.8</c:v>
                </c:pt>
                <c:pt idx="207">
                  <c:v>12929.7</c:v>
                </c:pt>
                <c:pt idx="208">
                  <c:v>7019.4</c:v>
                </c:pt>
                <c:pt idx="209">
                  <c:v>369.5</c:v>
                </c:pt>
                <c:pt idx="210">
                  <c:v>3734.9</c:v>
                </c:pt>
                <c:pt idx="211">
                  <c:v>6450.5</c:v>
                </c:pt>
                <c:pt idx="212">
                  <c:v>4148.5</c:v>
                </c:pt>
                <c:pt idx="213">
                  <c:v>9295.1</c:v>
                </c:pt>
                <c:pt idx="214">
                  <c:v>3914.4</c:v>
                </c:pt>
                <c:pt idx="215">
                  <c:v>6997.6</c:v>
                </c:pt>
                <c:pt idx="216">
                  <c:v>741.4</c:v>
                </c:pt>
                <c:pt idx="217">
                  <c:v>3376</c:v>
                </c:pt>
                <c:pt idx="218">
                  <c:v>7654</c:v>
                </c:pt>
                <c:pt idx="219">
                  <c:v>8988.7999999999993</c:v>
                </c:pt>
                <c:pt idx="220">
                  <c:v>8686.7999999999993</c:v>
                </c:pt>
                <c:pt idx="221">
                  <c:v>6802.8</c:v>
                </c:pt>
                <c:pt idx="222">
                  <c:v>7625.6</c:v>
                </c:pt>
                <c:pt idx="223">
                  <c:v>3087.3</c:v>
                </c:pt>
                <c:pt idx="224">
                  <c:v>9476.7999999999993</c:v>
                </c:pt>
                <c:pt idx="225">
                  <c:v>7975.8</c:v>
                </c:pt>
                <c:pt idx="226">
                  <c:v>12104.8</c:v>
                </c:pt>
                <c:pt idx="227">
                  <c:v>7612.6</c:v>
                </c:pt>
                <c:pt idx="228">
                  <c:v>14658.5</c:v>
                </c:pt>
                <c:pt idx="229">
                  <c:v>19017.400000000001</c:v>
                </c:pt>
                <c:pt idx="230">
                  <c:v>13017.4</c:v>
                </c:pt>
                <c:pt idx="231">
                  <c:v>11619.1</c:v>
                </c:pt>
                <c:pt idx="232">
                  <c:v>888.3</c:v>
                </c:pt>
                <c:pt idx="233">
                  <c:v>-2015.5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8-4625-88B5-266710182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2143"/>
        <c:axId val="524369631"/>
      </c:barChart>
      <c:catAx>
        <c:axId val="52436214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9631"/>
        <c:crosses val="autoZero"/>
        <c:auto val="1"/>
        <c:lblAlgn val="ctr"/>
        <c:lblOffset val="100"/>
        <c:noMultiLvlLbl val="0"/>
      </c:catAx>
      <c:valAx>
        <c:axId val="52436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Spar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4045275590551182E-3"/>
                  <c:y val="0.38371716256706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Spar'!$J$2:$J$235</c:f>
              <c:numCache>
                <c:formatCode>General</c:formatCode>
                <c:ptCount val="234"/>
                <c:pt idx="0">
                  <c:v>-1963.1</c:v>
                </c:pt>
                <c:pt idx="1">
                  <c:v>-3197.7</c:v>
                </c:pt>
                <c:pt idx="2">
                  <c:v>12.299999999999955</c:v>
                </c:pt>
                <c:pt idx="3">
                  <c:v>-4185.3999999999996</c:v>
                </c:pt>
                <c:pt idx="4">
                  <c:v>3036.9</c:v>
                </c:pt>
                <c:pt idx="5">
                  <c:v>12.299999999999955</c:v>
                </c:pt>
                <c:pt idx="6">
                  <c:v>-8383.1</c:v>
                </c:pt>
                <c:pt idx="7">
                  <c:v>-6901.6</c:v>
                </c:pt>
                <c:pt idx="8">
                  <c:v>1814.6000000000004</c:v>
                </c:pt>
                <c:pt idx="9">
                  <c:v>6580</c:v>
                </c:pt>
                <c:pt idx="10">
                  <c:v>-7111.6</c:v>
                </c:pt>
                <c:pt idx="11">
                  <c:v>-691.60000000000036</c:v>
                </c:pt>
                <c:pt idx="12">
                  <c:v>3036.9</c:v>
                </c:pt>
                <c:pt idx="13">
                  <c:v>3049.2</c:v>
                </c:pt>
                <c:pt idx="14">
                  <c:v>543.09999999999991</c:v>
                </c:pt>
                <c:pt idx="15">
                  <c:v>-5913.9</c:v>
                </c:pt>
                <c:pt idx="16">
                  <c:v>1543.1</c:v>
                </c:pt>
                <c:pt idx="17">
                  <c:v>3036.9</c:v>
                </c:pt>
                <c:pt idx="18">
                  <c:v>-3901.6000000000004</c:v>
                </c:pt>
                <c:pt idx="19">
                  <c:v>-4901.6000000000004</c:v>
                </c:pt>
                <c:pt idx="20">
                  <c:v>-679.30000000000018</c:v>
                </c:pt>
                <c:pt idx="21">
                  <c:v>-4420</c:v>
                </c:pt>
                <c:pt idx="22">
                  <c:v>-2679.3</c:v>
                </c:pt>
                <c:pt idx="23">
                  <c:v>-173.10000000000036</c:v>
                </c:pt>
                <c:pt idx="24">
                  <c:v>-1913.8999999999996</c:v>
                </c:pt>
                <c:pt idx="25">
                  <c:v>1036.9000000000001</c:v>
                </c:pt>
                <c:pt idx="26">
                  <c:v>-3667</c:v>
                </c:pt>
                <c:pt idx="27">
                  <c:v>-1913.8999999999996</c:v>
                </c:pt>
                <c:pt idx="28">
                  <c:v>-173.10000000000036</c:v>
                </c:pt>
                <c:pt idx="29">
                  <c:v>-3395.3999999999996</c:v>
                </c:pt>
                <c:pt idx="30">
                  <c:v>-2642.3999999999996</c:v>
                </c:pt>
                <c:pt idx="31">
                  <c:v>86.100000000000364</c:v>
                </c:pt>
                <c:pt idx="32">
                  <c:v>-913.89999999999964</c:v>
                </c:pt>
                <c:pt idx="33">
                  <c:v>-420</c:v>
                </c:pt>
                <c:pt idx="34">
                  <c:v>1098.3999999999996</c:v>
                </c:pt>
                <c:pt idx="35">
                  <c:v>-1383.1000000000004</c:v>
                </c:pt>
                <c:pt idx="36">
                  <c:v>-1407.6999999999998</c:v>
                </c:pt>
                <c:pt idx="37">
                  <c:v>1814.6000000000004</c:v>
                </c:pt>
                <c:pt idx="38">
                  <c:v>2086.1000000000004</c:v>
                </c:pt>
                <c:pt idx="39">
                  <c:v>2580</c:v>
                </c:pt>
                <c:pt idx="40">
                  <c:v>3592.3</c:v>
                </c:pt>
                <c:pt idx="41">
                  <c:v>863.79999999999927</c:v>
                </c:pt>
                <c:pt idx="42">
                  <c:v>-123.89999999999964</c:v>
                </c:pt>
                <c:pt idx="43">
                  <c:v>863.79999999999927</c:v>
                </c:pt>
                <c:pt idx="44">
                  <c:v>-1642.3999999999996</c:v>
                </c:pt>
                <c:pt idx="45">
                  <c:v>1592.3000000000002</c:v>
                </c:pt>
                <c:pt idx="46">
                  <c:v>-1123.8999999999996</c:v>
                </c:pt>
                <c:pt idx="47">
                  <c:v>-111.60000000000036</c:v>
                </c:pt>
                <c:pt idx="48">
                  <c:v>1580</c:v>
                </c:pt>
                <c:pt idx="49">
                  <c:v>1098.3999999999996</c:v>
                </c:pt>
                <c:pt idx="50">
                  <c:v>-2617.7999999999993</c:v>
                </c:pt>
                <c:pt idx="51">
                  <c:v>-1346.2000000000007</c:v>
                </c:pt>
                <c:pt idx="52">
                  <c:v>-617.79999999999927</c:v>
                </c:pt>
                <c:pt idx="53">
                  <c:v>-630.10000000000036</c:v>
                </c:pt>
                <c:pt idx="54">
                  <c:v>-852.39999999999964</c:v>
                </c:pt>
                <c:pt idx="55">
                  <c:v>2147.6000000000004</c:v>
                </c:pt>
                <c:pt idx="56">
                  <c:v>-370.79999999999927</c:v>
                </c:pt>
                <c:pt idx="57">
                  <c:v>147.60000000000036</c:v>
                </c:pt>
                <c:pt idx="58">
                  <c:v>-346.20000000000073</c:v>
                </c:pt>
                <c:pt idx="59">
                  <c:v>-1321.6000000000004</c:v>
                </c:pt>
                <c:pt idx="60">
                  <c:v>-852.39999999999964</c:v>
                </c:pt>
                <c:pt idx="61">
                  <c:v>1147.6000000000004</c:v>
                </c:pt>
                <c:pt idx="62">
                  <c:v>-1852.3999999999996</c:v>
                </c:pt>
                <c:pt idx="63">
                  <c:v>-1852.3999999999996</c:v>
                </c:pt>
                <c:pt idx="64">
                  <c:v>147.60000000000036</c:v>
                </c:pt>
                <c:pt idx="65">
                  <c:v>-2321.6000000000004</c:v>
                </c:pt>
                <c:pt idx="66">
                  <c:v>1653.7999999999993</c:v>
                </c:pt>
                <c:pt idx="67">
                  <c:v>-1346.2000000000007</c:v>
                </c:pt>
                <c:pt idx="68">
                  <c:v>-321.60000000000036</c:v>
                </c:pt>
                <c:pt idx="69">
                  <c:v>2147.6000000000004</c:v>
                </c:pt>
                <c:pt idx="70">
                  <c:v>159.89999999999964</c:v>
                </c:pt>
                <c:pt idx="71">
                  <c:v>-815.5</c:v>
                </c:pt>
                <c:pt idx="72">
                  <c:v>2629.2000000000007</c:v>
                </c:pt>
                <c:pt idx="73">
                  <c:v>3629.2000000000007</c:v>
                </c:pt>
                <c:pt idx="74">
                  <c:v>147.60000000000036</c:v>
                </c:pt>
                <c:pt idx="75">
                  <c:v>629.20000000000073</c:v>
                </c:pt>
                <c:pt idx="76">
                  <c:v>-1346.2000000000007</c:v>
                </c:pt>
                <c:pt idx="77">
                  <c:v>-840.10000000000036</c:v>
                </c:pt>
                <c:pt idx="78">
                  <c:v>196.79999999999927</c:v>
                </c:pt>
                <c:pt idx="79">
                  <c:v>-1333.8999999999996</c:v>
                </c:pt>
                <c:pt idx="80">
                  <c:v>1666.1000000000004</c:v>
                </c:pt>
                <c:pt idx="81">
                  <c:v>159.89999999999964</c:v>
                </c:pt>
                <c:pt idx="82">
                  <c:v>-1333.8999999999996</c:v>
                </c:pt>
                <c:pt idx="83">
                  <c:v>-1778.5999999999985</c:v>
                </c:pt>
                <c:pt idx="84">
                  <c:v>-815.5</c:v>
                </c:pt>
                <c:pt idx="85">
                  <c:v>-309.29999999999927</c:v>
                </c:pt>
                <c:pt idx="86">
                  <c:v>-309.29999999999927</c:v>
                </c:pt>
                <c:pt idx="87">
                  <c:v>1159.8999999999996</c:v>
                </c:pt>
                <c:pt idx="88">
                  <c:v>1690.7000000000007</c:v>
                </c:pt>
                <c:pt idx="89">
                  <c:v>1233.7000000000007</c:v>
                </c:pt>
                <c:pt idx="90">
                  <c:v>1715.2999999999993</c:v>
                </c:pt>
                <c:pt idx="91">
                  <c:v>1715.2999999999993</c:v>
                </c:pt>
                <c:pt idx="92">
                  <c:v>-2692.5</c:v>
                </c:pt>
                <c:pt idx="93">
                  <c:v>-3717.0999999999985</c:v>
                </c:pt>
                <c:pt idx="94">
                  <c:v>-4210.9000000000015</c:v>
                </c:pt>
                <c:pt idx="95">
                  <c:v>-976.29999999999927</c:v>
                </c:pt>
                <c:pt idx="96">
                  <c:v>221.40000000000146</c:v>
                </c:pt>
                <c:pt idx="97">
                  <c:v>3258.2999999999993</c:v>
                </c:pt>
                <c:pt idx="98">
                  <c:v>270.59999999999854</c:v>
                </c:pt>
                <c:pt idx="99">
                  <c:v>5246</c:v>
                </c:pt>
                <c:pt idx="100">
                  <c:v>282.90000000000146</c:v>
                </c:pt>
                <c:pt idx="101">
                  <c:v>2752.2000000000007</c:v>
                </c:pt>
                <c:pt idx="102">
                  <c:v>1307.5</c:v>
                </c:pt>
                <c:pt idx="103">
                  <c:v>-2198.5999999999985</c:v>
                </c:pt>
                <c:pt idx="104">
                  <c:v>1764.5</c:v>
                </c:pt>
                <c:pt idx="105">
                  <c:v>4282.9000000000015</c:v>
                </c:pt>
                <c:pt idx="106">
                  <c:v>-1186.2999999999993</c:v>
                </c:pt>
                <c:pt idx="107">
                  <c:v>-2137.0999999999985</c:v>
                </c:pt>
                <c:pt idx="108">
                  <c:v>-1235.5</c:v>
                </c:pt>
                <c:pt idx="109">
                  <c:v>-1704.7999999999993</c:v>
                </c:pt>
                <c:pt idx="110">
                  <c:v>789.09999999999854</c:v>
                </c:pt>
                <c:pt idx="111">
                  <c:v>3270.5999999999985</c:v>
                </c:pt>
                <c:pt idx="112">
                  <c:v>3801.4000000000015</c:v>
                </c:pt>
                <c:pt idx="113">
                  <c:v>1801.4000000000015</c:v>
                </c:pt>
                <c:pt idx="114">
                  <c:v>-1667.9000000000015</c:v>
                </c:pt>
                <c:pt idx="115">
                  <c:v>1356.7000000000007</c:v>
                </c:pt>
                <c:pt idx="116">
                  <c:v>5295.2000000000007</c:v>
                </c:pt>
                <c:pt idx="117">
                  <c:v>4838.2999999999993</c:v>
                </c:pt>
                <c:pt idx="118">
                  <c:v>-643.29999999999927</c:v>
                </c:pt>
                <c:pt idx="119">
                  <c:v>-334.80000000000291</c:v>
                </c:pt>
                <c:pt idx="120">
                  <c:v>-692.5</c:v>
                </c:pt>
                <c:pt idx="121">
                  <c:v>-692.5</c:v>
                </c:pt>
                <c:pt idx="122">
                  <c:v>826</c:v>
                </c:pt>
                <c:pt idx="123">
                  <c:v>1356.7000000000007</c:v>
                </c:pt>
                <c:pt idx="124">
                  <c:v>838.29999999999927</c:v>
                </c:pt>
                <c:pt idx="125">
                  <c:v>-124.79999999999927</c:v>
                </c:pt>
                <c:pt idx="126">
                  <c:v>-1594.0999999999985</c:v>
                </c:pt>
                <c:pt idx="127">
                  <c:v>-618.70000000000073</c:v>
                </c:pt>
                <c:pt idx="128">
                  <c:v>1850.5999999999985</c:v>
                </c:pt>
                <c:pt idx="129">
                  <c:v>4159</c:v>
                </c:pt>
                <c:pt idx="130">
                  <c:v>369</c:v>
                </c:pt>
                <c:pt idx="131">
                  <c:v>-3075.5999999999985</c:v>
                </c:pt>
                <c:pt idx="132">
                  <c:v>-643.29999999999927</c:v>
                </c:pt>
                <c:pt idx="133">
                  <c:v>356.70000000000073</c:v>
                </c:pt>
                <c:pt idx="134">
                  <c:v>-1124.7999999999993</c:v>
                </c:pt>
                <c:pt idx="135">
                  <c:v>-1149.4000000000015</c:v>
                </c:pt>
                <c:pt idx="136">
                  <c:v>-1137.0999999999985</c:v>
                </c:pt>
                <c:pt idx="137">
                  <c:v>-2594.0999999999985</c:v>
                </c:pt>
                <c:pt idx="138">
                  <c:v>-1075.5999999999985</c:v>
                </c:pt>
                <c:pt idx="139">
                  <c:v>-6026.4000000000015</c:v>
                </c:pt>
                <c:pt idx="140">
                  <c:v>2369</c:v>
                </c:pt>
                <c:pt idx="141">
                  <c:v>-532.59999999999854</c:v>
                </c:pt>
                <c:pt idx="142">
                  <c:v>899.79999999999927</c:v>
                </c:pt>
                <c:pt idx="143">
                  <c:v>3504.3000000000029</c:v>
                </c:pt>
                <c:pt idx="144">
                  <c:v>838.29999999999927</c:v>
                </c:pt>
                <c:pt idx="145">
                  <c:v>-1149.4000000000015</c:v>
                </c:pt>
                <c:pt idx="146">
                  <c:v>2887.5</c:v>
                </c:pt>
                <c:pt idx="147">
                  <c:v>3899.7999999999993</c:v>
                </c:pt>
                <c:pt idx="148">
                  <c:v>2405.9000000000015</c:v>
                </c:pt>
                <c:pt idx="149">
                  <c:v>2924.4000000000015</c:v>
                </c:pt>
                <c:pt idx="150">
                  <c:v>-754.90000000000146</c:v>
                </c:pt>
                <c:pt idx="151">
                  <c:v>-3495.6999999999971</c:v>
                </c:pt>
                <c:pt idx="152">
                  <c:v>3455.0999999999985</c:v>
                </c:pt>
                <c:pt idx="153">
                  <c:v>4084.3000000000029</c:v>
                </c:pt>
                <c:pt idx="154">
                  <c:v>-4928</c:v>
                </c:pt>
                <c:pt idx="155">
                  <c:v>1565.9000000000015</c:v>
                </c:pt>
                <c:pt idx="156">
                  <c:v>-273.30000000000291</c:v>
                </c:pt>
                <c:pt idx="157">
                  <c:v>-2779.5</c:v>
                </c:pt>
                <c:pt idx="158">
                  <c:v>-2483.3000000000029</c:v>
                </c:pt>
                <c:pt idx="159">
                  <c:v>2282</c:v>
                </c:pt>
                <c:pt idx="160">
                  <c:v>-964.90000000000146</c:v>
                </c:pt>
                <c:pt idx="161">
                  <c:v>-1397.1999999999971</c:v>
                </c:pt>
                <c:pt idx="162">
                  <c:v>-1113.4000000000015</c:v>
                </c:pt>
                <c:pt idx="163">
                  <c:v>-2607.3000000000029</c:v>
                </c:pt>
                <c:pt idx="164">
                  <c:v>2072</c:v>
                </c:pt>
                <c:pt idx="165">
                  <c:v>4084.3000000000029</c:v>
                </c:pt>
                <c:pt idx="166">
                  <c:v>-1409.5</c:v>
                </c:pt>
                <c:pt idx="167">
                  <c:v>-3743.5</c:v>
                </c:pt>
                <c:pt idx="168">
                  <c:v>-2668.8000000000029</c:v>
                </c:pt>
                <c:pt idx="169">
                  <c:v>-2891.0999999999985</c:v>
                </c:pt>
                <c:pt idx="170">
                  <c:v>2652</c:v>
                </c:pt>
                <c:pt idx="171">
                  <c:v>3121.1999999999971</c:v>
                </c:pt>
                <c:pt idx="172">
                  <c:v>1121.1999999999971</c:v>
                </c:pt>
                <c:pt idx="173">
                  <c:v>-2582.6999999999971</c:v>
                </c:pt>
                <c:pt idx="174">
                  <c:v>2688.9000000000015</c:v>
                </c:pt>
                <c:pt idx="175">
                  <c:v>5182.6999999999971</c:v>
                </c:pt>
                <c:pt idx="176">
                  <c:v>3158.0999999999985</c:v>
                </c:pt>
                <c:pt idx="177">
                  <c:v>5219.5999999999985</c:v>
                </c:pt>
                <c:pt idx="178">
                  <c:v>-3558.0999999999985</c:v>
                </c:pt>
                <c:pt idx="179">
                  <c:v>-4632.8000000000029</c:v>
                </c:pt>
                <c:pt idx="180">
                  <c:v>898.90000000000146</c:v>
                </c:pt>
                <c:pt idx="181">
                  <c:v>-854.19999999999709</c:v>
                </c:pt>
                <c:pt idx="182">
                  <c:v>417.30000000000291</c:v>
                </c:pt>
                <c:pt idx="183">
                  <c:v>3960.4000000000015</c:v>
                </c:pt>
                <c:pt idx="184">
                  <c:v>1133.5</c:v>
                </c:pt>
                <c:pt idx="185">
                  <c:v>-928.89999999999418</c:v>
                </c:pt>
                <c:pt idx="186">
                  <c:v>5281.0999999999985</c:v>
                </c:pt>
                <c:pt idx="187">
                  <c:v>8318</c:v>
                </c:pt>
                <c:pt idx="188">
                  <c:v>7775</c:v>
                </c:pt>
                <c:pt idx="189">
                  <c:v>-5200.4000000000015</c:v>
                </c:pt>
                <c:pt idx="190">
                  <c:v>-6212.6999999999971</c:v>
                </c:pt>
                <c:pt idx="191">
                  <c:v>-7472.8999999999942</c:v>
                </c:pt>
                <c:pt idx="192">
                  <c:v>-4286.5</c:v>
                </c:pt>
                <c:pt idx="193">
                  <c:v>-755.80000000000291</c:v>
                </c:pt>
                <c:pt idx="194">
                  <c:v>13700.300000000003</c:v>
                </c:pt>
                <c:pt idx="195">
                  <c:v>1205.5</c:v>
                </c:pt>
                <c:pt idx="196">
                  <c:v>-10509.800000000003</c:v>
                </c:pt>
                <c:pt idx="197">
                  <c:v>-7632.8000000000029</c:v>
                </c:pt>
                <c:pt idx="198">
                  <c:v>-5669.6999999999971</c:v>
                </c:pt>
                <c:pt idx="199">
                  <c:v>2885.6999999999971</c:v>
                </c:pt>
                <c:pt idx="200">
                  <c:v>-4188.0999999999985</c:v>
                </c:pt>
                <c:pt idx="201">
                  <c:v>-126.60000000000582</c:v>
                </c:pt>
                <c:pt idx="202">
                  <c:v>-7608.1999999999971</c:v>
                </c:pt>
                <c:pt idx="203">
                  <c:v>-6880.6000000000058</c:v>
                </c:pt>
                <c:pt idx="204">
                  <c:v>-5706.5999999999985</c:v>
                </c:pt>
                <c:pt idx="205">
                  <c:v>-2200.4000000000015</c:v>
                </c:pt>
                <c:pt idx="206">
                  <c:v>-6114.3000000000029</c:v>
                </c:pt>
                <c:pt idx="207">
                  <c:v>3638.8000000000029</c:v>
                </c:pt>
                <c:pt idx="208">
                  <c:v>9144.8999999999942</c:v>
                </c:pt>
                <c:pt idx="209">
                  <c:v>11922.600000000006</c:v>
                </c:pt>
                <c:pt idx="210">
                  <c:v>4947.1999999999971</c:v>
                </c:pt>
                <c:pt idx="211">
                  <c:v>-4003.6000000000058</c:v>
                </c:pt>
                <c:pt idx="212">
                  <c:v>1861.1000000000058</c:v>
                </c:pt>
                <c:pt idx="213">
                  <c:v>3873.3999999999942</c:v>
                </c:pt>
                <c:pt idx="214">
                  <c:v>-2138.8999999999942</c:v>
                </c:pt>
                <c:pt idx="215">
                  <c:v>-6880.6000000000058</c:v>
                </c:pt>
                <c:pt idx="216">
                  <c:v>-138.89999999999418</c:v>
                </c:pt>
                <c:pt idx="217">
                  <c:v>3811.9000000000015</c:v>
                </c:pt>
                <c:pt idx="218">
                  <c:v>6873.3999999999942</c:v>
                </c:pt>
                <c:pt idx="219">
                  <c:v>3194.1000000000058</c:v>
                </c:pt>
                <c:pt idx="220">
                  <c:v>2873.3999999999942</c:v>
                </c:pt>
                <c:pt idx="221">
                  <c:v>-225.89999999999418</c:v>
                </c:pt>
                <c:pt idx="222">
                  <c:v>1119.3999999999942</c:v>
                </c:pt>
                <c:pt idx="223">
                  <c:v>1082.5</c:v>
                </c:pt>
                <c:pt idx="224">
                  <c:v>-2250.5</c:v>
                </c:pt>
                <c:pt idx="225">
                  <c:v>4329.3999999999942</c:v>
                </c:pt>
                <c:pt idx="226">
                  <c:v>-2028.1999999999971</c:v>
                </c:pt>
                <c:pt idx="227">
                  <c:v>748.60000000000582</c:v>
                </c:pt>
                <c:pt idx="228">
                  <c:v>-3534.3999999999942</c:v>
                </c:pt>
                <c:pt idx="229">
                  <c:v>-3979</c:v>
                </c:pt>
                <c:pt idx="230">
                  <c:v>6490.1999999999971</c:v>
                </c:pt>
                <c:pt idx="231">
                  <c:v>-1399</c:v>
                </c:pt>
                <c:pt idx="232">
                  <c:v>7033.3000000000029</c:v>
                </c:pt>
                <c:pt idx="233">
                  <c:v>2082.5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C-4C74-805E-862F6E3B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544495"/>
        <c:axId val="509535759"/>
      </c:barChart>
      <c:catAx>
        <c:axId val="509544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535759"/>
        <c:crosses val="autoZero"/>
        <c:auto val="1"/>
        <c:lblAlgn val="ctr"/>
        <c:lblOffset val="100"/>
        <c:noMultiLvlLbl val="0"/>
      </c:catAx>
      <c:valAx>
        <c:axId val="50953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54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Penny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6.9385853117168387E-3"/>
                  <c:y val="0.343230925614067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Penny'!$J$2:$J$235</c:f>
              <c:numCache>
                <c:formatCode>General</c:formatCode>
                <c:ptCount val="234"/>
                <c:pt idx="0">
                  <c:v>1567.6999999999998</c:v>
                </c:pt>
                <c:pt idx="1">
                  <c:v>306.5</c:v>
                </c:pt>
                <c:pt idx="2">
                  <c:v>-4909.7</c:v>
                </c:pt>
                <c:pt idx="3">
                  <c:v>783.90000000000009</c:v>
                </c:pt>
                <c:pt idx="4">
                  <c:v>306.5</c:v>
                </c:pt>
                <c:pt idx="5">
                  <c:v>-3432.3</c:v>
                </c:pt>
                <c:pt idx="6">
                  <c:v>-3648.3999999999996</c:v>
                </c:pt>
                <c:pt idx="7">
                  <c:v>2874.2</c:v>
                </c:pt>
                <c:pt idx="8">
                  <c:v>306.5</c:v>
                </c:pt>
                <c:pt idx="9">
                  <c:v>45.199999999999818</c:v>
                </c:pt>
                <c:pt idx="10">
                  <c:v>829</c:v>
                </c:pt>
                <c:pt idx="11">
                  <c:v>-432.30000000000018</c:v>
                </c:pt>
                <c:pt idx="12">
                  <c:v>783.90000000000009</c:v>
                </c:pt>
                <c:pt idx="13">
                  <c:v>1045.1999999999998</c:v>
                </c:pt>
                <c:pt idx="14">
                  <c:v>-693.5</c:v>
                </c:pt>
                <c:pt idx="15">
                  <c:v>-1171</c:v>
                </c:pt>
                <c:pt idx="16">
                  <c:v>1306.5</c:v>
                </c:pt>
                <c:pt idx="17">
                  <c:v>783.90000000000009</c:v>
                </c:pt>
                <c:pt idx="18">
                  <c:v>567.69999999999982</c:v>
                </c:pt>
                <c:pt idx="19">
                  <c:v>-432.30000000000018</c:v>
                </c:pt>
                <c:pt idx="20">
                  <c:v>-693.5</c:v>
                </c:pt>
                <c:pt idx="21">
                  <c:v>-432.30000000000018</c:v>
                </c:pt>
                <c:pt idx="22">
                  <c:v>306.5</c:v>
                </c:pt>
                <c:pt idx="23">
                  <c:v>-432.30000000000018</c:v>
                </c:pt>
                <c:pt idx="24">
                  <c:v>306.5</c:v>
                </c:pt>
                <c:pt idx="25">
                  <c:v>1045.1999999999998</c:v>
                </c:pt>
                <c:pt idx="26">
                  <c:v>-693.5</c:v>
                </c:pt>
                <c:pt idx="27">
                  <c:v>-693.5</c:v>
                </c:pt>
                <c:pt idx="28">
                  <c:v>306.5</c:v>
                </c:pt>
                <c:pt idx="29">
                  <c:v>1567.6999999999998</c:v>
                </c:pt>
                <c:pt idx="30">
                  <c:v>1567.6999999999998</c:v>
                </c:pt>
                <c:pt idx="31">
                  <c:v>1567.6999999999998</c:v>
                </c:pt>
                <c:pt idx="32">
                  <c:v>-693.5</c:v>
                </c:pt>
                <c:pt idx="33">
                  <c:v>-432.30000000000018</c:v>
                </c:pt>
                <c:pt idx="34">
                  <c:v>567.69999999999982</c:v>
                </c:pt>
                <c:pt idx="35">
                  <c:v>-909.69999999999982</c:v>
                </c:pt>
                <c:pt idx="36">
                  <c:v>-693.5</c:v>
                </c:pt>
                <c:pt idx="37">
                  <c:v>-693.5</c:v>
                </c:pt>
                <c:pt idx="38">
                  <c:v>-1432.3000000000002</c:v>
                </c:pt>
                <c:pt idx="39">
                  <c:v>-432.30000000000018</c:v>
                </c:pt>
                <c:pt idx="40">
                  <c:v>-432.30000000000018</c:v>
                </c:pt>
                <c:pt idx="41">
                  <c:v>567.69999999999982</c:v>
                </c:pt>
                <c:pt idx="42">
                  <c:v>567.69999999999982</c:v>
                </c:pt>
                <c:pt idx="43">
                  <c:v>567.69999999999982</c:v>
                </c:pt>
                <c:pt idx="44">
                  <c:v>567.69999999999982</c:v>
                </c:pt>
                <c:pt idx="45">
                  <c:v>567.69999999999982</c:v>
                </c:pt>
                <c:pt idx="46">
                  <c:v>567.69999999999982</c:v>
                </c:pt>
                <c:pt idx="47">
                  <c:v>-909.69999999999982</c:v>
                </c:pt>
                <c:pt idx="48">
                  <c:v>-432.30000000000018</c:v>
                </c:pt>
                <c:pt idx="49">
                  <c:v>-1171</c:v>
                </c:pt>
                <c:pt idx="50">
                  <c:v>-171</c:v>
                </c:pt>
                <c:pt idx="51">
                  <c:v>-171</c:v>
                </c:pt>
                <c:pt idx="52">
                  <c:v>-171</c:v>
                </c:pt>
                <c:pt idx="53">
                  <c:v>829</c:v>
                </c:pt>
                <c:pt idx="54">
                  <c:v>829</c:v>
                </c:pt>
                <c:pt idx="55">
                  <c:v>-171</c:v>
                </c:pt>
                <c:pt idx="56">
                  <c:v>-171</c:v>
                </c:pt>
                <c:pt idx="57">
                  <c:v>351.60000000000036</c:v>
                </c:pt>
                <c:pt idx="58">
                  <c:v>1351.6000000000004</c:v>
                </c:pt>
                <c:pt idx="59">
                  <c:v>-1125.8000000000002</c:v>
                </c:pt>
                <c:pt idx="60">
                  <c:v>1829</c:v>
                </c:pt>
                <c:pt idx="61">
                  <c:v>1829</c:v>
                </c:pt>
                <c:pt idx="62">
                  <c:v>1829</c:v>
                </c:pt>
                <c:pt idx="63">
                  <c:v>351.60000000000036</c:v>
                </c:pt>
                <c:pt idx="64">
                  <c:v>2351.6000000000004</c:v>
                </c:pt>
                <c:pt idx="65">
                  <c:v>3135.5</c:v>
                </c:pt>
                <c:pt idx="66">
                  <c:v>2351.6000000000004</c:v>
                </c:pt>
                <c:pt idx="67">
                  <c:v>1351.6000000000004</c:v>
                </c:pt>
                <c:pt idx="68">
                  <c:v>135.5</c:v>
                </c:pt>
                <c:pt idx="69">
                  <c:v>-125.80000000000018</c:v>
                </c:pt>
                <c:pt idx="70">
                  <c:v>1351.6000000000004</c:v>
                </c:pt>
                <c:pt idx="71">
                  <c:v>1351.6000000000004</c:v>
                </c:pt>
                <c:pt idx="72">
                  <c:v>1351.6000000000004</c:v>
                </c:pt>
                <c:pt idx="73">
                  <c:v>1351.6000000000004</c:v>
                </c:pt>
                <c:pt idx="74">
                  <c:v>-125.80000000000018</c:v>
                </c:pt>
                <c:pt idx="75">
                  <c:v>-125.80000000000018</c:v>
                </c:pt>
                <c:pt idx="76">
                  <c:v>-125.80000000000018</c:v>
                </c:pt>
                <c:pt idx="77">
                  <c:v>-1125.8000000000002</c:v>
                </c:pt>
                <c:pt idx="78">
                  <c:v>135.5</c:v>
                </c:pt>
                <c:pt idx="79">
                  <c:v>-1125.8000000000002</c:v>
                </c:pt>
                <c:pt idx="80">
                  <c:v>-1125.8000000000002</c:v>
                </c:pt>
                <c:pt idx="81">
                  <c:v>1351.6000000000004</c:v>
                </c:pt>
                <c:pt idx="82">
                  <c:v>-125.80000000000018</c:v>
                </c:pt>
                <c:pt idx="83">
                  <c:v>-864.5</c:v>
                </c:pt>
                <c:pt idx="84">
                  <c:v>351.60000000000036</c:v>
                </c:pt>
                <c:pt idx="85">
                  <c:v>-125.80000000000018</c:v>
                </c:pt>
                <c:pt idx="86">
                  <c:v>874.19999999999982</c:v>
                </c:pt>
                <c:pt idx="87">
                  <c:v>-125.80000000000018</c:v>
                </c:pt>
                <c:pt idx="88">
                  <c:v>1351.6000000000004</c:v>
                </c:pt>
                <c:pt idx="89">
                  <c:v>135.5</c:v>
                </c:pt>
                <c:pt idx="90">
                  <c:v>874.19999999999982</c:v>
                </c:pt>
                <c:pt idx="91">
                  <c:v>874.19999999999982</c:v>
                </c:pt>
                <c:pt idx="92">
                  <c:v>-2819.2999999999993</c:v>
                </c:pt>
                <c:pt idx="93">
                  <c:v>135.5</c:v>
                </c:pt>
                <c:pt idx="94">
                  <c:v>1135.5</c:v>
                </c:pt>
                <c:pt idx="95">
                  <c:v>1874.1999999999998</c:v>
                </c:pt>
                <c:pt idx="96">
                  <c:v>135.5</c:v>
                </c:pt>
                <c:pt idx="97">
                  <c:v>135.5</c:v>
                </c:pt>
                <c:pt idx="98">
                  <c:v>396.79999999999927</c:v>
                </c:pt>
                <c:pt idx="99">
                  <c:v>396.79999999999927</c:v>
                </c:pt>
                <c:pt idx="100">
                  <c:v>1135.5</c:v>
                </c:pt>
                <c:pt idx="101">
                  <c:v>1135.5</c:v>
                </c:pt>
                <c:pt idx="102">
                  <c:v>2396.7999999999993</c:v>
                </c:pt>
                <c:pt idx="103">
                  <c:v>3135.5</c:v>
                </c:pt>
                <c:pt idx="104">
                  <c:v>135.5</c:v>
                </c:pt>
                <c:pt idx="105">
                  <c:v>396.79999999999927</c:v>
                </c:pt>
                <c:pt idx="106">
                  <c:v>-1558.1000000000004</c:v>
                </c:pt>
                <c:pt idx="107">
                  <c:v>-2296.7999999999993</c:v>
                </c:pt>
                <c:pt idx="108">
                  <c:v>1135.5</c:v>
                </c:pt>
                <c:pt idx="109">
                  <c:v>3135.5</c:v>
                </c:pt>
                <c:pt idx="110">
                  <c:v>3135.5</c:v>
                </c:pt>
                <c:pt idx="111">
                  <c:v>3396.7999999999993</c:v>
                </c:pt>
                <c:pt idx="112">
                  <c:v>2396.7999999999993</c:v>
                </c:pt>
                <c:pt idx="113">
                  <c:v>2396.7999999999993</c:v>
                </c:pt>
                <c:pt idx="114">
                  <c:v>3396.7999999999993</c:v>
                </c:pt>
                <c:pt idx="115">
                  <c:v>-296.79999999999927</c:v>
                </c:pt>
                <c:pt idx="116">
                  <c:v>1396.7999999999993</c:v>
                </c:pt>
                <c:pt idx="117">
                  <c:v>-1296.7999999999993</c:v>
                </c:pt>
                <c:pt idx="118">
                  <c:v>441.89999999999964</c:v>
                </c:pt>
                <c:pt idx="119">
                  <c:v>-2990.2999999999993</c:v>
                </c:pt>
                <c:pt idx="120">
                  <c:v>-558.10000000000036</c:v>
                </c:pt>
                <c:pt idx="121">
                  <c:v>1180.7000000000007</c:v>
                </c:pt>
                <c:pt idx="122">
                  <c:v>441.89999999999964</c:v>
                </c:pt>
                <c:pt idx="123">
                  <c:v>703.20000000000073</c:v>
                </c:pt>
                <c:pt idx="124">
                  <c:v>1441.8999999999996</c:v>
                </c:pt>
                <c:pt idx="125">
                  <c:v>1009.7000000000007</c:v>
                </c:pt>
                <c:pt idx="126">
                  <c:v>5009.7000000000007</c:v>
                </c:pt>
                <c:pt idx="127">
                  <c:v>6009.7000000000007</c:v>
                </c:pt>
                <c:pt idx="128">
                  <c:v>9.7000000000007276</c:v>
                </c:pt>
                <c:pt idx="129">
                  <c:v>1748.3999999999996</c:v>
                </c:pt>
                <c:pt idx="130">
                  <c:v>-990.29999999999927</c:v>
                </c:pt>
                <c:pt idx="131">
                  <c:v>1009.7000000000007</c:v>
                </c:pt>
                <c:pt idx="132">
                  <c:v>2703.2000000000007</c:v>
                </c:pt>
                <c:pt idx="133">
                  <c:v>4703.2000000000007</c:v>
                </c:pt>
                <c:pt idx="134">
                  <c:v>2748.3999999999996</c:v>
                </c:pt>
                <c:pt idx="135">
                  <c:v>2964.5</c:v>
                </c:pt>
                <c:pt idx="136">
                  <c:v>2703.2000000000007</c:v>
                </c:pt>
                <c:pt idx="137">
                  <c:v>3271</c:v>
                </c:pt>
                <c:pt idx="138">
                  <c:v>6271</c:v>
                </c:pt>
                <c:pt idx="139">
                  <c:v>4009.7000000000007</c:v>
                </c:pt>
                <c:pt idx="140">
                  <c:v>2009.7000000000007</c:v>
                </c:pt>
                <c:pt idx="141">
                  <c:v>1009.7000000000007</c:v>
                </c:pt>
                <c:pt idx="142">
                  <c:v>9.7000000000007276</c:v>
                </c:pt>
                <c:pt idx="143">
                  <c:v>3271</c:v>
                </c:pt>
                <c:pt idx="144">
                  <c:v>4441.8999999999996</c:v>
                </c:pt>
                <c:pt idx="145">
                  <c:v>4703.2000000000007</c:v>
                </c:pt>
                <c:pt idx="146">
                  <c:v>3009.7000000000007</c:v>
                </c:pt>
                <c:pt idx="147">
                  <c:v>3009.7000000000007</c:v>
                </c:pt>
                <c:pt idx="148">
                  <c:v>4009.7000000000007</c:v>
                </c:pt>
                <c:pt idx="149">
                  <c:v>6271</c:v>
                </c:pt>
                <c:pt idx="150">
                  <c:v>5532.2999999999993</c:v>
                </c:pt>
                <c:pt idx="151">
                  <c:v>5271</c:v>
                </c:pt>
                <c:pt idx="152">
                  <c:v>6532.2999999999993</c:v>
                </c:pt>
                <c:pt idx="153">
                  <c:v>7316.0999999999985</c:v>
                </c:pt>
                <c:pt idx="154">
                  <c:v>7577.4000000000015</c:v>
                </c:pt>
                <c:pt idx="155">
                  <c:v>2577.4000000000015</c:v>
                </c:pt>
                <c:pt idx="156">
                  <c:v>6532.2999999999993</c:v>
                </c:pt>
                <c:pt idx="157">
                  <c:v>6271</c:v>
                </c:pt>
                <c:pt idx="158">
                  <c:v>5532.2999999999993</c:v>
                </c:pt>
                <c:pt idx="159">
                  <c:v>5532.2999999999993</c:v>
                </c:pt>
                <c:pt idx="160">
                  <c:v>5532.2999999999993</c:v>
                </c:pt>
                <c:pt idx="161">
                  <c:v>7316.0999999999985</c:v>
                </c:pt>
                <c:pt idx="162">
                  <c:v>7577.4000000000015</c:v>
                </c:pt>
                <c:pt idx="163">
                  <c:v>7577.4000000000015</c:v>
                </c:pt>
                <c:pt idx="164">
                  <c:v>4577.4000000000015</c:v>
                </c:pt>
                <c:pt idx="165">
                  <c:v>3577.4000000000015</c:v>
                </c:pt>
                <c:pt idx="166">
                  <c:v>4577.4000000000015</c:v>
                </c:pt>
                <c:pt idx="167">
                  <c:v>5145.2000000000007</c:v>
                </c:pt>
                <c:pt idx="168">
                  <c:v>4577.4000000000015</c:v>
                </c:pt>
                <c:pt idx="169">
                  <c:v>5577.4000000000015</c:v>
                </c:pt>
                <c:pt idx="170">
                  <c:v>7838.7000000000007</c:v>
                </c:pt>
                <c:pt idx="171">
                  <c:v>4838.7000000000007</c:v>
                </c:pt>
                <c:pt idx="172">
                  <c:v>5577.4000000000015</c:v>
                </c:pt>
                <c:pt idx="173">
                  <c:v>7577.4000000000015</c:v>
                </c:pt>
                <c:pt idx="174">
                  <c:v>4145.2000000000007</c:v>
                </c:pt>
                <c:pt idx="175">
                  <c:v>6838.7000000000007</c:v>
                </c:pt>
                <c:pt idx="176">
                  <c:v>4838.7000000000007</c:v>
                </c:pt>
                <c:pt idx="177">
                  <c:v>8100</c:v>
                </c:pt>
                <c:pt idx="178">
                  <c:v>6577.4000000000015</c:v>
                </c:pt>
                <c:pt idx="179">
                  <c:v>6406.5</c:v>
                </c:pt>
                <c:pt idx="180">
                  <c:v>6838.7000000000007</c:v>
                </c:pt>
                <c:pt idx="181">
                  <c:v>-7935.4000000000015</c:v>
                </c:pt>
                <c:pt idx="182">
                  <c:v>7838.7000000000007</c:v>
                </c:pt>
                <c:pt idx="183">
                  <c:v>7100</c:v>
                </c:pt>
                <c:pt idx="184">
                  <c:v>5577.4000000000015</c:v>
                </c:pt>
                <c:pt idx="185">
                  <c:v>8406.5</c:v>
                </c:pt>
                <c:pt idx="186">
                  <c:v>-2458</c:v>
                </c:pt>
                <c:pt idx="187">
                  <c:v>-1196.6999999999971</c:v>
                </c:pt>
                <c:pt idx="188">
                  <c:v>4406.5</c:v>
                </c:pt>
                <c:pt idx="189">
                  <c:v>-14800</c:v>
                </c:pt>
                <c:pt idx="190">
                  <c:v>9406.5</c:v>
                </c:pt>
                <c:pt idx="191">
                  <c:v>-38609.600000000006</c:v>
                </c:pt>
                <c:pt idx="192">
                  <c:v>9145.2000000000007</c:v>
                </c:pt>
                <c:pt idx="193">
                  <c:v>8145.2000000000007</c:v>
                </c:pt>
                <c:pt idx="194">
                  <c:v>-16709.599999999999</c:v>
                </c:pt>
                <c:pt idx="195">
                  <c:v>-29609.600000000006</c:v>
                </c:pt>
                <c:pt idx="196">
                  <c:v>-36609.600000000006</c:v>
                </c:pt>
                <c:pt idx="197">
                  <c:v>-35609.600000000006</c:v>
                </c:pt>
                <c:pt idx="198">
                  <c:v>-34609.600000000006</c:v>
                </c:pt>
                <c:pt idx="199">
                  <c:v>-11709.599999999999</c:v>
                </c:pt>
                <c:pt idx="200">
                  <c:v>18290.400000000001</c:v>
                </c:pt>
                <c:pt idx="201">
                  <c:v>26390.399999999994</c:v>
                </c:pt>
                <c:pt idx="202">
                  <c:v>-33609.600000000006</c:v>
                </c:pt>
                <c:pt idx="203">
                  <c:v>-31609.600000000006</c:v>
                </c:pt>
                <c:pt idx="204">
                  <c:v>-2970.9000000000015</c:v>
                </c:pt>
                <c:pt idx="205">
                  <c:v>12803.300000000003</c:v>
                </c:pt>
                <c:pt idx="206">
                  <c:v>-30609.600000000006</c:v>
                </c:pt>
                <c:pt idx="207">
                  <c:v>-39609.600000000006</c:v>
                </c:pt>
                <c:pt idx="208">
                  <c:v>-38609.600000000006</c:v>
                </c:pt>
                <c:pt idx="209">
                  <c:v>-38609.600000000006</c:v>
                </c:pt>
                <c:pt idx="210">
                  <c:v>-16709.599999999999</c:v>
                </c:pt>
                <c:pt idx="211">
                  <c:v>-14709.599999999999</c:v>
                </c:pt>
                <c:pt idx="212">
                  <c:v>-12970.900000000001</c:v>
                </c:pt>
                <c:pt idx="213">
                  <c:v>-17709.599999999999</c:v>
                </c:pt>
                <c:pt idx="214">
                  <c:v>-38609.600000000006</c:v>
                </c:pt>
                <c:pt idx="215">
                  <c:v>-36609.600000000006</c:v>
                </c:pt>
                <c:pt idx="216">
                  <c:v>-1196.6999999999971</c:v>
                </c:pt>
                <c:pt idx="217">
                  <c:v>-20709.599999999999</c:v>
                </c:pt>
                <c:pt idx="218">
                  <c:v>-19709.599999999999</c:v>
                </c:pt>
                <c:pt idx="219">
                  <c:v>-13709.599999999999</c:v>
                </c:pt>
                <c:pt idx="220">
                  <c:v>-16709.599999999999</c:v>
                </c:pt>
                <c:pt idx="221">
                  <c:v>-35609.600000000006</c:v>
                </c:pt>
                <c:pt idx="222">
                  <c:v>-29609.600000000006</c:v>
                </c:pt>
                <c:pt idx="223">
                  <c:v>-31609.600000000006</c:v>
                </c:pt>
                <c:pt idx="224">
                  <c:v>-13709.599999999999</c:v>
                </c:pt>
                <c:pt idx="225">
                  <c:v>-19609.600000000006</c:v>
                </c:pt>
                <c:pt idx="226">
                  <c:v>-32609.600000000006</c:v>
                </c:pt>
                <c:pt idx="227">
                  <c:v>-27609.600000000006</c:v>
                </c:pt>
                <c:pt idx="228">
                  <c:v>-31609.600000000006</c:v>
                </c:pt>
                <c:pt idx="229">
                  <c:v>-31609.600000000006</c:v>
                </c:pt>
                <c:pt idx="230">
                  <c:v>-31609.600000000006</c:v>
                </c:pt>
                <c:pt idx="231">
                  <c:v>-31609.600000000006</c:v>
                </c:pt>
                <c:pt idx="232">
                  <c:v>-32609.600000000006</c:v>
                </c:pt>
                <c:pt idx="233">
                  <c:v>-36609.600000000006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1-4353-9401-C379598C958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Penny'!$K$2:$K$235</c:f>
              <c:numCache>
                <c:formatCode>General</c:formatCode>
                <c:ptCount val="234"/>
                <c:pt idx="0">
                  <c:v>1464.8</c:v>
                </c:pt>
                <c:pt idx="1">
                  <c:v>220.6</c:v>
                </c:pt>
                <c:pt idx="2">
                  <c:v>-5047</c:v>
                </c:pt>
                <c:pt idx="3">
                  <c:v>732.4</c:v>
                </c:pt>
                <c:pt idx="4">
                  <c:v>220.6</c:v>
                </c:pt>
                <c:pt idx="5">
                  <c:v>-3535.2</c:v>
                </c:pt>
                <c:pt idx="6">
                  <c:v>-3047</c:v>
                </c:pt>
                <c:pt idx="7">
                  <c:v>2685.4</c:v>
                </c:pt>
                <c:pt idx="8">
                  <c:v>220.6</c:v>
                </c:pt>
                <c:pt idx="9">
                  <c:v>-23.5</c:v>
                </c:pt>
                <c:pt idx="10">
                  <c:v>708.9</c:v>
                </c:pt>
                <c:pt idx="11">
                  <c:v>-535.20000000000005</c:v>
                </c:pt>
                <c:pt idx="12">
                  <c:v>732.4</c:v>
                </c:pt>
                <c:pt idx="13">
                  <c:v>976.5</c:v>
                </c:pt>
                <c:pt idx="14">
                  <c:v>-779.4</c:v>
                </c:pt>
                <c:pt idx="15">
                  <c:v>-1291.0999999999999</c:v>
                </c:pt>
                <c:pt idx="16">
                  <c:v>1220.5999999999999</c:v>
                </c:pt>
                <c:pt idx="17">
                  <c:v>732.4</c:v>
                </c:pt>
                <c:pt idx="18">
                  <c:v>464.8</c:v>
                </c:pt>
                <c:pt idx="19">
                  <c:v>-535.20000000000005</c:v>
                </c:pt>
                <c:pt idx="20">
                  <c:v>-779.4</c:v>
                </c:pt>
                <c:pt idx="21">
                  <c:v>-535.20000000000005</c:v>
                </c:pt>
                <c:pt idx="22">
                  <c:v>220.6</c:v>
                </c:pt>
                <c:pt idx="23">
                  <c:v>-535.20000000000005</c:v>
                </c:pt>
                <c:pt idx="24">
                  <c:v>220.6</c:v>
                </c:pt>
                <c:pt idx="25">
                  <c:v>976.5</c:v>
                </c:pt>
                <c:pt idx="26">
                  <c:v>-779.4</c:v>
                </c:pt>
                <c:pt idx="27">
                  <c:v>-779.4</c:v>
                </c:pt>
                <c:pt idx="28">
                  <c:v>220.6</c:v>
                </c:pt>
                <c:pt idx="29">
                  <c:v>1464.8</c:v>
                </c:pt>
                <c:pt idx="30">
                  <c:v>1464.8</c:v>
                </c:pt>
                <c:pt idx="31">
                  <c:v>1464.8</c:v>
                </c:pt>
                <c:pt idx="32">
                  <c:v>-779.4</c:v>
                </c:pt>
                <c:pt idx="33">
                  <c:v>-535.20000000000005</c:v>
                </c:pt>
                <c:pt idx="34">
                  <c:v>464.8</c:v>
                </c:pt>
                <c:pt idx="35">
                  <c:v>-1047</c:v>
                </c:pt>
                <c:pt idx="36">
                  <c:v>-779.4</c:v>
                </c:pt>
                <c:pt idx="37">
                  <c:v>-779.4</c:v>
                </c:pt>
                <c:pt idx="38">
                  <c:v>-1535.2</c:v>
                </c:pt>
                <c:pt idx="39">
                  <c:v>-535.20000000000005</c:v>
                </c:pt>
                <c:pt idx="40">
                  <c:v>-535.20000000000005</c:v>
                </c:pt>
                <c:pt idx="41">
                  <c:v>464.8</c:v>
                </c:pt>
                <c:pt idx="42">
                  <c:v>464.8</c:v>
                </c:pt>
                <c:pt idx="43">
                  <c:v>464.8</c:v>
                </c:pt>
                <c:pt idx="44">
                  <c:v>464.8</c:v>
                </c:pt>
                <c:pt idx="45">
                  <c:v>464.8</c:v>
                </c:pt>
                <c:pt idx="46">
                  <c:v>464.8</c:v>
                </c:pt>
                <c:pt idx="47">
                  <c:v>-1047</c:v>
                </c:pt>
                <c:pt idx="48">
                  <c:v>-535.20000000000005</c:v>
                </c:pt>
                <c:pt idx="49">
                  <c:v>-1291.0999999999999</c:v>
                </c:pt>
                <c:pt idx="50">
                  <c:v>-291.10000000000002</c:v>
                </c:pt>
                <c:pt idx="51">
                  <c:v>-291.10000000000002</c:v>
                </c:pt>
                <c:pt idx="52">
                  <c:v>-291.10000000000002</c:v>
                </c:pt>
                <c:pt idx="53">
                  <c:v>708.9</c:v>
                </c:pt>
                <c:pt idx="54">
                  <c:v>708.9</c:v>
                </c:pt>
                <c:pt idx="55">
                  <c:v>-291.10000000000002</c:v>
                </c:pt>
                <c:pt idx="56">
                  <c:v>-291.10000000000002</c:v>
                </c:pt>
                <c:pt idx="57">
                  <c:v>197.1</c:v>
                </c:pt>
                <c:pt idx="58">
                  <c:v>1197.0999999999999</c:v>
                </c:pt>
                <c:pt idx="59">
                  <c:v>-1314.6</c:v>
                </c:pt>
                <c:pt idx="60">
                  <c:v>1708.9</c:v>
                </c:pt>
                <c:pt idx="61">
                  <c:v>1708.9</c:v>
                </c:pt>
                <c:pt idx="62">
                  <c:v>1708.9</c:v>
                </c:pt>
                <c:pt idx="63">
                  <c:v>197.1</c:v>
                </c:pt>
                <c:pt idx="64">
                  <c:v>2197.1</c:v>
                </c:pt>
                <c:pt idx="65">
                  <c:v>2929.5</c:v>
                </c:pt>
                <c:pt idx="66">
                  <c:v>2197.1</c:v>
                </c:pt>
                <c:pt idx="67">
                  <c:v>1197.0999999999999</c:v>
                </c:pt>
                <c:pt idx="68">
                  <c:v>-70.5</c:v>
                </c:pt>
                <c:pt idx="69">
                  <c:v>-314.60000000000002</c:v>
                </c:pt>
                <c:pt idx="70">
                  <c:v>1197.0999999999999</c:v>
                </c:pt>
                <c:pt idx="71">
                  <c:v>1197.0999999999999</c:v>
                </c:pt>
                <c:pt idx="72">
                  <c:v>1197.0999999999999</c:v>
                </c:pt>
                <c:pt idx="73">
                  <c:v>1197.0999999999999</c:v>
                </c:pt>
                <c:pt idx="74">
                  <c:v>-314.60000000000002</c:v>
                </c:pt>
                <c:pt idx="75">
                  <c:v>-314.60000000000002</c:v>
                </c:pt>
                <c:pt idx="76">
                  <c:v>-314.60000000000002</c:v>
                </c:pt>
                <c:pt idx="77">
                  <c:v>-1314.6</c:v>
                </c:pt>
                <c:pt idx="78">
                  <c:v>-70.5</c:v>
                </c:pt>
                <c:pt idx="79">
                  <c:v>-1314.6</c:v>
                </c:pt>
                <c:pt idx="80">
                  <c:v>-1314.6</c:v>
                </c:pt>
                <c:pt idx="81">
                  <c:v>1197.0999999999999</c:v>
                </c:pt>
                <c:pt idx="82">
                  <c:v>-314.60000000000002</c:v>
                </c:pt>
                <c:pt idx="83">
                  <c:v>-1070.5</c:v>
                </c:pt>
                <c:pt idx="84">
                  <c:v>197.1</c:v>
                </c:pt>
                <c:pt idx="85">
                  <c:v>-314.60000000000002</c:v>
                </c:pt>
                <c:pt idx="86">
                  <c:v>685.4</c:v>
                </c:pt>
                <c:pt idx="87">
                  <c:v>-314.60000000000002</c:v>
                </c:pt>
                <c:pt idx="88">
                  <c:v>1197.0999999999999</c:v>
                </c:pt>
                <c:pt idx="89">
                  <c:v>-70.5</c:v>
                </c:pt>
                <c:pt idx="90">
                  <c:v>685.4</c:v>
                </c:pt>
                <c:pt idx="91">
                  <c:v>685.4</c:v>
                </c:pt>
                <c:pt idx="92">
                  <c:v>-70.5</c:v>
                </c:pt>
                <c:pt idx="93">
                  <c:v>-70.5</c:v>
                </c:pt>
                <c:pt idx="94">
                  <c:v>929.5</c:v>
                </c:pt>
                <c:pt idx="95">
                  <c:v>1685.4</c:v>
                </c:pt>
                <c:pt idx="96">
                  <c:v>-70.5</c:v>
                </c:pt>
                <c:pt idx="97">
                  <c:v>-70.5</c:v>
                </c:pt>
                <c:pt idx="98">
                  <c:v>929.5</c:v>
                </c:pt>
                <c:pt idx="99">
                  <c:v>929.5</c:v>
                </c:pt>
                <c:pt idx="100">
                  <c:v>929.5</c:v>
                </c:pt>
                <c:pt idx="101">
                  <c:v>929.5</c:v>
                </c:pt>
                <c:pt idx="102">
                  <c:v>2929.5</c:v>
                </c:pt>
                <c:pt idx="103">
                  <c:v>2929.5</c:v>
                </c:pt>
                <c:pt idx="104">
                  <c:v>-70.5</c:v>
                </c:pt>
                <c:pt idx="105">
                  <c:v>929.5</c:v>
                </c:pt>
                <c:pt idx="106">
                  <c:v>1929.5</c:v>
                </c:pt>
                <c:pt idx="107">
                  <c:v>1173.5999999999999</c:v>
                </c:pt>
                <c:pt idx="108">
                  <c:v>929.5</c:v>
                </c:pt>
                <c:pt idx="109">
                  <c:v>2929.5</c:v>
                </c:pt>
                <c:pt idx="110">
                  <c:v>2929.5</c:v>
                </c:pt>
                <c:pt idx="111">
                  <c:v>3173.6</c:v>
                </c:pt>
                <c:pt idx="112">
                  <c:v>2173.6</c:v>
                </c:pt>
                <c:pt idx="113">
                  <c:v>2173.6</c:v>
                </c:pt>
                <c:pt idx="114">
                  <c:v>3173.6</c:v>
                </c:pt>
                <c:pt idx="115">
                  <c:v>-605.70000000000005</c:v>
                </c:pt>
                <c:pt idx="116">
                  <c:v>1173.5999999999999</c:v>
                </c:pt>
                <c:pt idx="117">
                  <c:v>-1605.7</c:v>
                </c:pt>
                <c:pt idx="118">
                  <c:v>3173.6</c:v>
                </c:pt>
                <c:pt idx="119">
                  <c:v>-2251.3000000000002</c:v>
                </c:pt>
                <c:pt idx="120">
                  <c:v>2173.6</c:v>
                </c:pt>
                <c:pt idx="121">
                  <c:v>3173.6</c:v>
                </c:pt>
                <c:pt idx="122">
                  <c:v>3173.6</c:v>
                </c:pt>
                <c:pt idx="123">
                  <c:v>-361.6</c:v>
                </c:pt>
                <c:pt idx="124">
                  <c:v>3417.8</c:v>
                </c:pt>
                <c:pt idx="125">
                  <c:v>2882.5</c:v>
                </c:pt>
                <c:pt idx="126">
                  <c:v>5370.8</c:v>
                </c:pt>
                <c:pt idx="127">
                  <c:v>5614.9</c:v>
                </c:pt>
                <c:pt idx="128">
                  <c:v>-385.1</c:v>
                </c:pt>
                <c:pt idx="129">
                  <c:v>1370.8</c:v>
                </c:pt>
                <c:pt idx="130">
                  <c:v>-1385.1</c:v>
                </c:pt>
                <c:pt idx="131">
                  <c:v>-141</c:v>
                </c:pt>
                <c:pt idx="132">
                  <c:v>2394.3000000000002</c:v>
                </c:pt>
                <c:pt idx="133">
                  <c:v>4394.3</c:v>
                </c:pt>
                <c:pt idx="134">
                  <c:v>3126.6</c:v>
                </c:pt>
                <c:pt idx="135">
                  <c:v>3394.3</c:v>
                </c:pt>
                <c:pt idx="136">
                  <c:v>2394.3000000000002</c:v>
                </c:pt>
                <c:pt idx="137">
                  <c:v>3614.9</c:v>
                </c:pt>
                <c:pt idx="138">
                  <c:v>5859</c:v>
                </c:pt>
                <c:pt idx="139">
                  <c:v>3614.9</c:v>
                </c:pt>
                <c:pt idx="140">
                  <c:v>1614.9</c:v>
                </c:pt>
                <c:pt idx="141">
                  <c:v>614.9</c:v>
                </c:pt>
                <c:pt idx="142">
                  <c:v>-1141</c:v>
                </c:pt>
                <c:pt idx="143">
                  <c:v>969.3</c:v>
                </c:pt>
                <c:pt idx="144">
                  <c:v>3394.3</c:v>
                </c:pt>
                <c:pt idx="145">
                  <c:v>4394.3</c:v>
                </c:pt>
                <c:pt idx="146">
                  <c:v>2614.9</c:v>
                </c:pt>
                <c:pt idx="147">
                  <c:v>2614.9</c:v>
                </c:pt>
                <c:pt idx="148">
                  <c:v>3614.9</c:v>
                </c:pt>
                <c:pt idx="149">
                  <c:v>5859</c:v>
                </c:pt>
                <c:pt idx="150">
                  <c:v>5103.1000000000004</c:v>
                </c:pt>
                <c:pt idx="151">
                  <c:v>4859</c:v>
                </c:pt>
                <c:pt idx="152">
                  <c:v>6103.1</c:v>
                </c:pt>
                <c:pt idx="153">
                  <c:v>6835.5</c:v>
                </c:pt>
                <c:pt idx="154">
                  <c:v>7079.6</c:v>
                </c:pt>
                <c:pt idx="155">
                  <c:v>2079.6</c:v>
                </c:pt>
                <c:pt idx="156">
                  <c:v>6103.1</c:v>
                </c:pt>
                <c:pt idx="157">
                  <c:v>5103.1000000000004</c:v>
                </c:pt>
                <c:pt idx="158">
                  <c:v>5103.1000000000004</c:v>
                </c:pt>
                <c:pt idx="159">
                  <c:v>5103.1000000000004</c:v>
                </c:pt>
                <c:pt idx="160">
                  <c:v>5103.1000000000004</c:v>
                </c:pt>
                <c:pt idx="161">
                  <c:v>6079.6</c:v>
                </c:pt>
                <c:pt idx="162">
                  <c:v>7079.6</c:v>
                </c:pt>
                <c:pt idx="163">
                  <c:v>7079.6</c:v>
                </c:pt>
                <c:pt idx="164">
                  <c:v>4835.5</c:v>
                </c:pt>
                <c:pt idx="165">
                  <c:v>3835.5</c:v>
                </c:pt>
                <c:pt idx="166">
                  <c:v>4079.6</c:v>
                </c:pt>
                <c:pt idx="167">
                  <c:v>6434.1</c:v>
                </c:pt>
                <c:pt idx="168">
                  <c:v>4835.5</c:v>
                </c:pt>
                <c:pt idx="169">
                  <c:v>5835.5</c:v>
                </c:pt>
                <c:pt idx="170">
                  <c:v>7323.8</c:v>
                </c:pt>
                <c:pt idx="171">
                  <c:v>4323.8</c:v>
                </c:pt>
                <c:pt idx="172">
                  <c:v>5835.5</c:v>
                </c:pt>
                <c:pt idx="173">
                  <c:v>7079.6</c:v>
                </c:pt>
                <c:pt idx="174">
                  <c:v>7323.8</c:v>
                </c:pt>
                <c:pt idx="175">
                  <c:v>6323.8</c:v>
                </c:pt>
                <c:pt idx="176">
                  <c:v>5079.6000000000004</c:v>
                </c:pt>
                <c:pt idx="177">
                  <c:v>7567.9</c:v>
                </c:pt>
                <c:pt idx="178">
                  <c:v>5323.8</c:v>
                </c:pt>
                <c:pt idx="179">
                  <c:v>7678.2</c:v>
                </c:pt>
                <c:pt idx="180">
                  <c:v>6323.8</c:v>
                </c:pt>
                <c:pt idx="181">
                  <c:v>7079.6</c:v>
                </c:pt>
                <c:pt idx="182">
                  <c:v>7323.8</c:v>
                </c:pt>
                <c:pt idx="183">
                  <c:v>6567.9</c:v>
                </c:pt>
                <c:pt idx="184">
                  <c:v>5079.6000000000004</c:v>
                </c:pt>
                <c:pt idx="185">
                  <c:v>8544.4</c:v>
                </c:pt>
                <c:pt idx="186">
                  <c:v>8056.1</c:v>
                </c:pt>
                <c:pt idx="187">
                  <c:v>8544.4</c:v>
                </c:pt>
                <c:pt idx="188">
                  <c:v>5300.3</c:v>
                </c:pt>
                <c:pt idx="189">
                  <c:v>-13218.7</c:v>
                </c:pt>
                <c:pt idx="190">
                  <c:v>8788.5</c:v>
                </c:pt>
                <c:pt idx="191">
                  <c:v>-11998</c:v>
                </c:pt>
                <c:pt idx="192">
                  <c:v>8544.4</c:v>
                </c:pt>
                <c:pt idx="193">
                  <c:v>7544.4</c:v>
                </c:pt>
                <c:pt idx="194">
                  <c:v>4765</c:v>
                </c:pt>
                <c:pt idx="195">
                  <c:v>-4887.7</c:v>
                </c:pt>
                <c:pt idx="196">
                  <c:v>-10753.9</c:v>
                </c:pt>
                <c:pt idx="197">
                  <c:v>-9753.9</c:v>
                </c:pt>
                <c:pt idx="198">
                  <c:v>-8753.9</c:v>
                </c:pt>
                <c:pt idx="199">
                  <c:v>9765</c:v>
                </c:pt>
                <c:pt idx="200">
                  <c:v>17088.8</c:v>
                </c:pt>
                <c:pt idx="201">
                  <c:v>24656.7</c:v>
                </c:pt>
                <c:pt idx="202">
                  <c:v>-34209.5</c:v>
                </c:pt>
                <c:pt idx="203">
                  <c:v>-33343.300000000003</c:v>
                </c:pt>
                <c:pt idx="204">
                  <c:v>-4911.2</c:v>
                </c:pt>
                <c:pt idx="205">
                  <c:v>-3911.2</c:v>
                </c:pt>
                <c:pt idx="206">
                  <c:v>-31209.5</c:v>
                </c:pt>
                <c:pt idx="207">
                  <c:v>-39453.599999999999</c:v>
                </c:pt>
                <c:pt idx="208">
                  <c:v>-38453.599999999999</c:v>
                </c:pt>
                <c:pt idx="209">
                  <c:v>-40343.300000000003</c:v>
                </c:pt>
                <c:pt idx="210">
                  <c:v>-21690.6</c:v>
                </c:pt>
                <c:pt idx="211">
                  <c:v>-17800.900000000001</c:v>
                </c:pt>
                <c:pt idx="212">
                  <c:v>-16045</c:v>
                </c:pt>
                <c:pt idx="213">
                  <c:v>-20800.900000000001</c:v>
                </c:pt>
                <c:pt idx="214">
                  <c:v>-39209.5</c:v>
                </c:pt>
                <c:pt idx="215">
                  <c:v>-38343.300000000003</c:v>
                </c:pt>
                <c:pt idx="216">
                  <c:v>-17911.2</c:v>
                </c:pt>
                <c:pt idx="217">
                  <c:v>-22667.1</c:v>
                </c:pt>
                <c:pt idx="218">
                  <c:v>-22800.9</c:v>
                </c:pt>
                <c:pt idx="219">
                  <c:v>-18690.599999999999</c:v>
                </c:pt>
                <c:pt idx="220">
                  <c:v>-19800.900000000001</c:v>
                </c:pt>
                <c:pt idx="221">
                  <c:v>-37343.300000000003</c:v>
                </c:pt>
                <c:pt idx="222">
                  <c:v>-31343.3</c:v>
                </c:pt>
                <c:pt idx="223">
                  <c:v>-33343.300000000003</c:v>
                </c:pt>
                <c:pt idx="224">
                  <c:v>-16800.900000000001</c:v>
                </c:pt>
                <c:pt idx="225">
                  <c:v>-21343.3</c:v>
                </c:pt>
                <c:pt idx="226">
                  <c:v>-34343.300000000003</c:v>
                </c:pt>
                <c:pt idx="227">
                  <c:v>-29343.3</c:v>
                </c:pt>
                <c:pt idx="228">
                  <c:v>-30697.8</c:v>
                </c:pt>
                <c:pt idx="229">
                  <c:v>-31453.599999999999</c:v>
                </c:pt>
                <c:pt idx="230">
                  <c:v>-31453.599999999999</c:v>
                </c:pt>
                <c:pt idx="231">
                  <c:v>-33343.300000000003</c:v>
                </c:pt>
                <c:pt idx="232">
                  <c:v>-32453.599999999999</c:v>
                </c:pt>
                <c:pt idx="233">
                  <c:v>-36453.599999999999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3-4F51-8A66-B58BB3E62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2978191"/>
        <c:axId val="2052981103"/>
      </c:barChart>
      <c:catAx>
        <c:axId val="20529781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981103"/>
        <c:crosses val="autoZero"/>
        <c:auto val="1"/>
        <c:lblAlgn val="ctr"/>
        <c:lblOffset val="100"/>
        <c:noMultiLvlLbl val="0"/>
      </c:catAx>
      <c:valAx>
        <c:axId val="2052981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97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Penny!$T$7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Penny!$T$8:$T$241</c:f>
              <c:numCache>
                <c:formatCode>General</c:formatCode>
                <c:ptCount val="234"/>
                <c:pt idx="0">
                  <c:v>3033.8</c:v>
                </c:pt>
                <c:pt idx="1">
                  <c:v>610</c:v>
                </c:pt>
                <c:pt idx="2">
                  <c:v>-3661.2</c:v>
                </c:pt>
                <c:pt idx="3">
                  <c:v>-813.7</c:v>
                </c:pt>
                <c:pt idx="4">
                  <c:v>-661.2</c:v>
                </c:pt>
                <c:pt idx="5">
                  <c:v>-1966.2</c:v>
                </c:pt>
                <c:pt idx="6">
                  <c:v>-2932.5</c:v>
                </c:pt>
                <c:pt idx="7">
                  <c:v>5067.5</c:v>
                </c:pt>
                <c:pt idx="8">
                  <c:v>610</c:v>
                </c:pt>
                <c:pt idx="9">
                  <c:v>-390</c:v>
                </c:pt>
                <c:pt idx="10">
                  <c:v>2186.3000000000002</c:v>
                </c:pt>
                <c:pt idx="11">
                  <c:v>186.3</c:v>
                </c:pt>
                <c:pt idx="12">
                  <c:v>-390</c:v>
                </c:pt>
                <c:pt idx="13">
                  <c:v>610</c:v>
                </c:pt>
                <c:pt idx="14">
                  <c:v>-390</c:v>
                </c:pt>
                <c:pt idx="15">
                  <c:v>186.3</c:v>
                </c:pt>
                <c:pt idx="16">
                  <c:v>1610</c:v>
                </c:pt>
                <c:pt idx="17">
                  <c:v>-390</c:v>
                </c:pt>
                <c:pt idx="18">
                  <c:v>762.5</c:v>
                </c:pt>
                <c:pt idx="19">
                  <c:v>186.3</c:v>
                </c:pt>
                <c:pt idx="20">
                  <c:v>-813.7</c:v>
                </c:pt>
                <c:pt idx="21">
                  <c:v>186.3</c:v>
                </c:pt>
                <c:pt idx="22">
                  <c:v>186.3</c:v>
                </c:pt>
                <c:pt idx="23">
                  <c:v>1033.8</c:v>
                </c:pt>
                <c:pt idx="24">
                  <c:v>610</c:v>
                </c:pt>
                <c:pt idx="25">
                  <c:v>610</c:v>
                </c:pt>
                <c:pt idx="26">
                  <c:v>-813.7</c:v>
                </c:pt>
                <c:pt idx="27">
                  <c:v>-390</c:v>
                </c:pt>
                <c:pt idx="28">
                  <c:v>186.3</c:v>
                </c:pt>
                <c:pt idx="29">
                  <c:v>2186.3000000000002</c:v>
                </c:pt>
                <c:pt idx="30">
                  <c:v>1762.5</c:v>
                </c:pt>
                <c:pt idx="31">
                  <c:v>2186.3000000000002</c:v>
                </c:pt>
                <c:pt idx="32">
                  <c:v>-1237.5</c:v>
                </c:pt>
                <c:pt idx="33">
                  <c:v>186.3</c:v>
                </c:pt>
                <c:pt idx="34">
                  <c:v>1186.3</c:v>
                </c:pt>
                <c:pt idx="35">
                  <c:v>-508.7</c:v>
                </c:pt>
                <c:pt idx="36">
                  <c:v>-813.7</c:v>
                </c:pt>
                <c:pt idx="37">
                  <c:v>-390</c:v>
                </c:pt>
                <c:pt idx="38">
                  <c:v>-813.7</c:v>
                </c:pt>
                <c:pt idx="39">
                  <c:v>-237.5</c:v>
                </c:pt>
                <c:pt idx="40">
                  <c:v>-237.5</c:v>
                </c:pt>
                <c:pt idx="41">
                  <c:v>338.8</c:v>
                </c:pt>
                <c:pt idx="42">
                  <c:v>-1356.2</c:v>
                </c:pt>
                <c:pt idx="43">
                  <c:v>762.5</c:v>
                </c:pt>
                <c:pt idx="44">
                  <c:v>338.8</c:v>
                </c:pt>
                <c:pt idx="45">
                  <c:v>762.5</c:v>
                </c:pt>
                <c:pt idx="46">
                  <c:v>762.5</c:v>
                </c:pt>
                <c:pt idx="47">
                  <c:v>-1356.2</c:v>
                </c:pt>
                <c:pt idx="48">
                  <c:v>-237.5</c:v>
                </c:pt>
                <c:pt idx="49">
                  <c:v>-237.5</c:v>
                </c:pt>
                <c:pt idx="50">
                  <c:v>338.8</c:v>
                </c:pt>
                <c:pt idx="51">
                  <c:v>-85</c:v>
                </c:pt>
                <c:pt idx="52">
                  <c:v>338.8</c:v>
                </c:pt>
                <c:pt idx="53">
                  <c:v>1338.8</c:v>
                </c:pt>
                <c:pt idx="54">
                  <c:v>-356.2</c:v>
                </c:pt>
                <c:pt idx="55">
                  <c:v>338.8</c:v>
                </c:pt>
                <c:pt idx="56">
                  <c:v>-85</c:v>
                </c:pt>
                <c:pt idx="57">
                  <c:v>-203.7</c:v>
                </c:pt>
                <c:pt idx="58">
                  <c:v>1220</c:v>
                </c:pt>
                <c:pt idx="59">
                  <c:v>-627.5</c:v>
                </c:pt>
                <c:pt idx="60">
                  <c:v>1067.5</c:v>
                </c:pt>
                <c:pt idx="61">
                  <c:v>1067.5</c:v>
                </c:pt>
                <c:pt idx="62">
                  <c:v>643.79999999999995</c:v>
                </c:pt>
                <c:pt idx="63">
                  <c:v>-1051.2</c:v>
                </c:pt>
                <c:pt idx="64">
                  <c:v>948.8</c:v>
                </c:pt>
                <c:pt idx="65">
                  <c:v>3948.8</c:v>
                </c:pt>
                <c:pt idx="66">
                  <c:v>948.8</c:v>
                </c:pt>
                <c:pt idx="67">
                  <c:v>-51.2</c:v>
                </c:pt>
                <c:pt idx="68">
                  <c:v>948.8</c:v>
                </c:pt>
                <c:pt idx="69">
                  <c:v>-51.2</c:v>
                </c:pt>
                <c:pt idx="70">
                  <c:v>-51.2</c:v>
                </c:pt>
                <c:pt idx="71">
                  <c:v>-475</c:v>
                </c:pt>
                <c:pt idx="72">
                  <c:v>-51.2</c:v>
                </c:pt>
                <c:pt idx="73">
                  <c:v>1643.8</c:v>
                </c:pt>
                <c:pt idx="74">
                  <c:v>-51.2</c:v>
                </c:pt>
                <c:pt idx="75">
                  <c:v>-51.2</c:v>
                </c:pt>
                <c:pt idx="76">
                  <c:v>-51.2</c:v>
                </c:pt>
                <c:pt idx="77">
                  <c:v>-1051.2</c:v>
                </c:pt>
                <c:pt idx="78">
                  <c:v>948.8</c:v>
                </c:pt>
                <c:pt idx="79">
                  <c:v>-1051.2</c:v>
                </c:pt>
                <c:pt idx="80">
                  <c:v>-1051.2</c:v>
                </c:pt>
                <c:pt idx="81">
                  <c:v>-51.2</c:v>
                </c:pt>
                <c:pt idx="82">
                  <c:v>-51.2</c:v>
                </c:pt>
                <c:pt idx="83">
                  <c:v>-898.7</c:v>
                </c:pt>
                <c:pt idx="84">
                  <c:v>-1051.2</c:v>
                </c:pt>
                <c:pt idx="85">
                  <c:v>-475</c:v>
                </c:pt>
                <c:pt idx="86">
                  <c:v>525</c:v>
                </c:pt>
                <c:pt idx="87">
                  <c:v>-475</c:v>
                </c:pt>
                <c:pt idx="88">
                  <c:v>-475</c:v>
                </c:pt>
                <c:pt idx="89">
                  <c:v>101.3</c:v>
                </c:pt>
                <c:pt idx="90">
                  <c:v>101.3</c:v>
                </c:pt>
                <c:pt idx="91">
                  <c:v>101.3</c:v>
                </c:pt>
                <c:pt idx="92">
                  <c:v>101.3</c:v>
                </c:pt>
                <c:pt idx="93">
                  <c:v>101.3</c:v>
                </c:pt>
                <c:pt idx="94">
                  <c:v>-170</c:v>
                </c:pt>
                <c:pt idx="95">
                  <c:v>253.8</c:v>
                </c:pt>
                <c:pt idx="96">
                  <c:v>101.3</c:v>
                </c:pt>
                <c:pt idx="97">
                  <c:v>101.3</c:v>
                </c:pt>
                <c:pt idx="98">
                  <c:v>677.5</c:v>
                </c:pt>
                <c:pt idx="99">
                  <c:v>1101.3</c:v>
                </c:pt>
                <c:pt idx="100">
                  <c:v>1101.3</c:v>
                </c:pt>
                <c:pt idx="101">
                  <c:v>677.5</c:v>
                </c:pt>
                <c:pt idx="102">
                  <c:v>2677.5</c:v>
                </c:pt>
                <c:pt idx="103">
                  <c:v>2677.5</c:v>
                </c:pt>
                <c:pt idx="104">
                  <c:v>101.3</c:v>
                </c:pt>
                <c:pt idx="105">
                  <c:v>677.5</c:v>
                </c:pt>
                <c:pt idx="106">
                  <c:v>1253.8</c:v>
                </c:pt>
                <c:pt idx="107">
                  <c:v>-17.5</c:v>
                </c:pt>
                <c:pt idx="108">
                  <c:v>677.5</c:v>
                </c:pt>
                <c:pt idx="109">
                  <c:v>2253.8000000000002</c:v>
                </c:pt>
                <c:pt idx="110">
                  <c:v>2253.8000000000002</c:v>
                </c:pt>
                <c:pt idx="111">
                  <c:v>2830</c:v>
                </c:pt>
                <c:pt idx="112">
                  <c:v>1830</c:v>
                </c:pt>
                <c:pt idx="113">
                  <c:v>1830</c:v>
                </c:pt>
                <c:pt idx="114">
                  <c:v>2406.3000000000002</c:v>
                </c:pt>
                <c:pt idx="115">
                  <c:v>1982.5</c:v>
                </c:pt>
                <c:pt idx="116">
                  <c:v>830</c:v>
                </c:pt>
                <c:pt idx="117">
                  <c:v>1406.3</c:v>
                </c:pt>
                <c:pt idx="118">
                  <c:v>1982.5</c:v>
                </c:pt>
                <c:pt idx="119">
                  <c:v>1287.5</c:v>
                </c:pt>
                <c:pt idx="120">
                  <c:v>1406.3</c:v>
                </c:pt>
                <c:pt idx="121">
                  <c:v>2406.3000000000002</c:v>
                </c:pt>
                <c:pt idx="122">
                  <c:v>1982.5</c:v>
                </c:pt>
                <c:pt idx="123">
                  <c:v>2135</c:v>
                </c:pt>
                <c:pt idx="124">
                  <c:v>2135</c:v>
                </c:pt>
                <c:pt idx="125">
                  <c:v>3592.5</c:v>
                </c:pt>
                <c:pt idx="126">
                  <c:v>5473.8</c:v>
                </c:pt>
                <c:pt idx="127">
                  <c:v>6473.8</c:v>
                </c:pt>
                <c:pt idx="128">
                  <c:v>473.8</c:v>
                </c:pt>
                <c:pt idx="129">
                  <c:v>1050</c:v>
                </c:pt>
                <c:pt idx="130">
                  <c:v>-526.20000000000005</c:v>
                </c:pt>
                <c:pt idx="131">
                  <c:v>-645</c:v>
                </c:pt>
                <c:pt idx="132">
                  <c:v>-526.20000000000005</c:v>
                </c:pt>
                <c:pt idx="133">
                  <c:v>1897.5</c:v>
                </c:pt>
                <c:pt idx="134">
                  <c:v>2473.8000000000002</c:v>
                </c:pt>
                <c:pt idx="135">
                  <c:v>473.8</c:v>
                </c:pt>
                <c:pt idx="136">
                  <c:v>-526.20000000000005</c:v>
                </c:pt>
                <c:pt idx="137">
                  <c:v>4473.8</c:v>
                </c:pt>
                <c:pt idx="138">
                  <c:v>6626.3</c:v>
                </c:pt>
                <c:pt idx="139">
                  <c:v>3202.5</c:v>
                </c:pt>
                <c:pt idx="140">
                  <c:v>2050</c:v>
                </c:pt>
                <c:pt idx="141">
                  <c:v>626.29999999999995</c:v>
                </c:pt>
                <c:pt idx="142">
                  <c:v>-373.7</c:v>
                </c:pt>
                <c:pt idx="143">
                  <c:v>1507.5</c:v>
                </c:pt>
                <c:pt idx="144">
                  <c:v>50</c:v>
                </c:pt>
                <c:pt idx="145">
                  <c:v>626.29999999999995</c:v>
                </c:pt>
                <c:pt idx="146">
                  <c:v>2202.5</c:v>
                </c:pt>
                <c:pt idx="147">
                  <c:v>1778.8</c:v>
                </c:pt>
                <c:pt idx="148">
                  <c:v>2355</c:v>
                </c:pt>
                <c:pt idx="149">
                  <c:v>4083.8</c:v>
                </c:pt>
                <c:pt idx="150">
                  <c:v>4083.8</c:v>
                </c:pt>
                <c:pt idx="151">
                  <c:v>3507.5</c:v>
                </c:pt>
                <c:pt idx="152">
                  <c:v>4236.3</c:v>
                </c:pt>
                <c:pt idx="153">
                  <c:v>5965</c:v>
                </c:pt>
                <c:pt idx="154">
                  <c:v>6541.3</c:v>
                </c:pt>
                <c:pt idx="155">
                  <c:v>693.8</c:v>
                </c:pt>
                <c:pt idx="156">
                  <c:v>2965</c:v>
                </c:pt>
                <c:pt idx="157">
                  <c:v>2388.8000000000002</c:v>
                </c:pt>
                <c:pt idx="158">
                  <c:v>1965</c:v>
                </c:pt>
                <c:pt idx="159">
                  <c:v>1541.3</c:v>
                </c:pt>
                <c:pt idx="160">
                  <c:v>1965</c:v>
                </c:pt>
                <c:pt idx="161">
                  <c:v>5117.5</c:v>
                </c:pt>
                <c:pt idx="162">
                  <c:v>6117.5</c:v>
                </c:pt>
                <c:pt idx="163">
                  <c:v>6117.5</c:v>
                </c:pt>
                <c:pt idx="164">
                  <c:v>3117.5</c:v>
                </c:pt>
                <c:pt idx="165">
                  <c:v>2541.3000000000002</c:v>
                </c:pt>
                <c:pt idx="166">
                  <c:v>2693.8</c:v>
                </c:pt>
                <c:pt idx="167">
                  <c:v>5575</c:v>
                </c:pt>
                <c:pt idx="168">
                  <c:v>3117.5</c:v>
                </c:pt>
                <c:pt idx="169">
                  <c:v>3693.8</c:v>
                </c:pt>
                <c:pt idx="170">
                  <c:v>5846.3</c:v>
                </c:pt>
                <c:pt idx="171">
                  <c:v>2846.3</c:v>
                </c:pt>
                <c:pt idx="172">
                  <c:v>2846.3</c:v>
                </c:pt>
                <c:pt idx="173">
                  <c:v>4846.3</c:v>
                </c:pt>
                <c:pt idx="174">
                  <c:v>4575</c:v>
                </c:pt>
                <c:pt idx="175">
                  <c:v>4846.3</c:v>
                </c:pt>
                <c:pt idx="176">
                  <c:v>2846.3</c:v>
                </c:pt>
                <c:pt idx="177">
                  <c:v>6422.5</c:v>
                </c:pt>
                <c:pt idx="178">
                  <c:v>3422.5</c:v>
                </c:pt>
                <c:pt idx="179">
                  <c:v>5456.3</c:v>
                </c:pt>
                <c:pt idx="180">
                  <c:v>4422.5</c:v>
                </c:pt>
                <c:pt idx="181">
                  <c:v>3998.8</c:v>
                </c:pt>
                <c:pt idx="182">
                  <c:v>5846.3</c:v>
                </c:pt>
                <c:pt idx="183">
                  <c:v>4998.8</c:v>
                </c:pt>
                <c:pt idx="184">
                  <c:v>2846.3</c:v>
                </c:pt>
                <c:pt idx="185">
                  <c:v>7032.6</c:v>
                </c:pt>
                <c:pt idx="186">
                  <c:v>5880.1</c:v>
                </c:pt>
                <c:pt idx="187">
                  <c:v>7032.6</c:v>
                </c:pt>
                <c:pt idx="188">
                  <c:v>4303.8</c:v>
                </c:pt>
                <c:pt idx="189">
                  <c:v>3880.1</c:v>
                </c:pt>
                <c:pt idx="190">
                  <c:v>7608.8</c:v>
                </c:pt>
                <c:pt idx="191">
                  <c:v>-6798.7</c:v>
                </c:pt>
                <c:pt idx="192">
                  <c:v>7456.3</c:v>
                </c:pt>
                <c:pt idx="193">
                  <c:v>6032.6</c:v>
                </c:pt>
                <c:pt idx="194">
                  <c:v>4913.8</c:v>
                </c:pt>
                <c:pt idx="195">
                  <c:v>-2459.9</c:v>
                </c:pt>
                <c:pt idx="196">
                  <c:v>6642.6</c:v>
                </c:pt>
                <c:pt idx="197">
                  <c:v>-2951.2</c:v>
                </c:pt>
                <c:pt idx="198">
                  <c:v>-1951.2</c:v>
                </c:pt>
                <c:pt idx="199">
                  <c:v>-2798.7</c:v>
                </c:pt>
                <c:pt idx="200">
                  <c:v>27201.3</c:v>
                </c:pt>
                <c:pt idx="201">
                  <c:v>44641.4</c:v>
                </c:pt>
                <c:pt idx="202">
                  <c:v>-4764.8999999999996</c:v>
                </c:pt>
                <c:pt idx="203">
                  <c:v>-15901.1</c:v>
                </c:pt>
                <c:pt idx="204">
                  <c:v>5625.1</c:v>
                </c:pt>
                <c:pt idx="205">
                  <c:v>6625.1</c:v>
                </c:pt>
                <c:pt idx="206">
                  <c:v>-1341.2</c:v>
                </c:pt>
                <c:pt idx="207">
                  <c:v>-21358.6</c:v>
                </c:pt>
                <c:pt idx="208">
                  <c:v>-20782.400000000001</c:v>
                </c:pt>
                <c:pt idx="209">
                  <c:v>-21629.9</c:v>
                </c:pt>
                <c:pt idx="210">
                  <c:v>-22206.1</c:v>
                </c:pt>
                <c:pt idx="211">
                  <c:v>-20206.099999999999</c:v>
                </c:pt>
                <c:pt idx="212">
                  <c:v>-16663.599999999999</c:v>
                </c:pt>
                <c:pt idx="213">
                  <c:v>-22358.6</c:v>
                </c:pt>
                <c:pt idx="214">
                  <c:v>-9341.2000000000007</c:v>
                </c:pt>
                <c:pt idx="215">
                  <c:v>-20901.099999999999</c:v>
                </c:pt>
                <c:pt idx="216">
                  <c:v>-20087.400000000001</c:v>
                </c:pt>
                <c:pt idx="217">
                  <c:v>-24087.4</c:v>
                </c:pt>
                <c:pt idx="218">
                  <c:v>-24358.6</c:v>
                </c:pt>
                <c:pt idx="219">
                  <c:v>-18782.400000000001</c:v>
                </c:pt>
                <c:pt idx="220">
                  <c:v>-20934.900000000001</c:v>
                </c:pt>
                <c:pt idx="221">
                  <c:v>-20324.900000000001</c:v>
                </c:pt>
                <c:pt idx="222">
                  <c:v>-15172.4</c:v>
                </c:pt>
                <c:pt idx="223">
                  <c:v>-15901.1</c:v>
                </c:pt>
                <c:pt idx="224">
                  <c:v>-18782.400000000001</c:v>
                </c:pt>
                <c:pt idx="225">
                  <c:v>-5172.3999999999996</c:v>
                </c:pt>
                <c:pt idx="226">
                  <c:v>-16901.099999999999</c:v>
                </c:pt>
                <c:pt idx="227">
                  <c:v>-15714.9</c:v>
                </c:pt>
                <c:pt idx="228">
                  <c:v>-15901.1</c:v>
                </c:pt>
                <c:pt idx="229">
                  <c:v>-17172.400000000001</c:v>
                </c:pt>
                <c:pt idx="230">
                  <c:v>-17172.400000000001</c:v>
                </c:pt>
                <c:pt idx="231">
                  <c:v>-18019.900000000001</c:v>
                </c:pt>
                <c:pt idx="232">
                  <c:v>-16053.6</c:v>
                </c:pt>
                <c:pt idx="233">
                  <c:v>-20901.099999999999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C-4335-AA1D-7C75BCD5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286495"/>
        <c:axId val="579287935"/>
      </c:barChart>
      <c:catAx>
        <c:axId val="5792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87935"/>
        <c:crosses val="autoZero"/>
        <c:auto val="1"/>
        <c:lblAlgn val="ctr"/>
        <c:lblOffset val="100"/>
        <c:noMultiLvlLbl val="0"/>
      </c:catAx>
      <c:valAx>
        <c:axId val="5792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Coop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trendline>
            <c:spPr>
              <a:ln w="19050" cap="rnd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6597063025349678E-2"/>
                  <c:y val="0.468337892280668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'OAM- Coop'!$J$2:$J$235</c:f>
              <c:numCache>
                <c:formatCode>General</c:formatCode>
                <c:ptCount val="234"/>
                <c:pt idx="0">
                  <c:v>-7690.1</c:v>
                </c:pt>
                <c:pt idx="1">
                  <c:v>4792.6000000000004</c:v>
                </c:pt>
                <c:pt idx="2">
                  <c:v>-7207.4</c:v>
                </c:pt>
                <c:pt idx="3">
                  <c:v>6551.2000000000007</c:v>
                </c:pt>
                <c:pt idx="4">
                  <c:v>-18794.2</c:v>
                </c:pt>
                <c:pt idx="5">
                  <c:v>-3827.8999999999996</c:v>
                </c:pt>
                <c:pt idx="6">
                  <c:v>17309.099999999999</c:v>
                </c:pt>
                <c:pt idx="7">
                  <c:v>-622.09999999999854</c:v>
                </c:pt>
                <c:pt idx="8">
                  <c:v>6068.5</c:v>
                </c:pt>
                <c:pt idx="9">
                  <c:v>7068.5</c:v>
                </c:pt>
                <c:pt idx="10">
                  <c:v>7941.7000000000007</c:v>
                </c:pt>
                <c:pt idx="11">
                  <c:v>-6242.2000000000007</c:v>
                </c:pt>
                <c:pt idx="12">
                  <c:v>1551.2000000000007</c:v>
                </c:pt>
                <c:pt idx="13">
                  <c:v>689</c:v>
                </c:pt>
                <c:pt idx="14">
                  <c:v>-7931.9</c:v>
                </c:pt>
                <c:pt idx="15">
                  <c:v>8792.2000000000007</c:v>
                </c:pt>
                <c:pt idx="16">
                  <c:v>-5690.5</c:v>
                </c:pt>
                <c:pt idx="17">
                  <c:v>-6759.4</c:v>
                </c:pt>
                <c:pt idx="18">
                  <c:v>7516.4</c:v>
                </c:pt>
                <c:pt idx="19">
                  <c:v>-380.29999999999927</c:v>
                </c:pt>
                <c:pt idx="20">
                  <c:v>2930.3999999999996</c:v>
                </c:pt>
                <c:pt idx="21">
                  <c:v>33.600000000000364</c:v>
                </c:pt>
                <c:pt idx="22">
                  <c:v>-5863.0999999999985</c:v>
                </c:pt>
                <c:pt idx="23">
                  <c:v>-8966.4</c:v>
                </c:pt>
                <c:pt idx="24">
                  <c:v>550.89999999999964</c:v>
                </c:pt>
                <c:pt idx="25">
                  <c:v>-3311</c:v>
                </c:pt>
                <c:pt idx="26">
                  <c:v>3550.8999999999996</c:v>
                </c:pt>
                <c:pt idx="27">
                  <c:v>-2621.7000000000007</c:v>
                </c:pt>
                <c:pt idx="28">
                  <c:v>-1931.8999999999996</c:v>
                </c:pt>
                <c:pt idx="29">
                  <c:v>-1621.7000000000007</c:v>
                </c:pt>
                <c:pt idx="30">
                  <c:v>5378.2999999999993</c:v>
                </c:pt>
                <c:pt idx="31">
                  <c:v>-2621.7000000000007</c:v>
                </c:pt>
                <c:pt idx="32">
                  <c:v>6068.1</c:v>
                </c:pt>
                <c:pt idx="33">
                  <c:v>-4863.0999999999985</c:v>
                </c:pt>
                <c:pt idx="34">
                  <c:v>-5828.5999999999985</c:v>
                </c:pt>
                <c:pt idx="35">
                  <c:v>-11587.7</c:v>
                </c:pt>
                <c:pt idx="36">
                  <c:v>68.100000000000364</c:v>
                </c:pt>
                <c:pt idx="37">
                  <c:v>-4449.1000000000004</c:v>
                </c:pt>
                <c:pt idx="38">
                  <c:v>-380.29999999999927</c:v>
                </c:pt>
                <c:pt idx="39">
                  <c:v>-6380.2999999999993</c:v>
                </c:pt>
                <c:pt idx="40">
                  <c:v>-3863.0999999999985</c:v>
                </c:pt>
                <c:pt idx="41">
                  <c:v>332.09999999999854</c:v>
                </c:pt>
                <c:pt idx="42">
                  <c:v>849.29999999999927</c:v>
                </c:pt>
                <c:pt idx="43">
                  <c:v>-1667.9000000000015</c:v>
                </c:pt>
                <c:pt idx="44">
                  <c:v>2378.2999999999993</c:v>
                </c:pt>
                <c:pt idx="45">
                  <c:v>-4345.9000000000015</c:v>
                </c:pt>
                <c:pt idx="46">
                  <c:v>-2828.5999999999985</c:v>
                </c:pt>
                <c:pt idx="47">
                  <c:v>-9714</c:v>
                </c:pt>
                <c:pt idx="48">
                  <c:v>-3380.2999999999993</c:v>
                </c:pt>
                <c:pt idx="49">
                  <c:v>-6380.2999999999993</c:v>
                </c:pt>
                <c:pt idx="50">
                  <c:v>-2955</c:v>
                </c:pt>
                <c:pt idx="51">
                  <c:v>-2242.5999999999985</c:v>
                </c:pt>
                <c:pt idx="52">
                  <c:v>-3277</c:v>
                </c:pt>
                <c:pt idx="53">
                  <c:v>-4311.4000000000015</c:v>
                </c:pt>
                <c:pt idx="54">
                  <c:v>-3277</c:v>
                </c:pt>
                <c:pt idx="55">
                  <c:v>-1472.2000000000007</c:v>
                </c:pt>
                <c:pt idx="56">
                  <c:v>366.5</c:v>
                </c:pt>
                <c:pt idx="57">
                  <c:v>-5036</c:v>
                </c:pt>
                <c:pt idx="58">
                  <c:v>-11036</c:v>
                </c:pt>
                <c:pt idx="59">
                  <c:v>-5932.7000000000007</c:v>
                </c:pt>
                <c:pt idx="60">
                  <c:v>1205.7999999999993</c:v>
                </c:pt>
                <c:pt idx="61">
                  <c:v>-3794.2000000000007</c:v>
                </c:pt>
                <c:pt idx="62">
                  <c:v>-116.20000000000073</c:v>
                </c:pt>
                <c:pt idx="63">
                  <c:v>-7875.2000000000007</c:v>
                </c:pt>
                <c:pt idx="64">
                  <c:v>-8036</c:v>
                </c:pt>
                <c:pt idx="65">
                  <c:v>710.79999999999927</c:v>
                </c:pt>
                <c:pt idx="66">
                  <c:v>-8967.2000000000007</c:v>
                </c:pt>
                <c:pt idx="67">
                  <c:v>-7967.2000000000007</c:v>
                </c:pt>
                <c:pt idx="68">
                  <c:v>1710.7999999999993</c:v>
                </c:pt>
                <c:pt idx="69">
                  <c:v>-4289.2000000000007</c:v>
                </c:pt>
                <c:pt idx="70">
                  <c:v>-6289.2000000000007</c:v>
                </c:pt>
                <c:pt idx="71">
                  <c:v>-7932.7000000000007</c:v>
                </c:pt>
                <c:pt idx="72">
                  <c:v>1469.7999999999993</c:v>
                </c:pt>
                <c:pt idx="73">
                  <c:v>3469.7999999999993</c:v>
                </c:pt>
                <c:pt idx="74">
                  <c:v>-5289.2000000000007</c:v>
                </c:pt>
                <c:pt idx="75">
                  <c:v>-3036</c:v>
                </c:pt>
                <c:pt idx="76">
                  <c:v>-4289.2000000000007</c:v>
                </c:pt>
                <c:pt idx="77">
                  <c:v>-2289.2000000000007</c:v>
                </c:pt>
                <c:pt idx="78">
                  <c:v>1388.7999999999993</c:v>
                </c:pt>
                <c:pt idx="79">
                  <c:v>-1289.2000000000007</c:v>
                </c:pt>
                <c:pt idx="80">
                  <c:v>-1611.2000000000007</c:v>
                </c:pt>
                <c:pt idx="81">
                  <c:v>-8289.2000000000007</c:v>
                </c:pt>
                <c:pt idx="82">
                  <c:v>-2289.2000000000007</c:v>
                </c:pt>
                <c:pt idx="83">
                  <c:v>-2220.7999999999993</c:v>
                </c:pt>
                <c:pt idx="84">
                  <c:v>-7415.5</c:v>
                </c:pt>
                <c:pt idx="85">
                  <c:v>-6737.5</c:v>
                </c:pt>
                <c:pt idx="86">
                  <c:v>-4416</c:v>
                </c:pt>
                <c:pt idx="87">
                  <c:v>-3289.2000000000007</c:v>
                </c:pt>
                <c:pt idx="88">
                  <c:v>-7416</c:v>
                </c:pt>
                <c:pt idx="89">
                  <c:v>-59.5</c:v>
                </c:pt>
                <c:pt idx="90">
                  <c:v>-5381.0999999999985</c:v>
                </c:pt>
                <c:pt idx="91">
                  <c:v>-6381.0999999999985</c:v>
                </c:pt>
                <c:pt idx="92">
                  <c:v>-185.90000000000146</c:v>
                </c:pt>
                <c:pt idx="93">
                  <c:v>262.5</c:v>
                </c:pt>
                <c:pt idx="94">
                  <c:v>-185.90000000000146</c:v>
                </c:pt>
                <c:pt idx="95">
                  <c:v>-5347.0999999999985</c:v>
                </c:pt>
                <c:pt idx="96">
                  <c:v>-1737.5</c:v>
                </c:pt>
                <c:pt idx="97">
                  <c:v>2618.9000000000015</c:v>
                </c:pt>
                <c:pt idx="98">
                  <c:v>6975.4000000000015</c:v>
                </c:pt>
                <c:pt idx="99">
                  <c:v>618.90000000000146</c:v>
                </c:pt>
                <c:pt idx="100">
                  <c:v>618.90000000000146</c:v>
                </c:pt>
                <c:pt idx="101">
                  <c:v>975.40000000000146</c:v>
                </c:pt>
                <c:pt idx="102">
                  <c:v>2975.4000000000015</c:v>
                </c:pt>
                <c:pt idx="103">
                  <c:v>2975.4000000000015</c:v>
                </c:pt>
                <c:pt idx="104">
                  <c:v>618.90000000000146</c:v>
                </c:pt>
                <c:pt idx="105">
                  <c:v>-24.599999999998545</c:v>
                </c:pt>
                <c:pt idx="106">
                  <c:v>-3151.5</c:v>
                </c:pt>
                <c:pt idx="107">
                  <c:v>43.69999999999709</c:v>
                </c:pt>
                <c:pt idx="108">
                  <c:v>1262.5</c:v>
                </c:pt>
                <c:pt idx="109">
                  <c:v>618.90000000000146</c:v>
                </c:pt>
                <c:pt idx="110">
                  <c:v>1618.9000000000015</c:v>
                </c:pt>
                <c:pt idx="111">
                  <c:v>1618.9000000000015</c:v>
                </c:pt>
                <c:pt idx="112">
                  <c:v>458.09999999999854</c:v>
                </c:pt>
                <c:pt idx="113">
                  <c:v>2331.7999999999993</c:v>
                </c:pt>
                <c:pt idx="114">
                  <c:v>2688.3000000000029</c:v>
                </c:pt>
                <c:pt idx="115">
                  <c:v>2653.2999999999993</c:v>
                </c:pt>
                <c:pt idx="116">
                  <c:v>-541.90000000000146</c:v>
                </c:pt>
                <c:pt idx="117">
                  <c:v>458.09999999999854</c:v>
                </c:pt>
                <c:pt idx="118">
                  <c:v>-346.70000000000073</c:v>
                </c:pt>
                <c:pt idx="119">
                  <c:v>-4208.9000000000015</c:v>
                </c:pt>
                <c:pt idx="120">
                  <c:v>-3829.4000000000015</c:v>
                </c:pt>
                <c:pt idx="121">
                  <c:v>-1381.0999999999985</c:v>
                </c:pt>
                <c:pt idx="122">
                  <c:v>-6381.0999999999985</c:v>
                </c:pt>
                <c:pt idx="123">
                  <c:v>814.59999999999854</c:v>
                </c:pt>
                <c:pt idx="124">
                  <c:v>-4829</c:v>
                </c:pt>
                <c:pt idx="125">
                  <c:v>1009.8000000000029</c:v>
                </c:pt>
                <c:pt idx="126">
                  <c:v>-3599.3000000000029</c:v>
                </c:pt>
                <c:pt idx="127">
                  <c:v>-5277.3000000000029</c:v>
                </c:pt>
                <c:pt idx="128">
                  <c:v>-1668.2000000000007</c:v>
                </c:pt>
                <c:pt idx="129">
                  <c:v>-5346.7000000000007</c:v>
                </c:pt>
                <c:pt idx="130">
                  <c:v>9.8000000000029104</c:v>
                </c:pt>
                <c:pt idx="131">
                  <c:v>-208.90000000000146</c:v>
                </c:pt>
                <c:pt idx="132">
                  <c:v>-1955.3000000000029</c:v>
                </c:pt>
                <c:pt idx="133">
                  <c:v>-1346.7000000000007</c:v>
                </c:pt>
                <c:pt idx="134">
                  <c:v>6435.5999999999985</c:v>
                </c:pt>
                <c:pt idx="135">
                  <c:v>4170.5999999999985</c:v>
                </c:pt>
                <c:pt idx="136">
                  <c:v>3009.8000000000029</c:v>
                </c:pt>
                <c:pt idx="137">
                  <c:v>3400.6999999999971</c:v>
                </c:pt>
                <c:pt idx="138">
                  <c:v>1147</c:v>
                </c:pt>
                <c:pt idx="139">
                  <c:v>-1852.5</c:v>
                </c:pt>
                <c:pt idx="140">
                  <c:v>-3564.4000000000015</c:v>
                </c:pt>
                <c:pt idx="141">
                  <c:v>-3277.3000000000029</c:v>
                </c:pt>
                <c:pt idx="142">
                  <c:v>-2370.1999999999971</c:v>
                </c:pt>
                <c:pt idx="143">
                  <c:v>-2623.4000000000015</c:v>
                </c:pt>
                <c:pt idx="144">
                  <c:v>-24.599999999998545</c:v>
                </c:pt>
                <c:pt idx="145">
                  <c:v>-1151</c:v>
                </c:pt>
                <c:pt idx="146">
                  <c:v>757.09999999999854</c:v>
                </c:pt>
                <c:pt idx="147">
                  <c:v>113.59999999999854</c:v>
                </c:pt>
                <c:pt idx="148">
                  <c:v>113.59999999999854</c:v>
                </c:pt>
                <c:pt idx="149">
                  <c:v>-1140.0999999999985</c:v>
                </c:pt>
                <c:pt idx="150">
                  <c:v>859.90000000000146</c:v>
                </c:pt>
                <c:pt idx="151">
                  <c:v>2952.3000000000029</c:v>
                </c:pt>
                <c:pt idx="152">
                  <c:v>-105.19999999999709</c:v>
                </c:pt>
                <c:pt idx="153">
                  <c:v>-1485.5999999999985</c:v>
                </c:pt>
                <c:pt idx="154">
                  <c:v>-1094.8000000000029</c:v>
                </c:pt>
                <c:pt idx="155">
                  <c:v>3284.3000000000029</c:v>
                </c:pt>
                <c:pt idx="156">
                  <c:v>733.59999999999854</c:v>
                </c:pt>
                <c:pt idx="157">
                  <c:v>-496.5</c:v>
                </c:pt>
                <c:pt idx="158">
                  <c:v>1859.9000000000015</c:v>
                </c:pt>
                <c:pt idx="159">
                  <c:v>54.599999999998545</c:v>
                </c:pt>
                <c:pt idx="160">
                  <c:v>-1622.9000000000015</c:v>
                </c:pt>
                <c:pt idx="161">
                  <c:v>-2.9000000000014552</c:v>
                </c:pt>
                <c:pt idx="162">
                  <c:v>6100.4000000000015</c:v>
                </c:pt>
                <c:pt idx="163">
                  <c:v>6295.5999999999985</c:v>
                </c:pt>
                <c:pt idx="164">
                  <c:v>3422.4000000000015</c:v>
                </c:pt>
                <c:pt idx="165">
                  <c:v>1548.8000000000029</c:v>
                </c:pt>
                <c:pt idx="166">
                  <c:v>1617.5999999999985</c:v>
                </c:pt>
                <c:pt idx="167">
                  <c:v>5985.5</c:v>
                </c:pt>
                <c:pt idx="168">
                  <c:v>2549.3000000000029</c:v>
                </c:pt>
                <c:pt idx="169">
                  <c:v>1227.3000000000029</c:v>
                </c:pt>
                <c:pt idx="170">
                  <c:v>-830.69999999999709</c:v>
                </c:pt>
                <c:pt idx="171">
                  <c:v>1295.5999999999985</c:v>
                </c:pt>
                <c:pt idx="172">
                  <c:v>617.59999999999854</c:v>
                </c:pt>
                <c:pt idx="173">
                  <c:v>2847.3000000000029</c:v>
                </c:pt>
                <c:pt idx="174">
                  <c:v>5307</c:v>
                </c:pt>
                <c:pt idx="175">
                  <c:v>-1693</c:v>
                </c:pt>
                <c:pt idx="176">
                  <c:v>2813.3000000000029</c:v>
                </c:pt>
                <c:pt idx="177">
                  <c:v>307</c:v>
                </c:pt>
                <c:pt idx="178">
                  <c:v>3330.0999999999985</c:v>
                </c:pt>
                <c:pt idx="179">
                  <c:v>1996.8000000000029</c:v>
                </c:pt>
                <c:pt idx="180">
                  <c:v>-1347.9000000000015</c:v>
                </c:pt>
                <c:pt idx="181">
                  <c:v>-2289.9000000000015</c:v>
                </c:pt>
                <c:pt idx="182">
                  <c:v>203.69999999999709</c:v>
                </c:pt>
                <c:pt idx="183">
                  <c:v>307</c:v>
                </c:pt>
                <c:pt idx="184">
                  <c:v>618.09999999999854</c:v>
                </c:pt>
                <c:pt idx="185">
                  <c:v>858.69999999999709</c:v>
                </c:pt>
                <c:pt idx="186">
                  <c:v>7582.9000000000015</c:v>
                </c:pt>
                <c:pt idx="187">
                  <c:v>-1348.6000000000058</c:v>
                </c:pt>
                <c:pt idx="188">
                  <c:v>467.90000000000146</c:v>
                </c:pt>
                <c:pt idx="189">
                  <c:v>-1072.5</c:v>
                </c:pt>
                <c:pt idx="190">
                  <c:v>-2589.5999999999985</c:v>
                </c:pt>
                <c:pt idx="191">
                  <c:v>-1832.3000000000029</c:v>
                </c:pt>
                <c:pt idx="192">
                  <c:v>3904.8000000000029</c:v>
                </c:pt>
                <c:pt idx="193">
                  <c:v>4284.4000000000015</c:v>
                </c:pt>
                <c:pt idx="194">
                  <c:v>-13245.699999999997</c:v>
                </c:pt>
                <c:pt idx="195">
                  <c:v>-9488</c:v>
                </c:pt>
                <c:pt idx="196">
                  <c:v>-6177</c:v>
                </c:pt>
                <c:pt idx="197">
                  <c:v>375.10000000000582</c:v>
                </c:pt>
                <c:pt idx="198">
                  <c:v>8375.1000000000058</c:v>
                </c:pt>
                <c:pt idx="199">
                  <c:v>6938.1000000000058</c:v>
                </c:pt>
                <c:pt idx="200">
                  <c:v>1789.5</c:v>
                </c:pt>
                <c:pt idx="201">
                  <c:v>-2142.1000000000058</c:v>
                </c:pt>
                <c:pt idx="202">
                  <c:v>-2073.3000000000029</c:v>
                </c:pt>
                <c:pt idx="203">
                  <c:v>9339.8000000000029</c:v>
                </c:pt>
                <c:pt idx="204">
                  <c:v>1950.6999999999971</c:v>
                </c:pt>
                <c:pt idx="205">
                  <c:v>2169</c:v>
                </c:pt>
                <c:pt idx="206">
                  <c:v>-624.89999999999418</c:v>
                </c:pt>
                <c:pt idx="207">
                  <c:v>2191.1999999999971</c:v>
                </c:pt>
                <c:pt idx="208">
                  <c:v>-4832.3000000000029</c:v>
                </c:pt>
                <c:pt idx="209">
                  <c:v>-2280.6999999999971</c:v>
                </c:pt>
                <c:pt idx="210">
                  <c:v>14294.5</c:v>
                </c:pt>
                <c:pt idx="211">
                  <c:v>11271</c:v>
                </c:pt>
                <c:pt idx="212">
                  <c:v>5030.5</c:v>
                </c:pt>
                <c:pt idx="213">
                  <c:v>5294.8999999999942</c:v>
                </c:pt>
                <c:pt idx="214">
                  <c:v>2271.8000000000029</c:v>
                </c:pt>
                <c:pt idx="215">
                  <c:v>10339.800000000003</c:v>
                </c:pt>
                <c:pt idx="216">
                  <c:v>13789.5</c:v>
                </c:pt>
                <c:pt idx="217">
                  <c:v>8617.3000000000029</c:v>
                </c:pt>
                <c:pt idx="218">
                  <c:v>5685.8000000000029</c:v>
                </c:pt>
                <c:pt idx="219">
                  <c:v>558.60000000000582</c:v>
                </c:pt>
                <c:pt idx="220">
                  <c:v>5927.1999999999971</c:v>
                </c:pt>
                <c:pt idx="221">
                  <c:v>6339.8000000000029</c:v>
                </c:pt>
                <c:pt idx="222">
                  <c:v>15512</c:v>
                </c:pt>
                <c:pt idx="223">
                  <c:v>10960.300000000003</c:v>
                </c:pt>
                <c:pt idx="224">
                  <c:v>8075.8000000000029</c:v>
                </c:pt>
                <c:pt idx="225">
                  <c:v>3742.1000000000058</c:v>
                </c:pt>
                <c:pt idx="226">
                  <c:v>339.80000000000291</c:v>
                </c:pt>
                <c:pt idx="227">
                  <c:v>3476.8000000000029</c:v>
                </c:pt>
                <c:pt idx="228">
                  <c:v>5684.8999999999942</c:v>
                </c:pt>
                <c:pt idx="229">
                  <c:v>6788.1999999999971</c:v>
                </c:pt>
                <c:pt idx="230">
                  <c:v>2788.1999999999971</c:v>
                </c:pt>
                <c:pt idx="231">
                  <c:v>13960.300000000003</c:v>
                </c:pt>
                <c:pt idx="232">
                  <c:v>1960.3000000000029</c:v>
                </c:pt>
                <c:pt idx="233">
                  <c:v>13960.300000000003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2-4D11-B558-405BBCC3FD6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val>
            <c:numRef>
              <c:f>'OAM- Coop'!$K$2:$K$235</c:f>
              <c:numCache>
                <c:formatCode>General</c:formatCode>
                <c:ptCount val="234"/>
                <c:pt idx="0">
                  <c:v>-6163.4</c:v>
                </c:pt>
                <c:pt idx="1">
                  <c:v>6791.7</c:v>
                </c:pt>
                <c:pt idx="2">
                  <c:v>-13326.9</c:v>
                </c:pt>
                <c:pt idx="3">
                  <c:v>7836.6</c:v>
                </c:pt>
                <c:pt idx="4">
                  <c:v>-13804.5</c:v>
                </c:pt>
                <c:pt idx="5">
                  <c:v>-6641</c:v>
                </c:pt>
                <c:pt idx="6">
                  <c:v>15166.7</c:v>
                </c:pt>
                <c:pt idx="7">
                  <c:v>-1310.8</c:v>
                </c:pt>
                <c:pt idx="8">
                  <c:v>195.5</c:v>
                </c:pt>
                <c:pt idx="9">
                  <c:v>4538.5</c:v>
                </c:pt>
                <c:pt idx="10">
                  <c:v>8762.9</c:v>
                </c:pt>
                <c:pt idx="11">
                  <c:v>-6804.5</c:v>
                </c:pt>
                <c:pt idx="12">
                  <c:v>1881.4</c:v>
                </c:pt>
                <c:pt idx="13">
                  <c:v>2493.6</c:v>
                </c:pt>
                <c:pt idx="14">
                  <c:v>-7759.6</c:v>
                </c:pt>
                <c:pt idx="15">
                  <c:v>7285.3</c:v>
                </c:pt>
                <c:pt idx="16">
                  <c:v>-5759.6</c:v>
                </c:pt>
                <c:pt idx="17">
                  <c:v>-1118.5999999999999</c:v>
                </c:pt>
                <c:pt idx="18">
                  <c:v>6718</c:v>
                </c:pt>
                <c:pt idx="19">
                  <c:v>-192.3</c:v>
                </c:pt>
                <c:pt idx="20">
                  <c:v>-2192.3000000000002</c:v>
                </c:pt>
                <c:pt idx="21">
                  <c:v>195.5</c:v>
                </c:pt>
                <c:pt idx="22">
                  <c:v>-5192.3</c:v>
                </c:pt>
                <c:pt idx="23">
                  <c:v>-8804.5</c:v>
                </c:pt>
                <c:pt idx="24">
                  <c:v>-714.7</c:v>
                </c:pt>
                <c:pt idx="25">
                  <c:v>-1506.4</c:v>
                </c:pt>
                <c:pt idx="26">
                  <c:v>3718</c:v>
                </c:pt>
                <c:pt idx="27">
                  <c:v>-1714.7</c:v>
                </c:pt>
                <c:pt idx="28">
                  <c:v>-1759.6</c:v>
                </c:pt>
                <c:pt idx="29">
                  <c:v>-1669.8</c:v>
                </c:pt>
                <c:pt idx="30">
                  <c:v>6762.9</c:v>
                </c:pt>
                <c:pt idx="31">
                  <c:v>-2669.8</c:v>
                </c:pt>
                <c:pt idx="32">
                  <c:v>4807.7</c:v>
                </c:pt>
                <c:pt idx="33">
                  <c:v>-4192.3</c:v>
                </c:pt>
                <c:pt idx="34">
                  <c:v>-5625</c:v>
                </c:pt>
                <c:pt idx="35">
                  <c:v>-11310.8</c:v>
                </c:pt>
                <c:pt idx="36">
                  <c:v>240.4</c:v>
                </c:pt>
                <c:pt idx="37">
                  <c:v>-5714.7</c:v>
                </c:pt>
                <c:pt idx="38">
                  <c:v>-192.3</c:v>
                </c:pt>
                <c:pt idx="39">
                  <c:v>-6192.3</c:v>
                </c:pt>
                <c:pt idx="40">
                  <c:v>-2714.7</c:v>
                </c:pt>
                <c:pt idx="41">
                  <c:v>375</c:v>
                </c:pt>
                <c:pt idx="42">
                  <c:v>419.9</c:v>
                </c:pt>
                <c:pt idx="43">
                  <c:v>-2102.5</c:v>
                </c:pt>
                <c:pt idx="44">
                  <c:v>2330.1999999999998</c:v>
                </c:pt>
                <c:pt idx="45">
                  <c:v>-3669.8</c:v>
                </c:pt>
                <c:pt idx="46">
                  <c:v>-2625</c:v>
                </c:pt>
                <c:pt idx="47">
                  <c:v>-10221.1</c:v>
                </c:pt>
                <c:pt idx="48">
                  <c:v>-3192.3</c:v>
                </c:pt>
                <c:pt idx="49">
                  <c:v>-6192.3</c:v>
                </c:pt>
                <c:pt idx="50">
                  <c:v>-1147.4000000000001</c:v>
                </c:pt>
                <c:pt idx="51">
                  <c:v>-102.5</c:v>
                </c:pt>
                <c:pt idx="52">
                  <c:v>-2102.5</c:v>
                </c:pt>
                <c:pt idx="53">
                  <c:v>-3625</c:v>
                </c:pt>
                <c:pt idx="54">
                  <c:v>-3057.6</c:v>
                </c:pt>
                <c:pt idx="55">
                  <c:v>-1580.1</c:v>
                </c:pt>
                <c:pt idx="56">
                  <c:v>897.5</c:v>
                </c:pt>
                <c:pt idx="57">
                  <c:v>-4743.5</c:v>
                </c:pt>
                <c:pt idx="58">
                  <c:v>-10743.5</c:v>
                </c:pt>
                <c:pt idx="59">
                  <c:v>-4176.2</c:v>
                </c:pt>
                <c:pt idx="60">
                  <c:v>942.4</c:v>
                </c:pt>
                <c:pt idx="61">
                  <c:v>-3580.1</c:v>
                </c:pt>
                <c:pt idx="62">
                  <c:v>-1967.9</c:v>
                </c:pt>
                <c:pt idx="63">
                  <c:v>-9176.2000000000007</c:v>
                </c:pt>
                <c:pt idx="64">
                  <c:v>-9176.2000000000007</c:v>
                </c:pt>
                <c:pt idx="65">
                  <c:v>1346.2</c:v>
                </c:pt>
                <c:pt idx="66">
                  <c:v>-8653.7999999999993</c:v>
                </c:pt>
                <c:pt idx="67">
                  <c:v>-7653.8</c:v>
                </c:pt>
                <c:pt idx="68">
                  <c:v>2346.1999999999998</c:v>
                </c:pt>
                <c:pt idx="69">
                  <c:v>-3653.8</c:v>
                </c:pt>
                <c:pt idx="70">
                  <c:v>-5653.8</c:v>
                </c:pt>
                <c:pt idx="71">
                  <c:v>-7608.9</c:v>
                </c:pt>
                <c:pt idx="72">
                  <c:v>1554.5</c:v>
                </c:pt>
                <c:pt idx="73">
                  <c:v>3554.5</c:v>
                </c:pt>
                <c:pt idx="74">
                  <c:v>-5131.3</c:v>
                </c:pt>
                <c:pt idx="75">
                  <c:v>-5131.3</c:v>
                </c:pt>
                <c:pt idx="76">
                  <c:v>-4131.3</c:v>
                </c:pt>
                <c:pt idx="77">
                  <c:v>-2131.3000000000002</c:v>
                </c:pt>
                <c:pt idx="78">
                  <c:v>1868.7</c:v>
                </c:pt>
                <c:pt idx="79">
                  <c:v>-1131.3</c:v>
                </c:pt>
                <c:pt idx="80">
                  <c:v>-1131.3</c:v>
                </c:pt>
                <c:pt idx="81">
                  <c:v>-8131.3</c:v>
                </c:pt>
                <c:pt idx="82">
                  <c:v>-3086.5</c:v>
                </c:pt>
                <c:pt idx="83">
                  <c:v>-2519.1999999999998</c:v>
                </c:pt>
                <c:pt idx="84">
                  <c:v>-7086.5</c:v>
                </c:pt>
                <c:pt idx="85">
                  <c:v>-6086.5</c:v>
                </c:pt>
                <c:pt idx="86">
                  <c:v>-4086.5</c:v>
                </c:pt>
                <c:pt idx="87">
                  <c:v>-4086.5</c:v>
                </c:pt>
                <c:pt idx="88">
                  <c:v>-7086.5</c:v>
                </c:pt>
                <c:pt idx="89">
                  <c:v>-41.6</c:v>
                </c:pt>
                <c:pt idx="90">
                  <c:v>-5041.6000000000004</c:v>
                </c:pt>
                <c:pt idx="91">
                  <c:v>-6041.6</c:v>
                </c:pt>
                <c:pt idx="92">
                  <c:v>3.3</c:v>
                </c:pt>
                <c:pt idx="93">
                  <c:v>436</c:v>
                </c:pt>
                <c:pt idx="94">
                  <c:v>480.8</c:v>
                </c:pt>
                <c:pt idx="95">
                  <c:v>-4996.7</c:v>
                </c:pt>
                <c:pt idx="96">
                  <c:v>-2041.6</c:v>
                </c:pt>
                <c:pt idx="97">
                  <c:v>2958.4</c:v>
                </c:pt>
                <c:pt idx="98">
                  <c:v>7003.3</c:v>
                </c:pt>
                <c:pt idx="99">
                  <c:v>958.4</c:v>
                </c:pt>
                <c:pt idx="100">
                  <c:v>958.4</c:v>
                </c:pt>
                <c:pt idx="101">
                  <c:v>1003.3</c:v>
                </c:pt>
                <c:pt idx="102">
                  <c:v>3003.3</c:v>
                </c:pt>
                <c:pt idx="103">
                  <c:v>3003.3</c:v>
                </c:pt>
                <c:pt idx="104">
                  <c:v>958.4</c:v>
                </c:pt>
                <c:pt idx="105">
                  <c:v>3.3</c:v>
                </c:pt>
                <c:pt idx="106">
                  <c:v>-1996.7</c:v>
                </c:pt>
                <c:pt idx="107">
                  <c:v>-384.5</c:v>
                </c:pt>
                <c:pt idx="108">
                  <c:v>958.4</c:v>
                </c:pt>
                <c:pt idx="109">
                  <c:v>958.4</c:v>
                </c:pt>
                <c:pt idx="110">
                  <c:v>1958.4</c:v>
                </c:pt>
                <c:pt idx="111">
                  <c:v>1958.4</c:v>
                </c:pt>
                <c:pt idx="112">
                  <c:v>3.3</c:v>
                </c:pt>
                <c:pt idx="113">
                  <c:v>3958.4</c:v>
                </c:pt>
                <c:pt idx="114">
                  <c:v>4003.3</c:v>
                </c:pt>
                <c:pt idx="115">
                  <c:v>1570.6</c:v>
                </c:pt>
                <c:pt idx="116">
                  <c:v>-996.7</c:v>
                </c:pt>
                <c:pt idx="117">
                  <c:v>3.3</c:v>
                </c:pt>
                <c:pt idx="118">
                  <c:v>-1429.4</c:v>
                </c:pt>
                <c:pt idx="119">
                  <c:v>-4533.6000000000004</c:v>
                </c:pt>
                <c:pt idx="120">
                  <c:v>-2041.6</c:v>
                </c:pt>
                <c:pt idx="121">
                  <c:v>-1041.5999999999999</c:v>
                </c:pt>
                <c:pt idx="122">
                  <c:v>-6041.6</c:v>
                </c:pt>
                <c:pt idx="123">
                  <c:v>48.2</c:v>
                </c:pt>
                <c:pt idx="124">
                  <c:v>-3996.7</c:v>
                </c:pt>
                <c:pt idx="125">
                  <c:v>1048.2</c:v>
                </c:pt>
                <c:pt idx="126">
                  <c:v>-2907</c:v>
                </c:pt>
                <c:pt idx="127">
                  <c:v>-4907</c:v>
                </c:pt>
                <c:pt idx="128">
                  <c:v>-1951.8</c:v>
                </c:pt>
                <c:pt idx="129">
                  <c:v>-4996.7</c:v>
                </c:pt>
                <c:pt idx="130">
                  <c:v>-907</c:v>
                </c:pt>
                <c:pt idx="131">
                  <c:v>-2205</c:v>
                </c:pt>
                <c:pt idx="132">
                  <c:v>-1907</c:v>
                </c:pt>
                <c:pt idx="133">
                  <c:v>-1951.8</c:v>
                </c:pt>
                <c:pt idx="134">
                  <c:v>7137.9</c:v>
                </c:pt>
                <c:pt idx="135">
                  <c:v>4048.2</c:v>
                </c:pt>
                <c:pt idx="136">
                  <c:v>2093</c:v>
                </c:pt>
                <c:pt idx="137">
                  <c:v>3137.9</c:v>
                </c:pt>
                <c:pt idx="138">
                  <c:v>2660.3</c:v>
                </c:pt>
                <c:pt idx="139">
                  <c:v>-339.7</c:v>
                </c:pt>
                <c:pt idx="140">
                  <c:v>-2862.1</c:v>
                </c:pt>
                <c:pt idx="141">
                  <c:v>-2907</c:v>
                </c:pt>
                <c:pt idx="142">
                  <c:v>-3249.9</c:v>
                </c:pt>
                <c:pt idx="143">
                  <c:v>-3398.9</c:v>
                </c:pt>
                <c:pt idx="144">
                  <c:v>-2384.5</c:v>
                </c:pt>
                <c:pt idx="145">
                  <c:v>-2384.5</c:v>
                </c:pt>
                <c:pt idx="146">
                  <c:v>-294.8</c:v>
                </c:pt>
                <c:pt idx="147">
                  <c:v>-1249.9000000000001</c:v>
                </c:pt>
                <c:pt idx="148">
                  <c:v>-1249.9000000000001</c:v>
                </c:pt>
                <c:pt idx="149">
                  <c:v>-727.5</c:v>
                </c:pt>
                <c:pt idx="150">
                  <c:v>795</c:v>
                </c:pt>
                <c:pt idx="151">
                  <c:v>795</c:v>
                </c:pt>
                <c:pt idx="152">
                  <c:v>317.39999999999998</c:v>
                </c:pt>
                <c:pt idx="153">
                  <c:v>407.1</c:v>
                </c:pt>
                <c:pt idx="154">
                  <c:v>496.9</c:v>
                </c:pt>
                <c:pt idx="155">
                  <c:v>1496.9</c:v>
                </c:pt>
                <c:pt idx="156">
                  <c:v>1317.4</c:v>
                </c:pt>
                <c:pt idx="157">
                  <c:v>227.7</c:v>
                </c:pt>
                <c:pt idx="158">
                  <c:v>2272.5</c:v>
                </c:pt>
                <c:pt idx="159">
                  <c:v>317.39999999999998</c:v>
                </c:pt>
                <c:pt idx="160">
                  <c:v>-727.5</c:v>
                </c:pt>
                <c:pt idx="161">
                  <c:v>1884.7</c:v>
                </c:pt>
                <c:pt idx="162">
                  <c:v>5154</c:v>
                </c:pt>
                <c:pt idx="163">
                  <c:v>4243.7</c:v>
                </c:pt>
                <c:pt idx="164">
                  <c:v>3586.6</c:v>
                </c:pt>
                <c:pt idx="165">
                  <c:v>586.6</c:v>
                </c:pt>
                <c:pt idx="166">
                  <c:v>676.4</c:v>
                </c:pt>
                <c:pt idx="167">
                  <c:v>3512.9</c:v>
                </c:pt>
                <c:pt idx="168">
                  <c:v>3496.9</c:v>
                </c:pt>
                <c:pt idx="169">
                  <c:v>2019.3</c:v>
                </c:pt>
                <c:pt idx="170">
                  <c:v>-323.60000000000002</c:v>
                </c:pt>
                <c:pt idx="171">
                  <c:v>2586.6</c:v>
                </c:pt>
                <c:pt idx="172">
                  <c:v>1586.6</c:v>
                </c:pt>
                <c:pt idx="173">
                  <c:v>4154</c:v>
                </c:pt>
                <c:pt idx="174">
                  <c:v>5378.3</c:v>
                </c:pt>
                <c:pt idx="175">
                  <c:v>-189</c:v>
                </c:pt>
                <c:pt idx="176">
                  <c:v>3154</c:v>
                </c:pt>
                <c:pt idx="177">
                  <c:v>1811</c:v>
                </c:pt>
                <c:pt idx="178">
                  <c:v>3676.4</c:v>
                </c:pt>
                <c:pt idx="179">
                  <c:v>453.7</c:v>
                </c:pt>
                <c:pt idx="180">
                  <c:v>-846</c:v>
                </c:pt>
                <c:pt idx="181">
                  <c:v>482.5</c:v>
                </c:pt>
                <c:pt idx="182">
                  <c:v>721.3</c:v>
                </c:pt>
                <c:pt idx="183">
                  <c:v>2288.6</c:v>
                </c:pt>
                <c:pt idx="184">
                  <c:v>1109.0999999999999</c:v>
                </c:pt>
                <c:pt idx="185">
                  <c:v>2453.6999999999998</c:v>
                </c:pt>
                <c:pt idx="186">
                  <c:v>6304.6</c:v>
                </c:pt>
                <c:pt idx="187">
                  <c:v>2961.7</c:v>
                </c:pt>
                <c:pt idx="188">
                  <c:v>2602.6999999999998</c:v>
                </c:pt>
                <c:pt idx="189">
                  <c:v>945.6</c:v>
                </c:pt>
                <c:pt idx="190">
                  <c:v>1408.8</c:v>
                </c:pt>
                <c:pt idx="191">
                  <c:v>3753.4</c:v>
                </c:pt>
                <c:pt idx="192">
                  <c:v>3184.4</c:v>
                </c:pt>
                <c:pt idx="193">
                  <c:v>4080.3</c:v>
                </c:pt>
                <c:pt idx="194">
                  <c:v>-5485.4</c:v>
                </c:pt>
                <c:pt idx="195">
                  <c:v>-5469.4</c:v>
                </c:pt>
                <c:pt idx="196">
                  <c:v>-2291.5</c:v>
                </c:pt>
                <c:pt idx="197">
                  <c:v>2529</c:v>
                </c:pt>
                <c:pt idx="198">
                  <c:v>7663.6</c:v>
                </c:pt>
                <c:pt idx="199">
                  <c:v>7410.4</c:v>
                </c:pt>
                <c:pt idx="200">
                  <c:v>2722.9</c:v>
                </c:pt>
                <c:pt idx="201">
                  <c:v>559.5</c:v>
                </c:pt>
                <c:pt idx="202">
                  <c:v>-381.3</c:v>
                </c:pt>
                <c:pt idx="203">
                  <c:v>7336.7</c:v>
                </c:pt>
                <c:pt idx="204">
                  <c:v>3200.5</c:v>
                </c:pt>
                <c:pt idx="205">
                  <c:v>1394.4</c:v>
                </c:pt>
                <c:pt idx="206">
                  <c:v>812.7</c:v>
                </c:pt>
                <c:pt idx="207">
                  <c:v>4708.5</c:v>
                </c:pt>
                <c:pt idx="208">
                  <c:v>-918.1</c:v>
                </c:pt>
                <c:pt idx="209">
                  <c:v>-977.4</c:v>
                </c:pt>
                <c:pt idx="210">
                  <c:v>10634.8</c:v>
                </c:pt>
                <c:pt idx="211">
                  <c:v>10679.7</c:v>
                </c:pt>
                <c:pt idx="212">
                  <c:v>4604.3</c:v>
                </c:pt>
                <c:pt idx="213">
                  <c:v>365.6</c:v>
                </c:pt>
                <c:pt idx="214">
                  <c:v>-142.5</c:v>
                </c:pt>
                <c:pt idx="215">
                  <c:v>5710.1</c:v>
                </c:pt>
                <c:pt idx="216">
                  <c:v>7798.2</c:v>
                </c:pt>
                <c:pt idx="217">
                  <c:v>2812.7</c:v>
                </c:pt>
                <c:pt idx="218">
                  <c:v>3320.7</c:v>
                </c:pt>
                <c:pt idx="219">
                  <c:v>-365.2</c:v>
                </c:pt>
                <c:pt idx="220">
                  <c:v>3320.7</c:v>
                </c:pt>
                <c:pt idx="221">
                  <c:v>4098</c:v>
                </c:pt>
                <c:pt idx="222">
                  <c:v>13083.5</c:v>
                </c:pt>
                <c:pt idx="223">
                  <c:v>9948.9</c:v>
                </c:pt>
                <c:pt idx="224">
                  <c:v>4769.3999999999996</c:v>
                </c:pt>
                <c:pt idx="225">
                  <c:v>3083.5</c:v>
                </c:pt>
                <c:pt idx="226">
                  <c:v>-1902</c:v>
                </c:pt>
                <c:pt idx="227">
                  <c:v>3815.9</c:v>
                </c:pt>
                <c:pt idx="228">
                  <c:v>3396</c:v>
                </c:pt>
                <c:pt idx="229">
                  <c:v>4769.3999999999996</c:v>
                </c:pt>
                <c:pt idx="230">
                  <c:v>769.4</c:v>
                </c:pt>
                <c:pt idx="231">
                  <c:v>9128.4</c:v>
                </c:pt>
                <c:pt idx="232">
                  <c:v>-722.6</c:v>
                </c:pt>
                <c:pt idx="233">
                  <c:v>4352.8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A2-468E-B4AB-5EECFA8F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8367"/>
        <c:axId val="524380863"/>
      </c:barChart>
      <c:catAx>
        <c:axId val="52437836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0863"/>
        <c:crosses val="autoZero"/>
        <c:auto val="1"/>
        <c:lblAlgn val="ctr"/>
        <c:lblOffset val="100"/>
        <c:noMultiLvlLbl val="0"/>
      </c:catAx>
      <c:valAx>
        <c:axId val="52438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8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278</xdr:row>
      <xdr:rowOff>0</xdr:rowOff>
    </xdr:from>
    <xdr:to>
      <xdr:col>2</xdr:col>
      <xdr:colOff>243840</xdr:colOff>
      <xdr:row>281</xdr:row>
      <xdr:rowOff>22860</xdr:rowOff>
    </xdr:to>
    <xdr:pic>
      <xdr:nvPicPr>
        <xdr:cNvPr id="9" name="Grafik 8" descr="COCO">
          <a:extLst>
            <a:ext uri="{FF2B5EF4-FFF2-40B4-BE49-F238E27FC236}">
              <a16:creationId xmlns:a16="http://schemas.microsoft.com/office/drawing/2014/main" id="{BD5D4A02-CD35-B77C-FC62-0959E4F3D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4064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2</xdr:col>
      <xdr:colOff>243840</xdr:colOff>
      <xdr:row>341</xdr:row>
      <xdr:rowOff>22860</xdr:rowOff>
    </xdr:to>
    <xdr:pic>
      <xdr:nvPicPr>
        <xdr:cNvPr id="10" name="Grafik 9" descr="COCO">
          <a:extLst>
            <a:ext uri="{FF2B5EF4-FFF2-40B4-BE49-F238E27FC236}">
              <a16:creationId xmlns:a16="http://schemas.microsoft.com/office/drawing/2014/main" id="{F72620EC-417B-7041-5764-852B571B6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306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2</xdr:col>
      <xdr:colOff>243840</xdr:colOff>
      <xdr:row>399</xdr:row>
      <xdr:rowOff>22860</xdr:rowOff>
    </xdr:to>
    <xdr:pic>
      <xdr:nvPicPr>
        <xdr:cNvPr id="11" name="Grafik 10" descr="COCO">
          <a:extLst>
            <a:ext uri="{FF2B5EF4-FFF2-40B4-BE49-F238E27FC236}">
              <a16:creationId xmlns:a16="http://schemas.microsoft.com/office/drawing/2014/main" id="{BEC2A4F8-A9D6-7975-FED1-61AD3126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5492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45493</xdr:colOff>
      <xdr:row>0</xdr:row>
      <xdr:rowOff>0</xdr:rowOff>
    </xdr:from>
    <xdr:to>
      <xdr:col>22</xdr:col>
      <xdr:colOff>45493</xdr:colOff>
      <xdr:row>18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3</xdr:col>
      <xdr:colOff>76200</xdr:colOff>
      <xdr:row>969</xdr:row>
      <xdr:rowOff>22860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CA5FC1E4-EA41-8A5D-7BD7-3399245C6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982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307571</xdr:colOff>
      <xdr:row>0</xdr:row>
      <xdr:rowOff>103563</xdr:rowOff>
    </xdr:from>
    <xdr:to>
      <xdr:col>23</xdr:col>
      <xdr:colOff>284711</xdr:colOff>
      <xdr:row>18</xdr:row>
      <xdr:rowOff>107373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3</xdr:col>
      <xdr:colOff>76200</xdr:colOff>
      <xdr:row>969</xdr:row>
      <xdr:rowOff>22860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E37DE871-C55B-C66F-0CC6-06FC2D6BE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982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24</xdr:col>
      <xdr:colOff>76200</xdr:colOff>
      <xdr:row>3</xdr:row>
      <xdr:rowOff>22860</xdr:rowOff>
    </xdr:to>
    <xdr:pic>
      <xdr:nvPicPr>
        <xdr:cNvPr id="4" name="Grafik 3" descr="COCO">
          <a:extLst>
            <a:ext uri="{FF2B5EF4-FFF2-40B4-BE49-F238E27FC236}">
              <a16:creationId xmlns:a16="http://schemas.microsoft.com/office/drawing/2014/main" id="{E76FC8DE-366E-5B73-4105-6AA4ECDB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533400</xdr:colOff>
      <xdr:row>11</xdr:row>
      <xdr:rowOff>34290</xdr:rowOff>
    </xdr:from>
    <xdr:to>
      <xdr:col>30</xdr:col>
      <xdr:colOff>228600</xdr:colOff>
      <xdr:row>25</xdr:row>
      <xdr:rowOff>110490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86B9D15-BAB3-6A4A-2640-27223A53EF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360317</xdr:colOff>
      <xdr:row>0</xdr:row>
      <xdr:rowOff>135527</xdr:rowOff>
    </xdr:from>
    <xdr:to>
      <xdr:col>22</xdr:col>
      <xdr:colOff>284117</xdr:colOff>
      <xdr:row>19</xdr:row>
      <xdr:rowOff>91440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3</xdr:col>
      <xdr:colOff>76200</xdr:colOff>
      <xdr:row>969</xdr:row>
      <xdr:rowOff>22860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11CA2676-4978-9E7A-0CC0-7D4D4392A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982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243840</xdr:colOff>
      <xdr:row>0</xdr:row>
      <xdr:rowOff>45720</xdr:rowOff>
    </xdr:from>
    <xdr:to>
      <xdr:col>29</xdr:col>
      <xdr:colOff>323850</xdr:colOff>
      <xdr:row>22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3</xdr:col>
      <xdr:colOff>76200</xdr:colOff>
      <xdr:row>967</xdr:row>
      <xdr:rowOff>22860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0399BC1A-9B74-4363-748C-E1CA5DE4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83250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93980</xdr:colOff>
      <xdr:row>0</xdr:row>
      <xdr:rowOff>163830</xdr:rowOff>
    </xdr:from>
    <xdr:to>
      <xdr:col>23</xdr:col>
      <xdr:colOff>154940</xdr:colOff>
      <xdr:row>20</xdr:row>
      <xdr:rowOff>134620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3</xdr:col>
      <xdr:colOff>76200</xdr:colOff>
      <xdr:row>968</xdr:row>
      <xdr:rowOff>22860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EB752F1D-459C-11DF-54A8-D56CB1F93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153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208140</xdr:colOff>
      <xdr:row>0</xdr:row>
      <xdr:rowOff>0</xdr:rowOff>
    </xdr:from>
    <xdr:to>
      <xdr:col>26</xdr:col>
      <xdr:colOff>386219</xdr:colOff>
      <xdr:row>19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3</xdr:col>
      <xdr:colOff>76200</xdr:colOff>
      <xdr:row>968</xdr:row>
      <xdr:rowOff>22860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E5BCB578-6AA9-0A3C-5E94-73D01996D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153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87382</xdr:colOff>
      <xdr:row>0</xdr:row>
      <xdr:rowOff>59377</xdr:rowOff>
    </xdr:from>
    <xdr:to>
      <xdr:col>22</xdr:col>
      <xdr:colOff>98961</xdr:colOff>
      <xdr:row>19</xdr:row>
      <xdr:rowOff>56507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3</xdr:col>
      <xdr:colOff>76200</xdr:colOff>
      <xdr:row>968</xdr:row>
      <xdr:rowOff>22860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F2779163-D232-BEA0-BBE1-ACE427619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153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615299220230621122751.html" TargetMode="External"/><Relationship Id="rId2" Type="http://schemas.openxmlformats.org/officeDocument/2006/relationships/hyperlink" Target="https://miau.my-x.hu/myx-free/coco/test/906822420230621122632.html" TargetMode="External"/><Relationship Id="rId1" Type="http://schemas.openxmlformats.org/officeDocument/2006/relationships/hyperlink" Target="https://miau.my-x.hu/myx-free/coco/test/756115720230621122430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miau.my-x.hu/myx-free/coco/test/756286320230621131325.html" TargetMode="External"/><Relationship Id="rId1" Type="http://schemas.openxmlformats.org/officeDocument/2006/relationships/hyperlink" Target="https://miau.my-x.hu/myx-free/coco/test/627337220230621104506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miau.my-x.hu/myx-free/coco/test/967473620230621131630.html" TargetMode="External"/><Relationship Id="rId1" Type="http://schemas.openxmlformats.org/officeDocument/2006/relationships/hyperlink" Target="https://miau.my-x.hu/myx-free/coco/test/527829120230621105437.html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277609120230621134916.html" TargetMode="External"/><Relationship Id="rId2" Type="http://schemas.openxmlformats.org/officeDocument/2006/relationships/hyperlink" Target="https://miau.my-x.hu/myx-free/coco/test/419665720230621131819.html" TargetMode="External"/><Relationship Id="rId1" Type="http://schemas.openxmlformats.org/officeDocument/2006/relationships/hyperlink" Target="https://miau.my-x.hu/myx-free/coco/test/704328620230621110348.html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s://miau.my-x.hu/myx-free/coco/test/697548820230621132614.html" TargetMode="External"/><Relationship Id="rId1" Type="http://schemas.openxmlformats.org/officeDocument/2006/relationships/hyperlink" Target="https://miau.my-x.hu/myx-free/coco/test/885332220230621110953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trends.google.com/trends/explore?date=all&amp;geo=HU&amp;q=Penny&amp;hl=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iau.my-x.hu/myx-free/coco/test/602817920230621125242.html" TargetMode="External"/><Relationship Id="rId1" Type="http://schemas.openxmlformats.org/officeDocument/2006/relationships/hyperlink" Target="https://miau.my-x.hu/myx-free/coco/test/240431720230621101051.html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miau.my-x.hu/myx-free/coco/test/111711520230621130554.html" TargetMode="External"/><Relationship Id="rId1" Type="http://schemas.openxmlformats.org/officeDocument/2006/relationships/hyperlink" Target="https://miau.my-x.hu/myx-free/coco/test/104296220230621102821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miau.my-x.hu/myx-free/coco/test/333839720230621130859.html" TargetMode="External"/><Relationship Id="rId1" Type="http://schemas.openxmlformats.org/officeDocument/2006/relationships/hyperlink" Target="https://miau.my-x.hu/myx-free/coco/test/608309420230621103806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A7891-5D73-4700-B161-B31D273AB717}">
  <dimension ref="A1:AC451"/>
  <sheetViews>
    <sheetView zoomScale="82" workbookViewId="0"/>
  </sheetViews>
  <sheetFormatPr defaultColWidth="11.5546875" defaultRowHeight="14.4" x14ac:dyDescent="0.3"/>
  <cols>
    <col min="2" max="2" width="12.6640625" bestFit="1" customWidth="1"/>
  </cols>
  <sheetData>
    <row r="1" spans="1:8" x14ac:dyDescent="0.3">
      <c r="B1" t="s">
        <v>972</v>
      </c>
      <c r="C1" t="s">
        <v>973</v>
      </c>
      <c r="D1" t="s">
        <v>974</v>
      </c>
      <c r="E1" t="s">
        <v>975</v>
      </c>
      <c r="F1" t="s">
        <v>978</v>
      </c>
      <c r="G1" t="s">
        <v>976</v>
      </c>
      <c r="H1" t="s">
        <v>977</v>
      </c>
    </row>
    <row r="2" spans="1:8" x14ac:dyDescent="0.3">
      <c r="A2" t="str">
        <f>'OAM- Auchan'!A1</f>
        <v>Hónapok</v>
      </c>
      <c r="B2" t="str">
        <f>'OAM- Auchan'!$J$1</f>
        <v>Veszteség</v>
      </c>
      <c r="C2" t="str">
        <f>'OAM- Tesco'!$J$1</f>
        <v>Veszteség</v>
      </c>
      <c r="D2" t="str">
        <f>'OAM- Lidl'!$J$1</f>
        <v>Veszteség</v>
      </c>
      <c r="E2" t="str">
        <f>'OAM- Aldi'!$J$1</f>
        <v>Veszteség</v>
      </c>
      <c r="F2" t="str">
        <f>'OAM- Spar'!$J$1</f>
        <v>Veszteség</v>
      </c>
      <c r="G2" t="str">
        <f>'OAM- Penny'!$J$1</f>
        <v>Veszteség</v>
      </c>
      <c r="H2" t="str">
        <f>'OAM- Coop'!$J$1</f>
        <v>Veszteség</v>
      </c>
    </row>
    <row r="3" spans="1:8" x14ac:dyDescent="0.3">
      <c r="A3" s="14">
        <f>'OAM- Auchan'!A2</f>
        <v>37987</v>
      </c>
      <c r="B3" s="13">
        <f>'OAM- Auchan'!J2/'OAM- Auchan'!H2</f>
        <v>-0.73709999999999998</v>
      </c>
      <c r="C3" s="13">
        <f>'OAM- Tesco'!$J2/'OAM- Tesco'!$H2</f>
        <v>0.19248095238095231</v>
      </c>
      <c r="D3" s="13">
        <f>'OAM- Lidl'!$J2/'OAM- Lidl'!$H2</f>
        <v>0.15117499999999995</v>
      </c>
      <c r="E3" s="13">
        <f>'OAM- Aldi'!$J2/'OAM- Aldi'!$H2</f>
        <v>0.54400000000000004</v>
      </c>
      <c r="F3" s="13">
        <f>'OAM- Spar'!$J2/'OAM- Spar'!$H2</f>
        <v>-1.9630999999999998</v>
      </c>
      <c r="G3" s="13">
        <f>'OAM- Penny'!$J2/'OAM- Penny'!$H2</f>
        <v>0.26128333333333331</v>
      </c>
      <c r="H3" s="13">
        <f>'OAM- Coop'!$J2/'OAM- Coop'!$H2</f>
        <v>-7.6901000000000002</v>
      </c>
    </row>
    <row r="4" spans="1:8" x14ac:dyDescent="0.3">
      <c r="A4" s="14">
        <f>'OAM- Auchan'!A3</f>
        <v>38018</v>
      </c>
      <c r="B4" s="13">
        <f>'OAM- Auchan'!J3/'OAM- Auchan'!H3</f>
        <v>0.2205307692307692</v>
      </c>
      <c r="C4" s="13">
        <f>'OAM- Tesco'!$J3/'OAM- Tesco'!$H3</f>
        <v>-0.33471764705882356</v>
      </c>
      <c r="D4" s="13">
        <f>'OAM- Lidl'!$J3/'OAM- Lidl'!$H3</f>
        <v>0.51496666666666668</v>
      </c>
      <c r="E4" s="13">
        <f>'OAM- Aldi'!$J3/'OAM- Aldi'!$H3</f>
        <v>-0.36790000000000012</v>
      </c>
      <c r="F4" s="13">
        <f>'OAM- Spar'!$J3/'OAM- Spar'!$H3</f>
        <v>-3.1976999999999998</v>
      </c>
      <c r="G4" s="13">
        <f>'OAM- Penny'!$J3/'OAM- Penny'!$H3</f>
        <v>7.6624999999999999E-2</v>
      </c>
      <c r="H4" s="13">
        <f>'OAM- Coop'!$J3/'OAM- Coop'!$H3</f>
        <v>0.36866153846153848</v>
      </c>
    </row>
    <row r="5" spans="1:8" x14ac:dyDescent="0.3">
      <c r="A5" s="14">
        <f>'OAM- Auchan'!A4</f>
        <v>38047</v>
      </c>
      <c r="B5" s="13">
        <f>'OAM- Auchan'!J4/'OAM- Auchan'!H4</f>
        <v>-0.44758888888888881</v>
      </c>
      <c r="C5" s="13">
        <f>'OAM- Tesco'!$J4/'OAM- Tesco'!$H4</f>
        <v>0.37966944444444439</v>
      </c>
      <c r="D5" s="13">
        <f>'OAM- Lidl'!$J4/'OAM- Lidl'!$H4</f>
        <v>0.39370000000000005</v>
      </c>
      <c r="E5" s="13">
        <f>'OAM- Aldi'!$J4/'OAM- Aldi'!$H4</f>
        <v>-0.82390000000000008</v>
      </c>
      <c r="F5" s="13">
        <f>'OAM- Spar'!$J4/'OAM- Spar'!$H4</f>
        <v>1.2299999999999955E-2</v>
      </c>
      <c r="G5" s="13">
        <f>'OAM- Penny'!$J4/'OAM- Penny'!$H4</f>
        <v>-4.9097</v>
      </c>
      <c r="H5" s="13">
        <f>'OAM- Coop'!$J4/'OAM- Coop'!$H4</f>
        <v>-7.2073999999999998</v>
      </c>
    </row>
    <row r="6" spans="1:8" x14ac:dyDescent="0.3">
      <c r="A6" s="14">
        <f>'OAM- Auchan'!A5</f>
        <v>38078</v>
      </c>
      <c r="B6" s="13">
        <f>'OAM- Auchan'!J5/'OAM- Auchan'!H5</f>
        <v>-0.14599999999999999</v>
      </c>
      <c r="C6" s="13">
        <f>'OAM- Tesco'!$J5/'OAM- Tesco'!$H5</f>
        <v>0.35423703703703707</v>
      </c>
      <c r="D6" s="13">
        <f>'OAM- Lidl'!$J5/'OAM- Lidl'!$H5</f>
        <v>-0.45509999999999989</v>
      </c>
      <c r="E6" s="13">
        <f>'OAM- Aldi'!$J5/'OAM- Aldi'!$H5</f>
        <v>-1.7358000000000002</v>
      </c>
      <c r="F6" s="13">
        <f>'OAM- Spar'!$J5/'OAM- Spar'!$H5</f>
        <v>-4.1853999999999996</v>
      </c>
      <c r="G6" s="13">
        <f>'OAM- Penny'!$J5/'OAM- Penny'!$H5</f>
        <v>0.26130000000000003</v>
      </c>
      <c r="H6" s="13">
        <f>'OAM- Coop'!$J5/'OAM- Coop'!$H5</f>
        <v>0.43674666666666673</v>
      </c>
    </row>
    <row r="7" spans="1:8" x14ac:dyDescent="0.3">
      <c r="A7" s="14">
        <f>'OAM- Auchan'!A6</f>
        <v>38108</v>
      </c>
      <c r="B7" s="13">
        <f>'OAM- Auchan'!J6/'OAM- Auchan'!H6</f>
        <v>9.5262500000000042E-2</v>
      </c>
      <c r="C7" s="13">
        <f>'OAM- Tesco'!$J6/'OAM- Tesco'!$H6</f>
        <v>0.31859117647058821</v>
      </c>
      <c r="D7" s="13">
        <f>'OAM- Lidl'!$J6/'OAM- Lidl'!$H6</f>
        <v>-2.8803000000000001</v>
      </c>
      <c r="E7" s="13">
        <f>'OAM- Aldi'!$J6/'OAM- Aldi'!$H6</f>
        <v>-1.2798000000000003</v>
      </c>
      <c r="F7" s="13">
        <f>'OAM- Spar'!$J6/'OAM- Spar'!$H6</f>
        <v>0.50614999999999999</v>
      </c>
      <c r="G7" s="13">
        <f>'OAM- Penny'!$J6/'OAM- Penny'!$H6</f>
        <v>7.6624999999999999E-2</v>
      </c>
      <c r="H7" s="13">
        <f>'OAM- Coop'!$J6/'OAM- Coop'!$H6</f>
        <v>-18.7942</v>
      </c>
    </row>
    <row r="8" spans="1:8" x14ac:dyDescent="0.3">
      <c r="A8" s="14">
        <f>'OAM- Auchan'!A7</f>
        <v>38139</v>
      </c>
      <c r="B8" s="13">
        <f>'OAM- Auchan'!J7/'OAM- Auchan'!H7</f>
        <v>0.32445999999999997</v>
      </c>
      <c r="C8" s="13">
        <f>'OAM- Tesco'!$J7/'OAM- Tesco'!$H7</f>
        <v>0.11352307692307687</v>
      </c>
      <c r="D8" s="13">
        <f>'OAM- Lidl'!$J7/'OAM- Lidl'!$H7</f>
        <v>0.51496000000000008</v>
      </c>
      <c r="E8" s="13">
        <f>'OAM- Aldi'!$J7/'OAM- Aldi'!$H7</f>
        <v>-1.2798000000000003</v>
      </c>
      <c r="F8" s="13">
        <f>'OAM- Spar'!$J7/'OAM- Spar'!$H7</f>
        <v>1.2299999999999955E-2</v>
      </c>
      <c r="G8" s="13">
        <f>'OAM- Penny'!$J7/'OAM- Penny'!$H7</f>
        <v>-3.4323000000000001</v>
      </c>
      <c r="H8" s="13">
        <f>'OAM- Coop'!$J7/'OAM- Coop'!$H7</f>
        <v>-3.8278999999999996</v>
      </c>
    </row>
    <row r="9" spans="1:8" x14ac:dyDescent="0.3">
      <c r="A9" s="14">
        <f>'OAM- Auchan'!A8</f>
        <v>38169</v>
      </c>
      <c r="B9" s="13">
        <f>'OAM- Auchan'!J8/'OAM- Auchan'!H8</f>
        <v>3.4942857142857192E-2</v>
      </c>
      <c r="C9" s="13">
        <f>'OAM- Tesco'!$J8/'OAM- Tesco'!$H8</f>
        <v>0.26854062499999998</v>
      </c>
      <c r="D9" s="13">
        <f>'OAM- Lidl'!$J8/'OAM- Lidl'!$H8</f>
        <v>-5.3055000000000003</v>
      </c>
      <c r="E9" s="13">
        <f>'OAM- Aldi'!$J8/'OAM- Aldi'!$H8</f>
        <v>-0.36790000000000012</v>
      </c>
      <c r="F9" s="13">
        <f>'OAM- Spar'!$J8/'OAM- Spar'!$H8</f>
        <v>-8.3831000000000007</v>
      </c>
      <c r="G9" s="13">
        <f>'OAM- Penny'!$J8/'OAM- Penny'!$H8</f>
        <v>-1.2161333333333333</v>
      </c>
      <c r="H9" s="13">
        <f>'OAM- Coop'!$J8/'OAM- Coop'!$H8</f>
        <v>0.43272749999999999</v>
      </c>
    </row>
    <row r="10" spans="1:8" x14ac:dyDescent="0.3">
      <c r="A10" s="14">
        <f>'OAM- Auchan'!A9</f>
        <v>38200</v>
      </c>
      <c r="B10" s="13">
        <f>'OAM- Auchan'!J9/'OAM- Auchan'!H9</f>
        <v>-1.8672222222222142E-2</v>
      </c>
      <c r="C10" s="13">
        <f>'OAM- Tesco'!$J9/'OAM- Tesco'!$H9</f>
        <v>0.21109090909090908</v>
      </c>
      <c r="D10" s="13">
        <f>'OAM- Lidl'!$J9/'OAM- Lidl'!$H9</f>
        <v>-2.3953000000000002</v>
      </c>
      <c r="E10" s="13">
        <f>'OAM- Aldi'!$J9/'OAM- Aldi'!$H9</f>
        <v>8.8075000000000042E-2</v>
      </c>
      <c r="F10" s="13">
        <f>'OAM- Spar'!$J9/'OAM- Spar'!$H9</f>
        <v>-6.9016000000000002</v>
      </c>
      <c r="G10" s="13">
        <f>'OAM- Penny'!$J9/'OAM- Penny'!$H9</f>
        <v>0.26129090909090907</v>
      </c>
      <c r="H10" s="13">
        <f>'OAM- Coop'!$J9/'OAM- Coop'!$H9</f>
        <v>-2.5920833333333271E-2</v>
      </c>
    </row>
    <row r="11" spans="1:8" x14ac:dyDescent="0.3">
      <c r="A11" s="14">
        <f>'OAM- Auchan'!A10</f>
        <v>38231</v>
      </c>
      <c r="B11" s="13">
        <f>'OAM- Auchan'!J10/'OAM- Auchan'!H10</f>
        <v>-0.36716666666666664</v>
      </c>
      <c r="C11" s="13">
        <f>'OAM- Tesco'!$J10/'OAM- Tesco'!$H10</f>
        <v>-0.33354444444444442</v>
      </c>
      <c r="D11" s="13">
        <f>'OAM- Lidl'!$J10/'OAM- Lidl'!$H10</f>
        <v>-0.29343333333333338</v>
      </c>
      <c r="E11" s="13">
        <f>'OAM- Aldi'!$J10/'OAM- Aldi'!$H10</f>
        <v>-0.82390000000000008</v>
      </c>
      <c r="F11" s="13">
        <f>'OAM- Spar'!$J10/'OAM- Spar'!$H10</f>
        <v>0.25922857142857147</v>
      </c>
      <c r="G11" s="13">
        <f>'OAM- Penny'!$J10/'OAM- Penny'!$H10</f>
        <v>7.6624999999999999E-2</v>
      </c>
      <c r="H11" s="13">
        <f>'OAM- Coop'!$J10/'OAM- Coop'!$H10</f>
        <v>0.40456666666666669</v>
      </c>
    </row>
    <row r="12" spans="1:8" x14ac:dyDescent="0.3">
      <c r="A12" s="14">
        <f>'OAM- Auchan'!A11</f>
        <v>38261</v>
      </c>
      <c r="B12" s="13">
        <f>'OAM- Auchan'!J11/'OAM- Auchan'!H11</f>
        <v>-0.86118571428571422</v>
      </c>
      <c r="C12" s="13">
        <f>'OAM- Tesco'!$J11/'OAM- Tesco'!$H11</f>
        <v>-0.10892142857142854</v>
      </c>
      <c r="D12" s="13">
        <f>'OAM- Lidl'!$J11/'OAM- Lidl'!$H11</f>
        <v>2.9933333333333395E-2</v>
      </c>
      <c r="E12" s="13">
        <f>'OAM- Aldi'!$J11/'OAM- Aldi'!$H11</f>
        <v>-0.36790000000000012</v>
      </c>
      <c r="F12" s="13">
        <f>'OAM- Spar'!$J11/'OAM- Spar'!$H11</f>
        <v>0.50615384615384618</v>
      </c>
      <c r="G12" s="13">
        <f>'OAM- Penny'!$J11/'OAM- Penny'!$H11</f>
        <v>1.5066666666666607E-2</v>
      </c>
      <c r="H12" s="13">
        <f>'OAM- Coop'!$J11/'OAM- Coop'!$H11</f>
        <v>0.44178125000000001</v>
      </c>
    </row>
    <row r="13" spans="1:8" x14ac:dyDescent="0.3">
      <c r="A13" s="14">
        <f>'OAM- Auchan'!A12</f>
        <v>38292</v>
      </c>
      <c r="B13" s="13">
        <f>'OAM- Auchan'!J12/'OAM- Auchan'!H12</f>
        <v>-0.13535882352941167</v>
      </c>
      <c r="C13" s="13">
        <f>'OAM- Tesco'!$J12/'OAM- Tesco'!$H12</f>
        <v>-0.43306111111111101</v>
      </c>
      <c r="D13" s="13">
        <f>'OAM- Lidl'!$J12/'OAM- Lidl'!$H12</f>
        <v>0.44759444444444446</v>
      </c>
      <c r="E13" s="13">
        <f>'OAM- Aldi'!$J12/'OAM- Aldi'!$H12</f>
        <v>-10.8551</v>
      </c>
      <c r="F13" s="13">
        <f>'OAM- Spar'!$J12/'OAM- Spar'!$H12</f>
        <v>-1.7779</v>
      </c>
      <c r="G13" s="13">
        <f>'OAM- Penny'!$J12/'OAM- Penny'!$H12</f>
        <v>0.13816666666666666</v>
      </c>
      <c r="H13" s="13">
        <f>'OAM- Coop'!$J12/'OAM- Coop'!$H12</f>
        <v>0.31766800000000001</v>
      </c>
    </row>
    <row r="14" spans="1:8" x14ac:dyDescent="0.3">
      <c r="A14" s="14">
        <f>'OAM- Auchan'!A13</f>
        <v>38322</v>
      </c>
      <c r="B14" s="13">
        <f>'OAM- Auchan'!J13/'OAM- Auchan'!H13</f>
        <v>0.11113157894736841</v>
      </c>
      <c r="C14" s="13">
        <f>'OAM- Tesco'!$J13/'OAM- Tesco'!$H13</f>
        <v>-0.12152608695652167</v>
      </c>
      <c r="D14" s="13">
        <f>'OAM- Lidl'!$J13/'OAM- Lidl'!$H13</f>
        <v>0.48031428571428569</v>
      </c>
      <c r="E14" s="13">
        <f>'OAM- Aldi'!$J13/'OAM- Aldi'!$H13</f>
        <v>-4.0156000000000001</v>
      </c>
      <c r="F14" s="13">
        <f>'OAM- Spar'!$J13/'OAM- Spar'!$H13</f>
        <v>-0.17290000000000008</v>
      </c>
      <c r="G14" s="13">
        <f>'OAM- Penny'!$J13/'OAM- Penny'!$H13</f>
        <v>-0.10807500000000005</v>
      </c>
      <c r="H14" s="13">
        <f>'OAM- Coop'!$J13/'OAM- Coop'!$H13</f>
        <v>-0.78027500000000005</v>
      </c>
    </row>
    <row r="15" spans="1:8" x14ac:dyDescent="0.3">
      <c r="A15" s="14">
        <f>'OAM- Auchan'!A14</f>
        <v>38353</v>
      </c>
      <c r="B15" s="13">
        <f>'OAM- Auchan'!J14/'OAM- Auchan'!H14</f>
        <v>7.2061538461538399E-2</v>
      </c>
      <c r="C15" s="13">
        <f>'OAM- Tesco'!$J14/'OAM- Tesco'!$H14</f>
        <v>-0.72702307692307688</v>
      </c>
      <c r="D15" s="13">
        <f>'OAM- Lidl'!$J14/'OAM- Lidl'!$H14</f>
        <v>0.35326666666666667</v>
      </c>
      <c r="E15" s="13">
        <f>'OAM- Aldi'!$J14/'OAM- Aldi'!$H14</f>
        <v>0.54400000000000004</v>
      </c>
      <c r="F15" s="13">
        <f>'OAM- Spar'!$J14/'OAM- Spar'!$H14</f>
        <v>0.50614999999999999</v>
      </c>
      <c r="G15" s="13">
        <f>'OAM- Penny'!$J14/'OAM- Penny'!$H14</f>
        <v>0.26130000000000003</v>
      </c>
      <c r="H15" s="13">
        <f>'OAM- Coop'!$J14/'OAM- Coop'!$H14</f>
        <v>0.15512000000000006</v>
      </c>
    </row>
    <row r="16" spans="1:8" x14ac:dyDescent="0.3">
      <c r="A16" s="14">
        <f>'OAM- Auchan'!A15</f>
        <v>38384</v>
      </c>
      <c r="B16" s="13">
        <f>'OAM- Auchan'!J15/'OAM- Auchan'!H15</f>
        <v>9.9280000000000049E-2</v>
      </c>
      <c r="C16" s="13">
        <f>'OAM- Tesco'!$J15/'OAM- Tesco'!$H15</f>
        <v>-0.56044666666666676</v>
      </c>
      <c r="D16" s="13">
        <f>'OAM- Lidl'!$J15/'OAM- Lidl'!$H15</f>
        <v>-0.45509999999999989</v>
      </c>
      <c r="E16" s="13">
        <f>'OAM- Aldi'!$J15/'OAM- Aldi'!$H15</f>
        <v>-0.82390000000000008</v>
      </c>
      <c r="F16" s="13">
        <f>'OAM- Spar'!$J15/'OAM- Spar'!$H15</f>
        <v>0.43559999999999999</v>
      </c>
      <c r="G16" s="13">
        <f>'OAM- Penny'!$J15/'OAM- Penny'!$H15</f>
        <v>0.26129999999999998</v>
      </c>
      <c r="H16" s="13">
        <f>'OAM- Coop'!$J15/'OAM- Coop'!$H15</f>
        <v>5.2999999999999999E-2</v>
      </c>
    </row>
    <row r="17" spans="1:8" x14ac:dyDescent="0.3">
      <c r="A17" s="14">
        <f>'OAM- Auchan'!A16</f>
        <v>38412</v>
      </c>
      <c r="B17" s="13">
        <f>'OAM- Auchan'!J16/'OAM- Auchan'!H16</f>
        <v>6.3329411764705898E-2</v>
      </c>
      <c r="C17" s="13">
        <f>'OAM- Tesco'!$J16/'OAM- Tesco'!$H16</f>
        <v>-0.30037222222222226</v>
      </c>
      <c r="D17" s="13">
        <f>'OAM- Lidl'!$J16/'OAM- Lidl'!$H16</f>
        <v>9.054999999999995E-2</v>
      </c>
      <c r="E17" s="13">
        <f>'OAM- Aldi'!$J16/'OAM- Aldi'!$H16</f>
        <v>0.54404999999999992</v>
      </c>
      <c r="F17" s="13">
        <f>'OAM- Spar'!$J16/'OAM- Spar'!$H16</f>
        <v>0.13577499999999998</v>
      </c>
      <c r="G17" s="13">
        <f>'OAM- Penny'!$J16/'OAM- Penny'!$H16</f>
        <v>-0.23116666666666666</v>
      </c>
      <c r="H17" s="13">
        <f>'OAM- Coop'!$J16/'OAM- Coop'!$H16</f>
        <v>-0.99148749999999997</v>
      </c>
    </row>
    <row r="18" spans="1:8" x14ac:dyDescent="0.3">
      <c r="A18" s="14">
        <f>'OAM- Auchan'!A17</f>
        <v>38443</v>
      </c>
      <c r="B18" s="13">
        <f>'OAM- Auchan'!J17/'OAM- Auchan'!H17</f>
        <v>0.1383428571428571</v>
      </c>
      <c r="C18" s="13">
        <f>'OAM- Tesco'!$J17/'OAM- Tesco'!$H17</f>
        <v>-0.55248749999999991</v>
      </c>
      <c r="D18" s="13">
        <f>'OAM- Lidl'!$J17/'OAM- Lidl'!$H17</f>
        <v>0.27245000000000003</v>
      </c>
      <c r="E18" s="13">
        <f>'OAM- Aldi'!$J17/'OAM- Aldi'!$H17</f>
        <v>0.54402499999999998</v>
      </c>
      <c r="F18" s="13">
        <f>'OAM- Spar'!$J17/'OAM- Spar'!$H17</f>
        <v>-5.9138999999999999</v>
      </c>
      <c r="G18" s="13">
        <f>'OAM- Penny'!$J17/'OAM- Penny'!$H17</f>
        <v>-0.29275000000000001</v>
      </c>
      <c r="H18" s="13">
        <f>'OAM- Coop'!$J17/'OAM- Coop'!$H17</f>
        <v>0.36634166666666668</v>
      </c>
    </row>
    <row r="19" spans="1:8" x14ac:dyDescent="0.3">
      <c r="A19" s="14">
        <f>'OAM- Auchan'!A18</f>
        <v>38473</v>
      </c>
      <c r="B19" s="13">
        <f>'OAM- Auchan'!J18/'OAM- Auchan'!H18</f>
        <v>-2.939333333333331E-2</v>
      </c>
      <c r="C19" s="13">
        <f>'OAM- Tesco'!$J18/'OAM- Tesco'!$H18</f>
        <v>-0.49277500000000007</v>
      </c>
      <c r="D19" s="13">
        <f>'OAM- Lidl'!$J18/'OAM- Lidl'!$H18</f>
        <v>0.27243333333333342</v>
      </c>
      <c r="E19" s="13">
        <f>'OAM- Aldi'!$J18/'OAM- Aldi'!$H18</f>
        <v>0.54404999999999992</v>
      </c>
      <c r="F19" s="13">
        <f>'OAM- Spar'!$J18/'OAM- Spar'!$H18</f>
        <v>0.30862000000000001</v>
      </c>
      <c r="G19" s="13">
        <f>'OAM- Penny'!$J18/'OAM- Penny'!$H18</f>
        <v>0.26129999999999998</v>
      </c>
      <c r="H19" s="13">
        <f>'OAM- Coop'!$J18/'OAM- Coop'!$H18</f>
        <v>-0.56904999999999994</v>
      </c>
    </row>
    <row r="20" spans="1:8" x14ac:dyDescent="0.3">
      <c r="A20" s="14">
        <f>'OAM- Auchan'!A19</f>
        <v>38504</v>
      </c>
      <c r="B20" s="13">
        <f>'OAM- Auchan'!J19/'OAM- Auchan'!H19</f>
        <v>0.32982222222222218</v>
      </c>
      <c r="C20" s="13">
        <f>'OAM- Tesco'!$J19/'OAM- Tesco'!$H19</f>
        <v>-0.80051538461538463</v>
      </c>
      <c r="D20" s="13">
        <f>'OAM- Lidl'!$J19/'OAM- Lidl'!$H19</f>
        <v>0.39370000000000005</v>
      </c>
      <c r="E20" s="13">
        <f>'OAM- Aldi'!$J19/'OAM- Aldi'!$H19</f>
        <v>0.54400000000000004</v>
      </c>
      <c r="F20" s="13">
        <f>'OAM- Spar'!$J19/'OAM- Spar'!$H19</f>
        <v>0.50614999999999999</v>
      </c>
      <c r="G20" s="13">
        <f>'OAM- Penny'!$J19/'OAM- Penny'!$H19</f>
        <v>0.26130000000000003</v>
      </c>
      <c r="H20" s="13">
        <f>'OAM- Coop'!$J19/'OAM- Coop'!$H19</f>
        <v>-0.96562857142857139</v>
      </c>
    </row>
    <row r="21" spans="1:8" x14ac:dyDescent="0.3">
      <c r="A21" s="14">
        <f>'OAM- Auchan'!A20</f>
        <v>38534</v>
      </c>
      <c r="B21" s="13">
        <f>'OAM- Auchan'!J20/'OAM- Auchan'!H20</f>
        <v>6.0342105263157891E-2</v>
      </c>
      <c r="C21" s="13">
        <f>'OAM- Tesco'!$J20/'OAM- Tesco'!$H20</f>
        <v>-0.24540000000000006</v>
      </c>
      <c r="D21" s="13">
        <f>'OAM- Lidl'!$J20/'OAM- Lidl'!$H20</f>
        <v>0.15118333333333339</v>
      </c>
      <c r="E21" s="13">
        <f>'OAM- Aldi'!$J20/'OAM- Aldi'!$H20</f>
        <v>-1.7358000000000002</v>
      </c>
      <c r="F21" s="13">
        <f>'OAM- Spar'!$J20/'OAM- Spar'!$H20</f>
        <v>-0.97540000000000004</v>
      </c>
      <c r="G21" s="13">
        <f>'OAM- Penny'!$J20/'OAM- Penny'!$H20</f>
        <v>0.11353999999999996</v>
      </c>
      <c r="H21" s="13">
        <f>'OAM- Coop'!$J20/'OAM- Coop'!$H20</f>
        <v>0.34165454545454543</v>
      </c>
    </row>
    <row r="22" spans="1:8" x14ac:dyDescent="0.3">
      <c r="A22" s="14">
        <f>'OAM- Auchan'!A21</f>
        <v>38565</v>
      </c>
      <c r="B22" s="13">
        <f>'OAM- Auchan'!J21/'OAM- Auchan'!H21</f>
        <v>3.4945000000000073E-2</v>
      </c>
      <c r="C22" s="13">
        <f>'OAM- Tesco'!$J21/'OAM- Tesco'!$H21</f>
        <v>-0.19421904761904754</v>
      </c>
      <c r="D22" s="13">
        <f>'OAM- Lidl'!$J21/'OAM- Lidl'!$H21</f>
        <v>-0.13176666666666673</v>
      </c>
      <c r="E22" s="13">
        <f>'OAM- Aldi'!$J21/'OAM- Aldi'!$H21</f>
        <v>8.8066666666666613E-2</v>
      </c>
      <c r="F22" s="13">
        <f>'OAM- Spar'!$J21/'OAM- Spar'!$H21</f>
        <v>-1.6338666666666668</v>
      </c>
      <c r="G22" s="13">
        <f>'OAM- Penny'!$J21/'OAM- Penny'!$H21</f>
        <v>-0.10807500000000005</v>
      </c>
      <c r="H22" s="13">
        <f>'OAM- Coop'!$J21/'OAM- Coop'!$H21</f>
        <v>-2.2370588235294076E-2</v>
      </c>
    </row>
    <row r="23" spans="1:8" x14ac:dyDescent="0.3">
      <c r="A23" s="14">
        <f>'OAM- Auchan'!A22</f>
        <v>38596</v>
      </c>
      <c r="B23" s="13">
        <f>'OAM- Auchan'!J22/'OAM- Auchan'!H22</f>
        <v>-0.33623076923076922</v>
      </c>
      <c r="C23" s="13">
        <f>'OAM- Tesco'!$J22/'OAM- Tesco'!$H22</f>
        <v>-0.17630499999999993</v>
      </c>
      <c r="D23" s="13">
        <f>'OAM- Lidl'!$J22/'OAM- Lidl'!$H22</f>
        <v>0.21179999999999996</v>
      </c>
      <c r="E23" s="13">
        <f>'OAM- Aldi'!$J22/'OAM- Aldi'!$H22</f>
        <v>0.54403333333333326</v>
      </c>
      <c r="F23" s="13">
        <f>'OAM- Spar'!$J22/'OAM- Spar'!$H22</f>
        <v>-0.13586000000000004</v>
      </c>
      <c r="G23" s="13">
        <f>'OAM- Penny'!$J22/'OAM- Penny'!$H22</f>
        <v>-0.23116666666666666</v>
      </c>
      <c r="H23" s="13">
        <f>'OAM- Coop'!$J22/'OAM- Coop'!$H22</f>
        <v>0.19535999999999998</v>
      </c>
    </row>
    <row r="24" spans="1:8" x14ac:dyDescent="0.3">
      <c r="A24" s="14">
        <f>'OAM- Auchan'!A23</f>
        <v>38626</v>
      </c>
      <c r="B24" s="13">
        <f>'OAM- Auchan'!J23/'OAM- Auchan'!H23</f>
        <v>0.2323409090909091</v>
      </c>
      <c r="C24" s="13">
        <f>'OAM- Tesco'!$J23/'OAM- Tesco'!$H23</f>
        <v>-0.12908181818181816</v>
      </c>
      <c r="D24" s="13">
        <f>'OAM- Lidl'!$J23/'OAM- Lidl'!$H23</f>
        <v>-0.13176666666666673</v>
      </c>
      <c r="E24" s="13">
        <f>'OAM- Aldi'!$J23/'OAM- Aldi'!$H23</f>
        <v>-1.2798000000000003</v>
      </c>
      <c r="F24" s="13">
        <f>'OAM- Spar'!$J23/'OAM- Spar'!$H23</f>
        <v>-2.21</v>
      </c>
      <c r="G24" s="13">
        <f>'OAM- Penny'!$J23/'OAM- Penny'!$H23</f>
        <v>-0.10807500000000005</v>
      </c>
      <c r="H24" s="13">
        <f>'OAM- Coop'!$J23/'OAM- Coop'!$H23</f>
        <v>2.2400000000000241E-3</v>
      </c>
    </row>
    <row r="25" spans="1:8" x14ac:dyDescent="0.3">
      <c r="A25" s="14">
        <f>'OAM- Auchan'!A24</f>
        <v>38657</v>
      </c>
      <c r="B25" s="13">
        <f>'OAM- Auchan'!J24/'OAM- Auchan'!H24</f>
        <v>0.14983333333333335</v>
      </c>
      <c r="C25" s="13">
        <f>'OAM- Tesco'!$J24/'OAM- Tesco'!$H24</f>
        <v>-0.33752500000000002</v>
      </c>
      <c r="D25" s="13">
        <f>'OAM- Lidl'!$J24/'OAM- Lidl'!$H24</f>
        <v>0.15117499999999995</v>
      </c>
      <c r="E25" s="13">
        <f>'OAM- Aldi'!$J24/'OAM- Aldi'!$H24</f>
        <v>0.43004999999999993</v>
      </c>
      <c r="F25" s="13">
        <f>'OAM- Spar'!$J24/'OAM- Spar'!$H24</f>
        <v>-0.89310000000000012</v>
      </c>
      <c r="G25" s="13">
        <f>'OAM- Penny'!$J24/'OAM- Penny'!$H24</f>
        <v>7.6624999999999999E-2</v>
      </c>
      <c r="H25" s="13">
        <f>'OAM- Coop'!$J24/'OAM- Coop'!$H24</f>
        <v>-0.48859166666666654</v>
      </c>
    </row>
    <row r="26" spans="1:8" x14ac:dyDescent="0.3">
      <c r="A26" s="14">
        <f>'OAM- Auchan'!A25</f>
        <v>38687</v>
      </c>
      <c r="B26" s="13">
        <f>'OAM- Auchan'!J25/'OAM- Auchan'!H25</f>
        <v>0.19578750000000006</v>
      </c>
      <c r="C26" s="13">
        <f>'OAM- Tesco'!$J25/'OAM- Tesco'!$H25</f>
        <v>-4.8259259259259259E-2</v>
      </c>
      <c r="D26" s="13">
        <f>'OAM- Lidl'!$J25/'OAM- Lidl'!$H25</f>
        <v>2.9920000000000072E-2</v>
      </c>
      <c r="E26" s="13">
        <f>'OAM- Aldi'!$J25/'OAM- Aldi'!$H25</f>
        <v>-1.7358000000000002</v>
      </c>
      <c r="F26" s="13">
        <f>'OAM- Spar'!$J25/'OAM- Spar'!$H25</f>
        <v>-2.885000000000006E-2</v>
      </c>
      <c r="G26" s="13">
        <f>'OAM- Penny'!$J25/'OAM- Penny'!$H25</f>
        <v>-0.10807500000000005</v>
      </c>
      <c r="H26" s="13">
        <f>'OAM- Coop'!$J25/'OAM- Coop'!$H25</f>
        <v>-1.4944</v>
      </c>
    </row>
    <row r="27" spans="1:8" x14ac:dyDescent="0.3">
      <c r="A27" s="14">
        <f>'OAM- Auchan'!A26</f>
        <v>38718</v>
      </c>
      <c r="B27" s="13">
        <f>'OAM- Auchan'!J26/'OAM- Auchan'!H26</f>
        <v>-0.20632142857142857</v>
      </c>
      <c r="C27" s="13">
        <f>'OAM- Tesco'!$J26/'OAM- Tesco'!$H26</f>
        <v>-0.49277500000000007</v>
      </c>
      <c r="D27" s="13">
        <f>'OAM- Lidl'!$J26/'OAM- Lidl'!$H26</f>
        <v>0.43413333333333337</v>
      </c>
      <c r="E27" s="13">
        <f>'OAM- Aldi'!$J26/'OAM- Aldi'!$H26</f>
        <v>0.54403333333333326</v>
      </c>
      <c r="F27" s="13">
        <f>'OAM- Spar'!$J26/'OAM- Spar'!$H26</f>
        <v>-0.38277999999999995</v>
      </c>
      <c r="G27" s="13">
        <f>'OAM- Penny'!$J26/'OAM- Penny'!$H26</f>
        <v>7.6624999999999999E-2</v>
      </c>
      <c r="H27" s="13">
        <f>'OAM- Coop'!$J26/'OAM- Coop'!$H26</f>
        <v>3.4431249999999976E-2</v>
      </c>
    </row>
    <row r="28" spans="1:8" x14ac:dyDescent="0.3">
      <c r="A28" s="14">
        <f>'OAM- Auchan'!A27</f>
        <v>38749</v>
      </c>
      <c r="B28" s="13">
        <f>'OAM- Auchan'!J27/'OAM- Auchan'!H27</f>
        <v>9.9280000000000049E-2</v>
      </c>
      <c r="C28" s="13">
        <f>'OAM- Tesco'!$J27/'OAM- Tesco'!$H27</f>
        <v>-0.70602857142857156</v>
      </c>
      <c r="D28" s="13">
        <f>'OAM- Lidl'!$J27/'OAM- Lidl'!$H27</f>
        <v>0.45432500000000003</v>
      </c>
      <c r="E28" s="13">
        <f>'OAM- Aldi'!$J27/'OAM- Aldi'!$H27</f>
        <v>0.54400000000000004</v>
      </c>
      <c r="F28" s="13">
        <f>'OAM- Spar'!$J27/'OAM- Spar'!$H27</f>
        <v>0.25922500000000004</v>
      </c>
      <c r="G28" s="13">
        <f>'OAM- Penny'!$J27/'OAM- Penny'!$H27</f>
        <v>0.26129999999999998</v>
      </c>
      <c r="H28" s="13">
        <f>'OAM- Coop'!$J27/'OAM- Coop'!$H27</f>
        <v>-0.36788888888888888</v>
      </c>
    </row>
    <row r="29" spans="1:8" x14ac:dyDescent="0.3">
      <c r="A29" s="14">
        <f>'OAM- Auchan'!A28</f>
        <v>38777</v>
      </c>
      <c r="B29" s="13">
        <f>'OAM- Auchan'!J28/'OAM- Auchan'!H28</f>
        <v>-0.2407857142857143</v>
      </c>
      <c r="C29" s="13">
        <f>'OAM- Tesco'!$J28/'OAM- Tesco'!$H28</f>
        <v>-0.2855411764705883</v>
      </c>
      <c r="D29" s="13">
        <f>'OAM- Lidl'!$J28/'OAM- Lidl'!$H28</f>
        <v>0.15120000000000006</v>
      </c>
      <c r="E29" s="13">
        <f>'OAM- Aldi'!$J28/'OAM- Aldi'!$H28</f>
        <v>-0.13990000000000008</v>
      </c>
      <c r="F29" s="13">
        <f>'OAM- Spar'!$J28/'OAM- Spar'!$H28</f>
        <v>-1.2223333333333333</v>
      </c>
      <c r="G29" s="13">
        <f>'OAM- Penny'!$J28/'OAM- Penny'!$H28</f>
        <v>-0.23116666666666666</v>
      </c>
      <c r="H29" s="13">
        <f>'OAM- Coop'!$J28/'OAM- Coop'!$H28</f>
        <v>0.18688947368421049</v>
      </c>
    </row>
    <row r="30" spans="1:8" x14ac:dyDescent="0.3">
      <c r="A30" s="14">
        <f>'OAM- Auchan'!A29</f>
        <v>38808</v>
      </c>
      <c r="B30" s="13">
        <f>'OAM- Auchan'!J29/'OAM- Auchan'!H29</f>
        <v>0.2447391304347826</v>
      </c>
      <c r="C30" s="13">
        <f>'OAM- Tesco'!$J29/'OAM- Tesco'!$H29</f>
        <v>-0.43306470588235285</v>
      </c>
      <c r="D30" s="13">
        <f>'OAM- Lidl'!$J29/'OAM- Lidl'!$H29</f>
        <v>-0.94015000000000004</v>
      </c>
      <c r="E30" s="13">
        <f>'OAM- Aldi'!$J29/'OAM- Aldi'!$H29</f>
        <v>0.24006666666666659</v>
      </c>
      <c r="F30" s="13">
        <f>'OAM- Spar'!$J29/'OAM- Spar'!$H29</f>
        <v>-0.38277999999999995</v>
      </c>
      <c r="G30" s="13">
        <f>'OAM- Penny'!$J29/'OAM- Penny'!$H29</f>
        <v>-0.23116666666666666</v>
      </c>
      <c r="H30" s="13">
        <f>'OAM- Coop'!$J29/'OAM- Coop'!$H29</f>
        <v>-0.17478000000000005</v>
      </c>
    </row>
    <row r="31" spans="1:8" x14ac:dyDescent="0.3">
      <c r="A31" s="14">
        <f>'OAM- Auchan'!A30</f>
        <v>38838</v>
      </c>
      <c r="B31" s="13">
        <f>'OAM- Auchan'!J30/'OAM- Auchan'!H30</f>
        <v>-5.0205882352941177E-2</v>
      </c>
      <c r="C31" s="13">
        <f>'OAM- Tesco'!$J30/'OAM- Tesco'!$H30</f>
        <v>-0.382778947368421</v>
      </c>
      <c r="D31" s="13">
        <f>'OAM- Lidl'!$J30/'OAM- Lidl'!$H30</f>
        <v>0.22393999999999997</v>
      </c>
      <c r="E31" s="13">
        <f>'OAM- Aldi'!$J30/'OAM- Aldi'!$H30</f>
        <v>8.8049999999999948E-2</v>
      </c>
      <c r="F31" s="13">
        <f>'OAM- Spar'!$J30/'OAM- Spar'!$H30</f>
        <v>-2.885000000000006E-2</v>
      </c>
      <c r="G31" s="13">
        <f>'OAM- Penny'!$J30/'OAM- Penny'!$H30</f>
        <v>7.6624999999999999E-2</v>
      </c>
      <c r="H31" s="13">
        <f>'OAM- Coop'!$J30/'OAM- Coop'!$H30</f>
        <v>-0.13799285714285711</v>
      </c>
    </row>
    <row r="32" spans="1:8" x14ac:dyDescent="0.3">
      <c r="A32" s="14">
        <f>'OAM- Auchan'!A31</f>
        <v>38869</v>
      </c>
      <c r="B32" s="13">
        <f>'OAM- Auchan'!J31/'OAM- Auchan'!H31</f>
        <v>3.4945000000000073E-2</v>
      </c>
      <c r="C32" s="13">
        <f>'OAM- Tesco'!$J31/'OAM- Tesco'!$H31</f>
        <v>-0.29658095238095239</v>
      </c>
      <c r="D32" s="13">
        <f>'OAM- Lidl'!$J31/'OAM- Lidl'!$H31</f>
        <v>-0.2611</v>
      </c>
      <c r="E32" s="13">
        <f>'OAM- Aldi'!$J31/'OAM- Aldi'!$H31</f>
        <v>0.24006666666666659</v>
      </c>
      <c r="F32" s="13">
        <f>'OAM- Spar'!$J31/'OAM- Spar'!$H31</f>
        <v>-0.67907999999999991</v>
      </c>
      <c r="G32" s="13">
        <f>'OAM- Penny'!$J31/'OAM- Penny'!$H31</f>
        <v>0.26128333333333331</v>
      </c>
      <c r="H32" s="13">
        <f>'OAM- Coop'!$J31/'OAM- Coop'!$H31</f>
        <v>-0.10135625000000005</v>
      </c>
    </row>
    <row r="33" spans="1:8" x14ac:dyDescent="0.3">
      <c r="A33" s="14">
        <f>'OAM- Auchan'!A32</f>
        <v>38899</v>
      </c>
      <c r="B33" s="13">
        <f>'OAM- Auchan'!J32/'OAM- Auchan'!H32</f>
        <v>1.0820000000000073E-2</v>
      </c>
      <c r="C33" s="13">
        <f>'OAM- Tesco'!$J32/'OAM- Tesco'!$H32</f>
        <v>-0.2253739130434782</v>
      </c>
      <c r="D33" s="13">
        <f>'OAM- Lidl'!$J32/'OAM- Lidl'!$H32</f>
        <v>-0.79464000000000012</v>
      </c>
      <c r="E33" s="13">
        <f>'OAM- Aldi'!$J32/'OAM- Aldi'!$H32</f>
        <v>-0.36790000000000012</v>
      </c>
      <c r="F33" s="13">
        <f>'OAM- Spar'!$J32/'OAM- Spar'!$H32</f>
        <v>-0.44039999999999996</v>
      </c>
      <c r="G33" s="13">
        <f>'OAM- Penny'!$J32/'OAM- Penny'!$H32</f>
        <v>0.26128333333333331</v>
      </c>
      <c r="H33" s="13">
        <f>'OAM- Coop'!$J32/'OAM- Coop'!$H32</f>
        <v>0.23383913043478258</v>
      </c>
    </row>
    <row r="34" spans="1:8" x14ac:dyDescent="0.3">
      <c r="A34" s="14">
        <f>'OAM- Auchan'!A33</f>
        <v>38930</v>
      </c>
      <c r="B34" s="13">
        <f>'OAM- Auchan'!J33/'OAM- Auchan'!H33</f>
        <v>-1.5847368421052554E-2</v>
      </c>
      <c r="C34" s="13">
        <f>'OAM- Tesco'!$J33/'OAM- Tesco'!$H33</f>
        <v>-0.1578739130434782</v>
      </c>
      <c r="D34" s="13">
        <f>'OAM- Lidl'!$J33/'OAM- Lidl'!$H33</f>
        <v>-1.1018333333333334</v>
      </c>
      <c r="E34" s="13">
        <f>'OAM- Aldi'!$J33/'OAM- Aldi'!$H33</f>
        <v>8.8066666666666613E-2</v>
      </c>
      <c r="F34" s="13">
        <f>'OAM- Spar'!$J33/'OAM- Spar'!$H33</f>
        <v>1.2300000000000052E-2</v>
      </c>
      <c r="G34" s="13">
        <f>'OAM- Penny'!$J33/'OAM- Penny'!$H33</f>
        <v>0.26128333333333331</v>
      </c>
      <c r="H34" s="13">
        <f>'OAM- Coop'!$J33/'OAM- Coop'!$H33</f>
        <v>-0.17478000000000005</v>
      </c>
    </row>
    <row r="35" spans="1:8" x14ac:dyDescent="0.3">
      <c r="A35" s="14">
        <f>'OAM- Auchan'!A34</f>
        <v>38961</v>
      </c>
      <c r="B35" s="13">
        <f>'OAM- Auchan'!J34/'OAM- Auchan'!H34</f>
        <v>-0.11584375</v>
      </c>
      <c r="C35" s="13">
        <f>'OAM- Tesco'!$J34/'OAM- Tesco'!$H34</f>
        <v>-0.23004500000000008</v>
      </c>
      <c r="D35" s="13">
        <f>'OAM- Lidl'!$J34/'OAM- Lidl'!$H34</f>
        <v>-0.33384999999999992</v>
      </c>
      <c r="E35" s="13">
        <f>'OAM- Aldi'!$J34/'OAM- Aldi'!$H34</f>
        <v>0.24006666666666659</v>
      </c>
      <c r="F35" s="13">
        <f>'OAM- Spar'!$J34/'OAM- Spar'!$H34</f>
        <v>-0.1523166666666666</v>
      </c>
      <c r="G35" s="13">
        <f>'OAM- Penny'!$J34/'OAM- Penny'!$H34</f>
        <v>-0.23116666666666666</v>
      </c>
      <c r="H35" s="13">
        <f>'OAM- Coop'!$J34/'OAM- Coop'!$H34</f>
        <v>0.27582272727272727</v>
      </c>
    </row>
    <row r="36" spans="1:8" x14ac:dyDescent="0.3">
      <c r="A36" s="14">
        <f>'OAM- Auchan'!A35</f>
        <v>38991</v>
      </c>
      <c r="B36" s="13">
        <f>'OAM- Auchan'!J35/'OAM- Auchan'!H35</f>
        <v>0.10387619047619054</v>
      </c>
      <c r="C36" s="13">
        <f>'OAM- Tesco'!$J35/'OAM- Tesco'!$H35</f>
        <v>-0.17929166666666665</v>
      </c>
      <c r="D36" s="13">
        <f>'OAM- Lidl'!$J35/'OAM- Lidl'!$H35</f>
        <v>7.8420000000000073E-2</v>
      </c>
      <c r="E36" s="13">
        <f>'OAM- Aldi'!$J35/'OAM- Aldi'!$H35</f>
        <v>-0.21589999999999995</v>
      </c>
      <c r="F36" s="13">
        <f>'OAM- Spar'!$J35/'OAM- Spar'!$H35</f>
        <v>-7.0000000000000007E-2</v>
      </c>
      <c r="G36" s="13">
        <f>'OAM- Penny'!$J35/'OAM- Penny'!$H35</f>
        <v>-0.10807500000000005</v>
      </c>
      <c r="H36" s="13">
        <f>'OAM- Coop'!$J35/'OAM- Coop'!$H35</f>
        <v>-0.37408461538461529</v>
      </c>
    </row>
    <row r="37" spans="1:8" x14ac:dyDescent="0.3">
      <c r="A37" s="14">
        <f>'OAM- Auchan'!A36</f>
        <v>39022</v>
      </c>
      <c r="B37" s="13">
        <f>'OAM- Auchan'!J36/'OAM- Auchan'!H36</f>
        <v>9.5258333333333362E-2</v>
      </c>
      <c r="C37" s="13">
        <f>'OAM- Tesco'!$J36/'OAM- Tesco'!$H36</f>
        <v>1.2780000000000048E-2</v>
      </c>
      <c r="D37" s="13">
        <f>'OAM- Lidl'!$J36/'OAM- Lidl'!$H36</f>
        <v>-0.1641</v>
      </c>
      <c r="E37" s="13">
        <f>'OAM- Aldi'!$J36/'OAM- Aldi'!$H36</f>
        <v>-0.36789999999999995</v>
      </c>
      <c r="F37" s="13">
        <f>'OAM- Spar'!$J36/'OAM- Spar'!$H36</f>
        <v>0.1220444444444444</v>
      </c>
      <c r="G37" s="13">
        <f>'OAM- Penny'!$J36/'OAM- Penny'!$H36</f>
        <v>0.11353999999999996</v>
      </c>
      <c r="H37" s="13">
        <f>'OAM- Coop'!$J36/'OAM- Coop'!$H36</f>
        <v>-0.44835384615384605</v>
      </c>
    </row>
    <row r="38" spans="1:8" x14ac:dyDescent="0.3">
      <c r="A38" s="14">
        <f>'OAM- Auchan'!A37</f>
        <v>39052</v>
      </c>
      <c r="B38" s="13">
        <f>'OAM- Auchan'!J37/'OAM- Auchan'!H37</f>
        <v>-4.5479166666666668E-2</v>
      </c>
      <c r="C38" s="13">
        <f>'OAM- Tesco'!$J37/'OAM- Tesco'!$H37</f>
        <v>0.19955135135135138</v>
      </c>
      <c r="D38" s="13">
        <f>'OAM- Lidl'!$J37/'OAM- Lidl'!$H37</f>
        <v>-5.0916666666666666E-2</v>
      </c>
      <c r="E38" s="13">
        <f>'OAM- Aldi'!$J37/'OAM- Aldi'!$H37</f>
        <v>-0.36789999999999995</v>
      </c>
      <c r="F38" s="13">
        <f>'OAM- Spar'!$J37/'OAM- Spar'!$H37</f>
        <v>-0.17288750000000006</v>
      </c>
      <c r="G38" s="13">
        <f>'OAM- Penny'!$J37/'OAM- Penny'!$H37</f>
        <v>-0.18193999999999996</v>
      </c>
      <c r="H38" s="13">
        <f>'OAM- Coop'!$J37/'OAM- Coop'!$H37</f>
        <v>-0.82769285714285723</v>
      </c>
    </row>
    <row r="39" spans="1:8" x14ac:dyDescent="0.3">
      <c r="A39" s="14">
        <f>'OAM- Auchan'!A38</f>
        <v>39083</v>
      </c>
      <c r="B39" s="13">
        <f>'OAM- Auchan'!J38/'OAM- Auchan'!H38</f>
        <v>-8.56875E-2</v>
      </c>
      <c r="C39" s="13">
        <f>'OAM- Tesco'!$J38/'OAM- Tesco'!$H38</f>
        <v>-0.24796000000000004</v>
      </c>
      <c r="D39" s="13">
        <f>'OAM- Lidl'!$J38/'OAM- Lidl'!$H38</f>
        <v>0.22393999999999997</v>
      </c>
      <c r="E39" s="13">
        <f>'OAM- Aldi'!$J38/'OAM- Aldi'!$H38</f>
        <v>8.8049999999999948E-2</v>
      </c>
      <c r="F39" s="13">
        <f>'OAM- Spar'!$J38/'OAM- Spar'!$H38</f>
        <v>-0.23461666666666664</v>
      </c>
      <c r="G39" s="13">
        <f>'OAM- Penny'!$J38/'OAM- Penny'!$H38</f>
        <v>-0.23116666666666666</v>
      </c>
      <c r="H39" s="13">
        <f>'OAM- Coop'!$J38/'OAM- Coop'!$H38</f>
        <v>4.256250000000023E-3</v>
      </c>
    </row>
    <row r="40" spans="1:8" x14ac:dyDescent="0.3">
      <c r="A40" s="14">
        <f>'OAM- Auchan'!A39</f>
        <v>39114</v>
      </c>
      <c r="B40" s="13">
        <f>'OAM- Auchan'!J39/'OAM- Auchan'!H39</f>
        <v>-0.20632142857142857</v>
      </c>
      <c r="C40" s="13">
        <f>'OAM- Tesco'!$J39/'OAM- Tesco'!$H39</f>
        <v>-0.48926470588235293</v>
      </c>
      <c r="D40" s="13">
        <f>'OAM- Lidl'!$J39/'OAM- Lidl'!$H39</f>
        <v>0.32093999999999995</v>
      </c>
      <c r="E40" s="13">
        <f>'OAM- Aldi'!$J39/'OAM- Aldi'!$H39</f>
        <v>0.43004999999999993</v>
      </c>
      <c r="F40" s="13">
        <f>'OAM- Spar'!$J39/'OAM- Spar'!$H39</f>
        <v>0.25922857142857147</v>
      </c>
      <c r="G40" s="13">
        <f>'OAM- Penny'!$J39/'OAM- Penny'!$H39</f>
        <v>-0.23116666666666666</v>
      </c>
      <c r="H40" s="13">
        <f>'OAM- Coop'!$J39/'OAM- Coop'!$H39</f>
        <v>-0.40446363636363641</v>
      </c>
    </row>
    <row r="41" spans="1:8" x14ac:dyDescent="0.3">
      <c r="A41" s="14">
        <f>'OAM- Auchan'!A40</f>
        <v>39142</v>
      </c>
      <c r="B41" s="13">
        <f>'OAM- Auchan'!J40/'OAM- Auchan'!H40</f>
        <v>8.1388888888888882E-3</v>
      </c>
      <c r="C41" s="13">
        <f>'OAM- Tesco'!$J40/'OAM- Tesco'!$H40</f>
        <v>-0.17147142857142864</v>
      </c>
      <c r="D41" s="13">
        <f>'OAM- Lidl'!$J40/'OAM- Lidl'!$H40</f>
        <v>-0.2125999999999999</v>
      </c>
      <c r="E41" s="13">
        <f>'OAM- Aldi'!$J40/'OAM- Aldi'!$H40</f>
        <v>8.8066666666666613E-2</v>
      </c>
      <c r="F41" s="13">
        <f>'OAM- Spar'!$J40/'OAM- Spar'!$H40</f>
        <v>0.23178888888888893</v>
      </c>
      <c r="G41" s="13">
        <f>'OAM- Penny'!$J40/'OAM- Penny'!$H40</f>
        <v>-0.47743333333333338</v>
      </c>
      <c r="H41" s="13">
        <f>'OAM- Coop'!$J40/'OAM- Coop'!$H40</f>
        <v>-2.2370588235294076E-2</v>
      </c>
    </row>
    <row r="42" spans="1:8" x14ac:dyDescent="0.3">
      <c r="A42" s="14">
        <f>'OAM- Auchan'!A41</f>
        <v>39173</v>
      </c>
      <c r="B42" s="13">
        <f>'OAM- Auchan'!J41/'OAM- Auchan'!H41</f>
        <v>5.9070000000000074E-2</v>
      </c>
      <c r="C42" s="13">
        <f>'OAM- Tesco'!$J41/'OAM- Tesco'!$H41</f>
        <v>-0.15938749999999996</v>
      </c>
      <c r="D42" s="13">
        <f>'OAM- Lidl'!$J41/'OAM- Lidl'!$H41</f>
        <v>-0.11559999999999999</v>
      </c>
      <c r="E42" s="13">
        <f>'OAM- Aldi'!$J41/'OAM- Aldi'!$H41</f>
        <v>-0.36789999999999995</v>
      </c>
      <c r="F42" s="13">
        <f>'OAM- Spar'!$J41/'OAM- Spar'!$H41</f>
        <v>0.28666666666666668</v>
      </c>
      <c r="G42" s="13">
        <f>'OAM- Penny'!$J41/'OAM- Penny'!$H41</f>
        <v>-0.10807500000000005</v>
      </c>
      <c r="H42" s="13">
        <f>'OAM- Coop'!$J41/'OAM- Coop'!$H41</f>
        <v>-0.58002727272727261</v>
      </c>
    </row>
    <row r="43" spans="1:8" x14ac:dyDescent="0.3">
      <c r="A43" s="14">
        <f>'OAM- Auchan'!A42</f>
        <v>39203</v>
      </c>
      <c r="B43" s="13">
        <f>'OAM- Auchan'!J42/'OAM- Auchan'!H42</f>
        <v>8.3195000000000074E-2</v>
      </c>
      <c r="C43" s="13">
        <f>'OAM- Tesco'!$J42/'OAM- Tesco'!$H42</f>
        <v>-0.25935909090909098</v>
      </c>
      <c r="D43" s="13">
        <f>'OAM- Lidl'!$J42/'OAM- Lidl'!$H42</f>
        <v>-0.11559999999999999</v>
      </c>
      <c r="E43" s="13">
        <f>'OAM- Aldi'!$J42/'OAM- Aldi'!$H42</f>
        <v>-0.36790000000000012</v>
      </c>
      <c r="F43" s="13">
        <f>'OAM- Spar'!$J42/'OAM- Spar'!$H42</f>
        <v>0.32657272727272729</v>
      </c>
      <c r="G43" s="13">
        <f>'OAM- Penny'!$J42/'OAM- Penny'!$H42</f>
        <v>-0.10807500000000005</v>
      </c>
      <c r="H43" s="13">
        <f>'OAM- Coop'!$J42/'OAM- Coop'!$H42</f>
        <v>-0.27593571428571417</v>
      </c>
    </row>
    <row r="44" spans="1:8" x14ac:dyDescent="0.3">
      <c r="A44" s="14">
        <f>'OAM- Auchan'!A43</f>
        <v>39234</v>
      </c>
      <c r="B44" s="13">
        <f>'OAM- Auchan'!J43/'OAM- Auchan'!H43</f>
        <v>-7.0130434782608381E-3</v>
      </c>
      <c r="C44" s="13">
        <f>'OAM- Tesco'!$J43/'OAM- Tesco'!$H43</f>
        <v>-7.9222222222222222E-2</v>
      </c>
      <c r="D44" s="13">
        <f>'OAM- Lidl'!$J43/'OAM- Lidl'!$H43</f>
        <v>-0.11559999999999999</v>
      </c>
      <c r="E44" s="13">
        <f>'OAM- Aldi'!$J43/'OAM- Aldi'!$H43</f>
        <v>-0.51986666666666681</v>
      </c>
      <c r="F44" s="13">
        <f>'OAM- Spar'!$J43/'OAM- Spar'!$H43</f>
        <v>8.6379999999999929E-2</v>
      </c>
      <c r="G44" s="13">
        <f>'OAM- Penny'!$J43/'OAM- Penny'!$H43</f>
        <v>0.11353999999999996</v>
      </c>
      <c r="H44" s="13">
        <f>'OAM- Coop'!$J43/'OAM- Coop'!$H43</f>
        <v>1.7478947368420976E-2</v>
      </c>
    </row>
    <row r="45" spans="1:8" x14ac:dyDescent="0.3">
      <c r="A45" s="14">
        <f>'OAM- Auchan'!A44</f>
        <v>39264</v>
      </c>
      <c r="B45" s="13">
        <f>'OAM- Auchan'!J44/'OAM- Auchan'!H44</f>
        <v>5.4243999999999945E-2</v>
      </c>
      <c r="C45" s="13">
        <f>'OAM- Tesco'!$J44/'OAM- Tesco'!$H44</f>
        <v>3.691935483870968E-2</v>
      </c>
      <c r="D45" s="13">
        <f>'OAM- Lidl'!$J44/'OAM- Lidl'!$H44</f>
        <v>-3.9371428571428627E-2</v>
      </c>
      <c r="E45" s="13">
        <f>'OAM- Aldi'!$J44/'OAM- Aldi'!$H44</f>
        <v>-1.8877666666666664</v>
      </c>
      <c r="F45" s="13">
        <f>'OAM- Spar'!$J44/'OAM- Spar'!$H44</f>
        <v>-1.2389999999999964E-2</v>
      </c>
      <c r="G45" s="13">
        <f>'OAM- Penny'!$J44/'OAM- Penny'!$H44</f>
        <v>0.11353999999999996</v>
      </c>
      <c r="H45" s="13">
        <f>'OAM- Coop'!$J44/'OAM- Coop'!$H44</f>
        <v>4.2464999999999961E-2</v>
      </c>
    </row>
    <row r="46" spans="1:8" x14ac:dyDescent="0.3">
      <c r="A46" s="14">
        <f>'OAM- Auchan'!A45</f>
        <v>39295</v>
      </c>
      <c r="B46" s="13">
        <f>'OAM- Auchan'!J45/'OAM- Auchan'!H45</f>
        <v>-2.7995652173913105E-2</v>
      </c>
      <c r="C46" s="13">
        <f>'OAM- Tesco'!$J45/'OAM- Tesco'!$H45</f>
        <v>-4.7931034482758617E-3</v>
      </c>
      <c r="D46" s="13">
        <f>'OAM- Lidl'!$J45/'OAM- Lidl'!$H45</f>
        <v>7.0333333333333331E-2</v>
      </c>
      <c r="E46" s="13">
        <f>'OAM- Aldi'!$J45/'OAM- Aldi'!$H45</f>
        <v>-0.51986666666666681</v>
      </c>
      <c r="F46" s="13">
        <f>'OAM- Spar'!$J45/'OAM- Spar'!$H45</f>
        <v>8.6379999999999929E-2</v>
      </c>
      <c r="G46" s="13">
        <f>'OAM- Penny'!$J45/'OAM- Penny'!$H45</f>
        <v>0.11353999999999996</v>
      </c>
      <c r="H46" s="13">
        <f>'OAM- Coop'!$J45/'OAM- Coop'!$H45</f>
        <v>-9.811176470588244E-2</v>
      </c>
    </row>
    <row r="47" spans="1:8" x14ac:dyDescent="0.3">
      <c r="A47" s="14">
        <f>'OAM- Auchan'!A46</f>
        <v>39326</v>
      </c>
      <c r="B47" s="13">
        <f>'OAM- Auchan'!J46/'OAM- Auchan'!H46</f>
        <v>-3.7435000000000038E-2</v>
      </c>
      <c r="C47" s="13">
        <f>'OAM- Tesco'!$J46/'OAM- Tesco'!$H46</f>
        <v>-0.2253739130434782</v>
      </c>
      <c r="D47" s="13">
        <f>'OAM- Lidl'!$J46/'OAM- Lidl'!$H46</f>
        <v>6.4571428571428571E-2</v>
      </c>
      <c r="E47" s="13">
        <f>'OAM- Aldi'!$J46/'OAM- Aldi'!$H46</f>
        <v>-0.70987500000000003</v>
      </c>
      <c r="F47" s="13">
        <f>'OAM- Spar'!$J46/'OAM- Spar'!$H46</f>
        <v>-0.23462857142857138</v>
      </c>
      <c r="G47" s="13">
        <f>'OAM- Penny'!$J46/'OAM- Penny'!$H46</f>
        <v>0.11353999999999996</v>
      </c>
      <c r="H47" s="13">
        <f>'OAM- Coop'!$J46/'OAM- Coop'!$H46</f>
        <v>0.11891499999999997</v>
      </c>
    </row>
    <row r="48" spans="1:8" x14ac:dyDescent="0.3">
      <c r="A48" s="14">
        <f>'OAM- Auchan'!A47</f>
        <v>39356</v>
      </c>
      <c r="B48" s="13">
        <f>'OAM- Auchan'!J47/'OAM- Auchan'!H47</f>
        <v>3.4945454545454516E-2</v>
      </c>
      <c r="C48" s="13">
        <f>'OAM- Tesco'!$J47/'OAM- Tesco'!$H47</f>
        <v>-0.10235769230769227</v>
      </c>
      <c r="D48" s="13">
        <f>'OAM- Lidl'!$J47/'OAM- Lidl'!$H47</f>
        <v>0.20314285714285715</v>
      </c>
      <c r="E48" s="13">
        <f>'OAM- Aldi'!$J47/'OAM- Aldi'!$H47</f>
        <v>-0.29189999999999994</v>
      </c>
      <c r="F48" s="13">
        <f>'OAM- Spar'!$J47/'OAM- Spar'!$H47</f>
        <v>0.17692222222222223</v>
      </c>
      <c r="G48" s="13">
        <f>'OAM- Penny'!$J47/'OAM- Penny'!$H47</f>
        <v>0.11353999999999996</v>
      </c>
      <c r="H48" s="13">
        <f>'OAM- Coop'!$J47/'OAM- Coop'!$H47</f>
        <v>-0.31042142857142868</v>
      </c>
    </row>
    <row r="49" spans="1:8" x14ac:dyDescent="0.3">
      <c r="A49" s="14">
        <f>'OAM- Auchan'!A48</f>
        <v>39387</v>
      </c>
      <c r="B49" s="13">
        <f>'OAM- Auchan'!J48/'OAM- Auchan'!H48</f>
        <v>0.14217407407407409</v>
      </c>
      <c r="C49" s="13">
        <f>'OAM- Tesco'!$J48/'OAM- Tesco'!$H48</f>
        <v>1.2780000000000048E-2</v>
      </c>
      <c r="D49" s="13">
        <f>'OAM- Lidl'!$J48/'OAM- Lidl'!$H48</f>
        <v>2.9916666666666668E-2</v>
      </c>
      <c r="E49" s="13">
        <f>'OAM- Aldi'!$J48/'OAM- Aldi'!$H48</f>
        <v>-0.89985000000000004</v>
      </c>
      <c r="F49" s="13">
        <f>'OAM- Spar'!$J48/'OAM- Spar'!$H48</f>
        <v>-0.12487777777777774</v>
      </c>
      <c r="G49" s="13">
        <f>'OAM- Penny'!$J48/'OAM- Penny'!$H48</f>
        <v>0.11353999999999996</v>
      </c>
      <c r="H49" s="13">
        <f>'OAM- Coop'!$J48/'OAM- Coop'!$H48</f>
        <v>-0.1767874999999999</v>
      </c>
    </row>
    <row r="50" spans="1:8" x14ac:dyDescent="0.3">
      <c r="A50" s="14">
        <f>'OAM- Auchan'!A49</f>
        <v>39417</v>
      </c>
      <c r="B50" s="13">
        <f>'OAM- Auchan'!J49/'OAM- Auchan'!H49</f>
        <v>0.10805454545454543</v>
      </c>
      <c r="C50" s="13">
        <f>'OAM- Tesco'!$J49/'OAM- Tesco'!$H49</f>
        <v>0.21446888888888885</v>
      </c>
      <c r="D50" s="13">
        <f>'OAM- Lidl'!$J49/'OAM- Lidl'!$H49</f>
        <v>2.9914285714285661E-2</v>
      </c>
      <c r="E50" s="13">
        <f>'OAM- Aldi'!$J49/'OAM- Aldi'!$H49</f>
        <v>-2.8756999999999997</v>
      </c>
      <c r="F50" s="13">
        <f>'OAM- Spar'!$J49/'OAM- Spar'!$H49</f>
        <v>-1.0145454545454579E-2</v>
      </c>
      <c r="G50" s="13">
        <f>'OAM- Penny'!$J49/'OAM- Penny'!$H49</f>
        <v>-0.18193999999999996</v>
      </c>
      <c r="H50" s="13">
        <f>'OAM- Coop'!$J49/'OAM- Coop'!$H49</f>
        <v>-0.5714117647058824</v>
      </c>
    </row>
    <row r="51" spans="1:8" x14ac:dyDescent="0.3">
      <c r="A51" s="14">
        <f>'OAM- Auchan'!A50</f>
        <v>39448</v>
      </c>
      <c r="B51" s="13">
        <f>'OAM- Auchan'!J50/'OAM- Auchan'!H50</f>
        <v>-4.54777777777777E-2</v>
      </c>
      <c r="C51" s="13">
        <f>'OAM- Tesco'!$J50/'OAM- Tesco'!$H50</f>
        <v>-0.10962916666666661</v>
      </c>
      <c r="D51" s="13">
        <f>'OAM- Lidl'!$J50/'OAM- Lidl'!$H50</f>
        <v>2.9920000000000072E-2</v>
      </c>
      <c r="E51" s="13">
        <f>'OAM- Aldi'!$J50/'OAM- Aldi'!$H50</f>
        <v>0.47890000000000005</v>
      </c>
      <c r="F51" s="13">
        <f>'OAM- Spar'!$J50/'OAM- Spar'!$H50</f>
        <v>0.19750000000000001</v>
      </c>
      <c r="G51" s="13">
        <f>'OAM- Penny'!$J50/'OAM- Penny'!$H50</f>
        <v>-0.10807500000000005</v>
      </c>
      <c r="H51" s="13">
        <f>'OAM- Coop'!$J50/'OAM- Coop'!$H50</f>
        <v>-0.24144999999999994</v>
      </c>
    </row>
    <row r="52" spans="1:8" x14ac:dyDescent="0.3">
      <c r="A52" s="14">
        <f>'OAM- Auchan'!A51</f>
        <v>39479</v>
      </c>
      <c r="B52" s="13">
        <f>'OAM- Auchan'!J51/'OAM- Auchan'!H51</f>
        <v>3.4945000000000073E-2</v>
      </c>
      <c r="C52" s="13">
        <f>'OAM- Tesco'!$J51/'OAM- Tesco'!$H51</f>
        <v>-0.15938749999999996</v>
      </c>
      <c r="D52" s="13">
        <f>'OAM- Lidl'!$J51/'OAM- Lidl'!$H51</f>
        <v>6.4571428571428571E-2</v>
      </c>
      <c r="E52" s="13">
        <f>'OAM- Aldi'!$J51/'OAM- Aldi'!$H51</f>
        <v>0.48324</v>
      </c>
      <c r="F52" s="13">
        <f>'OAM- Spar'!$J51/'OAM- Spar'!$H51</f>
        <v>0.1220444444444444</v>
      </c>
      <c r="G52" s="13">
        <f>'OAM- Penny'!$J51/'OAM- Penny'!$H51</f>
        <v>-0.29275000000000001</v>
      </c>
      <c r="H52" s="13">
        <f>'OAM- Coop'!$J51/'OAM- Coop'!$H51</f>
        <v>-0.58002727272727261</v>
      </c>
    </row>
    <row r="53" spans="1:8" x14ac:dyDescent="0.3">
      <c r="A53" s="14">
        <f>'OAM- Auchan'!A52</f>
        <v>39508</v>
      </c>
      <c r="B53" s="13">
        <f>'OAM- Auchan'!J52/'OAM- Auchan'!H52</f>
        <v>-6.9952173913043536E-2</v>
      </c>
      <c r="C53" s="13">
        <f>'OAM- Tesco'!$J52/'OAM- Tesco'!$H52</f>
        <v>-5.7735714285714231E-2</v>
      </c>
      <c r="D53" s="13">
        <f>'OAM- Lidl'!$J52/'OAM- Lidl'!$H52</f>
        <v>2.9924999999999955E-2</v>
      </c>
      <c r="E53" s="13">
        <f>'OAM- Aldi'!$J52/'OAM- Aldi'!$H52</f>
        <v>0.47648518518518518</v>
      </c>
      <c r="F53" s="13">
        <f>'OAM- Spar'!$J52/'OAM- Spar'!$H52</f>
        <v>-0.32722499999999993</v>
      </c>
      <c r="G53" s="13">
        <f>'OAM- Penny'!$J52/'OAM- Penny'!$H52</f>
        <v>-3.4200000000000001E-2</v>
      </c>
      <c r="H53" s="13">
        <f>'OAM- Coop'!$J52/'OAM- Coop'!$H52</f>
        <v>-0.17382352941176471</v>
      </c>
    </row>
    <row r="54" spans="1:8" x14ac:dyDescent="0.3">
      <c r="A54" s="14">
        <f>'OAM- Auchan'!A53</f>
        <v>39539</v>
      </c>
      <c r="B54" s="13">
        <f>'OAM- Auchan'!J53/'OAM- Auchan'!H53</f>
        <v>8.8559259259259199E-2</v>
      </c>
      <c r="C54" s="13">
        <f>'OAM- Tesco'!$J53/'OAM- Tesco'!$H53</f>
        <v>-0.22287999999999999</v>
      </c>
      <c r="D54" s="13">
        <f>'OAM- Lidl'!$J53/'OAM- Lidl'!$H53</f>
        <v>-0.4012222222222222</v>
      </c>
      <c r="E54" s="13">
        <f>'OAM- Aldi'!$J53/'OAM- Aldi'!$H53</f>
        <v>0.48975476190476191</v>
      </c>
      <c r="F54" s="13">
        <f>'OAM- Spar'!$J53/'OAM- Spar'!$H53</f>
        <v>-0.12238181818181824</v>
      </c>
      <c r="G54" s="13">
        <f>'OAM- Penny'!$J53/'OAM- Penny'!$H53</f>
        <v>-3.4200000000000001E-2</v>
      </c>
      <c r="H54" s="13">
        <f>'OAM- Coop'!$J53/'OAM- Coop'!$H53</f>
        <v>-0.11803157894736835</v>
      </c>
    </row>
    <row r="55" spans="1:8" x14ac:dyDescent="0.3">
      <c r="A55" s="14">
        <f>'OAM- Auchan'!A54</f>
        <v>39569</v>
      </c>
      <c r="B55" s="13">
        <f>'OAM- Auchan'!J54/'OAM- Auchan'!H54</f>
        <v>-6.9952173913043536E-2</v>
      </c>
      <c r="C55" s="13">
        <f>'OAM- Tesco'!$J54/'OAM- Tesco'!$H54</f>
        <v>-5.7735714285714231E-2</v>
      </c>
      <c r="D55" s="13">
        <f>'OAM- Lidl'!$J54/'OAM- Lidl'!$H54</f>
        <v>2.9924999999999955E-2</v>
      </c>
      <c r="E55" s="13">
        <f>'OAM- Aldi'!$J54/'OAM- Aldi'!$H54</f>
        <v>0.49518214285714285</v>
      </c>
      <c r="F55" s="13">
        <f>'OAM- Spar'!$J54/'OAM- Spar'!$H54</f>
        <v>-6.1779999999999925E-2</v>
      </c>
      <c r="G55" s="13">
        <f>'OAM- Penny'!$J54/'OAM- Penny'!$H54</f>
        <v>-3.4200000000000001E-2</v>
      </c>
      <c r="H55" s="13">
        <f>'OAM- Coop'!$J54/'OAM- Coop'!$H54</f>
        <v>-0.19276470588235295</v>
      </c>
    </row>
    <row r="56" spans="1:8" x14ac:dyDescent="0.3">
      <c r="A56" s="14">
        <f>'OAM- Auchan'!A55</f>
        <v>39600</v>
      </c>
      <c r="B56" s="13">
        <f>'OAM- Auchan'!J55/'OAM- Auchan'!H55</f>
        <v>-2.7995652173913105E-2</v>
      </c>
      <c r="C56" s="13">
        <f>'OAM- Tesco'!$J55/'OAM- Tesco'!$H55</f>
        <v>-1.7144827586206921E-2</v>
      </c>
      <c r="D56" s="13">
        <f>'OAM- Lidl'!$J55/'OAM- Lidl'!$H55</f>
        <v>2.9777777777776969E-3</v>
      </c>
      <c r="E56" s="13">
        <f>'OAM- Aldi'!$J55/'OAM- Aldi'!$H55</f>
        <v>0.28005789473684212</v>
      </c>
      <c r="F56" s="13">
        <f>'OAM- Spar'!$J55/'OAM- Spar'!$H55</f>
        <v>-7.0011111111111149E-2</v>
      </c>
      <c r="G56" s="13">
        <f>'OAM- Penny'!$J55/'OAM- Penny'!$H55</f>
        <v>0.13816666666666666</v>
      </c>
      <c r="H56" s="13">
        <f>'OAM- Coop'!$J55/'OAM- Coop'!$H55</f>
        <v>-0.28742666666666677</v>
      </c>
    </row>
    <row r="57" spans="1:8" x14ac:dyDescent="0.3">
      <c r="A57" s="14">
        <f>'OAM- Auchan'!A56</f>
        <v>39630</v>
      </c>
      <c r="B57" s="13">
        <f>'OAM- Auchan'!J56/'OAM- Auchan'!H56</f>
        <v>5.4243999999999945E-2</v>
      </c>
      <c r="C57" s="13">
        <f>'OAM- Tesco'!$J56/'OAM- Tesco'!$H56</f>
        <v>3.3067741935483827E-2</v>
      </c>
      <c r="D57" s="13">
        <f>'OAM- Lidl'!$J56/'OAM- Lidl'!$H56</f>
        <v>-2.3977777777777699E-2</v>
      </c>
      <c r="E57" s="13">
        <f>'OAM- Aldi'!$J56/'OAM- Aldi'!$H56</f>
        <v>8.8068750000000029E-2</v>
      </c>
      <c r="F57" s="13">
        <f>'OAM- Spar'!$J56/'OAM- Spar'!$H56</f>
        <v>-7.7490909090909055E-2</v>
      </c>
      <c r="G57" s="13">
        <f>'OAM- Penny'!$J56/'OAM- Penny'!$H56</f>
        <v>0.13816666666666666</v>
      </c>
      <c r="H57" s="13">
        <f>'OAM- Coop'!$J56/'OAM- Coop'!$H56</f>
        <v>-0.19276470588235295</v>
      </c>
    </row>
    <row r="58" spans="1:8" x14ac:dyDescent="0.3">
      <c r="A58" s="14">
        <f>'OAM- Auchan'!A57</f>
        <v>39661</v>
      </c>
      <c r="B58" s="13">
        <f>'OAM- Auchan'!J57/'OAM- Auchan'!H57</f>
        <v>1.4837499999999939E-2</v>
      </c>
      <c r="C58" s="13">
        <f>'OAM- Tesco'!$J57/'OAM- Tesco'!$H57</f>
        <v>-2.1262068965517193E-2</v>
      </c>
      <c r="D58" s="13">
        <f>'OAM- Lidl'!$J57/'OAM- Lidl'!$H57</f>
        <v>2.9922222222222142E-2</v>
      </c>
      <c r="E58" s="13">
        <f>'OAM- Aldi'!$J57/'OAM- Aldi'!$H57</f>
        <v>-3.1199999999999514E-3</v>
      </c>
      <c r="F58" s="13">
        <f>'OAM- Spar'!$J57/'OAM- Spar'!$H57</f>
        <v>0.15340000000000004</v>
      </c>
      <c r="G58" s="13">
        <f>'OAM- Penny'!$J57/'OAM- Penny'!$H57</f>
        <v>-3.4200000000000001E-2</v>
      </c>
      <c r="H58" s="13">
        <f>'OAM- Coop'!$J57/'OAM- Coop'!$H57</f>
        <v>-8.1788888888888925E-2</v>
      </c>
    </row>
    <row r="59" spans="1:8" x14ac:dyDescent="0.3">
      <c r="A59" s="14">
        <f>'OAM- Auchan'!A58</f>
        <v>39692</v>
      </c>
      <c r="B59" s="13">
        <f>'OAM- Auchan'!J58/'OAM- Auchan'!H58</f>
        <v>-3.0854545454545423E-2</v>
      </c>
      <c r="C59" s="13">
        <f>'OAM- Tesco'!$J58/'OAM- Tesco'!$H58</f>
        <v>-0.11154230769230764</v>
      </c>
      <c r="D59" s="13">
        <f>'OAM- Lidl'!$J58/'OAM- Lidl'!$H58</f>
        <v>5.6866666666666586E-2</v>
      </c>
      <c r="E59" s="13">
        <f>'OAM- Aldi'!$J58/'OAM- Aldi'!$H58</f>
        <v>0.2147277777777778</v>
      </c>
      <c r="F59" s="13">
        <f>'OAM- Spar'!$J58/'OAM- Spar'!$H58</f>
        <v>-3.7079999999999926E-2</v>
      </c>
      <c r="G59" s="13">
        <f>'OAM- Penny'!$J58/'OAM- Penny'!$H58</f>
        <v>-3.4200000000000001E-2</v>
      </c>
      <c r="H59" s="13">
        <f>'OAM- Coop'!$J58/'OAM- Coop'!$H58</f>
        <v>1.8325000000000001E-2</v>
      </c>
    </row>
    <row r="60" spans="1:8" x14ac:dyDescent="0.3">
      <c r="A60" s="14">
        <f>'OAM- Auchan'!A59</f>
        <v>39722</v>
      </c>
      <c r="B60" s="13">
        <f>'OAM- Auchan'!J59/'OAM- Auchan'!H59</f>
        <v>7.2061538461538399E-2</v>
      </c>
      <c r="C60" s="13">
        <f>'OAM- Tesco'!$J59/'OAM- Tesco'!$H59</f>
        <v>2.2231250000000046E-2</v>
      </c>
      <c r="D60" s="13">
        <f>'OAM- Lidl'!$J59/'OAM- Lidl'!$H59</f>
        <v>-6.7089999999999969E-2</v>
      </c>
      <c r="E60" s="13">
        <f>'OAM- Aldi'!$J59/'OAM- Aldi'!$H59</f>
        <v>1.6078947368421054E-2</v>
      </c>
      <c r="F60" s="13">
        <f>'OAM- Spar'!$J59/'OAM- Spar'!$H59</f>
        <v>1.230000000000003E-2</v>
      </c>
      <c r="G60" s="13">
        <f>'OAM- Penny'!$J59/'OAM- Penny'!$H59</f>
        <v>5.0228571428571483E-2</v>
      </c>
      <c r="H60" s="13">
        <f>'OAM- Coop'!$J59/'OAM- Coop'!$H59</f>
        <v>-0.2289090909090909</v>
      </c>
    </row>
    <row r="61" spans="1:8" x14ac:dyDescent="0.3">
      <c r="A61" s="14">
        <f>'OAM- Auchan'!A60</f>
        <v>39753</v>
      </c>
      <c r="B61" s="13">
        <f>'OAM- Auchan'!J60/'OAM- Auchan'!H60</f>
        <v>0.18116363636363642</v>
      </c>
      <c r="C61" s="13">
        <f>'OAM- Tesco'!$J60/'OAM- Tesco'!$H60</f>
        <v>-3.9294594594594633E-2</v>
      </c>
      <c r="D61" s="13">
        <f>'OAM- Lidl'!$J60/'OAM- Lidl'!$H60</f>
        <v>2.9920000000000072E-2</v>
      </c>
      <c r="E61" s="13">
        <f>'OAM- Aldi'!$J60/'OAM- Aldi'!$H60</f>
        <v>-0.23110499999999992</v>
      </c>
      <c r="F61" s="13">
        <f>'OAM- Spar'!$J60/'OAM- Spar'!$H60</f>
        <v>-2.885000000000006E-2</v>
      </c>
      <c r="G61" s="13">
        <f>'OAM- Penny'!$J60/'OAM- Penny'!$H60</f>
        <v>0.16895000000000004</v>
      </c>
      <c r="H61" s="13">
        <f>'OAM- Coop'!$J60/'OAM- Coop'!$H60</f>
        <v>-0.68974999999999997</v>
      </c>
    </row>
    <row r="62" spans="1:8" x14ac:dyDescent="0.3">
      <c r="A62" s="14">
        <f>'OAM- Auchan'!A61</f>
        <v>39783</v>
      </c>
      <c r="B62" s="13">
        <f>'OAM- Auchan'!J61/'OAM- Auchan'!H61</f>
        <v>5.9070000000000074E-2</v>
      </c>
      <c r="C62" s="13">
        <f>'OAM- Tesco'!$J61/'OAM- Tesco'!$H61</f>
        <v>0.20853725490196082</v>
      </c>
      <c r="D62" s="13">
        <f>'OAM- Lidl'!$J61/'OAM- Lidl'!$H61</f>
        <v>-0.17218333333333338</v>
      </c>
      <c r="E62" s="13">
        <f>'OAM- Aldi'!$J61/'OAM- Aldi'!$H61</f>
        <v>-0.41855555555555557</v>
      </c>
      <c r="F62" s="13">
        <f>'OAM- Spar'!$J61/'OAM- Spar'!$H61</f>
        <v>-0.10166153846153848</v>
      </c>
      <c r="G62" s="13">
        <f>'OAM- Penny'!$J61/'OAM- Penny'!$H61</f>
        <v>-0.16082857142857146</v>
      </c>
      <c r="H62" s="13">
        <f>'OAM- Coop'!$J61/'OAM- Coop'!$H61</f>
        <v>-0.24719583333333336</v>
      </c>
    </row>
    <row r="63" spans="1:8" x14ac:dyDescent="0.3">
      <c r="A63" s="14">
        <f>'OAM- Auchan'!A62</f>
        <v>39814</v>
      </c>
      <c r="B63" s="13">
        <f>'OAM- Auchan'!J62/'OAM- Auchan'!H62</f>
        <v>1.4837499999999939E-2</v>
      </c>
      <c r="C63" s="13">
        <f>'OAM- Tesco'!$J62/'OAM- Tesco'!$H62</f>
        <v>-7.8917241379310291E-2</v>
      </c>
      <c r="D63" s="13">
        <f>'OAM- Lidl'!$J62/'OAM- Lidl'!$H62</f>
        <v>2.9918181818181851E-2</v>
      </c>
      <c r="E63" s="13">
        <f>'OAM- Aldi'!$J62/'OAM- Aldi'!$H62</f>
        <v>1.2077777777777859E-2</v>
      </c>
      <c r="F63" s="13">
        <f>'OAM- Spar'!$J62/'OAM- Spar'!$H62</f>
        <v>-7.7490909090909055E-2</v>
      </c>
      <c r="G63" s="13">
        <f>'OAM- Penny'!$J62/'OAM- Penny'!$H62</f>
        <v>0.26128571428571429</v>
      </c>
      <c r="H63" s="13">
        <f>'OAM- Coop'!$J62/'OAM- Coop'!$H62</f>
        <v>5.7419047619047585E-2</v>
      </c>
    </row>
    <row r="64" spans="1:8" x14ac:dyDescent="0.3">
      <c r="A64" s="14">
        <f>'OAM- Auchan'!A63</f>
        <v>39845</v>
      </c>
      <c r="B64" s="13">
        <f>'OAM- Auchan'!J63/'OAM- Auchan'!H63</f>
        <v>0.10918076923076926</v>
      </c>
      <c r="C64" s="13">
        <f>'OAM- Tesco'!$J63/'OAM- Tesco'!$H63</f>
        <v>-0.10891785714285716</v>
      </c>
      <c r="D64" s="13">
        <f>'OAM- Lidl'!$J63/'OAM- Lidl'!$H63</f>
        <v>0.11810909090909097</v>
      </c>
      <c r="E64" s="13">
        <f>'OAM- Aldi'!$J63/'OAM- Aldi'!$H63</f>
        <v>-1.3255555555555475E-2</v>
      </c>
      <c r="F64" s="13">
        <f>'OAM- Spar'!$J63/'OAM- Spar'!$H63</f>
        <v>8.82769230769231E-2</v>
      </c>
      <c r="G64" s="13">
        <f>'OAM- Penny'!$J63/'OAM- Penny'!$H63</f>
        <v>0.26128571428571429</v>
      </c>
      <c r="H64" s="13">
        <f>'OAM- Coop'!$J63/'OAM- Coop'!$H63</f>
        <v>-0.23713750000000006</v>
      </c>
    </row>
    <row r="65" spans="1:8" x14ac:dyDescent="0.3">
      <c r="A65" s="14">
        <f>'OAM- Auchan'!A64</f>
        <v>39873</v>
      </c>
      <c r="B65" s="13">
        <f>'OAM- Auchan'!J64/'OAM- Auchan'!H64</f>
        <v>0.1383428571428571</v>
      </c>
      <c r="C65" s="13">
        <f>'OAM- Tesco'!$J64/'OAM- Tesco'!$H64</f>
        <v>-0.13848999999999989</v>
      </c>
      <c r="D65" s="13">
        <f>'OAM- Lidl'!$J64/'OAM- Lidl'!$H64</f>
        <v>2.9918181818181851E-2</v>
      </c>
      <c r="E65" s="13">
        <f>'OAM- Aldi'!$J64/'OAM- Aldi'!$H64</f>
        <v>-0.31989473684210529</v>
      </c>
      <c r="F65" s="13">
        <f>'OAM- Spar'!$J64/'OAM- Spar'!$H64</f>
        <v>-0.18523999999999996</v>
      </c>
      <c r="G65" s="13">
        <f>'OAM- Penny'!$J64/'OAM- Penny'!$H64</f>
        <v>0.26128571428571429</v>
      </c>
      <c r="H65" s="13">
        <f>'OAM- Coop'!$J64/'OAM- Coop'!$H64</f>
        <v>-5.8100000000000365E-3</v>
      </c>
    </row>
    <row r="66" spans="1:8" x14ac:dyDescent="0.3">
      <c r="A66" s="14">
        <f>'OAM- Auchan'!A65</f>
        <v>39904</v>
      </c>
      <c r="B66" s="13">
        <f>'OAM- Auchan'!J65/'OAM- Auchan'!H65</f>
        <v>5.3503846153846096E-2</v>
      </c>
      <c r="C66" s="13">
        <f>'OAM- Tesco'!$J65/'OAM- Tesco'!$H65</f>
        <v>8.677352941176468E-2</v>
      </c>
      <c r="D66" s="13">
        <f>'OAM- Lidl'!$J65/'OAM- Lidl'!$H65</f>
        <v>7.8420000000000073E-2</v>
      </c>
      <c r="E66" s="13">
        <f>'OAM- Aldi'!$J65/'OAM- Aldi'!$H65</f>
        <v>-0.16840625000000001</v>
      </c>
      <c r="F66" s="13">
        <f>'OAM- Spar'!$J65/'OAM- Spar'!$H65</f>
        <v>-0.18523999999999996</v>
      </c>
      <c r="G66" s="13">
        <f>'OAM- Penny'!$J65/'OAM- Penny'!$H65</f>
        <v>5.0228571428571483E-2</v>
      </c>
      <c r="H66" s="13">
        <f>'OAM- Coop'!$J65/'OAM- Coop'!$H65</f>
        <v>-0.41448421052631584</v>
      </c>
    </row>
    <row r="67" spans="1:8" x14ac:dyDescent="0.3">
      <c r="A67" s="14">
        <f>'OAM- Auchan'!A66</f>
        <v>39934</v>
      </c>
      <c r="B67" s="13">
        <f>'OAM- Auchan'!J66/'OAM- Auchan'!H66</f>
        <v>9.0619230769230716E-2</v>
      </c>
      <c r="C67" s="13">
        <f>'OAM- Tesco'!$J66/'OAM- Tesco'!$H66</f>
        <v>-7.6218750000000453E-3</v>
      </c>
      <c r="D67" s="13">
        <f>'OAM- Lidl'!$J66/'OAM- Lidl'!$H66</f>
        <v>7.8420000000000073E-2</v>
      </c>
      <c r="E67" s="13">
        <f>'OAM- Aldi'!$J66/'OAM- Aldi'!$H66</f>
        <v>-3.8583333333333331E-2</v>
      </c>
      <c r="F67" s="13">
        <f>'OAM- Spar'!$J66/'OAM- Spar'!$H66</f>
        <v>1.230000000000003E-2</v>
      </c>
      <c r="G67" s="13">
        <f>'OAM- Penny'!$J66/'OAM- Penny'!$H66</f>
        <v>0.2612888888888889</v>
      </c>
      <c r="H67" s="13">
        <f>'OAM- Coop'!$J66/'OAM- Coop'!$H66</f>
        <v>-0.42294736842105263</v>
      </c>
    </row>
    <row r="68" spans="1:8" x14ac:dyDescent="0.3">
      <c r="A68" s="14">
        <f>'OAM- Auchan'!A67</f>
        <v>39965</v>
      </c>
      <c r="B68" s="13">
        <f>'OAM- Auchan'!J67/'OAM- Auchan'!H67</f>
        <v>5.2814814814814814E-2</v>
      </c>
      <c r="C68" s="13">
        <f>'OAM- Tesco'!$J67/'OAM- Tesco'!$H67</f>
        <v>3.0573529411764704E-2</v>
      </c>
      <c r="D68" s="13">
        <f>'OAM- Lidl'!$J67/'OAM- Lidl'!$H67</f>
        <v>-0.13175833333333337</v>
      </c>
      <c r="E68" s="13">
        <f>'OAM- Aldi'!$J67/'OAM- Aldi'!$H67</f>
        <v>-0.44388888888888889</v>
      </c>
      <c r="F68" s="13">
        <f>'OAM- Spar'!$J67/'OAM- Spar'!$H67</f>
        <v>-0.1934666666666667</v>
      </c>
      <c r="G68" s="13">
        <f>'OAM- Penny'!$J67/'OAM- Penny'!$H67</f>
        <v>0.26129166666666664</v>
      </c>
      <c r="H68" s="13">
        <f>'OAM- Coop'!$J67/'OAM- Coop'!$H67</f>
        <v>2.3693333333333309E-2</v>
      </c>
    </row>
    <row r="69" spans="1:8" x14ac:dyDescent="0.3">
      <c r="A69" s="14">
        <f>'OAM- Auchan'!A68</f>
        <v>39995</v>
      </c>
      <c r="B69" s="13">
        <f>'OAM- Auchan'!J68/'OAM- Auchan'!H68</f>
        <v>8.4862068965517234E-2</v>
      </c>
      <c r="C69" s="13">
        <f>'OAM- Tesco'!$J68/'OAM- Tesco'!$H68</f>
        <v>4.4624324324324283E-2</v>
      </c>
      <c r="D69" s="13">
        <f>'OAM- Lidl'!$J68/'OAM- Lidl'!$H68</f>
        <v>-5.0916666666666666E-2</v>
      </c>
      <c r="E69" s="13">
        <f>'OAM- Aldi'!$J68/'OAM- Aldi'!$H68</f>
        <v>-0.73266666666666669</v>
      </c>
      <c r="F69" s="13">
        <f>'OAM- Spar'!$J68/'OAM- Spar'!$H68</f>
        <v>0.11812857142857137</v>
      </c>
      <c r="G69" s="13">
        <f>'OAM- Penny'!$J68/'OAM- Penny'!$H68</f>
        <v>0.2612888888888889</v>
      </c>
      <c r="H69" s="13">
        <f>'OAM- Coop'!$J68/'OAM- Coop'!$H68</f>
        <v>-0.44836000000000004</v>
      </c>
    </row>
    <row r="70" spans="1:8" x14ac:dyDescent="0.3">
      <c r="A70" s="14">
        <f>'OAM- Auchan'!A69</f>
        <v>40026</v>
      </c>
      <c r="B70" s="13">
        <f>'OAM- Auchan'!J69/'OAM- Auchan'!H69</f>
        <v>0.13145000000000001</v>
      </c>
      <c r="C70" s="13">
        <f>'OAM- Tesco'!$J69/'OAM- Tesco'!$H69</f>
        <v>-2.1722222222222223E-2</v>
      </c>
      <c r="D70" s="13">
        <f>'OAM- Lidl'!$J69/'OAM- Lidl'!$H69</f>
        <v>0.11075833333333336</v>
      </c>
      <c r="E70" s="13">
        <f>'OAM- Aldi'!$J69/'OAM- Aldi'!$H69</f>
        <v>-0.67186666666666661</v>
      </c>
      <c r="F70" s="13">
        <f>'OAM- Spar'!$J69/'OAM- Spar'!$H69</f>
        <v>-0.12238181818181824</v>
      </c>
      <c r="G70" s="13">
        <f>'OAM- Penny'!$J69/'OAM- Penny'!$H69</f>
        <v>0.16895000000000004</v>
      </c>
      <c r="H70" s="13">
        <f>'OAM- Coop'!$J69/'OAM- Coop'!$H69</f>
        <v>-0.37939047619047622</v>
      </c>
    </row>
    <row r="71" spans="1:8" x14ac:dyDescent="0.3">
      <c r="A71" s="14">
        <f>'OAM- Auchan'!A70</f>
        <v>40057</v>
      </c>
      <c r="B71" s="13">
        <f>'OAM- Auchan'!J70/'OAM- Auchan'!H70</f>
        <v>0.15141724137931029</v>
      </c>
      <c r="C71" s="13">
        <f>'OAM- Tesco'!$J70/'OAM- Tesco'!$H70</f>
        <v>-8.5654545454545414E-2</v>
      </c>
      <c r="D71" s="13">
        <f>'OAM- Lidl'!$J70/'OAM- Lidl'!$H70</f>
        <v>-0.2934416666666666</v>
      </c>
      <c r="E71" s="13">
        <f>'OAM- Aldi'!$J70/'OAM- Aldi'!$H70</f>
        <v>-0.582464705882353</v>
      </c>
      <c r="F71" s="13">
        <f>'OAM- Spar'!$J70/'OAM- Spar'!$H70</f>
        <v>-2.2971428571428597E-2</v>
      </c>
      <c r="G71" s="13">
        <f>'OAM- Penny'!$J70/'OAM- Penny'!$H70</f>
        <v>1.5055555555555556E-2</v>
      </c>
      <c r="H71" s="13">
        <f>'OAM- Coop'!$J70/'OAM- Coop'!$H70</f>
        <v>5.5187096774193527E-2</v>
      </c>
    </row>
    <row r="72" spans="1:8" x14ac:dyDescent="0.3">
      <c r="A72" s="14">
        <f>'OAM- Auchan'!A71</f>
        <v>40087</v>
      </c>
      <c r="B72" s="13">
        <f>'OAM- Auchan'!J71/'OAM- Auchan'!H71</f>
        <v>8.8559259259259199E-2</v>
      </c>
      <c r="C72" s="13">
        <f>'OAM- Tesco'!$J71/'OAM- Tesco'!$H71</f>
        <v>-3.0015625000000001E-2</v>
      </c>
      <c r="D72" s="13">
        <f>'OAM- Lidl'!$J71/'OAM- Lidl'!$H71</f>
        <v>-0.2934416666666666</v>
      </c>
      <c r="E72" s="13">
        <f>'OAM- Aldi'!$J71/'OAM- Aldi'!$H71</f>
        <v>-0.29949999999999999</v>
      </c>
      <c r="F72" s="13">
        <f>'OAM- Spar'!$J71/'OAM- Spar'!$H71</f>
        <v>0.15340000000000004</v>
      </c>
      <c r="G72" s="13">
        <f>'OAM- Penny'!$J71/'OAM- Penny'!$H71</f>
        <v>-1.5725000000000024E-2</v>
      </c>
      <c r="H72" s="13">
        <f>'OAM- Coop'!$J71/'OAM- Coop'!$H71</f>
        <v>-0.17156800000000003</v>
      </c>
    </row>
    <row r="73" spans="1:8" x14ac:dyDescent="0.3">
      <c r="A73" s="14">
        <f>'OAM- Auchan'!A72</f>
        <v>40118</v>
      </c>
      <c r="B73" s="13">
        <f>'OAM- Auchan'!J72/'OAM- Auchan'!H72</f>
        <v>0.14049687500000005</v>
      </c>
      <c r="C73" s="13">
        <f>'OAM- Tesco'!$J72/'OAM- Tesco'!$H72</f>
        <v>-1.9927027027027106E-2</v>
      </c>
      <c r="D73" s="13">
        <f>'OAM- Lidl'!$J72/'OAM- Lidl'!$H72</f>
        <v>9.9214285714285713E-2</v>
      </c>
      <c r="E73" s="13">
        <f>'OAM- Aldi'!$J72/'OAM- Aldi'!$H72</f>
        <v>-0.25390000000000001</v>
      </c>
      <c r="F73" s="13">
        <f>'OAM- Spar'!$J72/'OAM- Spar'!$H72</f>
        <v>1.2299999999999972E-2</v>
      </c>
      <c r="G73" s="13">
        <f>'OAM- Penny'!$J72/'OAM- Penny'!$H72</f>
        <v>0.16895000000000004</v>
      </c>
      <c r="H73" s="13">
        <f>'OAM- Coop'!$J72/'OAM- Coop'!$H72</f>
        <v>-0.27344347826086962</v>
      </c>
    </row>
    <row r="74" spans="1:8" x14ac:dyDescent="0.3">
      <c r="A74" s="14">
        <f>'OAM- Auchan'!A73</f>
        <v>40148</v>
      </c>
      <c r="B74" s="13">
        <f>'OAM- Auchan'!J73/'OAM- Auchan'!H73</f>
        <v>5.8482926829268367E-2</v>
      </c>
      <c r="C74" s="13">
        <f>'OAM- Tesco'!$J73/'OAM- Tesco'!$H73</f>
        <v>0.15702156862745095</v>
      </c>
      <c r="D74" s="13">
        <f>'OAM- Lidl'!$J73/'OAM- Lidl'!$H73</f>
        <v>-3.9371428571428627E-2</v>
      </c>
      <c r="E74" s="13">
        <f>'OAM- Aldi'!$J73/'OAM- Aldi'!$H73</f>
        <v>-0.32229500000000005</v>
      </c>
      <c r="F74" s="13">
        <f>'OAM- Spar'!$J73/'OAM- Spar'!$H73</f>
        <v>-5.8250000000000003E-2</v>
      </c>
      <c r="G74" s="13">
        <f>'OAM- Penny'!$J73/'OAM- Penny'!$H73</f>
        <v>0.16895000000000004</v>
      </c>
      <c r="H74" s="13">
        <f>'OAM- Coop'!$J73/'OAM- Coop'!$H73</f>
        <v>-0.36057727272727275</v>
      </c>
    </row>
    <row r="75" spans="1:8" x14ac:dyDescent="0.3">
      <c r="A75" s="14">
        <f>'OAM- Auchan'!A74</f>
        <v>40179</v>
      </c>
      <c r="B75" s="13">
        <f>'OAM- Auchan'!J74/'OAM- Auchan'!H74</f>
        <v>-7.4722727272727343E-2</v>
      </c>
      <c r="C75" s="13">
        <f>'OAM- Tesco'!$J74/'OAM- Tesco'!$H74</f>
        <v>-1.7012903225806498E-2</v>
      </c>
      <c r="D75" s="13">
        <f>'OAM- Lidl'!$J74/'OAM- Lidl'!$H74</f>
        <v>9.7083333333333327E-3</v>
      </c>
      <c r="E75" s="13">
        <f>'OAM- Aldi'!$J74/'OAM- Aldi'!$H74</f>
        <v>-4.6035294117646973E-2</v>
      </c>
      <c r="F75" s="13">
        <f>'OAM- Spar'!$J74/'OAM- Spar'!$H74</f>
        <v>0.20224615384615391</v>
      </c>
      <c r="G75" s="13">
        <f>'OAM- Penny'!$J74/'OAM- Penny'!$H74</f>
        <v>0.16895000000000004</v>
      </c>
      <c r="H75" s="13">
        <f>'OAM- Coop'!$J74/'OAM- Coop'!$H74</f>
        <v>6.1241666666666639E-2</v>
      </c>
    </row>
    <row r="76" spans="1:8" x14ac:dyDescent="0.3">
      <c r="A76" s="14">
        <f>'OAM- Auchan'!A75</f>
        <v>40210</v>
      </c>
      <c r="B76" s="13">
        <f>'OAM- Auchan'!J75/'OAM- Auchan'!H75</f>
        <v>-0.1185863636363637</v>
      </c>
      <c r="C76" s="13">
        <f>'OAM- Tesco'!$J75/'OAM- Tesco'!$H75</f>
        <v>-6.6836666666666614E-2</v>
      </c>
      <c r="D76" s="13">
        <f>'OAM- Lidl'!$J75/'OAM- Lidl'!$H75</f>
        <v>-0.27323333333333327</v>
      </c>
      <c r="E76" s="13">
        <f>'OAM- Aldi'!$J75/'OAM- Aldi'!$H75</f>
        <v>1.9675000000000002E-2</v>
      </c>
      <c r="F76" s="13">
        <f>'OAM- Spar'!$J75/'OAM- Spar'!$H75</f>
        <v>0.25922857142857147</v>
      </c>
      <c r="G76" s="13">
        <f>'OAM- Penny'!$J75/'OAM- Penny'!$H75</f>
        <v>0.16895000000000004</v>
      </c>
      <c r="H76" s="13">
        <f>'OAM- Coop'!$J75/'OAM- Coop'!$H75</f>
        <v>0.13345384615384612</v>
      </c>
    </row>
    <row r="77" spans="1:8" x14ac:dyDescent="0.3">
      <c r="A77" s="14">
        <f>'OAM- Auchan'!A76</f>
        <v>40238</v>
      </c>
      <c r="B77" s="13">
        <f>'OAM- Auchan'!J76/'OAM- Auchan'!H76</f>
        <v>-2.5370833333333394E-2</v>
      </c>
      <c r="C77" s="13">
        <f>'OAM- Tesco'!$J76/'OAM- Tesco'!$H76</f>
        <v>-3.0015625000000001E-2</v>
      </c>
      <c r="D77" s="13">
        <f>'OAM- Lidl'!$J76/'OAM- Lidl'!$H76</f>
        <v>2.9916666666666668E-2</v>
      </c>
      <c r="E77" s="13">
        <f>'OAM- Aldi'!$J76/'OAM- Aldi'!$H76</f>
        <v>0.15320952380952388</v>
      </c>
      <c r="F77" s="13">
        <f>'OAM- Spar'!$J76/'OAM- Spar'!$H76</f>
        <v>1.230000000000003E-2</v>
      </c>
      <c r="G77" s="13">
        <f>'OAM- Penny'!$J76/'OAM- Penny'!$H76</f>
        <v>-1.5725000000000024E-2</v>
      </c>
      <c r="H77" s="13">
        <f>'OAM- Coop'!$J76/'OAM- Coop'!$H76</f>
        <v>-0.22038333333333338</v>
      </c>
    </row>
    <row r="78" spans="1:8" x14ac:dyDescent="0.3">
      <c r="A78" s="14">
        <f>'OAM- Auchan'!A77</f>
        <v>40269</v>
      </c>
      <c r="B78" s="13">
        <f>'OAM- Auchan'!J77/'OAM- Auchan'!H77</f>
        <v>-9.6654545454545521E-2</v>
      </c>
      <c r="C78" s="13">
        <f>'OAM- Tesco'!$J77/'OAM- Tesco'!$H77</f>
        <v>4.4624242424242379E-2</v>
      </c>
      <c r="D78" s="13">
        <f>'OAM- Lidl'!$J77/'OAM- Lidl'!$H77</f>
        <v>-3.6218181818181788E-2</v>
      </c>
      <c r="E78" s="13">
        <f>'OAM- Aldi'!$J77/'OAM- Aldi'!$H77</f>
        <v>6.4073684210526394E-2</v>
      </c>
      <c r="F78" s="13">
        <f>'OAM- Spar'!$J77/'OAM- Spar'!$H77</f>
        <v>5.7200000000000063E-2</v>
      </c>
      <c r="G78" s="13">
        <f>'OAM- Penny'!$J77/'OAM- Penny'!$H77</f>
        <v>-1.5725000000000024E-2</v>
      </c>
      <c r="H78" s="13">
        <f>'OAM- Coop'!$J77/'OAM- Coop'!$H77</f>
        <v>-0.1265</v>
      </c>
    </row>
    <row r="79" spans="1:8" x14ac:dyDescent="0.3">
      <c r="A79" s="14">
        <f>'OAM- Auchan'!A78</f>
        <v>40299</v>
      </c>
      <c r="B79" s="13">
        <f>'OAM- Auchan'!J78/'OAM- Auchan'!H78</f>
        <v>-4.5479166666666668E-2</v>
      </c>
      <c r="C79" s="13">
        <f>'OAM- Tesco'!$J78/'OAM- Tesco'!$H78</f>
        <v>7.1920000000000026E-2</v>
      </c>
      <c r="D79" s="13">
        <f>'OAM- Lidl'!$J78/'OAM- Lidl'!$H78</f>
        <v>-0.17218333333333338</v>
      </c>
      <c r="E79" s="13">
        <f>'OAM- Aldi'!$J78/'OAM- Aldi'!$H78</f>
        <v>6.4073684210526394E-2</v>
      </c>
      <c r="F79" s="13">
        <f>'OAM- Spar'!$J78/'OAM- Spar'!$H78</f>
        <v>-0.12238181818181824</v>
      </c>
      <c r="G79" s="13">
        <f>'OAM- Penny'!$J78/'OAM- Penny'!$H78</f>
        <v>-1.5725000000000024E-2</v>
      </c>
      <c r="H79" s="13">
        <f>'OAM- Coop'!$J78/'OAM- Coop'!$H78</f>
        <v>-0.17156800000000003</v>
      </c>
    </row>
    <row r="80" spans="1:8" x14ac:dyDescent="0.3">
      <c r="A80" s="14">
        <f>'OAM- Auchan'!A79</f>
        <v>40330</v>
      </c>
      <c r="B80" s="13">
        <f>'OAM- Auchan'!J79/'OAM- Auchan'!H79</f>
        <v>6.8220689655172459E-2</v>
      </c>
      <c r="C80" s="13">
        <f>'OAM- Tesco'!$J79/'OAM- Tesco'!$H79</f>
        <v>0.10119210526315797</v>
      </c>
      <c r="D80" s="13">
        <f>'OAM- Lidl'!$J79/'OAM- Lidl'!$H79</f>
        <v>-0.17218333333333338</v>
      </c>
      <c r="E80" s="13">
        <f>'OAM- Aldi'!$J79/'OAM- Aldi'!$H79</f>
        <v>-0.36789473684210527</v>
      </c>
      <c r="F80" s="13">
        <f>'OAM- Spar'!$J79/'OAM- Spar'!$H79</f>
        <v>-7.0008333333333367E-2</v>
      </c>
      <c r="G80" s="13">
        <f>'OAM- Penny'!$J79/'OAM- Penny'!$H79</f>
        <v>-0.16082857142857146</v>
      </c>
      <c r="H80" s="13">
        <f>'OAM- Coop'!$J79/'OAM- Coop'!$H79</f>
        <v>-8.4785185185185213E-2</v>
      </c>
    </row>
    <row r="81" spans="1:8" x14ac:dyDescent="0.3">
      <c r="A81" s="14">
        <f>'OAM- Auchan'!A80</f>
        <v>40360</v>
      </c>
      <c r="B81" s="13">
        <f>'OAM- Auchan'!J80/'OAM- Auchan'!H80</f>
        <v>-1.4972413793103474E-2</v>
      </c>
      <c r="C81" s="13">
        <f>'OAM- Tesco'!$J80/'OAM- Tesco'!$H80</f>
        <v>5.6275609756097633E-2</v>
      </c>
      <c r="D81" s="13">
        <f>'OAM- Lidl'!$J80/'OAM- Lidl'!$H80</f>
        <v>-0.23125384615384609</v>
      </c>
      <c r="E81" s="13">
        <f>'OAM- Aldi'!$J80/'OAM- Aldi'!$H80</f>
        <v>-0.3450950000000001</v>
      </c>
      <c r="F81" s="13">
        <f>'OAM- Spar'!$J80/'OAM- Spar'!$H80</f>
        <v>1.2299999999999955E-2</v>
      </c>
      <c r="G81" s="13">
        <f>'OAM- Penny'!$J80/'OAM- Penny'!$H80</f>
        <v>1.5055555555555556E-2</v>
      </c>
      <c r="H81" s="13">
        <f>'OAM- Coop'!$J80/'OAM- Coop'!$H80</f>
        <v>4.4799999999999979E-2</v>
      </c>
    </row>
    <row r="82" spans="1:8" x14ac:dyDescent="0.3">
      <c r="A82" s="14">
        <f>'OAM- Auchan'!A81</f>
        <v>40391</v>
      </c>
      <c r="B82" s="13">
        <f>'OAM- Auchan'!J81/'OAM- Auchan'!H81</f>
        <v>5.1582758620689707E-2</v>
      </c>
      <c r="C82" s="13">
        <f>'OAM- Tesco'!$J81/'OAM- Tesco'!$H81</f>
        <v>0.12224750000000004</v>
      </c>
      <c r="D82" s="13">
        <f>'OAM- Lidl'!$J81/'OAM- Lidl'!$H81</f>
        <v>-8.2015384615384671E-2</v>
      </c>
      <c r="E82" s="13">
        <f>'OAM- Aldi'!$J81/'OAM- Aldi'!$H81</f>
        <v>-0.36789473684210527</v>
      </c>
      <c r="F82" s="13">
        <f>'OAM- Spar'!$J81/'OAM- Spar'!$H81</f>
        <v>-0.1111583333333333</v>
      </c>
      <c r="G82" s="13">
        <f>'OAM- Penny'!$J81/'OAM- Penny'!$H81</f>
        <v>-0.16082857142857146</v>
      </c>
      <c r="H82" s="13">
        <f>'OAM- Coop'!$J81/'OAM- Coop'!$H81</f>
        <v>-4.604285714285717E-2</v>
      </c>
    </row>
    <row r="83" spans="1:8" x14ac:dyDescent="0.3">
      <c r="A83" s="14">
        <f>'OAM- Auchan'!A82</f>
        <v>40422</v>
      </c>
      <c r="B83" s="13">
        <f>'OAM- Auchan'!J82/'OAM- Auchan'!H82</f>
        <v>-0.1460041666666666</v>
      </c>
      <c r="C83" s="13">
        <f>'OAM- Tesco'!$J82/'OAM- Tesco'!$H82</f>
        <v>8.9810810810810812E-2</v>
      </c>
      <c r="D83" s="13">
        <f>'OAM- Lidl'!$J82/'OAM- Lidl'!$H82</f>
        <v>-0.23125384615384609</v>
      </c>
      <c r="E83" s="13">
        <f>'OAM- Aldi'!$J82/'OAM- Aldi'!$H82</f>
        <v>6.6357142857142851E-2</v>
      </c>
      <c r="F83" s="13">
        <f>'OAM- Spar'!$J82/'OAM- Spar'!$H82</f>
        <v>0.11107333333333336</v>
      </c>
      <c r="G83" s="13">
        <f>'OAM- Penny'!$J82/'OAM- Penny'!$H82</f>
        <v>-0.16082857142857146</v>
      </c>
      <c r="H83" s="13">
        <f>'OAM- Coop'!$J82/'OAM- Coop'!$H82</f>
        <v>-5.7542857142857166E-2</v>
      </c>
    </row>
    <row r="84" spans="1:8" x14ac:dyDescent="0.3">
      <c r="A84" s="14">
        <f>'OAM- Auchan'!A83</f>
        <v>40452</v>
      </c>
      <c r="B84" s="13">
        <f>'OAM- Auchan'!J83/'OAM- Auchan'!H83</f>
        <v>-0.10016399999999995</v>
      </c>
      <c r="C84" s="13">
        <f>'OAM- Tesco'!$J83/'OAM- Tesco'!$H83</f>
        <v>0.12005000000000003</v>
      </c>
      <c r="D84" s="13">
        <f>'OAM- Lidl'!$J83/'OAM- Lidl'!$H83</f>
        <v>0.10453846153846154</v>
      </c>
      <c r="E84" s="13">
        <f>'OAM- Aldi'!$J83/'OAM- Aldi'!$H83</f>
        <v>8.8070000000000079E-2</v>
      </c>
      <c r="F84" s="13">
        <f>'OAM- Spar'!$J83/'OAM- Spar'!$H83</f>
        <v>1.2299999999999972E-2</v>
      </c>
      <c r="G84" s="13">
        <f>'OAM- Penny'!$J83/'OAM- Penny'!$H83</f>
        <v>0.16895000000000004</v>
      </c>
      <c r="H84" s="13">
        <f>'OAM- Coop'!$J83/'OAM- Coop'!$H83</f>
        <v>-0.39472380952380953</v>
      </c>
    </row>
    <row r="85" spans="1:8" x14ac:dyDescent="0.3">
      <c r="A85" s="14">
        <f>'OAM- Auchan'!A84</f>
        <v>40483</v>
      </c>
      <c r="B85" s="13">
        <f>'OAM- Auchan'!J84/'OAM- Auchan'!H84</f>
        <v>0.12541875000000005</v>
      </c>
      <c r="C85" s="13">
        <f>'OAM- Tesco'!$J84/'OAM- Tesco'!$H84</f>
        <v>5.656749999999993E-2</v>
      </c>
      <c r="D85" s="13">
        <f>'OAM- Lidl'!$J84/'OAM- Lidl'!$H84</f>
        <v>-4.7285714285714804E-3</v>
      </c>
      <c r="E85" s="13">
        <f>'OAM- Aldi'!$J84/'OAM- Aldi'!$H84</f>
        <v>-0.13</v>
      </c>
      <c r="F85" s="13">
        <f>'OAM- Spar'!$J84/'OAM- Spar'!$H84</f>
        <v>-0.1111583333333333</v>
      </c>
      <c r="G85" s="13">
        <f>'OAM- Penny'!$J84/'OAM- Penny'!$H84</f>
        <v>-1.5725000000000024E-2</v>
      </c>
      <c r="H85" s="13">
        <f>'OAM- Coop'!$J84/'OAM- Coop'!$H84</f>
        <v>-8.4785185185185213E-2</v>
      </c>
    </row>
    <row r="86" spans="1:8" x14ac:dyDescent="0.3">
      <c r="A86" s="14">
        <f>'OAM- Auchan'!A85</f>
        <v>40513</v>
      </c>
      <c r="B86" s="13">
        <f>'OAM- Auchan'!J85/'OAM- Auchan'!H85</f>
        <v>5.6129268292682999E-2</v>
      </c>
      <c r="C86" s="13">
        <f>'OAM- Tesco'!$J85/'OAM- Tesco'!$H85</f>
        <v>0.20385438596491223</v>
      </c>
      <c r="D86" s="13">
        <f>'OAM- Lidl'!$J85/'OAM- Lidl'!$H85</f>
        <v>-0.22876666666666667</v>
      </c>
      <c r="E86" s="13">
        <f>'OAM- Aldi'!$J85/'OAM- Aldi'!$H85</f>
        <v>-0.13991250000000005</v>
      </c>
      <c r="F86" s="13">
        <f>'OAM- Spar'!$J85/'OAM- Spar'!$H85</f>
        <v>-0.11116249999999991</v>
      </c>
      <c r="G86" s="13">
        <f>'OAM- Penny'!$J85/'OAM- Penny'!$H85</f>
        <v>-0.10806250000000001</v>
      </c>
      <c r="H86" s="13">
        <f>'OAM- Coop'!$J85/'OAM- Coop'!$H85</f>
        <v>-7.6579310344827567E-2</v>
      </c>
    </row>
    <row r="87" spans="1:8" x14ac:dyDescent="0.3">
      <c r="A87" s="14">
        <f>'OAM- Auchan'!A86</f>
        <v>40544</v>
      </c>
      <c r="B87" s="13">
        <f>'OAM- Auchan'!J86/'OAM- Auchan'!H86</f>
        <v>-4.5479166666666668E-2</v>
      </c>
      <c r="C87" s="13">
        <f>'OAM- Tesco'!$J86/'OAM- Tesco'!$H86</f>
        <v>6.5699999999999981E-2</v>
      </c>
      <c r="D87" s="13">
        <f>'OAM- Lidl'!$J86/'OAM- Lidl'!$H86</f>
        <v>0.15118124999999999</v>
      </c>
      <c r="E87" s="13">
        <f>'OAM- Aldi'!$J86/'OAM- Aldi'!$H86</f>
        <v>1.6078947368421054E-2</v>
      </c>
      <c r="F87" s="13">
        <f>'OAM- Spar'!$J86/'OAM- Spar'!$H86</f>
        <v>-5.8250000000000003E-2</v>
      </c>
      <c r="G87" s="13">
        <f>'OAM- Penny'!$J86/'OAM- Penny'!$H86</f>
        <v>5.0228571428571483E-2</v>
      </c>
      <c r="H87" s="13">
        <f>'OAM- Coop'!$J86/'OAM- Coop'!$H86</f>
        <v>-0.32241304347826089</v>
      </c>
    </row>
    <row r="88" spans="1:8" x14ac:dyDescent="0.3">
      <c r="A88" s="14">
        <f>'OAM- Auchan'!A87</f>
        <v>40575</v>
      </c>
      <c r="B88" s="13">
        <f>'OAM- Auchan'!J87/'OAM- Auchan'!H87</f>
        <v>-2.5370833333333394E-2</v>
      </c>
      <c r="C88" s="13">
        <f>'OAM- Tesco'!$J87/'OAM- Tesco'!$H87</f>
        <v>3.0977142857142773E-2</v>
      </c>
      <c r="D88" s="13">
        <f>'OAM- Lidl'!$J87/'OAM- Lidl'!$H87</f>
        <v>0.12086249999999996</v>
      </c>
      <c r="E88" s="13">
        <f>'OAM- Aldi'!$J87/'OAM- Aldi'!$H87</f>
        <v>-9.9676470588235297E-2</v>
      </c>
      <c r="F88" s="13">
        <f>'OAM- Spar'!$J87/'OAM- Spar'!$H87</f>
        <v>-2.0619999999999951E-2</v>
      </c>
      <c r="G88" s="13">
        <f>'OAM- Penny'!$J87/'OAM- Penny'!$H87</f>
        <v>-1.5725000000000024E-2</v>
      </c>
      <c r="H88" s="13">
        <f>'OAM- Coop'!$J87/'OAM- Coop'!$H87</f>
        <v>-0.28072916666666664</v>
      </c>
    </row>
    <row r="89" spans="1:8" x14ac:dyDescent="0.3">
      <c r="A89" s="14">
        <f>'OAM- Auchan'!A88</f>
        <v>40603</v>
      </c>
      <c r="B89" s="13">
        <f>'OAM- Auchan'!J88/'OAM- Auchan'!H88</f>
        <v>-7.9999999999994615E-4</v>
      </c>
      <c r="C89" s="13">
        <f>'OAM- Tesco'!$J88/'OAM- Tesco'!$H88</f>
        <v>0.1303641025641025</v>
      </c>
      <c r="D89" s="13">
        <f>'OAM- Lidl'!$J88/'OAM- Lidl'!$H88</f>
        <v>-6.7086666666666614E-2</v>
      </c>
      <c r="E89" s="13">
        <f>'OAM- Aldi'!$J88/'OAM- Aldi'!$H88</f>
        <v>-0.4945500000000001</v>
      </c>
      <c r="F89" s="13">
        <f>'OAM- Spar'!$J88/'OAM- Spar'!$H88</f>
        <v>-2.0619999999999951E-2</v>
      </c>
      <c r="G89" s="13">
        <f>'OAM- Penny'!$J88/'OAM- Penny'!$H88</f>
        <v>9.7133333333333308E-2</v>
      </c>
      <c r="H89" s="13">
        <f>'OAM- Coop'!$J88/'OAM- Coop'!$H88</f>
        <v>-0.16984615384615384</v>
      </c>
    </row>
    <row r="90" spans="1:8" x14ac:dyDescent="0.3">
      <c r="A90" s="14">
        <f>'OAM- Auchan'!A89</f>
        <v>40634</v>
      </c>
      <c r="B90" s="13">
        <f>'OAM- Auchan'!J89/'OAM- Auchan'!H89</f>
        <v>1.7710714285714337E-2</v>
      </c>
      <c r="C90" s="13">
        <f>'OAM- Tesco'!$J89/'OAM- Tesco'!$H89</f>
        <v>8.1369230769230805E-2</v>
      </c>
      <c r="D90" s="13">
        <f>'OAM- Lidl'!$J89/'OAM- Lidl'!$H89</f>
        <v>-0.1433071428571428</v>
      </c>
      <c r="E90" s="13">
        <f>'OAM- Aldi'!$J89/'OAM- Aldi'!$H89</f>
        <v>-0.41588947368421059</v>
      </c>
      <c r="F90" s="13">
        <f>'OAM- Spar'!$J89/'OAM- Spar'!$H89</f>
        <v>8.2849999999999979E-2</v>
      </c>
      <c r="G90" s="13">
        <f>'OAM- Penny'!$J89/'OAM- Penny'!$H89</f>
        <v>-1.5725000000000024E-2</v>
      </c>
      <c r="H90" s="13">
        <f>'OAM- Coop'!$J89/'OAM- Coop'!$H89</f>
        <v>-0.12650769230769235</v>
      </c>
    </row>
    <row r="91" spans="1:8" x14ac:dyDescent="0.3">
      <c r="A91" s="14">
        <f>'OAM- Auchan'!A90</f>
        <v>40664</v>
      </c>
      <c r="B91" s="13">
        <f>'OAM- Auchan'!J90/'OAM- Auchan'!H90</f>
        <v>-5.7849999999999943E-2</v>
      </c>
      <c r="C91" s="13">
        <f>'OAM- Tesco'!$J90/'OAM- Tesco'!$H90</f>
        <v>0.10586666666666675</v>
      </c>
      <c r="D91" s="13">
        <f>'OAM- Lidl'!$J90/'OAM- Lidl'!$H90</f>
        <v>-2.4133333333333819E-3</v>
      </c>
      <c r="E91" s="13">
        <f>'OAM- Aldi'!$J90/'OAM- Aldi'!$H90</f>
        <v>-3.1921052631578947E-2</v>
      </c>
      <c r="F91" s="13">
        <f>'OAM- Spar'!$J90/'OAM- Spar'!$H90</f>
        <v>9.9452941176470633E-2</v>
      </c>
      <c r="G91" s="13">
        <f>'OAM- Penny'!$J90/'OAM- Penny'!$H90</f>
        <v>0.16895000000000004</v>
      </c>
      <c r="H91" s="13">
        <f>'OAM- Coop'!$J90/'OAM- Coop'!$H90</f>
        <v>-0.32243478260869562</v>
      </c>
    </row>
    <row r="92" spans="1:8" x14ac:dyDescent="0.3">
      <c r="A92" s="14">
        <f>'OAM- Auchan'!A91</f>
        <v>40695</v>
      </c>
      <c r="B92" s="13">
        <f>'OAM- Auchan'!J91/'OAM- Auchan'!H91</f>
        <v>-0.37864999999999988</v>
      </c>
      <c r="C92" s="13">
        <f>'OAM- Tesco'!$J91/'OAM- Tesco'!$H91</f>
        <v>0.17675106382978731</v>
      </c>
      <c r="D92" s="13">
        <f>'OAM- Lidl'!$J91/'OAM- Lidl'!$H91</f>
        <v>-0.16409333333333342</v>
      </c>
      <c r="E92" s="13">
        <f>'OAM- Aldi'!$J91/'OAM- Aldi'!$H91</f>
        <v>-0.3450950000000001</v>
      </c>
      <c r="F92" s="13">
        <f>'OAM- Spar'!$J91/'OAM- Spar'!$H91</f>
        <v>6.1685000000000038E-2</v>
      </c>
      <c r="G92" s="13">
        <f>'OAM- Penny'!$J91/'OAM- Penny'!$H91</f>
        <v>1.5055555555555556E-2</v>
      </c>
      <c r="H92" s="13">
        <f>'OAM- Coop'!$J91/'OAM- Coop'!$H91</f>
        <v>-1.9193548387096775E-3</v>
      </c>
    </row>
    <row r="93" spans="1:8" x14ac:dyDescent="0.3">
      <c r="A93" s="14">
        <f>'OAM- Auchan'!A92</f>
        <v>40725</v>
      </c>
      <c r="B93" s="13">
        <f>'OAM- Auchan'!J92/'OAM- Auchan'!H92</f>
        <v>-0.29783448275862057</v>
      </c>
      <c r="C93" s="13">
        <f>'OAM- Tesco'!$J92/'OAM- Tesco'!$H92</f>
        <v>0.18691489361702127</v>
      </c>
      <c r="D93" s="13">
        <f>'OAM- Lidl'!$J92/'OAM- Lidl'!$H92</f>
        <v>-2.7141176470588321E-2</v>
      </c>
      <c r="E93" s="13">
        <f>'OAM- Aldi'!$J92/'OAM- Aldi'!$H92</f>
        <v>-0.16964782608695658</v>
      </c>
      <c r="F93" s="13">
        <f>'OAM- Spar'!$J92/'OAM- Spar'!$H92</f>
        <v>9.0278947368421014E-2</v>
      </c>
      <c r="G93" s="13">
        <f>'OAM- Penny'!$J92/'OAM- Penny'!$H92</f>
        <v>9.7133333333333308E-2</v>
      </c>
      <c r="H93" s="13">
        <f>'OAM- Coop'!$J92/'OAM- Coop'!$H92</f>
        <v>-0.20696538461538455</v>
      </c>
    </row>
    <row r="94" spans="1:8" x14ac:dyDescent="0.3">
      <c r="A94" s="14">
        <f>'OAM- Auchan'!A93</f>
        <v>40756</v>
      </c>
      <c r="B94" s="13">
        <f>'OAM- Auchan'!J93/'OAM- Auchan'!H93</f>
        <v>-0.15514242424242417</v>
      </c>
      <c r="C94" s="13">
        <f>'OAM- Tesco'!$J93/'OAM- Tesco'!$H93</f>
        <v>0.17135714285714285</v>
      </c>
      <c r="D94" s="13">
        <f>'OAM- Lidl'!$J93/'OAM- Lidl'!$H93</f>
        <v>2.9922222222222142E-2</v>
      </c>
      <c r="E94" s="13">
        <f>'OAM- Aldi'!$J93/'OAM- Aldi'!$H93</f>
        <v>-0.44388888888888889</v>
      </c>
      <c r="F94" s="13">
        <f>'OAM- Spar'!$J93/'OAM- Spar'!$H93</f>
        <v>9.0278947368421014E-2</v>
      </c>
      <c r="G94" s="13">
        <f>'OAM- Penny'!$J93/'OAM- Penny'!$H93</f>
        <v>9.7133333333333308E-2</v>
      </c>
      <c r="H94" s="13">
        <f>'OAM- Coop'!$J93/'OAM- Coop'!$H93</f>
        <v>-0.25524399999999992</v>
      </c>
    </row>
    <row r="95" spans="1:8" x14ac:dyDescent="0.3">
      <c r="A95" s="14">
        <f>'OAM- Auchan'!A94</f>
        <v>40787</v>
      </c>
      <c r="B95" s="13">
        <f>'OAM- Auchan'!J94/'OAM- Auchan'!H94</f>
        <v>-0.3671633333333334</v>
      </c>
      <c r="C95" s="13">
        <f>'OAM- Tesco'!$J94/'OAM- Tesco'!$H94</f>
        <v>0.19500740740740743</v>
      </c>
      <c r="D95" s="13">
        <f>'OAM- Lidl'!$J94/'OAM- Lidl'!$H94</f>
        <v>0.14107499999999998</v>
      </c>
      <c r="E95" s="13">
        <f>'OAM- Aldi'!$J94/'OAM- Aldi'!$H94</f>
        <v>-0.41348999999999997</v>
      </c>
      <c r="F95" s="13">
        <f>'OAM- Spar'!$J94/'OAM- Spar'!$H94</f>
        <v>-0.12238636363636364</v>
      </c>
      <c r="G95" s="13">
        <f>'OAM- Penny'!$J94/'OAM- Penny'!$H94</f>
        <v>-0.31325555555555545</v>
      </c>
      <c r="H95" s="13">
        <f>'OAM- Coop'!$J94/'OAM- Coop'!$H94</f>
        <v>-5.8093750000000454E-3</v>
      </c>
    </row>
    <row r="96" spans="1:8" x14ac:dyDescent="0.3">
      <c r="A96" s="14">
        <f>'OAM- Auchan'!A95</f>
        <v>40817</v>
      </c>
      <c r="B96" s="13">
        <f>'OAM- Auchan'!J95/'OAM- Auchan'!H95</f>
        <v>0.17970249999999996</v>
      </c>
      <c r="C96" s="13">
        <f>'OAM- Tesco'!$J95/'OAM- Tesco'!$H95</f>
        <v>-4.4248837209302255E-2</v>
      </c>
      <c r="D96" s="13">
        <f>'OAM- Lidl'!$J95/'OAM- Lidl'!$H95</f>
        <v>0.1454047619047619</v>
      </c>
      <c r="E96" s="13">
        <f>'OAM- Aldi'!$J95/'OAM- Aldi'!$H95</f>
        <v>-0.32446666666666663</v>
      </c>
      <c r="F96" s="13">
        <f>'OAM- Spar'!$J95/'OAM- Spar'!$H95</f>
        <v>-0.19563684210526308</v>
      </c>
      <c r="G96" s="13">
        <f>'OAM- Penny'!$J95/'OAM- Penny'!$H95</f>
        <v>1.5055555555555556E-2</v>
      </c>
      <c r="H96" s="13">
        <f>'OAM- Coop'!$J95/'OAM- Coop'!$H95</f>
        <v>8.4677419354838718E-3</v>
      </c>
    </row>
    <row r="97" spans="1:8" x14ac:dyDescent="0.3">
      <c r="A97" s="14">
        <f>'OAM- Auchan'!A96</f>
        <v>40848</v>
      </c>
      <c r="B97" s="13">
        <f>'OAM- Auchan'!J96/'OAM- Auchan'!H96</f>
        <v>0.25427454545454542</v>
      </c>
      <c r="C97" s="13">
        <f>'OAM- Tesco'!$J96/'OAM- Tesco'!$H96</f>
        <v>-0.18383478260869568</v>
      </c>
      <c r="D97" s="13">
        <f>'OAM- Lidl'!$J96/'OAM- Lidl'!$H96</f>
        <v>-3.0710000000000036E-2</v>
      </c>
      <c r="E97" s="13">
        <f>'OAM- Aldi'!$J96/'OAM- Aldi'!$H96</f>
        <v>-0.30571363636363641</v>
      </c>
      <c r="F97" s="13">
        <f>'OAM- Spar'!$J96/'OAM- Spar'!$H96</f>
        <v>-0.22162631578947375</v>
      </c>
      <c r="G97" s="13">
        <f>'OAM- Penny'!$J96/'OAM- Penny'!$H96</f>
        <v>0.11355</v>
      </c>
      <c r="H97" s="13">
        <f>'OAM- Coop'!$J96/'OAM- Coop'!$H96</f>
        <v>-5.8093750000000454E-3</v>
      </c>
    </row>
    <row r="98" spans="1:8" x14ac:dyDescent="0.3">
      <c r="A98" s="14">
        <f>'OAM- Auchan'!A97</f>
        <v>40878</v>
      </c>
      <c r="B98" s="13">
        <f>'OAM- Auchan'!J97/'OAM- Auchan'!H97</f>
        <v>0.18061320754716981</v>
      </c>
      <c r="C98" s="13">
        <f>'OAM- Tesco'!$J97/'OAM- Tesco'!$H97</f>
        <v>8.5106779661016999E-2</v>
      </c>
      <c r="D98" s="13">
        <f>'OAM- Lidl'!$J97/'OAM- Lidl'!$H97</f>
        <v>-0.11558999999999997</v>
      </c>
      <c r="E98" s="13">
        <f>'OAM- Aldi'!$J97/'OAM- Aldi'!$H97</f>
        <v>-0.26876956521739132</v>
      </c>
      <c r="F98" s="13">
        <f>'OAM- Spar'!$J97/'OAM- Spar'!$H97</f>
        <v>-4.6490476190476158E-2</v>
      </c>
      <c r="G98" s="13">
        <f>'OAM- Penny'!$J97/'OAM- Penny'!$H97</f>
        <v>0.18741999999999998</v>
      </c>
      <c r="H98" s="13">
        <f>'OAM- Coop'!$J97/'OAM- Coop'!$H97</f>
        <v>-0.19804074074074068</v>
      </c>
    </row>
    <row r="99" spans="1:8" x14ac:dyDescent="0.3">
      <c r="A99" s="14">
        <f>'OAM- Auchan'!A98</f>
        <v>40909</v>
      </c>
      <c r="B99" s="13">
        <f>'OAM- Auchan'!J98/'OAM- Auchan'!H98</f>
        <v>0.19578611111111108</v>
      </c>
      <c r="C99" s="13">
        <f>'OAM- Tesco'!$J98/'OAM- Tesco'!$H98</f>
        <v>-0.12321081081081089</v>
      </c>
      <c r="D99" s="13">
        <f>'OAM- Lidl'!$J98/'OAM- Lidl'!$H98</f>
        <v>2.9922222222222142E-2</v>
      </c>
      <c r="E99" s="13">
        <f>'OAM- Aldi'!$J98/'OAM- Aldi'!$H98</f>
        <v>-0.3450950000000001</v>
      </c>
      <c r="F99" s="13">
        <f>'OAM- Spar'!$J98/'OAM- Spar'!$H98</f>
        <v>1.2300000000000082E-2</v>
      </c>
      <c r="G99" s="13">
        <f>'OAM- Penny'!$J98/'OAM- Penny'!$H98</f>
        <v>1.5055555555555556E-2</v>
      </c>
      <c r="H99" s="13">
        <f>'OAM- Coop'!$J98/'OAM- Coop'!$H98</f>
        <v>-5.9913793103448278E-2</v>
      </c>
    </row>
    <row r="100" spans="1:8" x14ac:dyDescent="0.3">
      <c r="A100" s="14">
        <f>'OAM- Auchan'!A99</f>
        <v>40940</v>
      </c>
      <c r="B100" s="13">
        <f>'OAM- Auchan'!J99/'OAM- Auchan'!H99</f>
        <v>8.0181249999999982E-2</v>
      </c>
      <c r="C100" s="13">
        <f>'OAM- Tesco'!$J99/'OAM- Tesco'!$H99</f>
        <v>-0.12787499999999999</v>
      </c>
      <c r="D100" s="13">
        <f>'OAM- Lidl'!$J99/'OAM- Lidl'!$H99</f>
        <v>-2.1136842105263082E-2</v>
      </c>
      <c r="E100" s="13">
        <f>'OAM- Aldi'!$J99/'OAM- Aldi'!$H99</f>
        <v>-0.43988947368421061</v>
      </c>
      <c r="F100" s="13">
        <f>'OAM- Spar'!$J99/'OAM- Spar'!$H99</f>
        <v>0.13576249999999998</v>
      </c>
      <c r="G100" s="13">
        <f>'OAM- Penny'!$J99/'OAM- Penny'!$H99</f>
        <v>1.5055555555555556E-2</v>
      </c>
      <c r="H100" s="13">
        <f>'OAM- Coop'!$J99/'OAM- Coop'!$H99</f>
        <v>7.7026470588235335E-2</v>
      </c>
    </row>
    <row r="101" spans="1:8" x14ac:dyDescent="0.3">
      <c r="A101" s="14">
        <f>'OAM- Auchan'!A100</f>
        <v>40969</v>
      </c>
      <c r="B101" s="13">
        <f>'OAM- Auchan'!J100/'OAM- Auchan'!H100</f>
        <v>-8.9580645161290329E-2</v>
      </c>
      <c r="C101" s="13">
        <f>'OAM- Tesco'!$J100/'OAM- Tesco'!$H100</f>
        <v>7.7193181818181814E-2</v>
      </c>
      <c r="D101" s="13">
        <f>'OAM- Lidl'!$J100/'OAM- Lidl'!$H100</f>
        <v>-4.6663157894736768E-2</v>
      </c>
      <c r="E101" s="13">
        <f>'OAM- Aldi'!$J100/'OAM- Aldi'!$H100</f>
        <v>-0.46388421052631573</v>
      </c>
      <c r="F101" s="13">
        <f>'OAM- Spar'!$J100/'OAM- Spar'!$H100</f>
        <v>1.2299999999999934E-2</v>
      </c>
      <c r="G101" s="13">
        <f>'OAM- Penny'!$J100/'OAM- Penny'!$H100</f>
        <v>3.9679999999999931E-2</v>
      </c>
      <c r="H101" s="13">
        <f>'OAM- Coop'!$J100/'OAM- Coop'!$H100</f>
        <v>0.1788564102564103</v>
      </c>
    </row>
    <row r="102" spans="1:8" x14ac:dyDescent="0.3">
      <c r="A102" s="14">
        <f>'OAM- Auchan'!A101</f>
        <v>41000</v>
      </c>
      <c r="B102" s="13">
        <f>'OAM- Auchan'!J101/'OAM- Auchan'!H101</f>
        <v>3.4943750000000023E-2</v>
      </c>
      <c r="C102" s="13">
        <f>'OAM- Tesco'!$J101/'OAM- Tesco'!$H101</f>
        <v>9.6707317073170731E-3</v>
      </c>
      <c r="D102" s="13">
        <f>'OAM- Lidl'!$J101/'OAM- Lidl'!$H101</f>
        <v>-7.7866666666666584E-2</v>
      </c>
      <c r="E102" s="13">
        <f>'OAM- Aldi'!$J101/'OAM- Aldi'!$H101</f>
        <v>-0.582464705882353</v>
      </c>
      <c r="F102" s="13">
        <f>'OAM- Spar'!$J101/'OAM- Spar'!$H101</f>
        <v>0.20984</v>
      </c>
      <c r="G102" s="13">
        <f>'OAM- Penny'!$J101/'OAM- Penny'!$H101</f>
        <v>3.9679999999999931E-2</v>
      </c>
      <c r="H102" s="13">
        <f>'OAM- Coop'!$J101/'OAM- Coop'!$H101</f>
        <v>1.9340625000000045E-2</v>
      </c>
    </row>
    <row r="103" spans="1:8" x14ac:dyDescent="0.3">
      <c r="A103" s="14">
        <f>'OAM- Auchan'!A102</f>
        <v>41030</v>
      </c>
      <c r="B103" s="13">
        <f>'OAM- Auchan'!J102/'OAM- Auchan'!H102</f>
        <v>0.16535675675675679</v>
      </c>
      <c r="C103" s="13">
        <f>'OAM- Tesco'!$J102/'OAM- Tesco'!$H102</f>
        <v>-1.9804878048779776E-3</v>
      </c>
      <c r="D103" s="13">
        <f>'OAM- Lidl'!$J102/'OAM- Lidl'!$H102</f>
        <v>-4.6663157894736768E-2</v>
      </c>
      <c r="E103" s="13">
        <f>'OAM- Aldi'!$J102/'OAM- Aldi'!$H102</f>
        <v>-0.51988333333333336</v>
      </c>
      <c r="F103" s="13">
        <f>'OAM- Spar'!$J102/'OAM- Spar'!$H102</f>
        <v>1.2300000000000063E-2</v>
      </c>
      <c r="G103" s="13">
        <f>'OAM- Penny'!$J102/'OAM- Penny'!$H102</f>
        <v>0.11355</v>
      </c>
      <c r="H103" s="13">
        <f>'OAM- Coop'!$J102/'OAM- Coop'!$H102</f>
        <v>1.9340625000000045E-2</v>
      </c>
    </row>
    <row r="104" spans="1:8" x14ac:dyDescent="0.3">
      <c r="A104" s="14">
        <f>'OAM- Auchan'!A103</f>
        <v>41061</v>
      </c>
      <c r="B104" s="13">
        <f>'OAM- Auchan'!J103/'OAM- Auchan'!H103</f>
        <v>-0.24287575757575763</v>
      </c>
      <c r="C104" s="13">
        <f>'OAM- Tesco'!$J103/'OAM- Tesco'!$H103</f>
        <v>0.12423958333333333</v>
      </c>
      <c r="D104" s="13">
        <f>'OAM- Lidl'!$J103/'OAM- Lidl'!$H103</f>
        <v>-0.10481111111111104</v>
      </c>
      <c r="E104" s="13">
        <f>'OAM- Aldi'!$J103/'OAM- Aldi'!$H103</f>
        <v>-0.41588947368421059</v>
      </c>
      <c r="F104" s="13">
        <f>'OAM- Spar'!$J103/'OAM- Spar'!$H103</f>
        <v>0.11966086956521742</v>
      </c>
      <c r="G104" s="13">
        <f>'OAM- Penny'!$J103/'OAM- Penny'!$H103</f>
        <v>0.11355</v>
      </c>
      <c r="H104" s="13">
        <f>'OAM- Coop'!$J103/'OAM- Coop'!$H103</f>
        <v>2.9557575757575803E-2</v>
      </c>
    </row>
    <row r="105" spans="1:8" x14ac:dyDescent="0.3">
      <c r="A105" s="14">
        <f>'OAM- Auchan'!A104</f>
        <v>41091</v>
      </c>
      <c r="B105" s="13">
        <f>'OAM- Auchan'!J104/'OAM- Auchan'!H104</f>
        <v>-5.1664102564102601E-2</v>
      </c>
      <c r="C105" s="13">
        <f>'OAM- Tesco'!$J104/'OAM- Tesco'!$H104</f>
        <v>5.4787234042553194E-2</v>
      </c>
      <c r="D105" s="13">
        <f>'OAM- Lidl'!$J104/'OAM- Lidl'!$H104</f>
        <v>-1.8585000000000036E-2</v>
      </c>
      <c r="E105" s="13">
        <f>'OAM- Aldi'!$J104/'OAM- Aldi'!$H104</f>
        <v>-0.46388421052631573</v>
      </c>
      <c r="F105" s="13">
        <f>'OAM- Spar'!$J104/'OAM- Spar'!$H104</f>
        <v>5.0288461538461539E-2</v>
      </c>
      <c r="G105" s="13">
        <f>'OAM- Penny'!$J104/'OAM- Penny'!$H104</f>
        <v>0.19973333333333326</v>
      </c>
      <c r="H105" s="13">
        <f>'OAM- Coop'!$J104/'OAM- Coop'!$H104</f>
        <v>8.5011428571428613E-2</v>
      </c>
    </row>
    <row r="106" spans="1:8" x14ac:dyDescent="0.3">
      <c r="A106" s="14">
        <f>'OAM- Auchan'!A105</f>
        <v>41122</v>
      </c>
      <c r="B106" s="13">
        <f>'OAM- Auchan'!J105/'OAM- Auchan'!H105</f>
        <v>-9.5470270270270316E-2</v>
      </c>
      <c r="C106" s="13">
        <f>'OAM- Tesco'!$J105/'OAM- Tesco'!$H105</f>
        <v>8.616304347826087E-2</v>
      </c>
      <c r="D106" s="13">
        <f>'OAM- Lidl'!$J105/'OAM- Lidl'!$H105</f>
        <v>-7.2194736842105298E-2</v>
      </c>
      <c r="E106" s="13">
        <f>'OAM- Aldi'!$J105/'OAM- Aldi'!$H105</f>
        <v>-0.51988333333333336</v>
      </c>
      <c r="F106" s="13">
        <f>'OAM- Spar'!$J105/'OAM- Spar'!$H105</f>
        <v>-9.9936363636363573E-2</v>
      </c>
      <c r="G106" s="13">
        <f>'OAM- Penny'!$J105/'OAM- Penny'!$H105</f>
        <v>0.26129166666666664</v>
      </c>
      <c r="H106" s="13">
        <f>'OAM- Coop'!$J105/'OAM- Coop'!$H105</f>
        <v>8.5011428571428613E-2</v>
      </c>
    </row>
    <row r="107" spans="1:8" x14ac:dyDescent="0.3">
      <c r="A107" s="14">
        <f>'OAM- Auchan'!A106</f>
        <v>41153</v>
      </c>
      <c r="B107" s="13">
        <f>'OAM- Auchan'!J106/'OAM- Auchan'!H106</f>
        <v>7.8809090909090926E-2</v>
      </c>
      <c r="C107" s="13">
        <f>'OAM- Tesco'!$J106/'OAM- Tesco'!$H106</f>
        <v>-1.9804878048779776E-3</v>
      </c>
      <c r="D107" s="13">
        <f>'OAM- Lidl'!$J106/'OAM- Lidl'!$H106</f>
        <v>-2.1136842105263082E-2</v>
      </c>
      <c r="E107" s="13">
        <f>'OAM- Aldi'!$J106/'OAM- Aldi'!$H106</f>
        <v>-0.43988947368421061</v>
      </c>
      <c r="F107" s="13">
        <f>'OAM- Spar'!$J106/'OAM- Spar'!$H106</f>
        <v>7.6717391304347821E-2</v>
      </c>
      <c r="G107" s="13">
        <f>'OAM- Penny'!$J106/'OAM- Penny'!$H106</f>
        <v>1.5055555555555556E-2</v>
      </c>
      <c r="H107" s="13">
        <f>'OAM- Coop'!$J106/'OAM- Coop'!$H106</f>
        <v>1.9340625000000045E-2</v>
      </c>
    </row>
    <row r="108" spans="1:8" x14ac:dyDescent="0.3">
      <c r="A108" s="14">
        <f>'OAM- Auchan'!A107</f>
        <v>41183</v>
      </c>
      <c r="B108" s="13">
        <f>'OAM- Auchan'!J107/'OAM- Auchan'!H107</f>
        <v>0.15557499999999999</v>
      </c>
      <c r="C108" s="13">
        <f>'OAM- Tesco'!$J107/'OAM- Tesco'!$H107</f>
        <v>-4.2227272727272724E-2</v>
      </c>
      <c r="D108" s="13">
        <f>'OAM- Lidl'!$J107/'OAM- Lidl'!$H107</f>
        <v>-7.2194736842105298E-2</v>
      </c>
      <c r="E108" s="13">
        <f>'OAM- Aldi'!$J107/'OAM- Aldi'!$H107</f>
        <v>-0.18947391304347833</v>
      </c>
      <c r="F108" s="13">
        <f>'OAM- Spar'!$J107/'OAM- Spar'!$H107</f>
        <v>0.15862592592592598</v>
      </c>
      <c r="G108" s="13">
        <f>'OAM- Penny'!$J107/'OAM- Penny'!$H107</f>
        <v>3.9679999999999931E-2</v>
      </c>
      <c r="H108" s="13">
        <f>'OAM- Coop'!$J107/'OAM- Coop'!$H107</f>
        <v>-7.6874999999995447E-4</v>
      </c>
    </row>
    <row r="109" spans="1:8" x14ac:dyDescent="0.3">
      <c r="A109" s="14">
        <f>'OAM- Auchan'!A108</f>
        <v>41214</v>
      </c>
      <c r="B109" s="13">
        <f>'OAM- Auchan'!J108/'OAM- Auchan'!H108</f>
        <v>8.8557777777777749E-2</v>
      </c>
      <c r="C109" s="13">
        <f>'OAM- Tesco'!$J108/'OAM- Tesco'!$H108</f>
        <v>-1.2698000000000029E-2</v>
      </c>
      <c r="D109" s="13">
        <f>'OAM- Lidl'!$J108/'OAM- Lidl'!$H108</f>
        <v>0.17716428571428566</v>
      </c>
      <c r="E109" s="13">
        <f>'OAM- Aldi'!$J108/'OAM- Aldi'!$H108</f>
        <v>-0.22912173913043474</v>
      </c>
      <c r="F109" s="13">
        <f>'OAM- Spar'!$J108/'OAM- Spar'!$H108</f>
        <v>-4.9429166666666635E-2</v>
      </c>
      <c r="G109" s="13">
        <f>'OAM- Penny'!$J108/'OAM- Penny'!$H108</f>
        <v>-0.14164545454545457</v>
      </c>
      <c r="H109" s="13">
        <f>'OAM- Coop'!$J108/'OAM- Coop'!$H108</f>
        <v>-0.10505</v>
      </c>
    </row>
    <row r="110" spans="1:8" x14ac:dyDescent="0.3">
      <c r="A110" s="14">
        <f>'OAM- Auchan'!A109</f>
        <v>41244</v>
      </c>
      <c r="B110" s="13">
        <f>'OAM- Auchan'!J109/'OAM- Auchan'!H109</f>
        <v>0.14523571428571425</v>
      </c>
      <c r="C110" s="13">
        <f>'OAM- Tesco'!$J109/'OAM- Tesco'!$H109</f>
        <v>1.6524999999999956E-2</v>
      </c>
      <c r="D110" s="13">
        <f>'OAM- Lidl'!$J109/'OAM- Lidl'!$H109</f>
        <v>8.5884615384615379E-2</v>
      </c>
      <c r="E110" s="13">
        <f>'OAM- Aldi'!$J109/'OAM- Aldi'!$H109</f>
        <v>-0.32644090909090911</v>
      </c>
      <c r="F110" s="13">
        <f>'OAM- Spar'!$J109/'OAM- Spar'!$H109</f>
        <v>-7.9151851851851793E-2</v>
      </c>
      <c r="G110" s="13">
        <f>'OAM- Penny'!$J109/'OAM- Penny'!$H109</f>
        <v>-0.20879999999999993</v>
      </c>
      <c r="H110" s="13">
        <f>'OAM- Coop'!$J109/'OAM- Coop'!$H109</f>
        <v>1.2852941176469733E-3</v>
      </c>
    </row>
    <row r="111" spans="1:8" x14ac:dyDescent="0.3">
      <c r="A111" s="14">
        <f>'OAM- Auchan'!A110</f>
        <v>41275</v>
      </c>
      <c r="B111" s="13">
        <f>'OAM- Auchan'!J110/'OAM- Auchan'!H110</f>
        <v>-1.3309999999999976E-2</v>
      </c>
      <c r="C111" s="13">
        <f>'OAM- Tesco'!$J110/'OAM- Tesco'!$H110</f>
        <v>-0.11460555555555564</v>
      </c>
      <c r="D111" s="13">
        <f>'OAM- Lidl'!$J110/'OAM- Lidl'!$H110</f>
        <v>0.15117999999999993</v>
      </c>
      <c r="E111" s="13">
        <f>'OAM- Aldi'!$J110/'OAM- Aldi'!$H110</f>
        <v>-0.39068999999999998</v>
      </c>
      <c r="F111" s="13">
        <f>'OAM- Spar'!$J110/'OAM- Spar'!$H110</f>
        <v>-6.1774999999999997E-2</v>
      </c>
      <c r="G111" s="13">
        <f>'OAM- Penny'!$J110/'OAM- Penny'!$H110</f>
        <v>0.11355</v>
      </c>
      <c r="H111" s="13">
        <f>'OAM- Coop'!$J110/'OAM- Coop'!$H110</f>
        <v>3.9453124999999999E-2</v>
      </c>
    </row>
    <row r="112" spans="1:8" x14ac:dyDescent="0.3">
      <c r="A112" s="14">
        <f>'OAM- Auchan'!A111</f>
        <v>41306</v>
      </c>
      <c r="B112" s="13">
        <f>'OAM- Auchan'!J111/'OAM- Auchan'!H111</f>
        <v>6.6074193548387075E-2</v>
      </c>
      <c r="C112" s="13">
        <f>'OAM- Tesco'!$J111/'OAM- Tesco'!$H111</f>
        <v>-0.18017058823529419</v>
      </c>
      <c r="D112" s="13">
        <f>'OAM- Lidl'!$J111/'OAM- Lidl'!$H111</f>
        <v>0.14015454545454553</v>
      </c>
      <c r="E112" s="13">
        <f>'OAM- Aldi'!$J111/'OAM- Aldi'!$H111</f>
        <v>-0.32446666666666663</v>
      </c>
      <c r="F112" s="13">
        <f>'OAM- Spar'!$J111/'OAM- Spar'!$H111</f>
        <v>-7.7490909090909055E-2</v>
      </c>
      <c r="G112" s="13">
        <f>'OAM- Penny'!$J111/'OAM- Penny'!$H111</f>
        <v>0.26129166666666664</v>
      </c>
      <c r="H112" s="13">
        <f>'OAM- Coop'!$J111/'OAM- Coop'!$H111</f>
        <v>1.9340625000000045E-2</v>
      </c>
    </row>
    <row r="113" spans="1:8" x14ac:dyDescent="0.3">
      <c r="A113" s="14">
        <f>'OAM- Auchan'!A112</f>
        <v>41334</v>
      </c>
      <c r="B113" s="13">
        <f>'OAM- Auchan'!J112/'OAM- Auchan'!H112</f>
        <v>-4.0450000000000048E-2</v>
      </c>
      <c r="C113" s="13">
        <f>'OAM- Tesco'!$J112/'OAM- Tesco'!$H112</f>
        <v>2.1876190476190546E-2</v>
      </c>
      <c r="D113" s="13">
        <f>'OAM- Lidl'!$J112/'OAM- Lidl'!$H112</f>
        <v>2.9920000000000072E-2</v>
      </c>
      <c r="E113" s="13">
        <f>'OAM- Aldi'!$J112/'OAM- Aldi'!$H112</f>
        <v>-0.26426363636363631</v>
      </c>
      <c r="F113" s="13">
        <f>'OAM- Spar'!$J112/'OAM- Spar'!$H112</f>
        <v>3.2879166666666605E-2</v>
      </c>
      <c r="G113" s="13">
        <f>'OAM- Penny'!$J112/'OAM- Penny'!$H112</f>
        <v>0.26129166666666664</v>
      </c>
      <c r="H113" s="13">
        <f>'OAM- Coop'!$J112/'OAM- Coop'!$H112</f>
        <v>4.90575757575758E-2</v>
      </c>
    </row>
    <row r="114" spans="1:8" x14ac:dyDescent="0.3">
      <c r="A114" s="14">
        <f>'OAM- Auchan'!A113</f>
        <v>41365</v>
      </c>
      <c r="B114" s="13">
        <f>'OAM- Auchan'!J113/'OAM- Auchan'!H113</f>
        <v>4.7875000000000226E-3</v>
      </c>
      <c r="C114" s="13">
        <f>'OAM- Tesco'!$J113/'OAM- Tesco'!$H113</f>
        <v>-5.0912499999999999E-2</v>
      </c>
      <c r="D114" s="13">
        <f>'OAM- Lidl'!$J113/'OAM- Lidl'!$H113</f>
        <v>-0.10481111111111104</v>
      </c>
      <c r="E114" s="13">
        <f>'OAM- Aldi'!$J113/'OAM- Aldi'!$H113</f>
        <v>-0.34618095238095237</v>
      </c>
      <c r="F114" s="13">
        <f>'OAM- Spar'!$J113/'OAM- Spar'!$H113</f>
        <v>0.13082399999999994</v>
      </c>
      <c r="G114" s="13">
        <f>'OAM- Penny'!$J113/'OAM- Penny'!$H113</f>
        <v>0.26129230769230766</v>
      </c>
      <c r="H114" s="13">
        <f>'OAM- Coop'!$J113/'OAM- Coop'!$H113</f>
        <v>4.90575757575758E-2</v>
      </c>
    </row>
    <row r="115" spans="1:8" x14ac:dyDescent="0.3">
      <c r="A115" s="14">
        <f>'OAM- Auchan'!A114</f>
        <v>41395</v>
      </c>
      <c r="B115" s="13">
        <f>'OAM- Auchan'!J114/'OAM- Auchan'!H114</f>
        <v>0.15866923076923073</v>
      </c>
      <c r="C115" s="13">
        <f>'OAM- Tesco'!$J114/'OAM- Tesco'!$H114</f>
        <v>-4.6364285714285781E-2</v>
      </c>
      <c r="D115" s="13">
        <f>'OAM- Lidl'!$J114/'OAM- Lidl'!$H114</f>
        <v>-1.8585000000000036E-2</v>
      </c>
      <c r="E115" s="13">
        <f>'OAM- Aldi'!$J114/'OAM- Aldi'!$H114</f>
        <v>-0.39068999999999998</v>
      </c>
      <c r="F115" s="13">
        <f>'OAM- Spar'!$J114/'OAM- Spar'!$H114</f>
        <v>0.13576428571428575</v>
      </c>
      <c r="G115" s="13">
        <f>'OAM- Penny'!$J114/'OAM- Penny'!$H114</f>
        <v>0.19973333333333326</v>
      </c>
      <c r="H115" s="13">
        <f>'OAM- Coop'!$J114/'OAM- Coop'!$H114</f>
        <v>1.4315624999999955E-2</v>
      </c>
    </row>
    <row r="116" spans="1:8" x14ac:dyDescent="0.3">
      <c r="A116" s="14">
        <f>'OAM- Auchan'!A115</f>
        <v>41426</v>
      </c>
      <c r="B116" s="13">
        <f>'OAM- Auchan'!J115/'OAM- Auchan'!H115</f>
        <v>0.1262324324324324</v>
      </c>
      <c r="C116" s="13">
        <f>'OAM- Tesco'!$J115/'OAM- Tesco'!$H115</f>
        <v>-7.1885365853658609E-2</v>
      </c>
      <c r="D116" s="13">
        <f>'OAM- Lidl'!$J115/'OAM- Lidl'!$H115</f>
        <v>-4.283500000000004E-2</v>
      </c>
      <c r="E116" s="13">
        <f>'OAM- Aldi'!$J115/'OAM- Aldi'!$H115</f>
        <v>4.0903448275862092E-2</v>
      </c>
      <c r="F116" s="13">
        <f>'OAM- Spar'!$J115/'OAM- Spar'!$H115</f>
        <v>6.9284615384615444E-2</v>
      </c>
      <c r="G116" s="13">
        <f>'OAM- Penny'!$J115/'OAM- Penny'!$H115</f>
        <v>0.19973333333333326</v>
      </c>
      <c r="H116" s="13">
        <f>'OAM- Coop'!$J115/'OAM- Coop'!$H115</f>
        <v>6.6622857142857123E-2</v>
      </c>
    </row>
    <row r="117" spans="1:8" x14ac:dyDescent="0.3">
      <c r="A117" s="14">
        <f>'OAM- Auchan'!A116</f>
        <v>41456</v>
      </c>
      <c r="B117" s="13">
        <f>'OAM- Auchan'!J116/'OAM- Auchan'!H116</f>
        <v>7.4067567567567563E-2</v>
      </c>
      <c r="C117" s="13">
        <f>'OAM- Tesco'!$J116/'OAM- Tesco'!$H116</f>
        <v>3.4008888888888922E-2</v>
      </c>
      <c r="D117" s="13">
        <f>'OAM- Lidl'!$J116/'OAM- Lidl'!$H116</f>
        <v>1.889545454545458E-2</v>
      </c>
      <c r="E117" s="13">
        <f>'OAM- Aldi'!$J116/'OAM- Aldi'!$H116</f>
        <v>-0.13991153846153848</v>
      </c>
      <c r="F117" s="13">
        <f>'OAM- Spar'!$J116/'OAM- Spar'!$H116</f>
        <v>-6.6716000000000053E-2</v>
      </c>
      <c r="G117" s="13">
        <f>'OAM- Penny'!$J116/'OAM- Penny'!$H116</f>
        <v>0.26129230769230766</v>
      </c>
      <c r="H117" s="13">
        <f>'OAM- Coop'!$J116/'OAM- Coop'!$H116</f>
        <v>7.4675000000000075E-2</v>
      </c>
    </row>
    <row r="118" spans="1:8" x14ac:dyDescent="0.3">
      <c r="A118" s="14">
        <f>'OAM- Auchan'!A117</f>
        <v>41487</v>
      </c>
      <c r="B118" s="13">
        <f>'OAM- Auchan'!J117/'OAM- Auchan'!H117</f>
        <v>-7.6037499999999994E-2</v>
      </c>
      <c r="C118" s="13">
        <f>'OAM- Tesco'!$J117/'OAM- Tesco'!$H117</f>
        <v>0.13845535714285714</v>
      </c>
      <c r="D118" s="13">
        <f>'OAM- Lidl'!$J117/'OAM- Lidl'!$H117</f>
        <v>8.8304347826086323E-3</v>
      </c>
      <c r="E118" s="13">
        <f>'OAM- Aldi'!$J117/'OAM- Aldi'!$H117</f>
        <v>-0.28859565217391309</v>
      </c>
      <c r="F118" s="13">
        <f>'OAM- Spar'!$J117/'OAM- Spar'!$H117</f>
        <v>4.5223333333333358E-2</v>
      </c>
      <c r="G118" s="13">
        <f>'OAM- Penny'!$J117/'OAM- Penny'!$H117</f>
        <v>-2.2830769230769175E-2</v>
      </c>
      <c r="H118" s="13">
        <f>'OAM- Coop'!$J117/'OAM- Coop'!$H117</f>
        <v>7.5808571428571406E-2</v>
      </c>
    </row>
    <row r="119" spans="1:8" x14ac:dyDescent="0.3">
      <c r="A119" s="14">
        <f>'OAM- Auchan'!A118</f>
        <v>41518</v>
      </c>
      <c r="B119" s="13">
        <f>'OAM- Auchan'!J118/'OAM- Auchan'!H118</f>
        <v>3.4944117647058778E-2</v>
      </c>
      <c r="C119" s="13">
        <f>'OAM- Tesco'!$J118/'OAM- Tesco'!$H118</f>
        <v>-1.2242857142857073E-2</v>
      </c>
      <c r="D119" s="13">
        <f>'OAM- Lidl'!$J118/'OAM- Lidl'!$H118</f>
        <v>1.8371428571428535E-2</v>
      </c>
      <c r="E119" s="13">
        <f>'OAM- Aldi'!$J118/'OAM- Aldi'!$H118</f>
        <v>-0.20929565217391302</v>
      </c>
      <c r="F119" s="13">
        <f>'OAM- Spar'!$J118/'OAM- Spar'!$H118</f>
        <v>0.1825931034482759</v>
      </c>
      <c r="G119" s="13">
        <f>'OAM- Penny'!$J118/'OAM- Penny'!$H118</f>
        <v>0.12698181818181811</v>
      </c>
      <c r="H119" s="13">
        <f>'OAM- Coop'!$J118/'OAM- Coop'!$H118</f>
        <v>-1.7480645161290369E-2</v>
      </c>
    </row>
    <row r="120" spans="1:8" x14ac:dyDescent="0.3">
      <c r="A120" s="14">
        <f>'OAM- Auchan'!A119</f>
        <v>41548</v>
      </c>
      <c r="B120" s="13">
        <f>'OAM- Auchan'!J119/'OAM- Auchan'!H119</f>
        <v>0.10015135135135131</v>
      </c>
      <c r="C120" s="13">
        <f>'OAM- Tesco'!$J119/'OAM- Tesco'!$H119</f>
        <v>-4.6364285714285781E-2</v>
      </c>
      <c r="D120" s="13">
        <f>'OAM- Lidl'!$J119/'OAM- Lidl'!$H119</f>
        <v>4.0465217391304382E-2</v>
      </c>
      <c r="E120" s="13">
        <f>'OAM- Aldi'!$J119/'OAM- Aldi'!$H119</f>
        <v>-0.15890833333333329</v>
      </c>
      <c r="F120" s="13">
        <f>'OAM- Spar'!$J119/'OAM- Spar'!$H119</f>
        <v>0.15119687499999998</v>
      </c>
      <c r="G120" s="13">
        <f>'OAM- Penny'!$J119/'OAM- Penny'!$H119</f>
        <v>-0.1080666666666666</v>
      </c>
      <c r="H120" s="13">
        <f>'OAM- Coop'!$J119/'OAM- Coop'!$H119</f>
        <v>1.4315624999999955E-2</v>
      </c>
    </row>
    <row r="121" spans="1:8" x14ac:dyDescent="0.3">
      <c r="A121" s="14">
        <f>'OAM- Auchan'!A120</f>
        <v>41579</v>
      </c>
      <c r="B121" s="13">
        <f>'OAM- Auchan'!J120/'OAM- Auchan'!H120</f>
        <v>4.7857142857139393E-4</v>
      </c>
      <c r="C121" s="13">
        <f>'OAM- Tesco'!$J120/'OAM- Tesco'!$H120</f>
        <v>8.0009259259259266E-2</v>
      </c>
      <c r="D121" s="13">
        <f>'OAM- Lidl'!$J120/'OAM- Lidl'!$H120</f>
        <v>4.0024999999999943E-2</v>
      </c>
      <c r="E121" s="13">
        <f>'OAM- Aldi'!$J120/'OAM- Aldi'!$H120</f>
        <v>-0.18550800000000003</v>
      </c>
      <c r="F121" s="13">
        <f>'OAM- Spar'!$J120/'OAM- Spar'!$H120</f>
        <v>-2.2974999999999975E-2</v>
      </c>
      <c r="G121" s="13">
        <f>'OAM- Penny'!$J120/'OAM- Penny'!$H120</f>
        <v>3.3992307692307662E-2</v>
      </c>
      <c r="H121" s="13">
        <f>'OAM- Coop'!$J120/'OAM- Coop'!$H120</f>
        <v>-1.0834375000000023E-2</v>
      </c>
    </row>
    <row r="122" spans="1:8" x14ac:dyDescent="0.3">
      <c r="A122" s="14">
        <f>'OAM- Auchan'!A121</f>
        <v>41609</v>
      </c>
      <c r="B122" s="13">
        <f>'OAM- Auchan'!J121/'OAM- Auchan'!H121</f>
        <v>0.13887384615384621</v>
      </c>
      <c r="C122" s="13">
        <f>'OAM- Tesco'!$J121/'OAM- Tesco'!$H121</f>
        <v>9.8363750000000069E-2</v>
      </c>
      <c r="D122" s="13">
        <f>'OAM- Lidl'!$J121/'OAM- Lidl'!$H121</f>
        <v>3.9357142857143115E-3</v>
      </c>
      <c r="E122" s="13">
        <f>'OAM- Aldi'!$J121/'OAM- Aldi'!$H121</f>
        <v>-2.2241935483870968E-2</v>
      </c>
      <c r="F122" s="13">
        <f>'OAM- Spar'!$J121/'OAM- Spar'!$H121</f>
        <v>-1.0145454545454635E-2</v>
      </c>
      <c r="G122" s="13">
        <f>'OAM- Penny'!$J121/'OAM- Penny'!$H121</f>
        <v>-0.21359285714285708</v>
      </c>
      <c r="H122" s="13">
        <f>'OAM- Coop'!$J121/'OAM- Coop'!$H121</f>
        <v>-0.13152812500000005</v>
      </c>
    </row>
    <row r="123" spans="1:8" x14ac:dyDescent="0.3">
      <c r="A123" s="14">
        <f>'OAM- Auchan'!A122</f>
        <v>41640</v>
      </c>
      <c r="B123" s="13">
        <f>'OAM- Auchan'!J122/'OAM- Auchan'!H122</f>
        <v>-1.3309999999999976E-2</v>
      </c>
      <c r="C123" s="13">
        <f>'OAM- Tesco'!$J122/'OAM- Tesco'!$H122</f>
        <v>-9.8682500000000076E-2</v>
      </c>
      <c r="D123" s="13">
        <f>'OAM- Lidl'!$J122/'OAM- Lidl'!$H122</f>
        <v>0.14632800000000004</v>
      </c>
      <c r="E123" s="13">
        <f>'OAM- Aldi'!$J122/'OAM- Aldi'!$H122</f>
        <v>0.15715757575757577</v>
      </c>
      <c r="F123" s="13">
        <f>'OAM- Spar'!$J122/'OAM- Spar'!$H122</f>
        <v>-2.8854166666666667E-2</v>
      </c>
      <c r="G123" s="13">
        <f>'OAM- Penny'!$J122/'OAM- Penny'!$H122</f>
        <v>-4.6508333333333367E-2</v>
      </c>
      <c r="H123" s="13">
        <f>'OAM- Coop'!$J122/'OAM- Coop'!$H122</f>
        <v>-0.13204827586206902</v>
      </c>
    </row>
    <row r="124" spans="1:8" x14ac:dyDescent="0.3">
      <c r="A124" s="14">
        <f>'OAM- Auchan'!A123</f>
        <v>41671</v>
      </c>
      <c r="B124" s="13">
        <f>'OAM- Auchan'!J123/'OAM- Auchan'!H123</f>
        <v>5.0021875000000021E-2</v>
      </c>
      <c r="C124" s="13">
        <f>'OAM- Tesco'!$J123/'OAM- Tesco'!$H123</f>
        <v>-0.11460512820512817</v>
      </c>
      <c r="D124" s="13">
        <f>'OAM- Lidl'!$J123/'OAM- Lidl'!$H123</f>
        <v>0.14107499999999998</v>
      </c>
      <c r="E124" s="13">
        <f>'OAM- Aldi'!$J123/'OAM- Aldi'!$H123</f>
        <v>-0.2159041666666667</v>
      </c>
      <c r="F124" s="13">
        <f>'OAM- Spar'!$J123/'OAM- Spar'!$H123</f>
        <v>-2.8854166666666667E-2</v>
      </c>
      <c r="G124" s="13">
        <f>'OAM- Penny'!$J123/'OAM- Penny'!$H123</f>
        <v>9.0823076923076979E-2</v>
      </c>
      <c r="H124" s="13">
        <f>'OAM- Coop'!$J123/'OAM- Coop'!$H123</f>
        <v>-4.6036666666666622E-2</v>
      </c>
    </row>
    <row r="125" spans="1:8" x14ac:dyDescent="0.3">
      <c r="A125" s="14">
        <f>'OAM- Auchan'!A124</f>
        <v>41699</v>
      </c>
      <c r="B125" s="13">
        <f>'OAM- Auchan'!J124/'OAM- Auchan'!H124</f>
        <v>3.4944117647058778E-2</v>
      </c>
      <c r="C125" s="13">
        <f>'OAM- Tesco'!$J124/'OAM- Tesco'!$H124</f>
        <v>-5.5355813953488438E-2</v>
      </c>
      <c r="D125" s="13">
        <f>'OAM- Lidl'!$J124/'OAM- Lidl'!$H124</f>
        <v>0.15603199999999998</v>
      </c>
      <c r="E125" s="13">
        <f>'OAM- Aldi'!$J124/'OAM- Aldi'!$H124</f>
        <v>-0.13079199999999996</v>
      </c>
      <c r="F125" s="13">
        <f>'OAM- Spar'!$J124/'OAM- Spar'!$H124</f>
        <v>3.0592592592592591E-2</v>
      </c>
      <c r="G125" s="13">
        <f>'OAM- Penny'!$J124/'OAM- Penny'!$H124</f>
        <v>3.3992307692307662E-2</v>
      </c>
      <c r="H125" s="13">
        <f>'OAM- Coop'!$J124/'OAM- Coop'!$H124</f>
        <v>-0.25524399999999992</v>
      </c>
    </row>
    <row r="126" spans="1:8" x14ac:dyDescent="0.3">
      <c r="A126" s="14">
        <f>'OAM- Auchan'!A125</f>
        <v>41730</v>
      </c>
      <c r="B126" s="13">
        <f>'OAM- Auchan'!J125/'OAM- Auchan'!H125</f>
        <v>3.4944444444444445E-2</v>
      </c>
      <c r="C126" s="13">
        <f>'OAM- Tesco'!$J125/'OAM- Tesco'!$H125</f>
        <v>-2.0515909090909026E-2</v>
      </c>
      <c r="D126" s="13">
        <f>'OAM- Lidl'!$J125/'OAM- Lidl'!$H125</f>
        <v>-1.2256521739130498E-2</v>
      </c>
      <c r="E126" s="13">
        <f>'OAM- Aldi'!$J125/'OAM- Aldi'!$H125</f>
        <v>-0.18550800000000003</v>
      </c>
      <c r="F126" s="13">
        <f>'OAM- Spar'!$J125/'OAM- Spar'!$H125</f>
        <v>4.5223333333333358E-2</v>
      </c>
      <c r="G126" s="13">
        <f>'OAM- Penny'!$J125/'OAM- Penny'!$H125</f>
        <v>5.0228571428571483E-2</v>
      </c>
      <c r="H126" s="13">
        <f>'OAM- Coop'!$J125/'OAM- Coop'!$H125</f>
        <v>2.4684848484848441E-2</v>
      </c>
    </row>
    <row r="127" spans="1:8" x14ac:dyDescent="0.3">
      <c r="A127" s="14">
        <f>'OAM- Auchan'!A126</f>
        <v>41760</v>
      </c>
      <c r="B127" s="13">
        <f>'OAM- Auchan'!J126/'OAM- Auchan'!H126</f>
        <v>0.13652894736842103</v>
      </c>
      <c r="C127" s="13">
        <f>'OAM- Tesco'!$J126/'OAM- Tesco'!$H126</f>
        <v>-7.7574418604651099E-2</v>
      </c>
      <c r="D127" s="13">
        <f>'OAM- Lidl'!$J126/'OAM- Lidl'!$H126</f>
        <v>9.7823999999999939E-2</v>
      </c>
      <c r="E127" s="13">
        <f>'OAM- Aldi'!$J126/'OAM- Aldi'!$H126</f>
        <v>-0.13991153846153848</v>
      </c>
      <c r="F127" s="13">
        <f>'OAM- Spar'!$J126/'OAM- Spar'!$H126</f>
        <v>2.9939285714285689E-2</v>
      </c>
      <c r="G127" s="13">
        <f>'OAM- Penny'!$J126/'OAM- Penny'!$H126</f>
        <v>0.10299285714285712</v>
      </c>
      <c r="H127" s="13">
        <f>'OAM- Coop'!$J126/'OAM- Coop'!$H126</f>
        <v>-0.17246428571428571</v>
      </c>
    </row>
    <row r="128" spans="1:8" x14ac:dyDescent="0.3">
      <c r="A128" s="14">
        <f>'OAM- Auchan'!A127</f>
        <v>41791</v>
      </c>
      <c r="B128" s="13">
        <f>'OAM- Auchan'!J127/'OAM- Auchan'!H127</f>
        <v>-2.3900000000000036E-2</v>
      </c>
      <c r="C128" s="13">
        <f>'OAM- Tesco'!$J127/'OAM- Tesco'!$H127</f>
        <v>-5.4893750000000033E-2</v>
      </c>
      <c r="D128" s="13">
        <f>'OAM- Lidl'!$J127/'OAM- Lidl'!$H127</f>
        <v>3.8582142857142829E-2</v>
      </c>
      <c r="E128" s="13">
        <f>'OAM- Aldi'!$J127/'OAM- Aldi'!$H127</f>
        <v>-0.18550800000000003</v>
      </c>
      <c r="F128" s="13">
        <f>'OAM- Spar'!$J127/'OAM- Spar'!$H127</f>
        <v>-4.1599999999999753E-3</v>
      </c>
      <c r="G128" s="13">
        <f>'OAM- Penny'!$J127/'OAM- Penny'!$H127</f>
        <v>5.6094444444444481E-2</v>
      </c>
      <c r="H128" s="13">
        <f>'OAM- Coop'!$J127/'OAM- Coop'!$H127</f>
        <v>2.9700000000000084E-2</v>
      </c>
    </row>
    <row r="129" spans="1:8" x14ac:dyDescent="0.3">
      <c r="A129" s="14">
        <f>'OAM- Auchan'!A128</f>
        <v>41821</v>
      </c>
      <c r="B129" s="13">
        <f>'OAM- Auchan'!J128/'OAM- Auchan'!H128</f>
        <v>-0.15270555555555559</v>
      </c>
      <c r="C129" s="13">
        <f>'OAM- Tesco'!$J128/'OAM- Tesco'!$H128</f>
        <v>6.4122448979591837E-2</v>
      </c>
      <c r="D129" s="13">
        <f>'OAM- Lidl'!$J128/'OAM- Lidl'!$H128</f>
        <v>5.59035714285714E-2</v>
      </c>
      <c r="E129" s="13">
        <f>'OAM- Aldi'!$J128/'OAM- Aldi'!$H128</f>
        <v>-0.28859565217391309</v>
      </c>
      <c r="F129" s="13">
        <f>'OAM- Spar'!$J128/'OAM- Spar'!$H128</f>
        <v>-5.1422580645161246E-2</v>
      </c>
      <c r="G129" s="13">
        <f>'OAM- Penny'!$J128/'OAM- Penny'!$H128</f>
        <v>0.2277136363636364</v>
      </c>
      <c r="H129" s="13">
        <f>'OAM- Coop'!$J128/'OAM- Coop'!$H128</f>
        <v>-0.11610645161290332</v>
      </c>
    </row>
    <row r="130" spans="1:8" x14ac:dyDescent="0.3">
      <c r="A130" s="14">
        <f>'OAM- Auchan'!A129</f>
        <v>41852</v>
      </c>
      <c r="B130" s="13">
        <f>'OAM- Auchan'!J129/'OAM- Auchan'!H129</f>
        <v>-3.9292307692307731E-2</v>
      </c>
      <c r="C130" s="13">
        <f>'OAM- Tesco'!$J129/'OAM- Tesco'!$H129</f>
        <v>1.476875000000003E-2</v>
      </c>
      <c r="D130" s="13">
        <f>'OAM- Lidl'!$J129/'OAM- Lidl'!$H129</f>
        <v>-7.3923076923077206E-3</v>
      </c>
      <c r="E130" s="13">
        <f>'OAM- Aldi'!$J129/'OAM- Aldi'!$H129</f>
        <v>-0.28859565217391309</v>
      </c>
      <c r="F130" s="13">
        <f>'OAM- Spar'!$J129/'OAM- Spar'!$H129</f>
        <v>-2.0623333333333358E-2</v>
      </c>
      <c r="G130" s="13">
        <f>'OAM- Penny'!$J129/'OAM- Penny'!$H129</f>
        <v>0.2612913043478261</v>
      </c>
      <c r="H130" s="13">
        <f>'OAM- Coop'!$J129/'OAM- Coop'!$H129</f>
        <v>-0.18197586206896563</v>
      </c>
    </row>
    <row r="131" spans="1:8" x14ac:dyDescent="0.3">
      <c r="A131" s="14">
        <f>'OAM- Auchan'!A130</f>
        <v>41883</v>
      </c>
      <c r="B131" s="13">
        <f>'OAM- Auchan'!J130/'OAM- Auchan'!H130</f>
        <v>-0.25749696969696972</v>
      </c>
      <c r="C131" s="13">
        <f>'OAM- Tesco'!$J130/'OAM- Tesco'!$H130</f>
        <v>3.0869565217391303E-3</v>
      </c>
      <c r="D131" s="13">
        <f>'OAM- Lidl'!$J130/'OAM- Lidl'!$H130</f>
        <v>-1.6719230769230799E-2</v>
      </c>
      <c r="E131" s="13">
        <f>'OAM- Aldi'!$J130/'OAM- Aldi'!$H130</f>
        <v>-0.18550800000000003</v>
      </c>
      <c r="F131" s="13">
        <f>'OAM- Spar'!$J130/'OAM- Spar'!$H130</f>
        <v>6.1686666666666619E-2</v>
      </c>
      <c r="G131" s="13">
        <f>'OAM- Penny'!$J130/'OAM- Penny'!$H130</f>
        <v>5.7058823529416048E-4</v>
      </c>
      <c r="H131" s="13">
        <f>'OAM- Coop'!$J130/'OAM- Coop'!$H130</f>
        <v>-5.3812903225806473E-2</v>
      </c>
    </row>
    <row r="132" spans="1:8" x14ac:dyDescent="0.3">
      <c r="A132" s="14">
        <f>'OAM- Auchan'!A131</f>
        <v>41913</v>
      </c>
      <c r="B132" s="13">
        <f>'OAM- Auchan'!J131/'OAM- Auchan'!H131</f>
        <v>0.15231621621621624</v>
      </c>
      <c r="C132" s="13">
        <f>'OAM- Tesco'!$J131/'OAM- Tesco'!$H131</f>
        <v>-0.14179024390243905</v>
      </c>
      <c r="D132" s="13">
        <f>'OAM- Lidl'!$J131/'OAM- Lidl'!$H131</f>
        <v>9.4117647058823528E-2</v>
      </c>
      <c r="E132" s="13">
        <f>'OAM- Aldi'!$J131/'OAM- Aldi'!$H131</f>
        <v>-0.22198399999999993</v>
      </c>
      <c r="F132" s="13">
        <f>'OAM- Spar'!$J131/'OAM- Spar'!$H131</f>
        <v>0.1124054054054054</v>
      </c>
      <c r="G132" s="13">
        <f>'OAM- Penny'!$J131/'OAM- Penny'!$H131</f>
        <v>9.7133333333333308E-2</v>
      </c>
      <c r="H132" s="13">
        <f>'OAM- Coop'!$J131/'OAM- Coop'!$H131</f>
        <v>-0.19802592592592597</v>
      </c>
    </row>
    <row r="133" spans="1:8" x14ac:dyDescent="0.3">
      <c r="A133" s="14">
        <f>'OAM- Auchan'!A132</f>
        <v>41944</v>
      </c>
      <c r="B133" s="13">
        <f>'OAM- Auchan'!J132/'OAM- Auchan'!H132</f>
        <v>-2.2499999999999999E-2</v>
      </c>
      <c r="C133" s="13">
        <f>'OAM- Tesco'!$J132/'OAM- Tesco'!$H132</f>
        <v>-4.1360000000000001E-2</v>
      </c>
      <c r="D133" s="13">
        <f>'OAM- Lidl'!$J132/'OAM- Lidl'!$H132</f>
        <v>7.8423333333333359E-2</v>
      </c>
      <c r="E133" s="13">
        <f>'OAM- Aldi'!$J132/'OAM- Aldi'!$H132</f>
        <v>-0.20374399999999995</v>
      </c>
      <c r="F133" s="13">
        <f>'OAM- Spar'!$J132/'OAM- Spar'!$H132</f>
        <v>1.23E-2</v>
      </c>
      <c r="G133" s="13">
        <f>'OAM- Penny'!$J132/'OAM- Penny'!$H132</f>
        <v>-6.1893749999999956E-2</v>
      </c>
      <c r="H133" s="13">
        <f>'OAM- Coop'!$J132/'OAM- Coop'!$H132</f>
        <v>2.9696969696978517E-4</v>
      </c>
    </row>
    <row r="134" spans="1:8" x14ac:dyDescent="0.3">
      <c r="A134" s="14">
        <f>'OAM- Auchan'!A133</f>
        <v>41974</v>
      </c>
      <c r="B134" s="13">
        <f>'OAM- Auchan'!J133/'OAM- Auchan'!H133</f>
        <v>-2.5371428571428625E-2</v>
      </c>
      <c r="C134" s="13">
        <f>'OAM- Tesco'!$J133/'OAM- Tesco'!$H133</f>
        <v>0.17124096385542167</v>
      </c>
      <c r="D134" s="13">
        <f>'OAM- Lidl'!$J133/'OAM- Lidl'!$H133</f>
        <v>3.7499999999999999E-2</v>
      </c>
      <c r="E134" s="13">
        <f>'OAM- Aldi'!$J133/'OAM- Aldi'!$H133</f>
        <v>-0.10060344827586207</v>
      </c>
      <c r="F134" s="13">
        <f>'OAM- Spar'!$J133/'OAM- Spar'!$H133</f>
        <v>-9.9212903225806406E-2</v>
      </c>
      <c r="G134" s="13">
        <f>'OAM- Penny'!$J133/'OAM- Penny'!$H133</f>
        <v>5.6094444444444481E-2</v>
      </c>
      <c r="H134" s="13">
        <f>'OAM- Coop'!$J133/'OAM- Coop'!$H133</f>
        <v>-5.8027777777778181E-3</v>
      </c>
    </row>
    <row r="135" spans="1:8" x14ac:dyDescent="0.3">
      <c r="A135" s="14">
        <f>'OAM- Auchan'!A134</f>
        <v>42005</v>
      </c>
      <c r="B135" s="13">
        <f>'OAM- Auchan'!J134/'OAM- Auchan'!H134</f>
        <v>-0.3671633333333334</v>
      </c>
      <c r="C135" s="13">
        <f>'OAM- Tesco'!$J134/'OAM- Tesco'!$H134</f>
        <v>9.3367346938775506E-2</v>
      </c>
      <c r="D135" s="13">
        <f>'OAM- Lidl'!$J134/'OAM- Lidl'!$H134</f>
        <v>1.1265384615384672E-2</v>
      </c>
      <c r="E135" s="13">
        <f>'OAM- Aldi'!$J134/'OAM- Aldi'!$H134</f>
        <v>-0.13991153846153848</v>
      </c>
      <c r="F135" s="13">
        <f>'OAM- Spar'!$J134/'OAM- Spar'!$H134</f>
        <v>-2.2974999999999975E-2</v>
      </c>
      <c r="G135" s="13">
        <f>'OAM- Penny'!$J134/'OAM- Penny'!$H134</f>
        <v>0.16895000000000004</v>
      </c>
      <c r="H135" s="13">
        <f>'OAM- Coop'!$J134/'OAM- Coop'!$H134</f>
        <v>-6.1103125000000091E-2</v>
      </c>
    </row>
    <row r="136" spans="1:8" x14ac:dyDescent="0.3">
      <c r="A136" s="14">
        <f>'OAM- Auchan'!A135</f>
        <v>42036</v>
      </c>
      <c r="B136" s="13">
        <f>'OAM- Auchan'!J135/'OAM- Auchan'!H135</f>
        <v>-0.17951111111111109</v>
      </c>
      <c r="C136" s="13">
        <f>'OAM- Tesco'!$J135/'OAM- Tesco'!$H135</f>
        <v>2.1321951219512122E-2</v>
      </c>
      <c r="D136" s="13">
        <f>'OAM- Lidl'!$J135/'OAM- Lidl'!$H135</f>
        <v>7.3228571428571476E-2</v>
      </c>
      <c r="E136" s="13">
        <f>'OAM- Aldi'!$J135/'OAM- Aldi'!$H135</f>
        <v>-0.23490416666666669</v>
      </c>
      <c r="F136" s="13">
        <f>'OAM- Spar'!$J135/'OAM- Spar'!$H135</f>
        <v>1.2300000000000024E-2</v>
      </c>
      <c r="G136" s="13">
        <f>'OAM- Penny'!$J135/'OAM- Penny'!$H135</f>
        <v>0.2612888888888889</v>
      </c>
      <c r="H136" s="13">
        <f>'OAM- Coop'!$J135/'OAM- Coop'!$H135</f>
        <v>-4.3441935483870993E-2</v>
      </c>
    </row>
    <row r="137" spans="1:8" x14ac:dyDescent="0.3">
      <c r="A137" s="14">
        <f>'OAM- Auchan'!A136</f>
        <v>42064</v>
      </c>
      <c r="B137" s="13">
        <f>'OAM- Auchan'!J136/'OAM- Auchan'!H136</f>
        <v>-0.22700000000000001</v>
      </c>
      <c r="C137" s="13">
        <f>'OAM- Tesco'!$J136/'OAM- Tesco'!$H136</f>
        <v>6.3731999999999969E-2</v>
      </c>
      <c r="D137" s="13">
        <f>'OAM- Lidl'!$J136/'OAM- Lidl'!$H136</f>
        <v>-4.4700000000000031E-2</v>
      </c>
      <c r="E137" s="13">
        <f>'OAM- Aldi'!$J136/'OAM- Aldi'!$H136</f>
        <v>-0.19252307692307688</v>
      </c>
      <c r="F137" s="13">
        <f>'OAM- Spar'!$J136/'OAM- Spar'!$H136</f>
        <v>-3.8786206896551698E-2</v>
      </c>
      <c r="G137" s="13">
        <f>'OAM- Penny'!$J136/'OAM- Penny'!$H136</f>
        <v>0.14465263157894734</v>
      </c>
      <c r="H137" s="13">
        <f>'OAM- Coop'!$J136/'OAM- Coop'!$H136</f>
        <v>0.15322857142857138</v>
      </c>
    </row>
    <row r="138" spans="1:8" x14ac:dyDescent="0.3">
      <c r="A138" s="14">
        <f>'OAM- Auchan'!A137</f>
        <v>42095</v>
      </c>
      <c r="B138" s="13">
        <f>'OAM- Auchan'!J137/'OAM- Auchan'!H137</f>
        <v>-3.8166666666666668E-2</v>
      </c>
      <c r="C138" s="13">
        <f>'OAM- Tesco'!$J137/'OAM- Tesco'!$H137</f>
        <v>-9.6511363636363631E-2</v>
      </c>
      <c r="D138" s="13">
        <f>'OAM- Lidl'!$J137/'OAM- Lidl'!$H137</f>
        <v>0.1302724137931035</v>
      </c>
      <c r="E138" s="13">
        <f>'OAM- Aldi'!$J137/'OAM- Aldi'!$H137</f>
        <v>-0.25389999999999996</v>
      </c>
      <c r="F138" s="13">
        <f>'OAM- Spar'!$J137/'OAM- Spar'!$H137</f>
        <v>-4.2570370370370425E-2</v>
      </c>
      <c r="G138" s="13">
        <f>'OAM- Penny'!$J137/'OAM- Penny'!$H137</f>
        <v>0.17438235294117646</v>
      </c>
      <c r="H138" s="13">
        <f>'OAM- Coop'!$J137/'OAM- Coop'!$H137</f>
        <v>0.11271891891891887</v>
      </c>
    </row>
    <row r="139" spans="1:8" x14ac:dyDescent="0.3">
      <c r="A139" s="14">
        <f>'OAM- Auchan'!A138</f>
        <v>42125</v>
      </c>
      <c r="B139" s="13">
        <f>'OAM- Auchan'!J138/'OAM- Auchan'!H138</f>
        <v>2.1157142857142857E-2</v>
      </c>
      <c r="C139" s="13">
        <f>'OAM- Tesco'!$J138/'OAM- Tesco'!$H138</f>
        <v>-4.0297777777777807E-2</v>
      </c>
      <c r="D139" s="13">
        <f>'OAM- Lidl'!$J138/'OAM- Lidl'!$H138</f>
        <v>3.890370370370376E-2</v>
      </c>
      <c r="E139" s="13">
        <f>'OAM- Aldi'!$J138/'OAM- Aldi'!$H138</f>
        <v>-0.25389999999999996</v>
      </c>
      <c r="F139" s="13">
        <f>'OAM- Spar'!$J138/'OAM- Spar'!$H138</f>
        <v>-4.0610714285714236E-2</v>
      </c>
      <c r="G139" s="13">
        <f>'OAM- Penny'!$J138/'OAM- Penny'!$H138</f>
        <v>0.16895000000000004</v>
      </c>
      <c r="H139" s="13">
        <f>'OAM- Coop'!$J138/'OAM- Coop'!$H138</f>
        <v>8.3605555555555641E-2</v>
      </c>
    </row>
    <row r="140" spans="1:8" x14ac:dyDescent="0.3">
      <c r="A140" s="14">
        <f>'OAM- Auchan'!A139</f>
        <v>42156</v>
      </c>
      <c r="B140" s="13">
        <f>'OAM- Auchan'!J139/'OAM- Auchan'!H139</f>
        <v>-0.16067567567567567</v>
      </c>
      <c r="C140" s="13">
        <f>'OAM- Tesco'!$J139/'OAM- Tesco'!$H139</f>
        <v>9.9742307692307658E-2</v>
      </c>
      <c r="D140" s="13">
        <f>'OAM- Lidl'!$J139/'OAM- Lidl'!$H139</f>
        <v>1.2596428571428597E-2</v>
      </c>
      <c r="E140" s="13">
        <f>'OAM- Aldi'!$J139/'OAM- Aldi'!$H139</f>
        <v>-0.22198399999999993</v>
      </c>
      <c r="F140" s="13">
        <f>'OAM- Spar'!$J139/'OAM- Spar'!$H139</f>
        <v>-8.646999999999995E-2</v>
      </c>
      <c r="G140" s="13">
        <f>'OAM- Penny'!$J139/'OAM- Penny'!$H139</f>
        <v>0.15576190476190477</v>
      </c>
      <c r="H140" s="13">
        <f>'OAM- Coop'!$J139/'OAM- Coop'!$H139</f>
        <v>8.9492105263157817E-2</v>
      </c>
    </row>
    <row r="141" spans="1:8" x14ac:dyDescent="0.3">
      <c r="A141" s="14">
        <f>'OAM- Auchan'!A140</f>
        <v>42186</v>
      </c>
      <c r="B141" s="13">
        <f>'OAM- Auchan'!J140/'OAM- Auchan'!H140</f>
        <v>-0.10628292682926825</v>
      </c>
      <c r="C141" s="13">
        <f>'OAM- Tesco'!$J140/'OAM- Tesco'!$H140</f>
        <v>0.13220000000000001</v>
      </c>
      <c r="D141" s="13">
        <f>'OAM- Lidl'!$J140/'OAM- Lidl'!$H140</f>
        <v>2.991999999999995E-2</v>
      </c>
      <c r="E141" s="13">
        <f>'OAM- Aldi'!$J140/'OAM- Aldi'!$H140</f>
        <v>-0.22198399999999993</v>
      </c>
      <c r="F141" s="13">
        <f>'OAM- Spar'!$J140/'OAM- Spar'!$H140</f>
        <v>-3.2593939393939349E-2</v>
      </c>
      <c r="G141" s="13">
        <f>'OAM- Penny'!$J140/'OAM- Penny'!$H140</f>
        <v>0.26129166666666664</v>
      </c>
      <c r="H141" s="13">
        <f>'OAM- Coop'!$J140/'OAM- Coop'!$H140</f>
        <v>3.0184210526315789E-2</v>
      </c>
    </row>
    <row r="142" spans="1:8" x14ac:dyDescent="0.3">
      <c r="A142" s="14">
        <f>'OAM- Auchan'!A141</f>
        <v>42217</v>
      </c>
      <c r="B142" s="13">
        <f>'OAM- Auchan'!J141/'OAM- Auchan'!H141</f>
        <v>3.4944680851063864E-2</v>
      </c>
      <c r="C142" s="13">
        <f>'OAM- Tesco'!$J141/'OAM- Tesco'!$H141</f>
        <v>8.5106779661016999E-2</v>
      </c>
      <c r="D142" s="13">
        <f>'OAM- Lidl'!$J141/'OAM- Lidl'!$H141</f>
        <v>0.11551470588235294</v>
      </c>
      <c r="E142" s="13">
        <f>'OAM- Aldi'!$J141/'OAM- Aldi'!$H141</f>
        <v>-0.15744615384615379</v>
      </c>
      <c r="F142" s="13">
        <f>'OAM- Spar'!$J141/'OAM- Spar'!$H141</f>
        <v>-0.18832500000000005</v>
      </c>
      <c r="G142" s="13">
        <f>'OAM- Penny'!$J141/'OAM- Penny'!$H141</f>
        <v>0.19093809523809527</v>
      </c>
      <c r="H142" s="13">
        <f>'OAM- Coop'!$J141/'OAM- Coop'!$H141</f>
        <v>-5.2928571428571429E-2</v>
      </c>
    </row>
    <row r="143" spans="1:8" x14ac:dyDescent="0.3">
      <c r="A143" s="14">
        <f>'OAM- Auchan'!A142</f>
        <v>42248</v>
      </c>
      <c r="B143" s="13">
        <f>'OAM- Auchan'!J142/'OAM- Auchan'!H142</f>
        <v>-7.6323529411764703E-3</v>
      </c>
      <c r="C143" s="13">
        <f>'OAM- Tesco'!$J142/'OAM- Tesco'!$H142</f>
        <v>-1.9066666666666666E-2</v>
      </c>
      <c r="D143" s="13">
        <f>'OAM- Lidl'!$J142/'OAM- Lidl'!$H142</f>
        <v>-2.6046153846153875E-2</v>
      </c>
      <c r="E143" s="13">
        <f>'OAM- Aldi'!$J142/'OAM- Aldi'!$H142</f>
        <v>-0.13991153846153848</v>
      </c>
      <c r="F143" s="13">
        <f>'OAM- Spar'!$J142/'OAM- Spar'!$H142</f>
        <v>7.4031250000000007E-2</v>
      </c>
      <c r="G143" s="13">
        <f>'OAM- Penny'!$J142/'OAM- Penny'!$H142</f>
        <v>0.10577368421052635</v>
      </c>
      <c r="H143" s="13">
        <f>'OAM- Coop'!$J142/'OAM- Coop'!$H142</f>
        <v>-0.11138750000000004</v>
      </c>
    </row>
    <row r="144" spans="1:8" x14ac:dyDescent="0.3">
      <c r="A144" s="14">
        <f>'OAM- Auchan'!A143</f>
        <v>42278</v>
      </c>
      <c r="B144" s="13">
        <f>'OAM- Auchan'!J143/'OAM- Auchan'!H143</f>
        <v>-9.2036842105263195E-2</v>
      </c>
      <c r="C144" s="13">
        <f>'OAM- Tesco'!$J143/'OAM- Tesco'!$H143</f>
        <v>-1.6357446808510701E-2</v>
      </c>
      <c r="D144" s="13">
        <f>'OAM- Lidl'!$J143/'OAM- Lidl'!$H143</f>
        <v>0.13096944444444447</v>
      </c>
      <c r="E144" s="13">
        <f>'OAM- Aldi'!$J143/'OAM- Aldi'!$H143</f>
        <v>-0.13991071428571428</v>
      </c>
      <c r="F144" s="13">
        <f>'OAM- Spar'!$J143/'OAM- Spar'!$H143</f>
        <v>-1.4394594594594556E-2</v>
      </c>
      <c r="G144" s="13">
        <f>'OAM- Penny'!$J143/'OAM- Penny'!$H143</f>
        <v>5.6094444444444481E-2</v>
      </c>
      <c r="H144" s="13">
        <f>'OAM- Coop'!$J143/'OAM- Coop'!$H143</f>
        <v>-0.10571935483870977</v>
      </c>
    </row>
    <row r="145" spans="1:8" x14ac:dyDescent="0.3">
      <c r="A145" s="14">
        <f>'OAM- Auchan'!A144</f>
        <v>42309</v>
      </c>
      <c r="B145" s="13">
        <f>'OAM- Auchan'!J144/'OAM- Auchan'!H144</f>
        <v>-0.13595208333333328</v>
      </c>
      <c r="C145" s="13">
        <f>'OAM- Tesco'!$J144/'OAM- Tesco'!$H144</f>
        <v>0.2206144736842105</v>
      </c>
      <c r="D145" s="13">
        <f>'OAM- Lidl'!$J144/'OAM- Lidl'!$H144</f>
        <v>-5.3706896551724136E-2</v>
      </c>
      <c r="E145" s="13">
        <f>'OAM- Aldi'!$J144/'OAM- Aldi'!$H144</f>
        <v>5.9575000000000045E-2</v>
      </c>
      <c r="F145" s="13">
        <f>'OAM- Spar'!$J144/'OAM- Spar'!$H144</f>
        <v>2.7266666666666644E-2</v>
      </c>
      <c r="G145" s="13">
        <f>'OAM- Penny'!$J144/'OAM- Penny'!$H144</f>
        <v>5.7058823529416048E-4</v>
      </c>
      <c r="H145" s="13">
        <f>'OAM- Coop'!$J144/'OAM- Coop'!$H144</f>
        <v>-6.9711764705882265E-2</v>
      </c>
    </row>
    <row r="146" spans="1:8" x14ac:dyDescent="0.3">
      <c r="A146" s="14">
        <f>'OAM- Auchan'!A145</f>
        <v>42339</v>
      </c>
      <c r="B146" s="13">
        <f>'OAM- Auchan'!J145/'OAM- Auchan'!H145</f>
        <v>-5.6570689655172389E-2</v>
      </c>
      <c r="C146" s="13">
        <f>'OAM- Tesco'!$J145/'OAM- Tesco'!$H145</f>
        <v>0.19118750000000001</v>
      </c>
      <c r="D146" s="13">
        <f>'OAM- Lidl'!$J145/'OAM- Lidl'!$H145</f>
        <v>-0.11706060606060606</v>
      </c>
      <c r="E146" s="13">
        <f>'OAM- Aldi'!$J145/'OAM- Aldi'!$H145</f>
        <v>-3.6281818181818269E-2</v>
      </c>
      <c r="F146" s="13">
        <f>'OAM- Spar'!$J145/'OAM- Spar'!$H145</f>
        <v>7.9643181818181891E-2</v>
      </c>
      <c r="G146" s="13">
        <f>'OAM- Penny'!$J145/'OAM- Penny'!$H145</f>
        <v>0.15576190476190477</v>
      </c>
      <c r="H146" s="13">
        <f>'OAM- Coop'!$J145/'OAM- Coop'!$H145</f>
        <v>-7.2872222222222269E-2</v>
      </c>
    </row>
    <row r="147" spans="1:8" x14ac:dyDescent="0.3">
      <c r="A147" s="14">
        <f>'OAM- Auchan'!A146</f>
        <v>42370</v>
      </c>
      <c r="B147" s="13">
        <f>'OAM- Auchan'!J146/'OAM- Auchan'!H146</f>
        <v>-8.1527586206896527E-2</v>
      </c>
      <c r="C147" s="13">
        <f>'OAM- Tesco'!$J146/'OAM- Tesco'!$H146</f>
        <v>-0.10235641025641029</v>
      </c>
      <c r="D147" s="13">
        <f>'OAM- Lidl'!$J146/'OAM- Lidl'!$H146</f>
        <v>-5.0920833333333269E-2</v>
      </c>
      <c r="E147" s="13">
        <f>'OAM- Aldi'!$J146/'OAM- Aldi'!$H146</f>
        <v>-0.23490416666666669</v>
      </c>
      <c r="F147" s="13">
        <f>'OAM- Spar'!$J146/'OAM- Spar'!$H146</f>
        <v>2.9939285714285689E-2</v>
      </c>
      <c r="G147" s="13">
        <f>'OAM- Penny'!$J146/'OAM- Penny'!$H146</f>
        <v>0.2612882352941176</v>
      </c>
      <c r="H147" s="13">
        <f>'OAM- Coop'!$J146/'OAM- Coop'!$H146</f>
        <v>-7.6874999999995447E-4</v>
      </c>
    </row>
    <row r="148" spans="1:8" x14ac:dyDescent="0.3">
      <c r="A148" s="14">
        <f>'OAM- Auchan'!A147</f>
        <v>42401</v>
      </c>
      <c r="B148" s="13">
        <f>'OAM- Auchan'!J147/'OAM- Auchan'!H147</f>
        <v>-0.18776153846153842</v>
      </c>
      <c r="C148" s="13">
        <f>'OAM- Tesco'!$J147/'OAM- Tesco'!$H147</f>
        <v>-5.5942105263157973E-2</v>
      </c>
      <c r="D148" s="13">
        <f>'OAM- Lidl'!$J147/'OAM- Lidl'!$H147</f>
        <v>1.052E-2</v>
      </c>
      <c r="E148" s="13">
        <f>'OAM- Aldi'!$J147/'OAM- Aldi'!$H147</f>
        <v>0.10560769230769228</v>
      </c>
      <c r="F148" s="13">
        <f>'OAM- Spar'!$J147/'OAM- Spar'!$H147</f>
        <v>-4.2570370370370425E-2</v>
      </c>
      <c r="G148" s="13">
        <f>'OAM- Penny'!$J147/'OAM- Penny'!$H147</f>
        <v>0.2612888888888889</v>
      </c>
      <c r="H148" s="13">
        <f>'OAM- Coop'!$J147/'OAM- Coop'!$H147</f>
        <v>-3.5968750000000001E-2</v>
      </c>
    </row>
    <row r="149" spans="1:8" x14ac:dyDescent="0.3">
      <c r="A149" s="14">
        <f>'OAM- Auchan'!A148</f>
        <v>42430</v>
      </c>
      <c r="B149" s="13">
        <f>'OAM- Auchan'!J148/'OAM- Auchan'!H148</f>
        <v>-5.8448387096774239E-2</v>
      </c>
      <c r="C149" s="13">
        <f>'OAM- Tesco'!$J148/'OAM- Tesco'!$H148</f>
        <v>-0.14179024390243905</v>
      </c>
      <c r="D149" s="13">
        <f>'OAM- Lidl'!$J148/'OAM- Lidl'!$H148</f>
        <v>5.5006896551724166E-2</v>
      </c>
      <c r="E149" s="13">
        <f>'OAM- Aldi'!$J148/'OAM- Aldi'!$H148</f>
        <v>-0.10734285714285709</v>
      </c>
      <c r="F149" s="13">
        <f>'OAM- Spar'!$J148/'OAM- Spar'!$H148</f>
        <v>8.4926470588235298E-2</v>
      </c>
      <c r="G149" s="13">
        <f>'OAM- Penny'!$J148/'OAM- Penny'!$H148</f>
        <v>0.15048500000000004</v>
      </c>
      <c r="H149" s="13">
        <f>'OAM- Coop'!$J148/'OAM- Coop'!$H148</f>
        <v>2.1030555555555514E-2</v>
      </c>
    </row>
    <row r="150" spans="1:8" x14ac:dyDescent="0.3">
      <c r="A150" s="14">
        <f>'OAM- Auchan'!A149</f>
        <v>42461</v>
      </c>
      <c r="B150" s="13">
        <f>'OAM- Auchan'!J149/'OAM- Auchan'!H149</f>
        <v>7.3714285714285713E-3</v>
      </c>
      <c r="C150" s="13">
        <f>'OAM- Tesco'!$J149/'OAM- Tesco'!$H149</f>
        <v>-4.0297777777777807E-2</v>
      </c>
      <c r="D150" s="13">
        <f>'OAM- Lidl'!$J149/'OAM- Lidl'!$H149</f>
        <v>-5.6692857142857198E-2</v>
      </c>
      <c r="E150" s="13">
        <f>'OAM- Aldi'!$J149/'OAM- Aldi'!$H149</f>
        <v>-0.14835555555555549</v>
      </c>
      <c r="F150" s="13">
        <f>'OAM- Spar'!$J149/'OAM- Spar'!$H149</f>
        <v>0.10832777777777776</v>
      </c>
      <c r="G150" s="13">
        <f>'OAM- Penny'!$J149/'OAM- Penny'!$H149</f>
        <v>0.15048500000000004</v>
      </c>
      <c r="H150" s="13">
        <f>'OAM- Coop'!$J149/'OAM- Coop'!$H149</f>
        <v>3.1555555555555152E-3</v>
      </c>
    </row>
    <row r="151" spans="1:8" x14ac:dyDescent="0.3">
      <c r="A151" s="14">
        <f>'OAM- Auchan'!A150</f>
        <v>42491</v>
      </c>
      <c r="B151" s="13">
        <f>'OAM- Auchan'!J150/'OAM- Auchan'!H150</f>
        <v>-0.26308823529411762</v>
      </c>
      <c r="C151" s="13">
        <f>'OAM- Tesco'!$J150/'OAM- Tesco'!$H150</f>
        <v>9.9742307692307658E-2</v>
      </c>
      <c r="D151" s="13">
        <f>'OAM- Lidl'!$J150/'OAM- Lidl'!$H150</f>
        <v>-7.4017857142857149E-2</v>
      </c>
      <c r="E151" s="13">
        <f>'OAM- Aldi'!$J150/'OAM- Aldi'!$H150</f>
        <v>-0.16524074074074074</v>
      </c>
      <c r="F151" s="13">
        <f>'OAM- Spar'!$J150/'OAM- Spar'!$H150</f>
        <v>6.8740000000000037E-2</v>
      </c>
      <c r="G151" s="13">
        <f>'OAM- Penny'!$J150/'OAM- Penny'!$H150</f>
        <v>0.19093809523809527</v>
      </c>
      <c r="H151" s="13">
        <f>'OAM- Coop'!$J150/'OAM- Coop'!$H150</f>
        <v>3.1555555555555152E-3</v>
      </c>
    </row>
    <row r="152" spans="1:8" x14ac:dyDescent="0.3">
      <c r="A152" s="14">
        <f>'OAM- Auchan'!A151</f>
        <v>42522</v>
      </c>
      <c r="B152" s="13">
        <f>'OAM- Auchan'!J151/'OAM- Auchan'!H151</f>
        <v>-0.16328378378378378</v>
      </c>
      <c r="C152" s="13">
        <f>'OAM- Tesco'!$J151/'OAM- Tesco'!$H151</f>
        <v>0.1535701754385965</v>
      </c>
      <c r="D152" s="13">
        <f>'OAM- Lidl'!$J151/'OAM- Lidl'!$H151</f>
        <v>-6.395806451612894E-2</v>
      </c>
      <c r="E152" s="13">
        <f>'OAM- Aldi'!$J151/'OAM- Aldi'!$H151</f>
        <v>-0.16524074074074074</v>
      </c>
      <c r="F152" s="13">
        <f>'OAM- Spar'!$J151/'OAM- Spar'!$H151</f>
        <v>7.9037837837837882E-2</v>
      </c>
      <c r="G152" s="13">
        <f>'OAM- Penny'!$J151/'OAM- Penny'!$H151</f>
        <v>0.26129166666666664</v>
      </c>
      <c r="H152" s="13">
        <f>'OAM- Coop'!$J151/'OAM- Coop'!$H151</f>
        <v>-3.0813513513513476E-2</v>
      </c>
    </row>
    <row r="153" spans="1:8" x14ac:dyDescent="0.3">
      <c r="A153" s="14">
        <f>'OAM- Auchan'!A152</f>
        <v>42552</v>
      </c>
      <c r="B153" s="13">
        <f>'OAM- Auchan'!J152/'OAM- Auchan'!H152</f>
        <v>-0.16301538461538459</v>
      </c>
      <c r="C153" s="13">
        <f>'OAM- Tesco'!$J152/'OAM- Tesco'!$H152</f>
        <v>0.1640466666666667</v>
      </c>
      <c r="D153" s="13">
        <f>'OAM- Lidl'!$J152/'OAM- Lidl'!$H152</f>
        <v>-5.744117647058909E-3</v>
      </c>
      <c r="E153" s="13">
        <f>'OAM- Aldi'!$J152/'OAM- Aldi'!$H152</f>
        <v>-9.4313333333333388E-2</v>
      </c>
      <c r="F153" s="13">
        <f>'OAM- Spar'!$J152/'OAM- Spar'!$H152</f>
        <v>-1.9356410256410293E-2</v>
      </c>
      <c r="G153" s="13">
        <f>'OAM- Penny'!$J152/'OAM- Penny'!$H152</f>
        <v>0.23051249999999998</v>
      </c>
      <c r="H153" s="13">
        <f>'OAM- Coop'!$J152/'OAM- Coop'!$H152</f>
        <v>2.2048717948717985E-2</v>
      </c>
    </row>
    <row r="154" spans="1:8" x14ac:dyDescent="0.3">
      <c r="A154" s="14">
        <f>'OAM- Auchan'!A153</f>
        <v>42583</v>
      </c>
      <c r="B154" s="13">
        <f>'OAM- Auchan'!J153/'OAM- Auchan'!H153</f>
        <v>-0.16067567567567567</v>
      </c>
      <c r="C154" s="13">
        <f>'OAM- Tesco'!$J153/'OAM- Tesco'!$H153</f>
        <v>8.067547169811326E-2</v>
      </c>
      <c r="D154" s="13">
        <f>'OAM- Lidl'!$J153/'OAM- Lidl'!$H153</f>
        <v>7.8425714285714321E-2</v>
      </c>
      <c r="E154" s="13">
        <f>'OAM- Aldi'!$J153/'OAM- Aldi'!$H153</f>
        <v>-5.9012903225806497E-2</v>
      </c>
      <c r="F154" s="13">
        <f>'OAM- Spar'!$J153/'OAM- Spar'!$H153</f>
        <v>-9.4478378378378303E-2</v>
      </c>
      <c r="G154" s="13">
        <f>'OAM- Penny'!$J153/'OAM- Penny'!$H153</f>
        <v>0.22917391304347826</v>
      </c>
      <c r="H154" s="13">
        <f>'OAM- Coop'!$J153/'OAM- Coop'!$H153</f>
        <v>7.5700000000000073E-2</v>
      </c>
    </row>
    <row r="155" spans="1:8" x14ac:dyDescent="0.3">
      <c r="A155" s="14">
        <f>'OAM- Auchan'!A154</f>
        <v>42614</v>
      </c>
      <c r="B155" s="13">
        <f>'OAM- Auchan'!J154/'OAM- Auchan'!H154</f>
        <v>-0.28674242424242424</v>
      </c>
      <c r="C155" s="13">
        <f>'OAM- Tesco'!$J154/'OAM- Tesco'!$H154</f>
        <v>-3.6685106382978665E-2</v>
      </c>
      <c r="D155" s="13">
        <f>'OAM- Lidl'!$J154/'OAM- Lidl'!$H154</f>
        <v>-3.070937499999991E-2</v>
      </c>
      <c r="E155" s="13">
        <f>'OAM- Aldi'!$J154/'OAM- Aldi'!$H154</f>
        <v>-7.3722580645161337E-2</v>
      </c>
      <c r="F155" s="13">
        <f>'OAM- Spar'!$J154/'OAM- Spar'!$H154</f>
        <v>8.6377499999999968E-2</v>
      </c>
      <c r="G155" s="13">
        <f>'OAM- Penny'!$J154/'OAM- Penny'!$H154</f>
        <v>0.26129199999999997</v>
      </c>
      <c r="H155" s="13">
        <f>'OAM- Coop'!$J154/'OAM- Coop'!$H154</f>
        <v>-2.6974358974358229E-3</v>
      </c>
    </row>
    <row r="156" spans="1:8" x14ac:dyDescent="0.3">
      <c r="A156" s="14">
        <f>'OAM- Auchan'!A155</f>
        <v>42644</v>
      </c>
      <c r="B156" s="13">
        <f>'OAM- Auchan'!J155/'OAM- Auchan'!H155</f>
        <v>-0.16301538461538459</v>
      </c>
      <c r="C156" s="13">
        <f>'OAM- Tesco'!$J155/'OAM- Tesco'!$H155</f>
        <v>7.1162962962963011E-2</v>
      </c>
      <c r="D156" s="13">
        <f>'OAM- Lidl'!$J155/'OAM- Lidl'!$H155</f>
        <v>-2.5511428571428612E-2</v>
      </c>
      <c r="E156" s="13">
        <f>'OAM- Aldi'!$J155/'OAM- Aldi'!$H155</f>
        <v>1.2077777777777859E-2</v>
      </c>
      <c r="F156" s="13">
        <f>'OAM- Spar'!$J155/'OAM- Spar'!$H155</f>
        <v>8.0084313725490255E-2</v>
      </c>
      <c r="G156" s="13">
        <f>'OAM- Penny'!$J155/'OAM- Penny'!$H155</f>
        <v>0.26128928571428567</v>
      </c>
      <c r="H156" s="13">
        <f>'OAM- Coop'!$J155/'OAM- Coop'!$H155</f>
        <v>-3.623414634146338E-2</v>
      </c>
    </row>
    <row r="157" spans="1:8" x14ac:dyDescent="0.3">
      <c r="A157" s="14">
        <f>'OAM- Auchan'!A156</f>
        <v>42675</v>
      </c>
      <c r="B157" s="13">
        <f>'OAM- Auchan'!J156/'OAM- Auchan'!H156</f>
        <v>-8.9440000000000061E-2</v>
      </c>
      <c r="C157" s="13">
        <f>'OAM- Tesco'!$J156/'OAM- Tesco'!$H156</f>
        <v>0.17490303030303028</v>
      </c>
      <c r="D157" s="13">
        <f>'OAM- Lidl'!$J156/'OAM- Lidl'!$H156</f>
        <v>-9.8473529411764668E-2</v>
      </c>
      <c r="E157" s="13">
        <f>'OAM- Aldi'!$J156/'OAM- Aldi'!$H156</f>
        <v>7.5748648648648567E-2</v>
      </c>
      <c r="F157" s="13">
        <f>'OAM- Spar'!$J156/'OAM- Spar'!$H156</f>
        <v>-0.12019512195121951</v>
      </c>
      <c r="G157" s="13">
        <f>'OAM- Penny'!$J156/'OAM- Penny'!$H156</f>
        <v>0.26128965517241387</v>
      </c>
      <c r="H157" s="13">
        <f>'OAM- Coop'!$J156/'OAM- Coop'!$H156</f>
        <v>-2.5460465116279137E-2</v>
      </c>
    </row>
    <row r="158" spans="1:8" x14ac:dyDescent="0.3">
      <c r="A158" s="14">
        <f>'OAM- Auchan'!A157</f>
        <v>42705</v>
      </c>
      <c r="B158" s="13">
        <f>'OAM- Auchan'!J157/'OAM- Auchan'!H157</f>
        <v>-4.2605357142857167E-2</v>
      </c>
      <c r="C158" s="13">
        <f>'OAM- Tesco'!$J157/'OAM- Tesco'!$H157</f>
        <v>0.15077777777777779</v>
      </c>
      <c r="D158" s="13">
        <f>'OAM- Lidl'!$J157/'OAM- Lidl'!$H157</f>
        <v>-1.475526315789466E-2</v>
      </c>
      <c r="E158" s="13">
        <f>'OAM- Aldi'!$J157/'OAM- Aldi'!$H157</f>
        <v>6.5272500000000039E-2</v>
      </c>
      <c r="F158" s="13">
        <f>'OAM- Spar'!$J157/'OAM- Spar'!$H157</f>
        <v>3.3317021276595776E-2</v>
      </c>
      <c r="G158" s="13">
        <f>'OAM- Penny'!$J157/'OAM- Penny'!$H157</f>
        <v>0.10739166666666673</v>
      </c>
      <c r="H158" s="13">
        <f>'OAM- Coop'!$J157/'OAM- Coop'!$H157</f>
        <v>7.4643181818181886E-2</v>
      </c>
    </row>
    <row r="159" spans="1:8" x14ac:dyDescent="0.3">
      <c r="A159" s="14">
        <f>'OAM- Auchan'!A158</f>
        <v>42736</v>
      </c>
      <c r="B159" s="13">
        <f>'OAM- Auchan'!J158/'OAM- Auchan'!H158</f>
        <v>-0.31187187500000002</v>
      </c>
      <c r="C159" s="13">
        <f>'OAM- Tesco'!$J158/'OAM- Tesco'!$H158</f>
        <v>-6.1936170212765649E-3</v>
      </c>
      <c r="D159" s="13">
        <f>'OAM- Lidl'!$J158/'OAM- Lidl'!$H158</f>
        <v>-2.8872727272727362E-2</v>
      </c>
      <c r="E159" s="13">
        <f>'OAM- Aldi'!$J158/'OAM- Aldi'!$H158</f>
        <v>-2.2466666666666711E-2</v>
      </c>
      <c r="F159" s="13">
        <f>'OAM- Spar'!$J158/'OAM- Spar'!$H158</f>
        <v>-7.192105263157971E-3</v>
      </c>
      <c r="G159" s="13">
        <f>'OAM- Penny'!$J158/'OAM- Penny'!$H158</f>
        <v>0.26129199999999997</v>
      </c>
      <c r="H159" s="13">
        <f>'OAM- Coop'!$J158/'OAM- Coop'!$H158</f>
        <v>1.8339999999999964E-2</v>
      </c>
    </row>
    <row r="160" spans="1:8" x14ac:dyDescent="0.3">
      <c r="A160" s="14">
        <f>'OAM- Auchan'!A159</f>
        <v>42767</v>
      </c>
      <c r="B160" s="13">
        <f>'OAM- Auchan'!J159/'OAM- Auchan'!H159</f>
        <v>-8.9580645161290329E-2</v>
      </c>
      <c r="C160" s="13">
        <f>'OAM- Tesco'!$J159/'OAM- Tesco'!$H159</f>
        <v>-0.12597857142857138</v>
      </c>
      <c r="D160" s="13">
        <f>'OAM- Lidl'!$J159/'OAM- Lidl'!$H159</f>
        <v>8.6985294117647063E-2</v>
      </c>
      <c r="E160" s="13">
        <f>'OAM- Aldi'!$J159/'OAM- Aldi'!$H159</f>
        <v>0.11412571428571433</v>
      </c>
      <c r="F160" s="13">
        <f>'OAM- Spar'!$J159/'OAM- Spar'!$H159</f>
        <v>-7.9414285714285715E-2</v>
      </c>
      <c r="G160" s="13">
        <f>'OAM- Penny'!$J159/'OAM- Penny'!$H159</f>
        <v>0.26129166666666664</v>
      </c>
      <c r="H160" s="13">
        <f>'OAM- Coop'!$J159/'OAM- Coop'!$H159</f>
        <v>-1.3418918918918919E-2</v>
      </c>
    </row>
    <row r="161" spans="1:8" x14ac:dyDescent="0.3">
      <c r="A161" s="14">
        <f>'OAM- Auchan'!A160</f>
        <v>42795</v>
      </c>
      <c r="B161" s="13">
        <f>'OAM- Auchan'!J160/'OAM- Auchan'!H160</f>
        <v>-0.26308823529411762</v>
      </c>
      <c r="C161" s="13">
        <f>'OAM- Tesco'!$J160/'OAM- Tesco'!$H160</f>
        <v>-3.6685106382978665E-2</v>
      </c>
      <c r="D161" s="13">
        <f>'OAM- Lidl'!$J160/'OAM- Lidl'!$H160</f>
        <v>5.6866666666666586E-2</v>
      </c>
      <c r="E161" s="13">
        <f>'OAM- Aldi'!$J160/'OAM- Aldi'!$H160</f>
        <v>0.14506749999999993</v>
      </c>
      <c r="F161" s="13">
        <f>'OAM- Spar'!$J160/'OAM- Spar'!$H160</f>
        <v>-6.3674358974359052E-2</v>
      </c>
      <c r="G161" s="13">
        <f>'OAM- Penny'!$J160/'OAM- Penny'!$H160</f>
        <v>0.23051249999999998</v>
      </c>
      <c r="H161" s="13">
        <f>'OAM- Coop'!$J160/'OAM- Coop'!$H160</f>
        <v>4.6497500000000039E-2</v>
      </c>
    </row>
    <row r="162" spans="1:8" x14ac:dyDescent="0.3">
      <c r="A162" s="14">
        <f>'OAM- Auchan'!A161</f>
        <v>42826</v>
      </c>
      <c r="B162" s="13">
        <f>'OAM- Auchan'!J161/'OAM- Auchan'!H161</f>
        <v>-0.21972222222222224</v>
      </c>
      <c r="C162" s="13">
        <f>'OAM- Tesco'!$J161/'OAM- Tesco'!$H161</f>
        <v>0.15992758620689659</v>
      </c>
      <c r="D162" s="13">
        <f>'OAM- Lidl'!$J161/'OAM- Lidl'!$H161</f>
        <v>7.9669230769230728E-2</v>
      </c>
      <c r="E162" s="13">
        <f>'OAM- Aldi'!$J161/'OAM- Aldi'!$H161</f>
        <v>6.4073684210526394E-2</v>
      </c>
      <c r="F162" s="13">
        <f>'OAM- Spar'!$J161/'OAM- Spar'!$H161</f>
        <v>5.071111111111111E-2</v>
      </c>
      <c r="G162" s="13">
        <f>'OAM- Penny'!$J161/'OAM- Penny'!$H161</f>
        <v>0.23051249999999998</v>
      </c>
      <c r="H162" s="13">
        <f>'OAM- Coop'!$J161/'OAM- Coop'!$H161</f>
        <v>1.3999999999999627E-3</v>
      </c>
    </row>
    <row r="163" spans="1:8" x14ac:dyDescent="0.3">
      <c r="A163" s="14">
        <f>'OAM- Auchan'!A162</f>
        <v>42856</v>
      </c>
      <c r="B163" s="13">
        <f>'OAM- Auchan'!J162/'OAM- Auchan'!H162</f>
        <v>-0.18092368421052626</v>
      </c>
      <c r="C163" s="13">
        <f>'OAM- Tesco'!$J162/'OAM- Tesco'!$H162</f>
        <v>5.3811538461538404E-2</v>
      </c>
      <c r="D163" s="13">
        <f>'OAM- Lidl'!$J162/'OAM- Lidl'!$H162</f>
        <v>0.16172391304347833</v>
      </c>
      <c r="E163" s="13">
        <f>'OAM- Aldi'!$J162/'OAM- Aldi'!$H162</f>
        <v>-2.0490476190476156E-2</v>
      </c>
      <c r="F163" s="13">
        <f>'OAM- Spar'!$J162/'OAM- Spar'!$H162</f>
        <v>-2.297380952380956E-2</v>
      </c>
      <c r="G163" s="13">
        <f>'OAM- Penny'!$J162/'OAM- Penny'!$H162</f>
        <v>0.23051249999999998</v>
      </c>
      <c r="H163" s="13">
        <f>'OAM- Coop'!$J162/'OAM- Coop'!$H162</f>
        <v>-4.3862162162162203E-2</v>
      </c>
    </row>
    <row r="164" spans="1:8" x14ac:dyDescent="0.3">
      <c r="A164" s="14">
        <f>'OAM- Auchan'!A163</f>
        <v>42887</v>
      </c>
      <c r="B164" s="13">
        <f>'OAM- Auchan'!J163/'OAM- Auchan'!H163</f>
        <v>-8.1302272727272792E-2</v>
      </c>
      <c r="C164" s="13">
        <f>'OAM- Tesco'!$J163/'OAM- Tesco'!$H163</f>
        <v>0.10035500000000006</v>
      </c>
      <c r="D164" s="13">
        <f>'OAM- Lidl'!$J163/'OAM- Lidl'!$H163</f>
        <v>-6.8397297297297224E-2</v>
      </c>
      <c r="E164" s="13">
        <f>'OAM- Aldi'!$J163/'OAM- Aldi'!$H163</f>
        <v>0.12064047619047623</v>
      </c>
      <c r="F164" s="13">
        <f>'OAM- Spar'!$J163/'OAM- Spar'!$H163</f>
        <v>-2.9727659574468022E-2</v>
      </c>
      <c r="G164" s="13">
        <f>'OAM- Penny'!$J163/'OAM- Penny'!$H163</f>
        <v>0.26128928571428567</v>
      </c>
      <c r="H164" s="13">
        <f>'OAM- Coop'!$J163/'OAM- Coop'!$H163</f>
        <v>-6.9047619047653692E-5</v>
      </c>
    </row>
    <row r="165" spans="1:8" x14ac:dyDescent="0.3">
      <c r="A165" s="14">
        <f>'OAM- Auchan'!A164</f>
        <v>42917</v>
      </c>
      <c r="B165" s="13">
        <f>'OAM- Auchan'!J164/'OAM- Auchan'!H164</f>
        <v>-8.5688636363636425E-2</v>
      </c>
      <c r="C165" s="13">
        <f>'OAM- Tesco'!$J164/'OAM- Tesco'!$H164</f>
        <v>0.11510327868852464</v>
      </c>
      <c r="D165" s="13">
        <f>'OAM- Lidl'!$J164/'OAM- Lidl'!$H164</f>
        <v>1.8371428571428535E-2</v>
      </c>
      <c r="E165" s="13">
        <f>'OAM- Aldi'!$J164/'OAM- Aldi'!$H164</f>
        <v>-9.6357142857142163E-3</v>
      </c>
      <c r="F165" s="13">
        <f>'OAM- Spar'!$J164/'OAM- Spar'!$H164</f>
        <v>-2.2268000000000031E-2</v>
      </c>
      <c r="G165" s="13">
        <f>'OAM- Penny'!$J164/'OAM- Penny'!$H164</f>
        <v>0.26128965517241387</v>
      </c>
      <c r="H165" s="13">
        <f>'OAM- Coop'!$J164/'OAM- Coop'!$H164</f>
        <v>0.11961568627450983</v>
      </c>
    </row>
    <row r="166" spans="1:8" x14ac:dyDescent="0.3">
      <c r="A166" s="14">
        <f>'OAM- Auchan'!A165</f>
        <v>42948</v>
      </c>
      <c r="B166" s="13">
        <f>'OAM- Auchan'!J165/'OAM- Auchan'!H165</f>
        <v>-3.74354166666667E-2</v>
      </c>
      <c r="C166" s="13">
        <f>'OAM- Tesco'!$J165/'OAM- Tesco'!$H165</f>
        <v>0.10252575757575753</v>
      </c>
      <c r="D166" s="13">
        <f>'OAM- Lidl'!$J165/'OAM- Lidl'!$H165</f>
        <v>-1.9828205128205201E-2</v>
      </c>
      <c r="E166" s="13">
        <f>'OAM- Aldi'!$J165/'OAM- Aldi'!$H165</f>
        <v>5.2997435897435934E-2</v>
      </c>
      <c r="F166" s="13">
        <f>'OAM- Spar'!$J165/'OAM- Spar'!$H165</f>
        <v>-5.3210204081632712E-2</v>
      </c>
      <c r="G166" s="13">
        <f>'OAM- Penny'!$J165/'OAM- Penny'!$H165</f>
        <v>0.26128965517241387</v>
      </c>
      <c r="H166" s="13">
        <f>'OAM- Coop'!$J165/'OAM- Coop'!$H165</f>
        <v>0.12106923076923073</v>
      </c>
    </row>
    <row r="167" spans="1:8" x14ac:dyDescent="0.3">
      <c r="A167" s="14">
        <f>'OAM- Auchan'!A166</f>
        <v>42979</v>
      </c>
      <c r="B167" s="13">
        <f>'OAM- Auchan'!J166/'OAM- Auchan'!H166</f>
        <v>-0.14600499999999994</v>
      </c>
      <c r="C167" s="13">
        <f>'OAM- Tesco'!$J166/'OAM- Tesco'!$H166</f>
        <v>0.10227586206896552</v>
      </c>
      <c r="D167" s="13">
        <f>'OAM- Lidl'!$J166/'OAM- Lidl'!$H166</f>
        <v>1.9142222222222255E-2</v>
      </c>
      <c r="E167" s="13">
        <f>'OAM- Aldi'!$J166/'OAM- Aldi'!$H166</f>
        <v>5.1681818181818513E-3</v>
      </c>
      <c r="F167" s="13">
        <f>'OAM- Spar'!$J166/'OAM- Spar'!$H166</f>
        <v>4.3166666666666666E-2</v>
      </c>
      <c r="G167" s="13">
        <f>'OAM- Penny'!$J166/'OAM- Penny'!$H166</f>
        <v>0.1760538461538462</v>
      </c>
      <c r="H167" s="13">
        <f>'OAM- Coop'!$J166/'OAM- Coop'!$H166</f>
        <v>7.130000000000003E-2</v>
      </c>
    </row>
    <row r="168" spans="1:8" x14ac:dyDescent="0.3">
      <c r="A168" s="14">
        <f>'OAM- Auchan'!A167</f>
        <v>43009</v>
      </c>
      <c r="B168" s="13">
        <f>'OAM- Auchan'!J167/'OAM- Auchan'!H167</f>
        <v>-0.12982195121951212</v>
      </c>
      <c r="C168" s="13">
        <f>'OAM- Tesco'!$J167/'OAM- Tesco'!$H167</f>
        <v>8.5716981132076021E-3</v>
      </c>
      <c r="D168" s="13">
        <f>'OAM- Lidl'!$J167/'OAM- Lidl'!$H167</f>
        <v>-7.8044444444443795E-3</v>
      </c>
      <c r="E168" s="13">
        <f>'OAM- Aldi'!$J167/'OAM- Aldi'!$H167</f>
        <v>0.15821923076923081</v>
      </c>
      <c r="F168" s="13">
        <f>'OAM- Spar'!$J167/'OAM- Spar'!$H167</f>
        <v>8.0084313725490255E-2</v>
      </c>
      <c r="G168" s="13">
        <f>'OAM- Penny'!$J167/'OAM- Penny'!$H167</f>
        <v>0.14309600000000006</v>
      </c>
      <c r="H168" s="13">
        <f>'OAM- Coop'!$J167/'OAM- Coop'!$H167</f>
        <v>3.4417777777777846E-2</v>
      </c>
    </row>
    <row r="169" spans="1:8" x14ac:dyDescent="0.3">
      <c r="A169" s="14">
        <f>'OAM- Auchan'!A168</f>
        <v>43040</v>
      </c>
      <c r="B169" s="13">
        <f>'OAM- Auchan'!J168/'OAM- Auchan'!H168</f>
        <v>-7.121199999999997E-2</v>
      </c>
      <c r="C169" s="13">
        <f>'OAM- Tesco'!$J168/'OAM- Tesco'!$H168</f>
        <v>0.16727432432432437</v>
      </c>
      <c r="D169" s="13">
        <f>'OAM- Lidl'!$J168/'OAM- Lidl'!$H168</f>
        <v>0.10752600000000005</v>
      </c>
      <c r="E169" s="13">
        <f>'OAM- Aldi'!$J168/'OAM- Aldi'!$H168</f>
        <v>1.7144444444444445E-2</v>
      </c>
      <c r="F169" s="13">
        <f>'OAM- Spar'!$J168/'OAM- Spar'!$H168</f>
        <v>-3.0641304347826089E-2</v>
      </c>
      <c r="G169" s="13">
        <f>'OAM- Penny'!$J168/'OAM- Penny'!$H168</f>
        <v>0.1760538461538462</v>
      </c>
      <c r="H169" s="13">
        <f>'OAM- Coop'!$J168/'OAM- Coop'!$H168</f>
        <v>3.4417021276595711E-2</v>
      </c>
    </row>
    <row r="170" spans="1:8" x14ac:dyDescent="0.3">
      <c r="A170" s="14">
        <f>'OAM- Auchan'!A169</f>
        <v>43070</v>
      </c>
      <c r="B170" s="13">
        <f>'OAM- Auchan'!J169/'OAM- Auchan'!H169</f>
        <v>-4.2883870967741981E-2</v>
      </c>
      <c r="C170" s="13">
        <f>'OAM- Tesco'!$J169/'OAM- Tesco'!$H169</f>
        <v>0.17880674157303375</v>
      </c>
      <c r="D170" s="13">
        <f>'OAM- Lidl'!$J169/'OAM- Lidl'!$H169</f>
        <v>-7.9899999999999943E-2</v>
      </c>
      <c r="E170" s="13">
        <f>'OAM- Aldi'!$J169/'OAM- Aldi'!$H169</f>
        <v>0.11818301886792447</v>
      </c>
      <c r="F170" s="13">
        <f>'OAM- Spar'!$J169/'OAM- Spar'!$H169</f>
        <v>-6.5675438596491234E-2</v>
      </c>
      <c r="G170" s="13">
        <f>'OAM- Penny'!$J169/'OAM- Penny'!$H169</f>
        <v>0.16597419354838713</v>
      </c>
      <c r="H170" s="13">
        <f>'OAM- Coop'!$J169/'OAM- Coop'!$H169</f>
        <v>0.10500877192982457</v>
      </c>
    </row>
    <row r="171" spans="1:8" x14ac:dyDescent="0.3">
      <c r="A171" s="14">
        <f>'OAM- Auchan'!A170</f>
        <v>43101</v>
      </c>
      <c r="B171" s="13">
        <f>'OAM- Auchan'!J170/'OAM- Auchan'!H170</f>
        <v>-0.18092368421052626</v>
      </c>
      <c r="C171" s="13">
        <f>'OAM- Tesco'!$J170/'OAM- Tesco'!$H170</f>
        <v>-4.6846808510638362E-2</v>
      </c>
      <c r="D171" s="13">
        <f>'OAM- Lidl'!$J170/'OAM- Lidl'!$H170</f>
        <v>0.1158125</v>
      </c>
      <c r="E171" s="13">
        <f>'OAM- Aldi'!$J170/'OAM- Aldi'!$H170</f>
        <v>0.10668163265306126</v>
      </c>
      <c r="F171" s="13">
        <f>'OAM- Spar'!$J170/'OAM- Spar'!$H170</f>
        <v>-6.0654545454545523E-2</v>
      </c>
      <c r="G171" s="13">
        <f>'OAM- Penny'!$J170/'OAM- Penny'!$H170</f>
        <v>0.1760538461538462</v>
      </c>
      <c r="H171" s="13">
        <f>'OAM- Coop'!$J170/'OAM- Coop'!$H170</f>
        <v>5.5419565217391366E-2</v>
      </c>
    </row>
    <row r="172" spans="1:8" x14ac:dyDescent="0.3">
      <c r="A172" s="14">
        <f>'OAM- Auchan'!A171</f>
        <v>43132</v>
      </c>
      <c r="B172" s="13">
        <f>'OAM- Auchan'!J171/'OAM- Auchan'!H171</f>
        <v>9.5473684210527088E-3</v>
      </c>
      <c r="C172" s="13">
        <f>'OAM- Tesco'!$J171/'OAM- Tesco'!$H171</f>
        <v>-9.3373333333333391E-2</v>
      </c>
      <c r="D172" s="13">
        <f>'OAM- Lidl'!$J171/'OAM- Lidl'!$H171</f>
        <v>-1.4174999999999934E-2</v>
      </c>
      <c r="E172" s="13">
        <f>'OAM- Aldi'!$J171/'OAM- Aldi'!$H171</f>
        <v>0.16698846153846156</v>
      </c>
      <c r="F172" s="13">
        <f>'OAM- Spar'!$J171/'OAM- Spar'!$H171</f>
        <v>-6.2849999999999961E-2</v>
      </c>
      <c r="G172" s="13">
        <f>'OAM- Penny'!$J171/'OAM- Penny'!$H171</f>
        <v>0.20657037037037043</v>
      </c>
      <c r="H172" s="13">
        <f>'OAM- Coop'!$J171/'OAM- Coop'!$H171</f>
        <v>2.7273333333333399E-2</v>
      </c>
    </row>
    <row r="173" spans="1:8" x14ac:dyDescent="0.3">
      <c r="A173" s="14">
        <f>'OAM- Auchan'!A172</f>
        <v>43160</v>
      </c>
      <c r="B173" s="13">
        <f>'OAM- Auchan'!J172/'OAM- Auchan'!H172</f>
        <v>-4.7189361702127688E-2</v>
      </c>
      <c r="C173" s="13">
        <f>'OAM- Tesco'!$J172/'OAM- Tesco'!$H172</f>
        <v>0.10727213114754096</v>
      </c>
      <c r="D173" s="13">
        <f>'OAM- Lidl'!$J172/'OAM- Lidl'!$H172</f>
        <v>-9.9078723404255262E-2</v>
      </c>
      <c r="E173" s="13">
        <f>'OAM- Aldi'!$J172/'OAM- Aldi'!$H172</f>
        <v>0.10631</v>
      </c>
      <c r="F173" s="13">
        <f>'OAM- Spar'!$J172/'OAM- Spar'!$H172</f>
        <v>4.821818181818182E-2</v>
      </c>
      <c r="G173" s="13">
        <f>'OAM- Penny'!$J172/'OAM- Penny'!$H172</f>
        <v>0.26129000000000002</v>
      </c>
      <c r="H173" s="13">
        <f>'OAM- Coop'!$J172/'OAM- Coop'!$H172</f>
        <v>-1.8058695652173849E-2</v>
      </c>
    </row>
    <row r="174" spans="1:8" x14ac:dyDescent="0.3">
      <c r="A174" s="14">
        <f>'OAM- Auchan'!A173</f>
        <v>43191</v>
      </c>
      <c r="B174" s="13">
        <f>'OAM- Auchan'!J173/'OAM- Auchan'!H173</f>
        <v>5.4020408163264711E-3</v>
      </c>
      <c r="C174" s="13">
        <f>'OAM- Tesco'!$J173/'OAM- Tesco'!$H173</f>
        <v>1.2778333333333286E-2</v>
      </c>
      <c r="D174" s="13">
        <f>'OAM- Lidl'!$J173/'OAM- Lidl'!$H173</f>
        <v>-0.16640476190476192</v>
      </c>
      <c r="E174" s="13">
        <f>'OAM- Aldi'!$J173/'OAM- Aldi'!$H173</f>
        <v>0.15959607843137258</v>
      </c>
      <c r="F174" s="13">
        <f>'OAM- Spar'!$J173/'OAM- Spar'!$H173</f>
        <v>5.8890566037735792E-2</v>
      </c>
      <c r="G174" s="13">
        <f>'OAM- Penny'!$J173/'OAM- Penny'!$H173</f>
        <v>0.17921111111111113</v>
      </c>
      <c r="H174" s="13">
        <f>'OAM- Coop'!$J173/'OAM- Coop'!$H173</f>
        <v>2.7565957446808481E-2</v>
      </c>
    </row>
    <row r="175" spans="1:8" x14ac:dyDescent="0.3">
      <c r="A175" s="14">
        <f>'OAM- Auchan'!A174</f>
        <v>43221</v>
      </c>
      <c r="B175" s="13">
        <f>'OAM- Auchan'!J174/'OAM- Auchan'!H174</f>
        <v>-2.5372916666666696E-2</v>
      </c>
      <c r="C175" s="13">
        <f>'OAM- Tesco'!$J174/'OAM- Tesco'!$H174</f>
        <v>-3.9542372881356423E-3</v>
      </c>
      <c r="D175" s="13">
        <f>'OAM- Lidl'!$J174/'OAM- Lidl'!$H174</f>
        <v>-2.3973333333333399E-2</v>
      </c>
      <c r="E175" s="13">
        <f>'OAM- Aldi'!$J174/'OAM- Aldi'!$H174</f>
        <v>8.8070833333333362E-2</v>
      </c>
      <c r="F175" s="13">
        <f>'OAM- Spar'!$J174/'OAM- Spar'!$H174</f>
        <v>2.1984313725490139E-2</v>
      </c>
      <c r="G175" s="13">
        <f>'OAM- Penny'!$J174/'OAM- Penny'!$H174</f>
        <v>0.20657037037037043</v>
      </c>
      <c r="H175" s="13">
        <f>'OAM- Coop'!$J174/'OAM- Coop'!$H174</f>
        <v>1.3426086956521708E-2</v>
      </c>
    </row>
    <row r="176" spans="1:8" x14ac:dyDescent="0.3">
      <c r="A176" s="14">
        <f>'OAM- Auchan'!A175</f>
        <v>43252</v>
      </c>
      <c r="B176" s="13">
        <f>'OAM- Auchan'!J175/'OAM- Auchan'!H175</f>
        <v>-2.5372916666666696E-2</v>
      </c>
      <c r="C176" s="13">
        <f>'OAM- Tesco'!$J175/'OAM- Tesco'!$H175</f>
        <v>1.2778333333333286E-2</v>
      </c>
      <c r="D176" s="13">
        <f>'OAM- Lidl'!$J175/'OAM- Lidl'!$H175</f>
        <v>2.497142857142854E-2</v>
      </c>
      <c r="E176" s="13">
        <f>'OAM- Aldi'!$J175/'OAM- Aldi'!$H175</f>
        <v>0.13277450980392158</v>
      </c>
      <c r="F176" s="13">
        <f>'OAM- Spar'!$J175/'OAM- Spar'!$H175</f>
        <v>-5.0641176470588176E-2</v>
      </c>
      <c r="G176" s="13">
        <f>'OAM- Penny'!$J175/'OAM- Penny'!$H175</f>
        <v>0.26128965517241387</v>
      </c>
      <c r="H176" s="13">
        <f>'OAM- Coop'!$J175/'OAM- Coop'!$H175</f>
        <v>5.6946000000000059E-2</v>
      </c>
    </row>
    <row r="177" spans="1:8" x14ac:dyDescent="0.3">
      <c r="A177" s="14">
        <f>'OAM- Auchan'!A176</f>
        <v>43282</v>
      </c>
      <c r="B177" s="13">
        <f>'OAM- Auchan'!J176/'OAM- Auchan'!H176</f>
        <v>-8.3226530612244873E-2</v>
      </c>
      <c r="C177" s="13">
        <f>'OAM- Tesco'!$J176/'OAM- Tesco'!$H176</f>
        <v>0.14154637681159415</v>
      </c>
      <c r="D177" s="13">
        <f>'OAM- Lidl'!$J176/'OAM- Lidl'!$H176</f>
        <v>2.974074074074047E-3</v>
      </c>
      <c r="E177" s="13">
        <f>'OAM- Aldi'!$J176/'OAM- Aldi'!$H176</f>
        <v>1.8684782608695653E-2</v>
      </c>
      <c r="F177" s="13">
        <f>'OAM- Spar'!$J176/'OAM- Spar'!$H176</f>
        <v>4.6360344827586233E-2</v>
      </c>
      <c r="G177" s="13">
        <f>'OAM- Penny'!$J176/'OAM- Penny'!$H176</f>
        <v>0.13817333333333337</v>
      </c>
      <c r="H177" s="13">
        <f>'OAM- Coop'!$J176/'OAM- Coop'!$H176</f>
        <v>9.476785714285714E-2</v>
      </c>
    </row>
    <row r="178" spans="1:8" x14ac:dyDescent="0.3">
      <c r="A178" s="14">
        <f>'OAM- Auchan'!A177</f>
        <v>43313</v>
      </c>
      <c r="B178" s="13">
        <f>'OAM- Auchan'!J177/'OAM- Auchan'!H177</f>
        <v>-1.4735849056603499E-3</v>
      </c>
      <c r="C178" s="13">
        <f>'OAM- Tesco'!$J177/'OAM- Tesco'!$H177</f>
        <v>9.3798529411764753E-2</v>
      </c>
      <c r="D178" s="13">
        <f>'OAM- Lidl'!$J177/'OAM- Lidl'!$H177</f>
        <v>-0.17931176470588239</v>
      </c>
      <c r="E178" s="13">
        <f>'OAM- Aldi'!$J177/'OAM- Aldi'!$H177</f>
        <v>5.0074999999999967E-2</v>
      </c>
      <c r="F178" s="13">
        <f>'OAM- Spar'!$J177/'OAM- Spar'!$H177</f>
        <v>8.6378333333333279E-2</v>
      </c>
      <c r="G178" s="13">
        <f>'OAM- Penny'!$J177/'OAM- Penny'!$H177</f>
        <v>0.23581724137931037</v>
      </c>
      <c r="H178" s="13">
        <f>'OAM- Coop'!$J177/'OAM- Coop'!$H177</f>
        <v>-3.4551020408163262E-2</v>
      </c>
    </row>
    <row r="179" spans="1:8" x14ac:dyDescent="0.3">
      <c r="A179" s="14">
        <f>'OAM- Auchan'!A178</f>
        <v>43344</v>
      </c>
      <c r="B179" s="13">
        <f>'OAM- Auchan'!J178/'OAM- Auchan'!H178</f>
        <v>2.2881250000000061E-2</v>
      </c>
      <c r="C179" s="13">
        <f>'OAM- Tesco'!$J178/'OAM- Tesco'!$H178</f>
        <v>-7.6969090909090959E-2</v>
      </c>
      <c r="D179" s="13">
        <f>'OAM- Lidl'!$J178/'OAM- Lidl'!$H178</f>
        <v>6.5196363636363691E-2</v>
      </c>
      <c r="E179" s="13">
        <f>'OAM- Aldi'!$J178/'OAM- Aldi'!$H178</f>
        <v>5.0851020408163208E-2</v>
      </c>
      <c r="F179" s="13">
        <f>'OAM- Spar'!$J178/'OAM- Spar'!$H178</f>
        <v>5.6394642857142831E-2</v>
      </c>
      <c r="G179" s="13">
        <f>'OAM- Penny'!$J178/'OAM- Penny'!$H178</f>
        <v>0.17921111111111113</v>
      </c>
      <c r="H179" s="13">
        <f>'OAM- Coop'!$J178/'OAM- Coop'!$H178</f>
        <v>5.7414285714285772E-2</v>
      </c>
    </row>
    <row r="180" spans="1:8" x14ac:dyDescent="0.3">
      <c r="A180" s="14">
        <f>'OAM- Auchan'!A179</f>
        <v>43374</v>
      </c>
      <c r="B180" s="13">
        <f>'OAM- Auchan'!J179/'OAM- Auchan'!H179</f>
        <v>-5.5880000000000287E-3</v>
      </c>
      <c r="C180" s="13">
        <f>'OAM- Tesco'!$J179/'OAM- Tesco'!$H179</f>
        <v>6.1016129032258537E-3</v>
      </c>
      <c r="D180" s="13">
        <f>'OAM- Lidl'!$J179/'OAM- Lidl'!$H179</f>
        <v>-0.16409636363636368</v>
      </c>
      <c r="E180" s="13">
        <f>'OAM- Aldi'!$J179/'OAM- Aldi'!$H179</f>
        <v>0.11818301886792447</v>
      </c>
      <c r="F180" s="13">
        <f>'OAM- Spar'!$J179/'OAM- Spar'!$H179</f>
        <v>8.2850793650793633E-2</v>
      </c>
      <c r="G180" s="13">
        <f>'OAM- Penny'!$J179/'OAM- Penny'!$H179</f>
        <v>0.26129032258064516</v>
      </c>
      <c r="H180" s="13">
        <f>'OAM- Coop'!$J179/'OAM- Coop'!$H179</f>
        <v>6.0196078431372551E-3</v>
      </c>
    </row>
    <row r="181" spans="1:8" x14ac:dyDescent="0.3">
      <c r="A181" s="14">
        <f>'OAM- Auchan'!A180</f>
        <v>43405</v>
      </c>
      <c r="B181" s="13">
        <f>'OAM- Auchan'!J180/'OAM- Auchan'!H180</f>
        <v>3.1370370370370368E-2</v>
      </c>
      <c r="C181" s="13">
        <f>'OAM- Tesco'!$J180/'OAM- Tesco'!$H180</f>
        <v>9.3798529411764753E-2</v>
      </c>
      <c r="D181" s="13">
        <f>'OAM- Lidl'!$J180/'OAM- Lidl'!$H180</f>
        <v>5.97035087719298E-2</v>
      </c>
      <c r="E181" s="13">
        <f>'OAM- Aldi'!$J180/'OAM- Aldi'!$H180</f>
        <v>0.11388113207547164</v>
      </c>
      <c r="F181" s="13">
        <f>'OAM- Spar'!$J180/'OAM- Spar'!$H180</f>
        <v>-6.8424999999999972E-2</v>
      </c>
      <c r="G181" s="13">
        <f>'OAM- Penny'!$J180/'OAM- Penny'!$H180</f>
        <v>0.2349071428571429</v>
      </c>
      <c r="H181" s="13">
        <f>'OAM- Coop'!$J180/'OAM- Coop'!$H180</f>
        <v>6.6601999999999967E-2</v>
      </c>
    </row>
    <row r="182" spans="1:8" x14ac:dyDescent="0.3">
      <c r="A182" s="14">
        <f>'OAM- Auchan'!A181</f>
        <v>43435</v>
      </c>
      <c r="B182" s="13">
        <f>'OAM- Auchan'!J181/'OAM- Auchan'!H181</f>
        <v>3.4944594594594515E-2</v>
      </c>
      <c r="C182" s="13">
        <f>'OAM- Tesco'!$J181/'OAM- Tesco'!$H181</f>
        <v>0.17232277227722778</v>
      </c>
      <c r="D182" s="13">
        <f>'OAM- Lidl'!$J181/'OAM- Lidl'!$H181</f>
        <v>-0.12210746268656712</v>
      </c>
      <c r="E182" s="13">
        <f>'OAM- Aldi'!$J181/'OAM- Aldi'!$H181</f>
        <v>8.0771929824561654E-3</v>
      </c>
      <c r="F182" s="13">
        <f>'OAM- Spar'!$J181/'OAM- Spar'!$H181</f>
        <v>-7.1273846153846201E-2</v>
      </c>
      <c r="G182" s="13">
        <f>'OAM- Penny'!$J181/'OAM- Penny'!$H181</f>
        <v>0.19413636363636363</v>
      </c>
      <c r="H182" s="13">
        <f>'OAM- Coop'!$J181/'OAM- Coop'!$H181</f>
        <v>3.44275862068966E-2</v>
      </c>
    </row>
    <row r="183" spans="1:8" x14ac:dyDescent="0.3">
      <c r="A183" s="14">
        <f>'OAM- Auchan'!A182</f>
        <v>43466</v>
      </c>
      <c r="B183" s="13">
        <f>'OAM- Auchan'!J182/'OAM- Auchan'!H182</f>
        <v>-0.11440952380952374</v>
      </c>
      <c r="C183" s="13">
        <f>'OAM- Tesco'!$J182/'OAM- Tesco'!$H182</f>
        <v>9.4039655172413847E-2</v>
      </c>
      <c r="D183" s="13">
        <f>'OAM- Lidl'!$J182/'OAM- Lidl'!$H182</f>
        <v>0.13203333333333336</v>
      </c>
      <c r="E183" s="13">
        <f>'OAM- Aldi'!$J182/'OAM- Aldi'!$H182</f>
        <v>0.1224849056603773</v>
      </c>
      <c r="F183" s="13">
        <f>'OAM- Spar'!$J182/'OAM- Spar'!$H182</f>
        <v>1.6960377358490594E-2</v>
      </c>
      <c r="G183" s="13">
        <f>'OAM- Penny'!$J182/'OAM- Penny'!$H182</f>
        <v>0.23581724137931037</v>
      </c>
      <c r="H183" s="13">
        <f>'OAM- Coop'!$J182/'OAM- Coop'!$H182</f>
        <v>-2.9953333333333367E-2</v>
      </c>
    </row>
    <row r="184" spans="1:8" x14ac:dyDescent="0.3">
      <c r="A184" s="14">
        <f>'OAM- Auchan'!A183</f>
        <v>43497</v>
      </c>
      <c r="B184" s="13">
        <f>'OAM- Auchan'!J183/'OAM- Auchan'!H183</f>
        <v>5.5623809523809457E-2</v>
      </c>
      <c r="C184" s="13">
        <f>'OAM- Tesco'!$J183/'OAM- Tesco'!$H183</f>
        <v>-0.16768222222222215</v>
      </c>
      <c r="D184" s="13">
        <f>'OAM- Lidl'!$J183/'OAM- Lidl'!$H183</f>
        <v>2.9920338983050895E-2</v>
      </c>
      <c r="E184" s="13">
        <f>'OAM- Aldi'!$J183/'OAM- Aldi'!$H183</f>
        <v>0.22418059701492535</v>
      </c>
      <c r="F184" s="13">
        <f>'OAM- Spar'!$J183/'OAM- Spar'!$H183</f>
        <v>-1.6749019607843082E-2</v>
      </c>
      <c r="G184" s="13">
        <f>'OAM- Penny'!$J183/'OAM- Penny'!$H183</f>
        <v>-0.27363448275862073</v>
      </c>
      <c r="H184" s="13">
        <f>'OAM- Coop'!$J183/'OAM- Coop'!$H183</f>
        <v>-4.7706250000000033E-2</v>
      </c>
    </row>
    <row r="185" spans="1:8" x14ac:dyDescent="0.3">
      <c r="A185" s="14">
        <f>'OAM- Auchan'!A184</f>
        <v>43525</v>
      </c>
      <c r="B185" s="13">
        <f>'OAM- Auchan'!J184/'OAM- Auchan'!H184</f>
        <v>2.0914893617021897E-3</v>
      </c>
      <c r="C185" s="13">
        <f>'OAM- Tesco'!$J184/'OAM- Tesco'!$H184</f>
        <v>-2.7479245283018896E-2</v>
      </c>
      <c r="D185" s="13">
        <f>'OAM- Lidl'!$J184/'OAM- Lidl'!$H184</f>
        <v>0.11460952380952383</v>
      </c>
      <c r="E185" s="13">
        <f>'OAM- Aldi'!$J184/'OAM- Aldi'!$H184</f>
        <v>-2.8069811320754662E-2</v>
      </c>
      <c r="F185" s="13">
        <f>'OAM- Spar'!$J184/'OAM- Spar'!$H184</f>
        <v>7.7277777777778316E-3</v>
      </c>
      <c r="G185" s="13">
        <f>'OAM- Penny'!$J184/'OAM- Penny'!$H184</f>
        <v>0.26129000000000002</v>
      </c>
      <c r="H185" s="13">
        <f>'OAM- Coop'!$J184/'OAM- Coop'!$H184</f>
        <v>4.2437499999999394E-3</v>
      </c>
    </row>
    <row r="186" spans="1:8" x14ac:dyDescent="0.3">
      <c r="A186" s="14">
        <f>'OAM- Auchan'!A185</f>
        <v>43556</v>
      </c>
      <c r="B186" s="13">
        <f>'OAM- Auchan'!J185/'OAM- Auchan'!H185</f>
        <v>5.1332075471698088E-2</v>
      </c>
      <c r="C186" s="13">
        <f>'OAM- Tesco'!$J185/'OAM- Tesco'!$H185</f>
        <v>3.7160937500000046E-2</v>
      </c>
      <c r="D186" s="13">
        <f>'OAM- Lidl'!$J185/'OAM- Lidl'!$H185</f>
        <v>-0.1368125</v>
      </c>
      <c r="E186" s="13">
        <f>'OAM- Aldi'!$J185/'OAM- Aldi'!$H185</f>
        <v>1.0719642857142908E-2</v>
      </c>
      <c r="F186" s="13">
        <f>'OAM- Spar'!$J185/'OAM- Spar'!$H185</f>
        <v>6.4924590163934454E-2</v>
      </c>
      <c r="G186" s="13">
        <f>'OAM- Penny'!$J185/'OAM- Penny'!$H185</f>
        <v>0.23666666666666666</v>
      </c>
      <c r="H186" s="13">
        <f>'OAM- Coop'!$J185/'OAM- Coop'!$H185</f>
        <v>6.0196078431372551E-3</v>
      </c>
    </row>
    <row r="187" spans="1:8" x14ac:dyDescent="0.3">
      <c r="A187" s="14">
        <f>'OAM- Auchan'!A186</f>
        <v>43586</v>
      </c>
      <c r="B187" s="13">
        <f>'OAM- Auchan'!J186/'OAM- Auchan'!H186</f>
        <v>-1.9602173913043416E-2</v>
      </c>
      <c r="C187" s="13">
        <f>'OAM- Tesco'!$J186/'OAM- Tesco'!$H186</f>
        <v>-4.7238461538461569E-2</v>
      </c>
      <c r="D187" s="13">
        <f>'OAM- Lidl'!$J186/'OAM- Lidl'!$H186</f>
        <v>0.16967796610169492</v>
      </c>
      <c r="E187" s="13">
        <f>'OAM- Aldi'!$J186/'OAM- Aldi'!$H186</f>
        <v>-9.2414583333333369E-2</v>
      </c>
      <c r="F187" s="13">
        <f>'OAM- Spar'!$J186/'OAM- Spar'!$H186</f>
        <v>2.1798076923076923E-2</v>
      </c>
      <c r="G187" s="13">
        <f>'OAM- Penny'!$J186/'OAM- Penny'!$H186</f>
        <v>0.20657037037037043</v>
      </c>
      <c r="H187" s="13">
        <f>'OAM- Coop'!$J186/'OAM- Coop'!$H186</f>
        <v>1.3436956521739098E-2</v>
      </c>
    </row>
    <row r="188" spans="1:8" x14ac:dyDescent="0.3">
      <c r="A188" s="14">
        <f>'OAM- Auchan'!A187</f>
        <v>43617</v>
      </c>
      <c r="B188" s="13">
        <f>'OAM- Auchan'!J187/'OAM- Auchan'!H187</f>
        <v>8.0272727272727273E-2</v>
      </c>
      <c r="C188" s="13">
        <f>'OAM- Tesco'!$J187/'OAM- Tesco'!$H187</f>
        <v>1.9482894736842067E-2</v>
      </c>
      <c r="D188" s="13">
        <f>'OAM- Lidl'!$J187/'OAM- Lidl'!$H187</f>
        <v>-0.1127382352941176</v>
      </c>
      <c r="E188" s="13">
        <f>'OAM- Aldi'!$J187/'OAM- Aldi'!$H187</f>
        <v>5.329491525423731E-2</v>
      </c>
      <c r="F188" s="13">
        <f>'OAM- Spar'!$J187/'OAM- Spar'!$H187</f>
        <v>-1.4290769230769142E-2</v>
      </c>
      <c r="G188" s="13">
        <f>'OAM- Penny'!$J187/'OAM- Penny'!$H187</f>
        <v>0.24018571428571428</v>
      </c>
      <c r="H188" s="13">
        <f>'OAM- Coop'!$J187/'OAM- Coop'!$H187</f>
        <v>1.4311666666666618E-2</v>
      </c>
    </row>
    <row r="189" spans="1:8" x14ac:dyDescent="0.3">
      <c r="A189" s="14">
        <f>'OAM- Auchan'!A188</f>
        <v>43647</v>
      </c>
      <c r="B189" s="13">
        <f>'OAM- Auchan'!J188/'OAM- Auchan'!H188</f>
        <v>-3.9290384615384588E-2</v>
      </c>
      <c r="C189" s="13">
        <f>'OAM- Tesco'!$J188/'OAM- Tesco'!$H188</f>
        <v>9.3798529411764753E-2</v>
      </c>
      <c r="D189" s="13">
        <f>'OAM- Lidl'!$J188/'OAM- Lidl'!$H188</f>
        <v>-0.1342476923076924</v>
      </c>
      <c r="E189" s="13">
        <f>'OAM- Aldi'!$J188/'OAM- Aldi'!$H188</f>
        <v>2.6245762711864407E-2</v>
      </c>
      <c r="F189" s="13">
        <f>'OAM- Spar'!$J188/'OAM- Spar'!$H188</f>
        <v>7.766323529411763E-2</v>
      </c>
      <c r="G189" s="13">
        <f>'OAM- Penny'!$J188/'OAM- Penny'!$H188</f>
        <v>-7.4484848484848487E-2</v>
      </c>
      <c r="H189" s="13">
        <f>'OAM- Coop'!$J188/'OAM- Coop'!$H188</f>
        <v>0.11489242424242427</v>
      </c>
    </row>
    <row r="190" spans="1:8" x14ac:dyDescent="0.3">
      <c r="A190" s="14">
        <f>'OAM- Auchan'!A189</f>
        <v>43678</v>
      </c>
      <c r="B190" s="13">
        <f>'OAM- Auchan'!J189/'OAM- Auchan'!H189</f>
        <v>-1.6755357142857193E-2</v>
      </c>
      <c r="C190" s="13">
        <f>'OAM- Tesco'!$J189/'OAM- Tesco'!$H189</f>
        <v>6.3990540540540583E-2</v>
      </c>
      <c r="D190" s="13">
        <f>'OAM- Lidl'!$J189/'OAM- Lidl'!$H189</f>
        <v>-5.7656944444444483E-2</v>
      </c>
      <c r="E190" s="13">
        <f>'OAM- Aldi'!$J189/'OAM- Aldi'!$H189</f>
        <v>-8.0338983050849927E-4</v>
      </c>
      <c r="F190" s="13">
        <f>'OAM- Spar'!$J189/'OAM- Spar'!$H189</f>
        <v>0.1124054054054054</v>
      </c>
      <c r="G190" s="13">
        <f>'OAM- Penny'!$J189/'OAM- Penny'!$H189</f>
        <v>-3.4191428571428491E-2</v>
      </c>
      <c r="H190" s="13">
        <f>'OAM- Coop'!$J189/'OAM- Coop'!$H189</f>
        <v>-2.0433333333333421E-2</v>
      </c>
    </row>
    <row r="191" spans="1:8" x14ac:dyDescent="0.3">
      <c r="A191" s="14">
        <f>'OAM- Auchan'!A190</f>
        <v>43709</v>
      </c>
      <c r="B191" s="13">
        <f>'OAM- Auchan'!J190/'OAM- Auchan'!H190</f>
        <v>6.3327450980392094E-2</v>
      </c>
      <c r="C191" s="13">
        <f>'OAM- Tesco'!$J190/'OAM- Tesco'!$H190</f>
        <v>-0.16267358490566033</v>
      </c>
      <c r="D191" s="13">
        <f>'OAM- Lidl'!$J190/'OAM- Lidl'!$H190</f>
        <v>-5.744117647058909E-3</v>
      </c>
      <c r="E191" s="13">
        <f>'OAM- Aldi'!$J190/'OAM- Aldi'!$H190</f>
        <v>-1.1410909090909064E-2</v>
      </c>
      <c r="F191" s="13">
        <f>'OAM- Spar'!$J190/'OAM- Spar'!$H190</f>
        <v>0.11107142857142857</v>
      </c>
      <c r="G191" s="13">
        <f>'OAM- Penny'!$J190/'OAM- Penny'!$H190</f>
        <v>0.14214516129032259</v>
      </c>
      <c r="H191" s="13">
        <f>'OAM- Coop'!$J190/'OAM- Coop'!$H190</f>
        <v>8.0672413793103706E-3</v>
      </c>
    </row>
    <row r="192" spans="1:8" x14ac:dyDescent="0.3">
      <c r="A192" s="14">
        <f>'OAM- Auchan'!A191</f>
        <v>43739</v>
      </c>
      <c r="B192" s="13">
        <f>'OAM- Auchan'!J191/'OAM- Auchan'!H191</f>
        <v>-0.11946399999999995</v>
      </c>
      <c r="C192" s="13">
        <f>'OAM- Tesco'!$J191/'OAM- Tesco'!$H191</f>
        <v>-0.12039454545454541</v>
      </c>
      <c r="D192" s="13">
        <f>'OAM- Lidl'!$J191/'OAM- Lidl'!$H191</f>
        <v>0.16372413793103449</v>
      </c>
      <c r="E192" s="13">
        <f>'OAM- Aldi'!$J191/'OAM- Aldi'!$H191</f>
        <v>-3.4062500000000002E-2</v>
      </c>
      <c r="F192" s="13">
        <f>'OAM- Spar'!$J191/'OAM- Spar'!$H191</f>
        <v>-8.8142372881355957E-2</v>
      </c>
      <c r="G192" s="13">
        <f>'OAM- Penny'!$J191/'OAM- Penny'!$H191</f>
        <v>-0.47741935483870968</v>
      </c>
      <c r="H192" s="13">
        <f>'OAM- Coop'!$J191/'OAM- Coop'!$H191</f>
        <v>-2.0235849056603774E-2</v>
      </c>
    </row>
    <row r="193" spans="1:8" x14ac:dyDescent="0.3">
      <c r="A193" s="14">
        <f>'OAM- Auchan'!A192</f>
        <v>43770</v>
      </c>
      <c r="B193" s="13">
        <f>'OAM- Auchan'!J192/'OAM- Auchan'!H192</f>
        <v>0.14652812500000004</v>
      </c>
      <c r="C193" s="13">
        <f>'OAM- Tesco'!$J192/'OAM- Tesco'!$H192</f>
        <v>-0.11222835820895527</v>
      </c>
      <c r="D193" s="13">
        <f>'OAM- Lidl'!$J192/'OAM- Lidl'!$H192</f>
        <v>6.360416666666667E-2</v>
      </c>
      <c r="E193" s="13">
        <f>'OAM- Aldi'!$J192/'OAM- Aldi'!$H192</f>
        <v>7.2873333333333359E-2</v>
      </c>
      <c r="F193" s="13">
        <f>'OAM- Spar'!$J192/'OAM- Spar'!$H192</f>
        <v>-0.10899473684210521</v>
      </c>
      <c r="G193" s="13">
        <f>'OAM- Penny'!$J192/'OAM- Penny'!$H192</f>
        <v>0.26129166666666664</v>
      </c>
      <c r="H193" s="13">
        <f>'OAM- Coop'!$J192/'OAM- Coop'!$H192</f>
        <v>-4.4648275862068938E-2</v>
      </c>
    </row>
    <row r="194" spans="1:8" x14ac:dyDescent="0.3">
      <c r="A194" s="14">
        <f>'OAM- Auchan'!A193</f>
        <v>43800</v>
      </c>
      <c r="B194" s="13">
        <f>'OAM- Auchan'!J193/'OAM- Auchan'!H193</f>
        <v>2.3454761904761871E-2</v>
      </c>
      <c r="C194" s="13">
        <f>'OAM- Tesco'!$J193/'OAM- Tesco'!$H193</f>
        <v>8.4850526315789501E-2</v>
      </c>
      <c r="D194" s="13">
        <f>'OAM- Lidl'!$J193/'OAM- Lidl'!$H193</f>
        <v>6.8503409090909129E-2</v>
      </c>
      <c r="E194" s="13">
        <f>'OAM- Aldi'!$J193/'OAM- Aldi'!$H193</f>
        <v>0.10853205128205128</v>
      </c>
      <c r="F194" s="13">
        <f>'OAM- Spar'!$J193/'OAM- Spar'!$H193</f>
        <v>-9.9638666666666584E-2</v>
      </c>
      <c r="G194" s="13">
        <f>'OAM- Penny'!$J193/'OAM- Penny'!$H193</f>
        <v>-1.072488888888889</v>
      </c>
      <c r="H194" s="13">
        <f>'OAM- Coop'!$J193/'OAM- Coop'!$H193</f>
        <v>-2.5100000000000039E-2</v>
      </c>
    </row>
    <row r="195" spans="1:8" x14ac:dyDescent="0.3">
      <c r="A195" s="14">
        <f>'OAM- Auchan'!A194</f>
        <v>43831</v>
      </c>
      <c r="B195" s="13">
        <f>'OAM- Auchan'!J194/'OAM- Auchan'!H194</f>
        <v>-7.2284444444444512E-2</v>
      </c>
      <c r="C195" s="13">
        <f>'OAM- Tesco'!$J194/'OAM- Tesco'!$H194</f>
        <v>-2.7479245283018896E-2</v>
      </c>
      <c r="D195" s="13">
        <f>'OAM- Lidl'!$J194/'OAM- Lidl'!$H194</f>
        <v>4.1289062500000001E-2</v>
      </c>
      <c r="E195" s="13">
        <f>'OAM- Aldi'!$J194/'OAM- Aldi'!$H194</f>
        <v>-9.0314814814814268E-3</v>
      </c>
      <c r="F195" s="13">
        <f>'OAM- Spar'!$J194/'OAM- Spar'!$H194</f>
        <v>-8.0877358490566043E-2</v>
      </c>
      <c r="G195" s="13">
        <f>'OAM- Penny'!$J194/'OAM- Penny'!$H194</f>
        <v>0.26129142857142862</v>
      </c>
      <c r="H195" s="13">
        <f>'OAM- Coop'!$J194/'OAM- Coop'!$H194</f>
        <v>7.0996363636363691E-2</v>
      </c>
    </row>
    <row r="196" spans="1:8" x14ac:dyDescent="0.3">
      <c r="A196" s="14">
        <f>'OAM- Auchan'!A195</f>
        <v>43862</v>
      </c>
      <c r="B196" s="13">
        <f>'OAM- Auchan'!J195/'OAM- Auchan'!H195</f>
        <v>-8.5688636363636425E-2</v>
      </c>
      <c r="C196" s="13">
        <f>'OAM- Tesco'!$J195/'OAM- Tesco'!$H195</f>
        <v>-1.8466037735849001E-2</v>
      </c>
      <c r="D196" s="13">
        <f>'OAM- Lidl'!$J195/'OAM- Lidl'!$H195</f>
        <v>-9.5013636363636272E-2</v>
      </c>
      <c r="E196" s="13">
        <f>'OAM- Aldi'!$J195/'OAM- Aldi'!$H195</f>
        <v>7.6479661016949196E-2</v>
      </c>
      <c r="F196" s="13">
        <f>'OAM- Spar'!$J195/'OAM- Spar'!$H195</f>
        <v>-1.2810169491525473E-2</v>
      </c>
      <c r="G196" s="13">
        <f>'OAM- Penny'!$J195/'OAM- Penny'!$H195</f>
        <v>0.23956470588235296</v>
      </c>
      <c r="H196" s="13">
        <f>'OAM- Coop'!$J195/'OAM- Coop'!$H195</f>
        <v>7.2616949152542395E-2</v>
      </c>
    </row>
    <row r="197" spans="1:8" x14ac:dyDescent="0.3">
      <c r="A197" s="14">
        <f>'OAM- Auchan'!A196</f>
        <v>43891</v>
      </c>
      <c r="B197" s="13">
        <f>'OAM- Auchan'!J196/'OAM- Auchan'!H196</f>
        <v>0.11670555555555559</v>
      </c>
      <c r="C197" s="13">
        <f>'OAM- Tesco'!$J196/'OAM- Tesco'!$H196</f>
        <v>-1.5843037974683619E-2</v>
      </c>
      <c r="D197" s="13">
        <f>'OAM- Lidl'!$J196/'OAM- Lidl'!$H196</f>
        <v>-4.6664473684210526E-2</v>
      </c>
      <c r="E197" s="13">
        <f>'OAM- Aldi'!$J196/'OAM- Aldi'!$H196</f>
        <v>8.8071830985915478E-2</v>
      </c>
      <c r="F197" s="13">
        <f>'OAM- Spar'!$J196/'OAM- Spar'!$H196</f>
        <v>0.15222555555555559</v>
      </c>
      <c r="G197" s="13">
        <f>'OAM- Penny'!$J196/'OAM- Penny'!$H196</f>
        <v>-0.47741714285714282</v>
      </c>
      <c r="H197" s="13">
        <f>'OAM- Coop'!$J196/'OAM- Coop'!$H196</f>
        <v>-0.20696406249999996</v>
      </c>
    </row>
    <row r="198" spans="1:8" x14ac:dyDescent="0.3">
      <c r="A198" s="14">
        <f>'OAM- Auchan'!A197</f>
        <v>43922</v>
      </c>
      <c r="B198" s="13">
        <f>'OAM- Auchan'!J197/'OAM- Auchan'!H197</f>
        <v>3.494399999999994E-2</v>
      </c>
      <c r="C198" s="13">
        <f>'OAM- Tesco'!$J197/'OAM- Tesco'!$H197</f>
        <v>1.4454736842105232E-2</v>
      </c>
      <c r="D198" s="13">
        <f>'OAM- Lidl'!$J197/'OAM- Lidl'!$H197</f>
        <v>8.2746534653465292E-2</v>
      </c>
      <c r="E198" s="13">
        <f>'OAM- Aldi'!$J197/'OAM- Aldi'!$H197</f>
        <v>8.8071287128712844E-2</v>
      </c>
      <c r="F198" s="13">
        <f>'OAM- Spar'!$J197/'OAM- Spar'!$H197</f>
        <v>1.2301020408163265E-2</v>
      </c>
      <c r="G198" s="13">
        <f>'OAM- Penny'!$J197/'OAM- Penny'!$H197</f>
        <v>-0.65799111111111119</v>
      </c>
      <c r="H198" s="13">
        <f>'OAM- Coop'!$J197/'OAM- Coop'!$H197</f>
        <v>-0.12650666666666666</v>
      </c>
    </row>
    <row r="199" spans="1:8" x14ac:dyDescent="0.3">
      <c r="A199" s="14">
        <f>'OAM- Auchan'!A198</f>
        <v>43952</v>
      </c>
      <c r="B199" s="13">
        <f>'OAM- Auchan'!J198/'OAM- Auchan'!H198</f>
        <v>3.4944303797468428E-2</v>
      </c>
      <c r="C199" s="13">
        <f>'OAM- Tesco'!$J198/'OAM- Tesco'!$H198</f>
        <v>-8.840253164556966E-2</v>
      </c>
      <c r="D199" s="13">
        <f>'OAM- Lidl'!$J198/'OAM- Lidl'!$H198</f>
        <v>7.3519101123595471E-2</v>
      </c>
      <c r="E199" s="13">
        <f>'OAM- Aldi'!$J198/'OAM- Aldi'!$H198</f>
        <v>0.10250126582278489</v>
      </c>
      <c r="F199" s="13">
        <f>'OAM- Spar'!$J198/'OAM- Spar'!$H198</f>
        <v>-0.15231594202898555</v>
      </c>
      <c r="G199" s="13">
        <f>'OAM- Penny'!$J198/'OAM- Penny'!$H198</f>
        <v>-0.96341052631578961</v>
      </c>
      <c r="H199" s="13">
        <f>'OAM- Coop'!$J198/'OAM- Coop'!$H198</f>
        <v>-9.3590909090909086E-2</v>
      </c>
    </row>
    <row r="200" spans="1:8" x14ac:dyDescent="0.3">
      <c r="A200" s="14">
        <f>'OAM- Auchan'!A199</f>
        <v>43983</v>
      </c>
      <c r="B200" s="13">
        <f>'OAM- Auchan'!J199/'OAM- Auchan'!H199</f>
        <v>0.12055322580645166</v>
      </c>
      <c r="C200" s="13">
        <f>'OAM- Tesco'!$J199/'OAM- Tesco'!$H199</f>
        <v>-0.10736666666666662</v>
      </c>
      <c r="D200" s="13">
        <f>'OAM- Lidl'!$J199/'OAM- Lidl'!$H199</f>
        <v>-7.3910256410256413E-3</v>
      </c>
      <c r="E200" s="13">
        <f>'OAM- Aldi'!$J199/'OAM- Aldi'!$H199</f>
        <v>0.11054929577464789</v>
      </c>
      <c r="F200" s="13">
        <f>'OAM- Spar'!$J199/'OAM- Spar'!$H199</f>
        <v>-0.12310967741935488</v>
      </c>
      <c r="G200" s="13">
        <f>'OAM- Penny'!$J199/'OAM- Penny'!$H199</f>
        <v>-0.9130666666666668</v>
      </c>
      <c r="H200" s="13">
        <f>'OAM- Coop'!$J199/'OAM- Coop'!$H199</f>
        <v>5.5985074626866537E-3</v>
      </c>
    </row>
    <row r="201" spans="1:8" x14ac:dyDescent="0.3">
      <c r="A201" s="14">
        <f>'OAM- Auchan'!A200</f>
        <v>44013</v>
      </c>
      <c r="B201" s="13">
        <f>'OAM- Auchan'!J200/'OAM- Auchan'!H200</f>
        <v>7.4495081967213064E-2</v>
      </c>
      <c r="C201" s="13">
        <f>'OAM- Tesco'!$J200/'OAM- Tesco'!$H200</f>
        <v>-7.3066666666666752E-2</v>
      </c>
      <c r="D201" s="13">
        <f>'OAM- Lidl'!$J200/'OAM- Lidl'!$H200</f>
        <v>-1.1717948717947973E-3</v>
      </c>
      <c r="E201" s="13">
        <f>'OAM- Aldi'!$J200/'OAM- Aldi'!$H200</f>
        <v>4.448676470588233E-2</v>
      </c>
      <c r="F201" s="13">
        <f>'OAM- Spar'!$J200/'OAM- Spar'!$H200</f>
        <v>-9.2945901639344214E-2</v>
      </c>
      <c r="G201" s="13">
        <f>'OAM- Penny'!$J200/'OAM- Penny'!$H200</f>
        <v>-0.86524000000000012</v>
      </c>
      <c r="H201" s="13">
        <f>'OAM- Coop'!$J200/'OAM- Coop'!$H200</f>
        <v>0.11166800000000007</v>
      </c>
    </row>
    <row r="202" spans="1:8" x14ac:dyDescent="0.3">
      <c r="A202" s="14">
        <f>'OAM- Auchan'!A201</f>
        <v>44044</v>
      </c>
      <c r="B202" s="13">
        <f>'OAM- Auchan'!J201/'OAM- Auchan'!H201</f>
        <v>6.6074193548387075E-2</v>
      </c>
      <c r="C202" s="13">
        <f>'OAM- Tesco'!$J201/'OAM- Tesco'!$H201</f>
        <v>-2.7356164383561643E-2</v>
      </c>
      <c r="D202" s="13">
        <f>'OAM- Lidl'!$J201/'OAM- Lidl'!$H201</f>
        <v>-5.4153333333333331E-2</v>
      </c>
      <c r="E202" s="13">
        <f>'OAM- Aldi'!$J201/'OAM- Aldi'!$H201</f>
        <v>2.4370588235294074E-2</v>
      </c>
      <c r="F202" s="13">
        <f>'OAM- Spar'!$J201/'OAM- Spar'!$H201</f>
        <v>3.8995945945945909E-2</v>
      </c>
      <c r="G202" s="13">
        <f>'OAM- Penny'!$J201/'OAM- Penny'!$H201</f>
        <v>-0.29273999999999994</v>
      </c>
      <c r="H202" s="13">
        <f>'OAM- Coop'!$J201/'OAM- Coop'!$H201</f>
        <v>8.6726250000000074E-2</v>
      </c>
    </row>
    <row r="203" spans="1:8" x14ac:dyDescent="0.3">
      <c r="A203" s="14">
        <f>'OAM- Auchan'!A202</f>
        <v>44075</v>
      </c>
      <c r="B203" s="13">
        <f>'OAM- Auchan'!J202/'OAM- Auchan'!H202</f>
        <v>-4.2259999999999999E-2</v>
      </c>
      <c r="C203" s="13">
        <f>'OAM- Tesco'!$J202/'OAM- Tesco'!$H202</f>
        <v>-0.12039454545454541</v>
      </c>
      <c r="D203" s="13">
        <f>'OAM- Lidl'!$J202/'OAM- Lidl'!$H202</f>
        <v>-7.1129166666666702E-2</v>
      </c>
      <c r="E203" s="13">
        <f>'OAM- Aldi'!$J202/'OAM- Aldi'!$H202</f>
        <v>-6.7534920634920587E-2</v>
      </c>
      <c r="F203" s="13">
        <f>'OAM- Spar'!$J202/'OAM- Spar'!$H202</f>
        <v>-6.8657377049180304E-2</v>
      </c>
      <c r="G203" s="13">
        <f>'OAM- Penny'!$J202/'OAM- Penny'!$H202</f>
        <v>0.26129142857142862</v>
      </c>
      <c r="H203" s="13">
        <f>'OAM- Coop'!$J202/'OAM- Coop'!$H202</f>
        <v>2.7113636363636364E-2</v>
      </c>
    </row>
    <row r="204" spans="1:8" x14ac:dyDescent="0.3">
      <c r="A204" s="14">
        <f>'OAM- Auchan'!A203</f>
        <v>44105</v>
      </c>
      <c r="B204" s="13">
        <f>'OAM- Auchan'!J203/'OAM- Auchan'!H203</f>
        <v>3.4944827586206949E-2</v>
      </c>
      <c r="C204" s="13">
        <f>'OAM- Tesco'!$J203/'OAM- Tesco'!$H203</f>
        <v>-0.16681147540983607</v>
      </c>
      <c r="D204" s="13">
        <f>'OAM- Lidl'!$J203/'OAM- Lidl'!$H203</f>
        <v>-2.604615384615392E-2</v>
      </c>
      <c r="E204" s="13">
        <f>'OAM- Aldi'!$J203/'OAM- Aldi'!$H203</f>
        <v>-2.9272058823529411E-2</v>
      </c>
      <c r="F204" s="13">
        <f>'OAM- Spar'!$J203/'OAM- Spar'!$H203</f>
        <v>-1.8085714285715117E-3</v>
      </c>
      <c r="G204" s="13">
        <f>'OAM- Penny'!$J203/'OAM- Penny'!$H203</f>
        <v>0.26129108910891086</v>
      </c>
      <c r="H204" s="13">
        <f>'OAM- Coop'!$J203/'OAM- Coop'!$H203</f>
        <v>-3.017042253521135E-2</v>
      </c>
    </row>
    <row r="205" spans="1:8" x14ac:dyDescent="0.3">
      <c r="A205" s="14">
        <f>'OAM- Auchan'!A204</f>
        <v>44136</v>
      </c>
      <c r="B205" s="13">
        <f>'OAM- Auchan'!J204/'OAM- Auchan'!H204</f>
        <v>0.17086760563380279</v>
      </c>
      <c r="C205" s="13">
        <f>'OAM- Tesco'!$J204/'OAM- Tesco'!$H204</f>
        <v>-0.11222835820895527</v>
      </c>
      <c r="D205" s="13">
        <f>'OAM- Lidl'!$J204/'OAM- Lidl'!$H204</f>
        <v>3.5835365853658534E-2</v>
      </c>
      <c r="E205" s="13">
        <f>'OAM- Aldi'!$J204/'OAM- Aldi'!$H204</f>
        <v>0.11579864864864862</v>
      </c>
      <c r="F205" s="13">
        <f>'OAM- Spar'!$J204/'OAM- Spar'!$H204</f>
        <v>-0.11887812499999996</v>
      </c>
      <c r="G205" s="13">
        <f>'OAM- Penny'!$J204/'OAM- Penny'!$H204</f>
        <v>-0.81974634146341474</v>
      </c>
      <c r="H205" s="13">
        <f>'OAM- Coop'!$J204/'OAM- Coop'!$H204</f>
        <v>-3.1413636363636407E-2</v>
      </c>
    </row>
    <row r="206" spans="1:8" x14ac:dyDescent="0.3">
      <c r="A206" s="14">
        <f>'OAM- Auchan'!A205</f>
        <v>44166</v>
      </c>
      <c r="B206" s="13">
        <f>'OAM- Auchan'!J205/'OAM- Auchan'!H205</f>
        <v>0.1081551724137931</v>
      </c>
      <c r="C206" s="13">
        <f>'OAM- Tesco'!$J205/'OAM- Tesco'!$H205</f>
        <v>-3.2244827586206927E-2</v>
      </c>
      <c r="D206" s="13">
        <f>'OAM- Lidl'!$J205/'OAM- Lidl'!$H205</f>
        <v>1.2999999999999999E-2</v>
      </c>
      <c r="E206" s="13">
        <f>'OAM- Aldi'!$J205/'OAM- Aldi'!$H205</f>
        <v>-3.8906329113924124E-2</v>
      </c>
      <c r="F206" s="13">
        <f>'OAM- Spar'!$J205/'OAM- Spar'!$H205</f>
        <v>-8.2898795180722962E-2</v>
      </c>
      <c r="G206" s="13">
        <f>'OAM- Penny'!$J205/'OAM- Penny'!$H205</f>
        <v>-0.73510697674418624</v>
      </c>
      <c r="H206" s="13">
        <f>'OAM- Coop'!$J205/'OAM- Coop'!$H205</f>
        <v>0.10494157303370789</v>
      </c>
    </row>
    <row r="207" spans="1:8" x14ac:dyDescent="0.3">
      <c r="A207" s="14">
        <f>'OAM- Auchan'!A206</f>
        <v>44197</v>
      </c>
      <c r="B207" s="13">
        <f>'OAM- Auchan'!J206/'OAM- Auchan'!H206</f>
        <v>-7.7987234042553227E-2</v>
      </c>
      <c r="C207" s="13">
        <f>'OAM- Tesco'!$J206/'OAM- Tesco'!$H206</f>
        <v>-6.7772549019607872E-2</v>
      </c>
      <c r="D207" s="13">
        <f>'OAM- Lidl'!$J206/'OAM- Lidl'!$H206</f>
        <v>3.6564383561643793E-2</v>
      </c>
      <c r="E207" s="13">
        <f>'OAM- Aldi'!$J206/'OAM- Aldi'!$H206</f>
        <v>-5.7979687499999953E-2</v>
      </c>
      <c r="F207" s="13">
        <f>'OAM- Spar'!$J206/'OAM- Spar'!$H206</f>
        <v>-9.838965517241377E-2</v>
      </c>
      <c r="G207" s="13">
        <f>'OAM- Penny'!$J206/'OAM- Penny'!$H206</f>
        <v>-6.1893750000000032E-2</v>
      </c>
      <c r="H207" s="13">
        <f>'OAM- Coop'!$J206/'OAM- Coop'!$H206</f>
        <v>2.9556060606060561E-2</v>
      </c>
    </row>
    <row r="208" spans="1:8" x14ac:dyDescent="0.3">
      <c r="A208" s="14">
        <f>'OAM- Auchan'!A207</f>
        <v>44228</v>
      </c>
      <c r="B208" s="13">
        <f>'OAM- Auchan'!J207/'OAM- Auchan'!H207</f>
        <v>-1.2324489795918396E-2</v>
      </c>
      <c r="C208" s="13">
        <f>'OAM- Tesco'!$J207/'OAM- Tesco'!$H207</f>
        <v>-0.23402708333333339</v>
      </c>
      <c r="D208" s="13">
        <f>'OAM- Lidl'!$J207/'OAM- Lidl'!$H207</f>
        <v>-6.2305633802816861E-2</v>
      </c>
      <c r="E208" s="13">
        <f>'OAM- Aldi'!$J207/'OAM- Aldi'!$H207</f>
        <v>-0.12025689655172417</v>
      </c>
      <c r="F208" s="13">
        <f>'OAM- Spar'!$J207/'OAM- Spar'!$H207</f>
        <v>-3.5490322580645182E-2</v>
      </c>
      <c r="G208" s="13">
        <f>'OAM- Penny'!$J207/'OAM- Penny'!$H207</f>
        <v>0.26129183673469392</v>
      </c>
      <c r="H208" s="13">
        <f>'OAM- Coop'!$J207/'OAM- Coop'!$H207</f>
        <v>3.4428571428571426E-2</v>
      </c>
    </row>
    <row r="209" spans="1:8" x14ac:dyDescent="0.3">
      <c r="A209" s="14">
        <f>'OAM- Auchan'!A208</f>
        <v>44256</v>
      </c>
      <c r="B209" s="13">
        <f>'OAM- Auchan'!J208/'OAM- Auchan'!H208</f>
        <v>7.6541379310344854E-2</v>
      </c>
      <c r="C209" s="13">
        <f>'OAM- Tesco'!$J208/'OAM- Tesco'!$H208</f>
        <v>-0.14493492063492056</v>
      </c>
      <c r="D209" s="13">
        <f>'OAM- Lidl'!$J208/'OAM- Lidl'!$H208</f>
        <v>2.3857500000000073E-2</v>
      </c>
      <c r="E209" s="13">
        <f>'OAM- Aldi'!$J208/'OAM- Aldi'!$H208</f>
        <v>5.5073684210526393E-2</v>
      </c>
      <c r="F209" s="13">
        <f>'OAM- Spar'!$J208/'OAM- Spar'!$H208</f>
        <v>-9.4066153846153897E-2</v>
      </c>
      <c r="G209" s="13">
        <f>'OAM- Penny'!$J208/'OAM- Penny'!$H208</f>
        <v>-0.69567272727272744</v>
      </c>
      <c r="H209" s="13">
        <f>'OAM- Coop'!$J208/'OAM- Coop'!$H208</f>
        <v>-9.4681818181817298E-3</v>
      </c>
    </row>
    <row r="210" spans="1:8" x14ac:dyDescent="0.3">
      <c r="A210" s="14">
        <f>'OAM- Auchan'!A209</f>
        <v>44287</v>
      </c>
      <c r="B210" s="13">
        <f>'OAM- Auchan'!J209/'OAM- Auchan'!H209</f>
        <v>6.0792857142857169E-2</v>
      </c>
      <c r="C210" s="13">
        <f>'OAM- Tesco'!$J209/'OAM- Tesco'!$H209</f>
        <v>-9.718906250000009E-2</v>
      </c>
      <c r="D210" s="13">
        <f>'OAM- Lidl'!$J209/'OAM- Lidl'!$H209</f>
        <v>5.0461538461539206E-3</v>
      </c>
      <c r="E210" s="13">
        <f>'OAM- Aldi'!$J209/'OAM- Aldi'!$H209</f>
        <v>0.15798666666666666</v>
      </c>
      <c r="F210" s="13">
        <f>'OAM- Spar'!$J209/'OAM- Spar'!$H209</f>
        <v>4.8517333333333371E-2</v>
      </c>
      <c r="G210" s="13">
        <f>'OAM- Penny'!$J209/'OAM- Penny'!$H209</f>
        <v>-1.1317028571428573</v>
      </c>
      <c r="H210" s="13">
        <f>'OAM- Coop'!$J209/'OAM- Coop'!$H209</f>
        <v>3.0016438356164344E-2</v>
      </c>
    </row>
    <row r="211" spans="1:8" x14ac:dyDescent="0.3">
      <c r="A211" s="14">
        <f>'OAM- Auchan'!A210</f>
        <v>44317</v>
      </c>
      <c r="B211" s="13">
        <f>'OAM- Auchan'!J210/'OAM- Auchan'!H210</f>
        <v>2.6007407407407434E-2</v>
      </c>
      <c r="C211" s="13">
        <f>'OAM- Tesco'!$J210/'OAM- Tesco'!$H210</f>
        <v>1.4768749999999954E-2</v>
      </c>
      <c r="D211" s="13">
        <f>'OAM- Lidl'!$J210/'OAM- Lidl'!$H210</f>
        <v>1.173125E-2</v>
      </c>
      <c r="E211" s="13">
        <f>'OAM- Aldi'!$J210/'OAM- Aldi'!$H210</f>
        <v>9.4585714285714287E-2</v>
      </c>
      <c r="F211" s="13">
        <f>'OAM- Spar'!$J210/'OAM- Spar'!$H210</f>
        <v>0.11289999999999993</v>
      </c>
      <c r="G211" s="13">
        <f>'OAM- Penny'!$J210/'OAM- Penny'!$H210</f>
        <v>-1.072488888888889</v>
      </c>
      <c r="H211" s="13">
        <f>'OAM- Coop'!$J210/'OAM- Coop'!$H210</f>
        <v>-6.9032857142857187E-2</v>
      </c>
    </row>
    <row r="212" spans="1:8" x14ac:dyDescent="0.3">
      <c r="A212" s="14">
        <f>'OAM- Auchan'!A211</f>
        <v>44348</v>
      </c>
      <c r="B212" s="13">
        <f>'OAM- Auchan'!J211/'OAM- Auchan'!H211</f>
        <v>0.12636973684210534</v>
      </c>
      <c r="C212" s="13">
        <f>'OAM- Tesco'!$J211/'OAM- Tesco'!$H211</f>
        <v>-0.10426493506493499</v>
      </c>
      <c r="D212" s="13">
        <f>'OAM- Lidl'!$J211/'OAM- Lidl'!$H211</f>
        <v>6.8226190476191172E-3</v>
      </c>
      <c r="E212" s="13">
        <f>'OAM- Aldi'!$J211/'OAM- Aldi'!$H211</f>
        <v>-6.6292307692307918E-3</v>
      </c>
      <c r="F212" s="13">
        <f>'OAM- Spar'!$J211/'OAM- Spar'!$H211</f>
        <v>0.1386348837209303</v>
      </c>
      <c r="G212" s="13">
        <f>'OAM- Penny'!$J211/'OAM- Penny'!$H211</f>
        <v>-1.072488888888889</v>
      </c>
      <c r="H212" s="13">
        <f>'OAM- Coop'!$J211/'OAM- Coop'!$H211</f>
        <v>-3.082027027027023E-2</v>
      </c>
    </row>
    <row r="213" spans="1:8" x14ac:dyDescent="0.3">
      <c r="A213" s="14">
        <f>'OAM- Auchan'!A212</f>
        <v>44378</v>
      </c>
      <c r="B213" s="13">
        <f>'OAM- Auchan'!J212/'OAM- Auchan'!H212</f>
        <v>6.4517741935483847E-2</v>
      </c>
      <c r="C213" s="13">
        <f>'OAM- Tesco'!$J212/'OAM- Tesco'!$H212</f>
        <v>-7.6478873239436626E-2</v>
      </c>
      <c r="D213" s="13">
        <f>'OAM- Lidl'!$J212/'OAM- Lidl'!$H212</f>
        <v>-3.9371428571428647E-2</v>
      </c>
      <c r="E213" s="13">
        <f>'OAM- Aldi'!$J212/'OAM- Aldi'!$H212</f>
        <v>3.0029850746268222E-3</v>
      </c>
      <c r="F213" s="13">
        <f>'OAM- Spar'!$J212/'OAM- Spar'!$H212</f>
        <v>6.1076543209876509E-2</v>
      </c>
      <c r="G213" s="13">
        <f>'OAM- Penny'!$J212/'OAM- Penny'!$H212</f>
        <v>-0.47741714285714282</v>
      </c>
      <c r="H213" s="13">
        <f>'OAM- Coop'!$J212/'OAM- Coop'!$H212</f>
        <v>0.16243750000000001</v>
      </c>
    </row>
    <row r="214" spans="1:8" x14ac:dyDescent="0.3">
      <c r="A214" s="14">
        <f>'OAM- Auchan'!A213</f>
        <v>44409</v>
      </c>
      <c r="B214" s="13">
        <f>'OAM- Auchan'!J213/'OAM- Auchan'!H213</f>
        <v>2.4603571428571482E-2</v>
      </c>
      <c r="C214" s="13">
        <f>'OAM- Tesco'!$J213/'OAM- Tesco'!$H213</f>
        <v>-7.8416666666666662E-2</v>
      </c>
      <c r="D214" s="13">
        <f>'OAM- Lidl'!$J213/'OAM- Lidl'!$H213</f>
        <v>-1.4174025974025898E-2</v>
      </c>
      <c r="E214" s="13">
        <f>'OAM- Aldi'!$J213/'OAM- Aldi'!$H213</f>
        <v>2.9447142857142897E-2</v>
      </c>
      <c r="F214" s="13">
        <f>'OAM- Spar'!$J213/'OAM- Spar'!$H213</f>
        <v>-5.2678947368421131E-2</v>
      </c>
      <c r="G214" s="13">
        <f>'OAM- Penny'!$J213/'OAM- Penny'!$H213</f>
        <v>-0.39755675675675672</v>
      </c>
      <c r="H214" s="13">
        <f>'OAM- Coop'!$J213/'OAM- Coop'!$H213</f>
        <v>0.12664044943820224</v>
      </c>
    </row>
    <row r="215" spans="1:8" x14ac:dyDescent="0.3">
      <c r="A215" s="14">
        <f>'OAM- Auchan'!A214</f>
        <v>44440</v>
      </c>
      <c r="B215" s="13">
        <f>'OAM- Auchan'!J214/'OAM- Auchan'!H214</f>
        <v>-4.3466666666666695E-2</v>
      </c>
      <c r="C215" s="13">
        <f>'OAM- Tesco'!$J214/'OAM- Tesco'!$H214</f>
        <v>-0.1895372549019608</v>
      </c>
      <c r="D215" s="13">
        <f>'OAM- Lidl'!$J214/'OAM- Lidl'!$H214</f>
        <v>-9.6611594202898513E-2</v>
      </c>
      <c r="E215" s="13">
        <f>'OAM- Aldi'!$J214/'OAM- Aldi'!$H214</f>
        <v>2.0389062500000023E-2</v>
      </c>
      <c r="F215" s="13">
        <f>'OAM- Spar'!$J214/'OAM- Spar'!$H214</f>
        <v>2.6212676056338109E-2</v>
      </c>
      <c r="G215" s="13">
        <f>'OAM- Penny'!$J214/'OAM- Penny'!$H214</f>
        <v>-0.34133947368421058</v>
      </c>
      <c r="H215" s="13">
        <f>'OAM- Coop'!$J214/'OAM- Coop'!$H214</f>
        <v>6.6190789473684217E-2</v>
      </c>
    </row>
    <row r="216" spans="1:8" x14ac:dyDescent="0.3">
      <c r="A216" s="14">
        <f>'OAM- Auchan'!A215</f>
        <v>44470</v>
      </c>
      <c r="B216" s="13">
        <f>'OAM- Auchan'!J215/'OAM- Auchan'!H215</f>
        <v>5.4245454545454548E-2</v>
      </c>
      <c r="C216" s="13">
        <f>'OAM- Tesco'!$J215/'OAM- Tesco'!$H215</f>
        <v>-3.4990000000000021E-2</v>
      </c>
      <c r="D216" s="13">
        <f>'OAM- Lidl'!$J215/'OAM- Lidl'!$H215</f>
        <v>-1.5753246753247132E-3</v>
      </c>
      <c r="E216" s="13">
        <f>'OAM- Aldi'!$J215/'OAM- Aldi'!$H215</f>
        <v>0.14669571428571423</v>
      </c>
      <c r="F216" s="13">
        <f>'OAM- Spar'!$J215/'OAM- Spar'!$H215</f>
        <v>5.2343243243243166E-2</v>
      </c>
      <c r="G216" s="13">
        <f>'OAM- Penny'!$J215/'OAM- Penny'!$H215</f>
        <v>-0.52087058823529409</v>
      </c>
      <c r="H216" s="13">
        <f>'OAM- Coop'!$J215/'OAM- Coop'!$H215</f>
        <v>7.3540277777777691E-2</v>
      </c>
    </row>
    <row r="217" spans="1:8" x14ac:dyDescent="0.3">
      <c r="A217" s="14">
        <f>'OAM- Auchan'!A216</f>
        <v>44501</v>
      </c>
      <c r="B217" s="13">
        <f>'OAM- Auchan'!J216/'OAM- Auchan'!H216</f>
        <v>-1.9535483870967697E-2</v>
      </c>
      <c r="C217" s="13">
        <f>'OAM- Tesco'!$J216/'OAM- Tesco'!$H216</f>
        <v>-0.14197187499999994</v>
      </c>
      <c r="D217" s="13">
        <f>'OAM- Lidl'!$J216/'OAM- Lidl'!$H216</f>
        <v>0.11259772727272734</v>
      </c>
      <c r="E217" s="13">
        <f>'OAM- Aldi'!$J216/'OAM- Aldi'!$H216</f>
        <v>7.4855072463768116E-2</v>
      </c>
      <c r="F217" s="13">
        <f>'OAM- Spar'!$J216/'OAM- Spar'!$H216</f>
        <v>-3.1923880597014835E-2</v>
      </c>
      <c r="G217" s="13">
        <f>'OAM- Penny'!$J216/'OAM- Penny'!$H216</f>
        <v>-1.072488888888889</v>
      </c>
      <c r="H217" s="13">
        <f>'OAM- Coop'!$J216/'OAM- Coop'!$H216</f>
        <v>3.4421212121212165E-2</v>
      </c>
    </row>
    <row r="218" spans="1:8" x14ac:dyDescent="0.3">
      <c r="A218" s="14">
        <f>'OAM- Auchan'!A217</f>
        <v>44531</v>
      </c>
      <c r="B218" s="13">
        <f>'OAM- Auchan'!J217/'OAM- Auchan'!H217</f>
        <v>0.10335316455696195</v>
      </c>
      <c r="C218" s="13">
        <f>'OAM- Tesco'!$J217/'OAM- Tesco'!$H217</f>
        <v>-3.8693023255814023E-2</v>
      </c>
      <c r="D218" s="13">
        <f>'OAM- Lidl'!$J217/'OAM- Lidl'!$H217</f>
        <v>1.0488095238095931E-3</v>
      </c>
      <c r="E218" s="13">
        <f>'OAM- Aldi'!$J217/'OAM- Aldi'!$H217</f>
        <v>3.8383333333333255E-2</v>
      </c>
      <c r="F218" s="13">
        <f>'OAM- Spar'!$J217/'OAM- Spar'!$H217</f>
        <v>-8.2898795180722962E-2</v>
      </c>
      <c r="G218" s="13">
        <f>'OAM- Penny'!$J217/'OAM- Penny'!$H217</f>
        <v>-0.96341052631578961</v>
      </c>
      <c r="H218" s="13">
        <f>'OAM- Coop'!$J217/'OAM- Coop'!$H217</f>
        <v>0.11488666666666669</v>
      </c>
    </row>
    <row r="219" spans="1:8" x14ac:dyDescent="0.3">
      <c r="A219" s="14">
        <f>'OAM- Auchan'!A218</f>
        <v>44562</v>
      </c>
      <c r="B219" s="13">
        <f>'OAM- Auchan'!J218/'OAM- Auchan'!H218</f>
        <v>1.5641999999999972E-2</v>
      </c>
      <c r="C219" s="13">
        <f>'OAM- Tesco'!$J218/'OAM- Tesco'!$H218</f>
        <v>-0.12597857142857147</v>
      </c>
      <c r="D219" s="13">
        <f>'OAM- Lidl'!$J218/'OAM- Lidl'!$H218</f>
        <v>-1.9907894736842487E-3</v>
      </c>
      <c r="E219" s="13">
        <f>'OAM- Aldi'!$J218/'OAM- Aldi'!$H218</f>
        <v>-4.6661016949153039E-3</v>
      </c>
      <c r="F219" s="13">
        <f>'OAM- Spar'!$J218/'OAM- Spar'!$H218</f>
        <v>-2.0130434782607851E-3</v>
      </c>
      <c r="G219" s="13">
        <f>'OAM- Penny'!$J218/'OAM- Penny'!$H218</f>
        <v>-3.4191428571428491E-2</v>
      </c>
      <c r="H219" s="13">
        <f>'OAM- Coop'!$J218/'OAM- Coop'!$H218</f>
        <v>0.17678846153846153</v>
      </c>
    </row>
    <row r="220" spans="1:8" x14ac:dyDescent="0.3">
      <c r="A220" s="14">
        <f>'OAM- Auchan'!A219</f>
        <v>44593</v>
      </c>
      <c r="B220" s="13">
        <f>'OAM- Auchan'!J219/'OAM- Auchan'!H219</f>
        <v>-4.3836734693877548E-2</v>
      </c>
      <c r="C220" s="13">
        <f>'OAM- Tesco'!$J219/'OAM- Tesco'!$H219</f>
        <v>1.2778333333333286E-2</v>
      </c>
      <c r="D220" s="13">
        <f>'OAM- Lidl'!$J219/'OAM- Lidl'!$H219</f>
        <v>-2.3973611111111192E-2</v>
      </c>
      <c r="E220" s="13">
        <f>'OAM- Aldi'!$J219/'OAM- Aldi'!$H219</f>
        <v>0.10254603174603177</v>
      </c>
      <c r="F220" s="13">
        <f>'OAM- Spar'!$J219/'OAM- Spar'!$H219</f>
        <v>5.5244927536231905E-2</v>
      </c>
      <c r="G220" s="13">
        <f>'OAM- Penny'!$J219/'OAM- Penny'!$H219</f>
        <v>-0.66805161290322579</v>
      </c>
      <c r="H220" s="13">
        <f>'OAM- Coop'!$J219/'OAM- Coop'!$H219</f>
        <v>0.12672500000000003</v>
      </c>
    </row>
    <row r="221" spans="1:8" x14ac:dyDescent="0.3">
      <c r="A221" s="14">
        <f>'OAM- Auchan'!A220</f>
        <v>44621</v>
      </c>
      <c r="B221" s="13">
        <f>'OAM- Auchan'!J220/'OAM- Auchan'!H220</f>
        <v>8.5736842105263153E-2</v>
      </c>
      <c r="C221" s="13">
        <f>'OAM- Tesco'!$J220/'OAM- Tesco'!$H220</f>
        <v>-0.11717258064516124</v>
      </c>
      <c r="D221" s="13">
        <f>'OAM- Lidl'!$J220/'OAM- Lidl'!$H220</f>
        <v>-6.5721126760563339E-2</v>
      </c>
      <c r="E221" s="13">
        <f>'OAM- Aldi'!$J220/'OAM- Aldi'!$H220</f>
        <v>0.1450666666666667</v>
      </c>
      <c r="F221" s="13">
        <f>'OAM- Spar'!$J220/'OAM- Spar'!$H220</f>
        <v>8.9264935064934992E-2</v>
      </c>
      <c r="G221" s="13">
        <f>'OAM- Penny'!$J220/'OAM- Penny'!$H220</f>
        <v>-0.61592499999999994</v>
      </c>
      <c r="H221" s="13">
        <f>'OAM- Coop'!$J220/'OAM- Coop'!$H220</f>
        <v>7.683513513513518E-2</v>
      </c>
    </row>
    <row r="222" spans="1:8" x14ac:dyDescent="0.3">
      <c r="A222" s="14">
        <f>'OAM- Auchan'!A221</f>
        <v>44652</v>
      </c>
      <c r="B222" s="13">
        <f>'OAM- Auchan'!J221/'OAM- Auchan'!H221</f>
        <v>4.3263793103448328E-2</v>
      </c>
      <c r="C222" s="13">
        <f>'OAM- Tesco'!$J221/'OAM- Tesco'!$H221</f>
        <v>-0.10509850746268666</v>
      </c>
      <c r="D222" s="13">
        <f>'OAM- Lidl'!$J221/'OAM- Lidl'!$H221</f>
        <v>-6.3101369863013623E-2</v>
      </c>
      <c r="E222" s="13">
        <f>'OAM- Aldi'!$J221/'OAM- Aldi'!$H221</f>
        <v>0.14068333333333338</v>
      </c>
      <c r="F222" s="13">
        <f>'OAM- Spar'!$J221/'OAM- Spar'!$H221</f>
        <v>4.0431645569620325E-2</v>
      </c>
      <c r="G222" s="13">
        <f>'OAM- Penny'!$J221/'OAM- Penny'!$H221</f>
        <v>-0.36077894736842103</v>
      </c>
      <c r="H222" s="13">
        <f>'OAM- Coop'!$J221/'OAM- Coop'!$H221</f>
        <v>7.25454545454553E-3</v>
      </c>
    </row>
    <row r="223" spans="1:8" x14ac:dyDescent="0.3">
      <c r="A223" s="14">
        <f>'OAM- Auchan'!A222</f>
        <v>44682</v>
      </c>
      <c r="B223" s="13">
        <f>'OAM- Auchan'!J222/'OAM- Auchan'!H222</f>
        <v>7.6301886792453106E-3</v>
      </c>
      <c r="C223" s="13">
        <f>'OAM- Tesco'!$J222/'OAM- Tesco'!$H222</f>
        <v>1.4295238095238073E-2</v>
      </c>
      <c r="D223" s="13">
        <f>'OAM- Lidl'!$J222/'OAM- Lidl'!$H222</f>
        <v>-6.3101369863013623E-2</v>
      </c>
      <c r="E223" s="13">
        <f>'OAM- Aldi'!$J222/'OAM- Aldi'!$H222</f>
        <v>0.17125405405405408</v>
      </c>
      <c r="F223" s="13">
        <f>'OAM- Spar'!$J222/'OAM- Spar'!$H222</f>
        <v>3.9361643835616356E-2</v>
      </c>
      <c r="G223" s="13">
        <f>'OAM- Penny'!$J222/'OAM- Penny'!$H222</f>
        <v>-0.47741714285714282</v>
      </c>
      <c r="H223" s="13">
        <f>'OAM- Coop'!$J222/'OAM- Coop'!$H222</f>
        <v>8.0097297297297254E-2</v>
      </c>
    </row>
    <row r="224" spans="1:8" x14ac:dyDescent="0.3">
      <c r="A224" s="14">
        <f>'OAM- Auchan'!A223</f>
        <v>44713</v>
      </c>
      <c r="B224" s="13">
        <f>'OAM- Auchan'!J223/'OAM- Auchan'!H223</f>
        <v>9.1711764705882368E-2</v>
      </c>
      <c r="C224" s="13">
        <f>'OAM- Tesco'!$J223/'OAM- Tesco'!$H223</f>
        <v>-3.7085526315789472E-2</v>
      </c>
      <c r="D224" s="13">
        <f>'OAM- Lidl'!$J223/'OAM- Lidl'!$H223</f>
        <v>-2.5337974683544266E-2</v>
      </c>
      <c r="E224" s="13">
        <f>'OAM- Aldi'!$J223/'OAM- Aldi'!$H223</f>
        <v>8.2299999999999957E-2</v>
      </c>
      <c r="F224" s="13">
        <f>'OAM- Spar'!$J223/'OAM- Spar'!$H223</f>
        <v>-2.7548780487804169E-3</v>
      </c>
      <c r="G224" s="13">
        <f>'OAM- Penny'!$J223/'OAM- Penny'!$H223</f>
        <v>-0.9130666666666668</v>
      </c>
      <c r="H224" s="13">
        <f>'OAM- Coop'!$J223/'OAM- Coop'!$H223</f>
        <v>7.3718604651162825E-2</v>
      </c>
    </row>
    <row r="225" spans="1:8" x14ac:dyDescent="0.3">
      <c r="A225" s="14">
        <f>'OAM- Auchan'!A224</f>
        <v>44743</v>
      </c>
      <c r="B225" s="13">
        <f>'OAM- Auchan'!J224/'OAM- Auchan'!H224</f>
        <v>-9.7361290322580549E-2</v>
      </c>
      <c r="C225" s="13">
        <f>'OAM- Tesco'!$J224/'OAM- Tesco'!$H224</f>
        <v>-2.2742307692307617E-2</v>
      </c>
      <c r="D225" s="13">
        <f>'OAM- Lidl'!$J224/'OAM- Lidl'!$H224</f>
        <v>1.2389156626506059E-2</v>
      </c>
      <c r="E225" s="13">
        <f>'OAM- Aldi'!$J224/'OAM- Aldi'!$H224</f>
        <v>2.2435294117646716E-3</v>
      </c>
      <c r="F225" s="13">
        <f>'OAM- Spar'!$J224/'OAM- Spar'!$H224</f>
        <v>1.2301098901098838E-2</v>
      </c>
      <c r="G225" s="13">
        <f>'OAM- Penny'!$J224/'OAM- Penny'!$H224</f>
        <v>-0.65799111111111119</v>
      </c>
      <c r="H225" s="13">
        <f>'OAM- Coop'!$J224/'OAM- Coop'!$H224</f>
        <v>0.15512000000000001</v>
      </c>
    </row>
    <row r="226" spans="1:8" x14ac:dyDescent="0.3">
      <c r="A226" s="14">
        <f>'OAM- Auchan'!A225</f>
        <v>44774</v>
      </c>
      <c r="B226" s="13">
        <f>'OAM- Auchan'!J225/'OAM- Auchan'!H225</f>
        <v>-3.7434999999999975E-2</v>
      </c>
      <c r="C226" s="13">
        <f>'OAM- Tesco'!$J225/'OAM- Tesco'!$H225</f>
        <v>-3.7493670886075579E-3</v>
      </c>
      <c r="D226" s="13">
        <f>'OAM- Lidl'!$J225/'OAM- Lidl'!$H225</f>
        <v>-1.9197468354430453E-2</v>
      </c>
      <c r="E226" s="13">
        <f>'OAM- Aldi'!$J225/'OAM- Aldi'!$H225</f>
        <v>-5.175733333333337E-2</v>
      </c>
      <c r="F226" s="13">
        <f>'OAM- Spar'!$J225/'OAM- Spar'!$H225</f>
        <v>1.2301136363636363E-2</v>
      </c>
      <c r="G226" s="13">
        <f>'OAM- Penny'!$J225/'OAM- Penny'!$H225</f>
        <v>-0.73510697674418624</v>
      </c>
      <c r="H226" s="13">
        <f>'OAM- Coop'!$J225/'OAM- Coop'!$H225</f>
        <v>0.1165989361702128</v>
      </c>
    </row>
    <row r="227" spans="1:8" x14ac:dyDescent="0.3">
      <c r="A227" s="14">
        <f>'OAM- Auchan'!A226</f>
        <v>44805</v>
      </c>
      <c r="B227" s="13">
        <f>'OAM- Auchan'!J226/'OAM- Auchan'!H226</f>
        <v>-2.7605555555555501E-2</v>
      </c>
      <c r="C227" s="13">
        <f>'OAM- Tesco'!$J226/'OAM- Tesco'!$H226</f>
        <v>3.0365671641791044E-2</v>
      </c>
      <c r="D227" s="13">
        <f>'OAM- Lidl'!$J226/'OAM- Lidl'!$H226</f>
        <v>-4.7686666666666669E-2</v>
      </c>
      <c r="E227" s="13">
        <f>'OAM- Aldi'!$J226/'OAM- Aldi'!$H226</f>
        <v>9.9615189873417789E-2</v>
      </c>
      <c r="F227" s="13">
        <f>'OAM- Spar'!$J226/'OAM- Spar'!$H226</f>
        <v>-2.8852564102564104E-2</v>
      </c>
      <c r="G227" s="13">
        <f>'OAM- Penny'!$J226/'OAM- Penny'!$H226</f>
        <v>-0.36077894736842103</v>
      </c>
      <c r="H227" s="13">
        <f>'OAM- Coop'!$J226/'OAM- Coop'!$H226</f>
        <v>9.5009411764705912E-2</v>
      </c>
    </row>
    <row r="228" spans="1:8" x14ac:dyDescent="0.3">
      <c r="A228" s="14">
        <f>'OAM- Auchan'!A227</f>
        <v>44835</v>
      </c>
      <c r="B228" s="13">
        <f>'OAM- Auchan'!J227/'OAM- Auchan'!H227</f>
        <v>-7.5800000000000048E-2</v>
      </c>
      <c r="C228" s="13">
        <f>'OAM- Tesco'!$J227/'OAM- Tesco'!$H227</f>
        <v>-3.8174666666666746E-2</v>
      </c>
      <c r="D228" s="13">
        <f>'OAM- Lidl'!$J227/'OAM- Lidl'!$H227</f>
        <v>1.2597619047619014E-2</v>
      </c>
      <c r="E228" s="13">
        <f>'OAM- Aldi'!$J227/'OAM- Aldi'!$H227</f>
        <v>2.5180459770114908E-2</v>
      </c>
      <c r="F228" s="13">
        <f>'OAM- Spar'!$J227/'OAM- Spar'!$H227</f>
        <v>4.7575824175824115E-2</v>
      </c>
      <c r="G228" s="13">
        <f>'OAM- Penny'!$J227/'OAM- Penny'!$H227</f>
        <v>-0.35653818181818192</v>
      </c>
      <c r="H228" s="13">
        <f>'OAM- Coop'!$J227/'OAM- Coop'!$H227</f>
        <v>4.1578888888888957E-2</v>
      </c>
    </row>
    <row r="229" spans="1:8" x14ac:dyDescent="0.3">
      <c r="A229" s="14">
        <f>'OAM- Auchan'!A228</f>
        <v>44866</v>
      </c>
      <c r="B229" s="13">
        <f>'OAM- Auchan'!J228/'OAM- Auchan'!H228</f>
        <v>2.8912500000000022E-2</v>
      </c>
      <c r="C229" s="13">
        <f>'OAM- Tesco'!$J228/'OAM- Tesco'!$H228</f>
        <v>7.8794871794872542E-3</v>
      </c>
      <c r="D229" s="13">
        <f>'OAM- Lidl'!$J228/'OAM- Lidl'!$H228</f>
        <v>-1.9197468354430453E-2</v>
      </c>
      <c r="E229" s="13">
        <f>'OAM- Aldi'!$J228/'OAM- Aldi'!$H228</f>
        <v>0.17356477272727269</v>
      </c>
      <c r="F229" s="13">
        <f>'OAM- Spar'!$J228/'OAM- Spar'!$H228</f>
        <v>-2.668684210526312E-2</v>
      </c>
      <c r="G229" s="13">
        <f>'OAM- Penny'!$J228/'OAM- Penny'!$H228</f>
        <v>-0.77641904761904779</v>
      </c>
      <c r="H229" s="13">
        <f>'OAM- Coop'!$J228/'OAM- Coop'!$H228</f>
        <v>4.247500000000036E-3</v>
      </c>
    </row>
    <row r="230" spans="1:8" x14ac:dyDescent="0.3">
      <c r="A230" s="14">
        <f>'OAM- Auchan'!A229</f>
        <v>44896</v>
      </c>
      <c r="B230" s="13">
        <f>'OAM- Auchan'!J229/'OAM- Auchan'!H229</f>
        <v>3.4943564356435669E-2</v>
      </c>
      <c r="C230" s="13">
        <f>'OAM- Tesco'!$J229/'OAM- Tesco'!$H229</f>
        <v>3.4973737373737317E-2</v>
      </c>
      <c r="D230" s="13">
        <f>'OAM- Lidl'!$J229/'OAM- Lidl'!$H229</f>
        <v>-3.5478651685393325E-2</v>
      </c>
      <c r="E230" s="13">
        <f>'OAM- Aldi'!$J229/'OAM- Aldi'!$H229</f>
        <v>3.5275789473684177E-2</v>
      </c>
      <c r="F230" s="13">
        <f>'OAM- Spar'!$J229/'OAM- Spar'!$H229</f>
        <v>7.4118811881188698E-3</v>
      </c>
      <c r="G230" s="13">
        <f>'OAM- Penny'!$J229/'OAM- Penny'!$H229</f>
        <v>-0.58743829787234059</v>
      </c>
      <c r="H230" s="13">
        <f>'OAM- Coop'!$J229/'OAM- Coop'!$H229</f>
        <v>3.4423762376237656E-2</v>
      </c>
    </row>
    <row r="231" spans="1:8" x14ac:dyDescent="0.3">
      <c r="A231" s="14">
        <f>'OAM- Auchan'!A230</f>
        <v>44927</v>
      </c>
      <c r="B231" s="13">
        <f>'OAM- Auchan'!J230/'OAM- Auchan'!H230</f>
        <v>1.8859259259259287E-2</v>
      </c>
      <c r="C231" s="13">
        <f>'OAM- Tesco'!$J230/'OAM- Tesco'!$H230</f>
        <v>-9.3015254237288167E-2</v>
      </c>
      <c r="D231" s="13">
        <f>'OAM- Lidl'!$J230/'OAM- Lidl'!$H230</f>
        <v>-2.604615384615392E-2</v>
      </c>
      <c r="E231" s="13">
        <f>'OAM- Aldi'!$J230/'OAM- Aldi'!$H230</f>
        <v>0.18367741935483872</v>
      </c>
      <c r="F231" s="13">
        <f>'OAM- Spar'!$J230/'OAM- Spar'!$H230</f>
        <v>-4.7762162162162086E-2</v>
      </c>
      <c r="G231" s="13">
        <f>'OAM- Penny'!$J230/'OAM- Penny'!$H230</f>
        <v>-0.73510697674418624</v>
      </c>
      <c r="H231" s="13">
        <f>'OAM- Coop'!$J230/'OAM- Coop'!$H230</f>
        <v>7.0183950617283886E-2</v>
      </c>
    </row>
    <row r="232" spans="1:8" x14ac:dyDescent="0.3">
      <c r="A232" s="14">
        <f>'OAM- Auchan'!A231</f>
        <v>44958</v>
      </c>
      <c r="B232" s="13">
        <f>'OAM- Auchan'!J231/'OAM- Auchan'!H231</f>
        <v>-1.057735849056601E-2</v>
      </c>
      <c r="C232" s="13">
        <f>'OAM- Tesco'!$J231/'OAM- Tesco'!$H231</f>
        <v>-5.3946031746031839E-2</v>
      </c>
      <c r="D232" s="13">
        <f>'OAM- Lidl'!$J231/'OAM- Lidl'!$H231</f>
        <v>-1.2521249999999963E-2</v>
      </c>
      <c r="E232" s="13">
        <f>'OAM- Aldi'!$J231/'OAM- Aldi'!$H231</f>
        <v>0.20093366336633667</v>
      </c>
      <c r="F232" s="13">
        <f>'OAM- Spar'!$J231/'OAM- Spar'!$H231</f>
        <v>-5.1012820512820516E-2</v>
      </c>
      <c r="G232" s="13">
        <f>'OAM- Penny'!$J231/'OAM- Penny'!$H231</f>
        <v>-0.73510697674418624</v>
      </c>
      <c r="H232" s="13">
        <f>'OAM- Coop'!$J231/'OAM- Coop'!$H231</f>
        <v>7.9861176470588199E-2</v>
      </c>
    </row>
    <row r="233" spans="1:8" x14ac:dyDescent="0.3">
      <c r="A233" s="14">
        <f>'OAM- Auchan'!A232</f>
        <v>44986</v>
      </c>
      <c r="B233" s="13">
        <f>'OAM- Auchan'!J232/'OAM- Auchan'!H232</f>
        <v>-3.0011538461538433E-2</v>
      </c>
      <c r="C233" s="13">
        <f>'OAM- Tesco'!$J232/'OAM- Tesco'!$H232</f>
        <v>-2.8866153846153892E-2</v>
      </c>
      <c r="D233" s="13">
        <f>'OAM- Lidl'!$J232/'OAM- Lidl'!$H232</f>
        <v>-6.0086419753086059E-3</v>
      </c>
      <c r="E233" s="13">
        <f>'OAM- Aldi'!$J232/'OAM- Aldi'!$H232</f>
        <v>0.17206526315789469</v>
      </c>
      <c r="F233" s="13">
        <f>'OAM- Spar'!$J232/'OAM- Spar'!$H232</f>
        <v>7.5467441860465084E-2</v>
      </c>
      <c r="G233" s="13">
        <f>'OAM- Penny'!$J232/'OAM- Penny'!$H232</f>
        <v>-0.73510697674418624</v>
      </c>
      <c r="H233" s="13">
        <f>'OAM- Coop'!$J232/'OAM- Coop'!$H232</f>
        <v>3.4422222222222187E-2</v>
      </c>
    </row>
    <row r="234" spans="1:8" x14ac:dyDescent="0.3">
      <c r="A234" s="14">
        <f>'OAM- Auchan'!A233</f>
        <v>45017</v>
      </c>
      <c r="B234" s="13">
        <f>'OAM- Auchan'!J233/'OAM- Auchan'!H233</f>
        <v>-7.1376271186440632E-2</v>
      </c>
      <c r="C234" s="13">
        <f>'OAM- Tesco'!$J233/'OAM- Tesco'!$H233</f>
        <v>-5.3530136986301331E-2</v>
      </c>
      <c r="D234" s="13">
        <f>'OAM- Lidl'!$J233/'OAM- Lidl'!$H233</f>
        <v>2.4146428571428607E-2</v>
      </c>
      <c r="E234" s="13">
        <f>'OAM- Aldi'!$J233/'OAM- Aldi'!$H233</f>
        <v>0.14142872340425536</v>
      </c>
      <c r="F234" s="13">
        <f>'OAM- Spar'!$J233/'OAM- Spar'!$H233</f>
        <v>-1.6080459770114942E-2</v>
      </c>
      <c r="G234" s="13">
        <f>'OAM- Penny'!$J233/'OAM- Penny'!$H233</f>
        <v>-0.73510697674418624</v>
      </c>
      <c r="H234" s="13">
        <f>'OAM- Coop'!$J233/'OAM- Coop'!$H233</f>
        <v>0.14392061855670107</v>
      </c>
    </row>
    <row r="235" spans="1:8" x14ac:dyDescent="0.3">
      <c r="A235" s="14">
        <f>'OAM- Auchan'!A234</f>
        <v>45047</v>
      </c>
      <c r="B235" s="13">
        <f>'OAM- Auchan'!J234/'OAM- Auchan'!H234</f>
        <v>-0.12589803921568632</v>
      </c>
      <c r="C235" s="13">
        <f>'OAM- Tesco'!$J234/'OAM- Tesco'!$H234</f>
        <v>1.6524999999999956E-2</v>
      </c>
      <c r="D235" s="13">
        <f>'OAM- Lidl'!$J234/'OAM- Lidl'!$H234</f>
        <v>-1.2521249999999963E-2</v>
      </c>
      <c r="E235" s="13">
        <f>'OAM- Aldi'!$J234/'OAM- Aldi'!$H234</f>
        <v>4.0354651162790696E-2</v>
      </c>
      <c r="F235" s="13">
        <f>'OAM- Spar'!$J234/'OAM- Spar'!$H234</f>
        <v>7.8147777777777816E-2</v>
      </c>
      <c r="G235" s="13">
        <f>'OAM- Penny'!$J234/'OAM- Penny'!$H234</f>
        <v>-0.77641904761904779</v>
      </c>
      <c r="H235" s="13">
        <f>'OAM- Coop'!$J234/'OAM- Coop'!$H234</f>
        <v>2.3062352941176506E-2</v>
      </c>
    </row>
    <row r="236" spans="1:8" x14ac:dyDescent="0.3">
      <c r="A236" s="14">
        <f>'OAM- Auchan'!A235</f>
        <v>45078</v>
      </c>
      <c r="B236" s="13">
        <f>'OAM- Auchan'!J235/'OAM- Auchan'!H235</f>
        <v>-1.9450909090909144E-2</v>
      </c>
      <c r="C236" s="13">
        <f>'OAM- Tesco'!$J235/'OAM- Tesco'!$H235</f>
        <v>-1.9543283582089465E-2</v>
      </c>
      <c r="D236" s="13">
        <f>'OAM- Lidl'!$J235/'OAM- Lidl'!$H235</f>
        <v>-6.4575000000000726E-3</v>
      </c>
      <c r="E236" s="13">
        <f>'OAM- Aldi'!$J235/'OAM- Aldi'!$H235</f>
        <v>4.4783544303797392E-2</v>
      </c>
      <c r="F236" s="13">
        <f>'OAM- Spar'!$J235/'OAM- Spar'!$H235</f>
        <v>2.3398876404494381E-2</v>
      </c>
      <c r="G236" s="13">
        <f>'OAM- Penny'!$J235/'OAM- Penny'!$H235</f>
        <v>-0.96341052631578961</v>
      </c>
      <c r="H236" s="13">
        <f>'OAM- Coop'!$J235/'OAM- Coop'!$H235</f>
        <v>0.14392061855670107</v>
      </c>
    </row>
    <row r="238" spans="1:8" x14ac:dyDescent="0.3">
      <c r="A238" t="s">
        <v>979</v>
      </c>
      <c r="B238" s="15">
        <f>MAX(B3:B236)</f>
        <v>0.32982222222222218</v>
      </c>
      <c r="C238" s="15">
        <f t="shared" ref="C238:H238" si="0">MAX(C3:C236)</f>
        <v>0.37966944444444439</v>
      </c>
      <c r="D238" s="15">
        <f t="shared" si="0"/>
        <v>0.51496666666666668</v>
      </c>
      <c r="E238" s="15">
        <f t="shared" si="0"/>
        <v>0.54404999999999992</v>
      </c>
      <c r="F238" s="15">
        <f t="shared" si="0"/>
        <v>0.50615384615384618</v>
      </c>
      <c r="G238" s="15">
        <f t="shared" si="0"/>
        <v>0.26130000000000003</v>
      </c>
      <c r="H238" s="15">
        <f t="shared" si="0"/>
        <v>0.44178125000000001</v>
      </c>
    </row>
    <row r="239" spans="1:8" x14ac:dyDescent="0.3">
      <c r="A239" t="s">
        <v>980</v>
      </c>
      <c r="B239" s="15">
        <f>MIN(B3:B236)</f>
        <v>-0.86118571428571422</v>
      </c>
      <c r="C239" s="15">
        <f t="shared" ref="C239:H239" si="1">MIN(C3:C236)</f>
        <v>-0.80051538461538463</v>
      </c>
      <c r="D239" s="15">
        <f t="shared" si="1"/>
        <v>-5.3055000000000003</v>
      </c>
      <c r="E239" s="15">
        <f t="shared" si="1"/>
        <v>-10.8551</v>
      </c>
      <c r="F239" s="15">
        <f t="shared" si="1"/>
        <v>-8.3831000000000007</v>
      </c>
      <c r="G239" s="15">
        <f t="shared" si="1"/>
        <v>-4.9097</v>
      </c>
      <c r="H239" s="15">
        <f t="shared" si="1"/>
        <v>-18.7942</v>
      </c>
    </row>
    <row r="240" spans="1:8" x14ac:dyDescent="0.3">
      <c r="A240" t="s">
        <v>981</v>
      </c>
      <c r="B240" s="15">
        <f>AVERAGE(B3:B236)</f>
        <v>-1.5602455888158513E-2</v>
      </c>
      <c r="C240" s="15">
        <f t="shared" ref="C240:H240" si="2">AVERAGE(C3:C236)</f>
        <v>-3.5928178180384025E-2</v>
      </c>
      <c r="D240" s="15">
        <f t="shared" si="2"/>
        <v>-4.6383746905389447E-2</v>
      </c>
      <c r="E240" s="15">
        <f t="shared" si="2"/>
        <v>-0.1857208798586604</v>
      </c>
      <c r="F240" s="15">
        <f t="shared" si="2"/>
        <v>-0.16012402760185371</v>
      </c>
      <c r="G240" s="15">
        <f t="shared" si="2"/>
        <v>-7.6190467116181299E-2</v>
      </c>
      <c r="H240" s="15">
        <f t="shared" si="2"/>
        <v>-0.21188121708115853</v>
      </c>
    </row>
    <row r="241" spans="1:9" x14ac:dyDescent="0.3">
      <c r="A241" t="s">
        <v>982</v>
      </c>
      <c r="B241" s="17">
        <f>STDEV(B3:B236)</f>
        <v>0.14589441394242414</v>
      </c>
      <c r="C241" s="17">
        <f t="shared" ref="C241:H241" si="3">STDEV(C3:C236)</f>
        <v>0.17130225617797487</v>
      </c>
      <c r="D241" s="17">
        <f t="shared" si="3"/>
        <v>0.45986557550646451</v>
      </c>
      <c r="E241" s="17">
        <f t="shared" si="3"/>
        <v>0.85414912788254116</v>
      </c>
      <c r="F241" s="17">
        <f t="shared" si="3"/>
        <v>0.91939455334442932</v>
      </c>
      <c r="G241" s="17">
        <f t="shared" si="3"/>
        <v>0.52078736262210013</v>
      </c>
      <c r="H241" s="17">
        <f t="shared" si="3"/>
        <v>1.4373680550921912</v>
      </c>
    </row>
    <row r="242" spans="1:9" x14ac:dyDescent="0.3">
      <c r="A242" t="s">
        <v>983</v>
      </c>
      <c r="B242" s="15">
        <f>MEDIAN(B3:B236)</f>
        <v>-1.6071428571427608E-4</v>
      </c>
      <c r="C242" s="15">
        <f t="shared" ref="C242:H242" si="4">MEDIAN(C3:C236)</f>
        <v>-2.0888989028213109E-2</v>
      </c>
      <c r="D242" s="15">
        <f t="shared" si="4"/>
        <v>-6.1492673992601977E-5</v>
      </c>
      <c r="E242" s="15">
        <f t="shared" si="4"/>
        <v>-2.8670935072142037E-2</v>
      </c>
      <c r="F242" s="15">
        <f t="shared" si="4"/>
        <v>-8.6687799043062754E-3</v>
      </c>
      <c r="G242" s="15">
        <f t="shared" si="4"/>
        <v>7.6624999999999999E-2</v>
      </c>
      <c r="H242" s="15">
        <f t="shared" si="4"/>
        <v>1.342647058823468E-3</v>
      </c>
    </row>
    <row r="243" spans="1:9" x14ac:dyDescent="0.3">
      <c r="A243" t="s">
        <v>984</v>
      </c>
      <c r="B243" s="17">
        <f>_xlfn.MODE.SNGL(B3:B236)</f>
        <v>3.4945000000000073E-2</v>
      </c>
      <c r="C243" s="17">
        <f t="shared" ref="C243:H243" si="5">_xlfn.MODE.SNGL(C3:C236)</f>
        <v>1.2778333333333286E-2</v>
      </c>
      <c r="D243" s="17">
        <f t="shared" si="5"/>
        <v>2.9920000000000072E-2</v>
      </c>
      <c r="E243" s="17">
        <f t="shared" si="5"/>
        <v>-0.36790000000000012</v>
      </c>
      <c r="F243" s="17">
        <f t="shared" si="5"/>
        <v>1.2299999999999955E-2</v>
      </c>
      <c r="G243" s="17">
        <f t="shared" si="5"/>
        <v>0.16895000000000004</v>
      </c>
      <c r="H243" s="17">
        <f t="shared" si="5"/>
        <v>1.9340625000000045E-2</v>
      </c>
    </row>
    <row r="244" spans="1:9" x14ac:dyDescent="0.3">
      <c r="A244" t="s">
        <v>985</v>
      </c>
      <c r="B244" s="16">
        <f>SLOPE(B3:B236,$A$3:$A$236)</f>
        <v>-8.8056911787625016E-7</v>
      </c>
      <c r="C244" s="16">
        <f t="shared" ref="C244:H244" si="6">SLOPE(C3:C236,$A$3:$A$236)</f>
        <v>1.9692486201543009E-5</v>
      </c>
      <c r="D244" s="16">
        <f t="shared" si="6"/>
        <v>3.292290552214893E-5</v>
      </c>
      <c r="E244" s="16">
        <f t="shared" si="6"/>
        <v>1.0822508961944294E-4</v>
      </c>
      <c r="F244" s="16">
        <f t="shared" si="6"/>
        <v>1.2423842262938503E-4</v>
      </c>
      <c r="G244" s="16">
        <f t="shared" si="6"/>
        <v>-3.4203833062342821E-5</v>
      </c>
      <c r="H244" s="16">
        <f t="shared" si="6"/>
        <v>1.6584972125209877E-4</v>
      </c>
    </row>
    <row r="245" spans="1:9" x14ac:dyDescent="0.3">
      <c r="A245" t="s">
        <v>1008</v>
      </c>
      <c r="B245" s="17">
        <f>B238/ABS(B239)</f>
        <v>0.38298617446967725</v>
      </c>
      <c r="C245" s="17">
        <f t="shared" ref="C245:H245" si="7">C238/ABS(C239)</f>
        <v>0.47428125897525414</v>
      </c>
      <c r="D245" s="17">
        <f t="shared" si="7"/>
        <v>9.7062796469072968E-2</v>
      </c>
      <c r="E245" s="17">
        <f t="shared" si="7"/>
        <v>5.0119298762793515E-2</v>
      </c>
      <c r="F245" s="17">
        <f t="shared" si="7"/>
        <v>6.0377884810373983E-2</v>
      </c>
      <c r="G245" s="17">
        <f t="shared" si="7"/>
        <v>5.3221174409841747E-2</v>
      </c>
      <c r="H245" s="17">
        <f t="shared" si="7"/>
        <v>2.350625458918177E-2</v>
      </c>
    </row>
    <row r="246" spans="1:9" x14ac:dyDescent="0.3">
      <c r="A246" t="s">
        <v>1009</v>
      </c>
      <c r="B246" s="17">
        <f>QUARTILE(B3:B236,3)-QUARTILE(B3:B236,1)</f>
        <v>0.14707945125994693</v>
      </c>
      <c r="C246" s="17">
        <f t="shared" ref="C246:H246" si="8">QUARTILE(C3:C236,3)-QUARTILE(C3:C236,1)</f>
        <v>0.18479542207792207</v>
      </c>
      <c r="D246" s="17">
        <f t="shared" si="8"/>
        <v>0.13560613176777556</v>
      </c>
      <c r="E246" s="17">
        <f t="shared" si="8"/>
        <v>0.3766662771739131</v>
      </c>
      <c r="F246" s="17">
        <f t="shared" si="8"/>
        <v>0.15033550043706292</v>
      </c>
      <c r="G246" s="17">
        <f t="shared" si="8"/>
        <v>0.36739894179894189</v>
      </c>
      <c r="H246" s="17">
        <f t="shared" si="8"/>
        <v>0.18392285714285711</v>
      </c>
    </row>
    <row r="247" spans="1:9" x14ac:dyDescent="0.3">
      <c r="A247" s="20" t="s">
        <v>1016</v>
      </c>
      <c r="B247" s="3">
        <f t="shared" ref="B247:H247" si="9">SUMIF(B3:B236,"&gt;"&amp;0,B3:B236)</f>
        <v>10.066798327391972</v>
      </c>
      <c r="C247" s="3">
        <f t="shared" si="9"/>
        <v>9.9584931345113965</v>
      </c>
      <c r="D247" s="3">
        <f t="shared" si="9"/>
        <v>12.606659427045974</v>
      </c>
      <c r="E247" s="3">
        <f t="shared" si="9"/>
        <v>16.593166896601581</v>
      </c>
      <c r="F247" s="3">
        <f t="shared" si="9"/>
        <v>11.700183438374694</v>
      </c>
      <c r="G247" s="3">
        <f t="shared" si="9"/>
        <v>24.476418299779851</v>
      </c>
      <c r="H247" s="3">
        <f t="shared" si="9"/>
        <v>10.262062797117046</v>
      </c>
    </row>
    <row r="248" spans="1:9" x14ac:dyDescent="0.3">
      <c r="A248" s="20" t="s">
        <v>1015</v>
      </c>
      <c r="B248" s="17">
        <f>SUMIF(B3:B236,"&lt;"&amp;0,B3:B236)</f>
        <v>-13.717773005221066</v>
      </c>
      <c r="C248" s="17">
        <f t="shared" ref="C248:H248" si="10">SUMIF(C3:C236,"&lt;"&amp;0,C3:C236)</f>
        <v>-18.365686828721262</v>
      </c>
      <c r="D248" s="17">
        <f t="shared" si="10"/>
        <v>-23.46045620290711</v>
      </c>
      <c r="E248" s="17">
        <f t="shared" si="10"/>
        <v>-60.051852783528126</v>
      </c>
      <c r="F248" s="17">
        <f t="shared" si="10"/>
        <v>-49.169205897208528</v>
      </c>
      <c r="G248" s="17">
        <f t="shared" si="10"/>
        <v>-42.30498760496625</v>
      </c>
      <c r="H248" s="17">
        <f t="shared" si="10"/>
        <v>-59.842267594108108</v>
      </c>
    </row>
    <row r="249" spans="1:9" x14ac:dyDescent="0.3">
      <c r="A249" t="s">
        <v>1017</v>
      </c>
      <c r="B249" s="17">
        <f>B247-B248</f>
        <v>23.784571332613037</v>
      </c>
      <c r="C249" s="17">
        <f t="shared" ref="C249:H249" si="11">C247-C248</f>
        <v>28.324179963232659</v>
      </c>
      <c r="D249" s="17">
        <f t="shared" si="11"/>
        <v>36.067115629953086</v>
      </c>
      <c r="E249" s="17">
        <f t="shared" si="11"/>
        <v>76.645019680129707</v>
      </c>
      <c r="F249" s="17">
        <f t="shared" si="11"/>
        <v>60.869389335583222</v>
      </c>
      <c r="G249" s="17">
        <f t="shared" si="11"/>
        <v>66.781405904746094</v>
      </c>
      <c r="H249" s="17">
        <f t="shared" si="11"/>
        <v>70.104330391225147</v>
      </c>
    </row>
    <row r="251" spans="1:9" x14ac:dyDescent="0.3">
      <c r="B251" t="str">
        <f>B1</f>
        <v>Auchan</v>
      </c>
      <c r="C251" t="str">
        <f t="shared" ref="C251:H251" si="12">C1</f>
        <v>Tesco</v>
      </c>
      <c r="D251" t="str">
        <f t="shared" si="12"/>
        <v>Lidl</v>
      </c>
      <c r="E251" t="str">
        <f t="shared" si="12"/>
        <v>Aldi</v>
      </c>
      <c r="F251" t="str">
        <f t="shared" si="12"/>
        <v>Spar</v>
      </c>
      <c r="G251" t="str">
        <f t="shared" si="12"/>
        <v>Penny</v>
      </c>
      <c r="H251" t="str">
        <f t="shared" si="12"/>
        <v>Coop</v>
      </c>
      <c r="I251" t="s">
        <v>1005</v>
      </c>
    </row>
    <row r="252" spans="1:9" x14ac:dyDescent="0.3">
      <c r="A252" t="str">
        <f t="shared" ref="A252:A260" si="13">A238</f>
        <v>max</v>
      </c>
      <c r="B252">
        <f>RANK(B238,$B238:$H238,0)</f>
        <v>6</v>
      </c>
      <c r="C252">
        <f t="shared" ref="C252:H252" si="14">RANK(C238,$B238:$H238,0)</f>
        <v>5</v>
      </c>
      <c r="D252">
        <f t="shared" si="14"/>
        <v>2</v>
      </c>
      <c r="E252">
        <f t="shared" si="14"/>
        <v>1</v>
      </c>
      <c r="F252">
        <f t="shared" si="14"/>
        <v>3</v>
      </c>
      <c r="G252">
        <f t="shared" si="14"/>
        <v>7</v>
      </c>
      <c r="H252">
        <f t="shared" si="14"/>
        <v>4</v>
      </c>
      <c r="I252">
        <v>0</v>
      </c>
    </row>
    <row r="253" spans="1:9" x14ac:dyDescent="0.3">
      <c r="A253" t="str">
        <f t="shared" si="13"/>
        <v>min</v>
      </c>
      <c r="B253">
        <f t="shared" ref="B253:H253" si="15">RANK(B239,$B239:$H239,0)</f>
        <v>2</v>
      </c>
      <c r="C253">
        <f t="shared" si="15"/>
        <v>1</v>
      </c>
      <c r="D253">
        <f t="shared" si="15"/>
        <v>4</v>
      </c>
      <c r="E253">
        <f t="shared" si="15"/>
        <v>6</v>
      </c>
      <c r="F253">
        <f t="shared" si="15"/>
        <v>5</v>
      </c>
      <c r="G253">
        <f t="shared" si="15"/>
        <v>3</v>
      </c>
      <c r="H253">
        <f t="shared" si="15"/>
        <v>7</v>
      </c>
      <c r="I253">
        <v>0</v>
      </c>
    </row>
    <row r="254" spans="1:9" x14ac:dyDescent="0.3">
      <c r="A254" t="str">
        <f t="shared" si="13"/>
        <v>átlag</v>
      </c>
      <c r="B254">
        <f t="shared" ref="B254:H254" si="16">RANK(B240,$B240:$H240,0)</f>
        <v>1</v>
      </c>
      <c r="C254">
        <f t="shared" si="16"/>
        <v>2</v>
      </c>
      <c r="D254">
        <f t="shared" si="16"/>
        <v>3</v>
      </c>
      <c r="E254">
        <f t="shared" si="16"/>
        <v>6</v>
      </c>
      <c r="F254">
        <f t="shared" si="16"/>
        <v>5</v>
      </c>
      <c r="G254">
        <f t="shared" si="16"/>
        <v>4</v>
      </c>
      <c r="H254">
        <f t="shared" si="16"/>
        <v>7</v>
      </c>
      <c r="I254">
        <v>0</v>
      </c>
    </row>
    <row r="255" spans="1:9" x14ac:dyDescent="0.3">
      <c r="A255" t="str">
        <f t="shared" si="13"/>
        <v>szórás</v>
      </c>
      <c r="B255">
        <f>RANK(B241,$B241:$H241,1)</f>
        <v>1</v>
      </c>
      <c r="C255">
        <f t="shared" ref="C255:H255" si="17">RANK(C241,$B241:$H241,1)</f>
        <v>2</v>
      </c>
      <c r="D255">
        <f t="shared" si="17"/>
        <v>3</v>
      </c>
      <c r="E255">
        <f t="shared" si="17"/>
        <v>5</v>
      </c>
      <c r="F255">
        <f t="shared" si="17"/>
        <v>6</v>
      </c>
      <c r="G255">
        <f t="shared" si="17"/>
        <v>4</v>
      </c>
      <c r="H255">
        <f t="shared" si="17"/>
        <v>7</v>
      </c>
      <c r="I255">
        <v>1</v>
      </c>
    </row>
    <row r="256" spans="1:9" x14ac:dyDescent="0.3">
      <c r="A256" t="str">
        <f t="shared" si="13"/>
        <v>medián</v>
      </c>
      <c r="B256">
        <f t="shared" ref="B256:H256" si="18">RANK(B242,$B242:$H242,0)</f>
        <v>4</v>
      </c>
      <c r="C256">
        <f t="shared" si="18"/>
        <v>6</v>
      </c>
      <c r="D256">
        <f t="shared" si="18"/>
        <v>3</v>
      </c>
      <c r="E256">
        <f t="shared" si="18"/>
        <v>7</v>
      </c>
      <c r="F256">
        <f t="shared" si="18"/>
        <v>5</v>
      </c>
      <c r="G256">
        <f t="shared" si="18"/>
        <v>1</v>
      </c>
      <c r="H256">
        <f t="shared" si="18"/>
        <v>2</v>
      </c>
      <c r="I256">
        <v>0</v>
      </c>
    </row>
    <row r="257" spans="1:14" x14ac:dyDescent="0.3">
      <c r="A257" t="str">
        <f t="shared" si="13"/>
        <v>módusz</v>
      </c>
      <c r="B257">
        <f t="shared" ref="B257:H257" si="19">RANK(B243,$B243:$H243,0)</f>
        <v>2</v>
      </c>
      <c r="C257">
        <f t="shared" si="19"/>
        <v>5</v>
      </c>
      <c r="D257">
        <f t="shared" si="19"/>
        <v>3</v>
      </c>
      <c r="E257">
        <f t="shared" si="19"/>
        <v>7</v>
      </c>
      <c r="F257">
        <f t="shared" si="19"/>
        <v>6</v>
      </c>
      <c r="G257">
        <f t="shared" si="19"/>
        <v>1</v>
      </c>
      <c r="H257">
        <f t="shared" si="19"/>
        <v>4</v>
      </c>
      <c r="I257">
        <v>0</v>
      </c>
    </row>
    <row r="258" spans="1:14" x14ac:dyDescent="0.3">
      <c r="A258" t="str">
        <f t="shared" si="13"/>
        <v>trend</v>
      </c>
      <c r="B258">
        <f t="shared" ref="B258:H260" si="20">RANK(B244,$B244:$H244,0)</f>
        <v>6</v>
      </c>
      <c r="C258">
        <f t="shared" si="20"/>
        <v>5</v>
      </c>
      <c r="D258">
        <f t="shared" si="20"/>
        <v>4</v>
      </c>
      <c r="E258">
        <f t="shared" si="20"/>
        <v>3</v>
      </c>
      <c r="F258">
        <f t="shared" si="20"/>
        <v>2</v>
      </c>
      <c r="G258">
        <f t="shared" si="20"/>
        <v>7</v>
      </c>
      <c r="H258">
        <f t="shared" si="20"/>
        <v>1</v>
      </c>
      <c r="I258">
        <v>0</v>
      </c>
    </row>
    <row r="259" spans="1:14" x14ac:dyDescent="0.3">
      <c r="A259" t="str">
        <f t="shared" si="13"/>
        <v>max/min</v>
      </c>
      <c r="B259">
        <f t="shared" si="20"/>
        <v>2</v>
      </c>
      <c r="C259">
        <f t="shared" si="20"/>
        <v>1</v>
      </c>
      <c r="D259">
        <f t="shared" si="20"/>
        <v>3</v>
      </c>
      <c r="E259">
        <f t="shared" si="20"/>
        <v>6</v>
      </c>
      <c r="F259">
        <f t="shared" si="20"/>
        <v>4</v>
      </c>
      <c r="G259">
        <f t="shared" si="20"/>
        <v>5</v>
      </c>
      <c r="H259">
        <f t="shared" si="20"/>
        <v>7</v>
      </c>
      <c r="I259">
        <v>0</v>
      </c>
    </row>
    <row r="260" spans="1:14" x14ac:dyDescent="0.3">
      <c r="A260" t="str">
        <f t="shared" si="13"/>
        <v>kvart3-kvart1</v>
      </c>
      <c r="B260">
        <f t="shared" si="20"/>
        <v>6</v>
      </c>
      <c r="C260">
        <f t="shared" si="20"/>
        <v>3</v>
      </c>
      <c r="D260">
        <f t="shared" si="20"/>
        <v>7</v>
      </c>
      <c r="E260">
        <f t="shared" si="20"/>
        <v>1</v>
      </c>
      <c r="F260">
        <f t="shared" si="20"/>
        <v>5</v>
      </c>
      <c r="G260">
        <f t="shared" si="20"/>
        <v>2</v>
      </c>
      <c r="H260">
        <f t="shared" si="20"/>
        <v>4</v>
      </c>
      <c r="I260">
        <v>0</v>
      </c>
    </row>
    <row r="261" spans="1:14" x14ac:dyDescent="0.3">
      <c r="A261" t="str">
        <f t="shared" ref="A261:A263" si="21">A247</f>
        <v>+</v>
      </c>
      <c r="B261">
        <f t="shared" ref="B261:H261" si="22">RANK(B247,$B247:$H247,0)</f>
        <v>6</v>
      </c>
      <c r="C261">
        <f t="shared" si="22"/>
        <v>7</v>
      </c>
      <c r="D261">
        <f t="shared" si="22"/>
        <v>3</v>
      </c>
      <c r="E261">
        <f t="shared" si="22"/>
        <v>2</v>
      </c>
      <c r="F261">
        <f t="shared" si="22"/>
        <v>4</v>
      </c>
      <c r="G261">
        <f t="shared" si="22"/>
        <v>1</v>
      </c>
      <c r="H261">
        <f t="shared" si="22"/>
        <v>5</v>
      </c>
      <c r="I261">
        <v>0</v>
      </c>
    </row>
    <row r="262" spans="1:14" x14ac:dyDescent="0.3">
      <c r="A262" t="str">
        <f t="shared" si="21"/>
        <v>-</v>
      </c>
      <c r="B262">
        <f t="shared" ref="B262:H262" si="23">RANK(B248,$B248:$H248,0)</f>
        <v>1</v>
      </c>
      <c r="C262">
        <f t="shared" si="23"/>
        <v>2</v>
      </c>
      <c r="D262">
        <f t="shared" si="23"/>
        <v>3</v>
      </c>
      <c r="E262">
        <f t="shared" si="23"/>
        <v>7</v>
      </c>
      <c r="F262">
        <f t="shared" si="23"/>
        <v>5</v>
      </c>
      <c r="G262">
        <f t="shared" si="23"/>
        <v>4</v>
      </c>
      <c r="H262">
        <f t="shared" si="23"/>
        <v>6</v>
      </c>
      <c r="I262">
        <v>0</v>
      </c>
    </row>
    <row r="263" spans="1:14" x14ac:dyDescent="0.3">
      <c r="A263" t="str">
        <f t="shared" si="21"/>
        <v>'+/-</v>
      </c>
      <c r="B263">
        <f t="shared" ref="B263:H263" si="24">RANK(B249,$B249:$H249,0)</f>
        <v>7</v>
      </c>
      <c r="C263">
        <f t="shared" si="24"/>
        <v>6</v>
      </c>
      <c r="D263">
        <f t="shared" si="24"/>
        <v>5</v>
      </c>
      <c r="E263">
        <f t="shared" si="24"/>
        <v>1</v>
      </c>
      <c r="F263">
        <f t="shared" si="24"/>
        <v>4</v>
      </c>
      <c r="G263">
        <f t="shared" si="24"/>
        <v>3</v>
      </c>
      <c r="H263">
        <f t="shared" si="24"/>
        <v>2</v>
      </c>
      <c r="I263">
        <v>0</v>
      </c>
    </row>
    <row r="264" spans="1:14" x14ac:dyDescent="0.3">
      <c r="A264" t="s">
        <v>986</v>
      </c>
      <c r="B264">
        <v>1000</v>
      </c>
      <c r="C264">
        <v>1000</v>
      </c>
      <c r="D264">
        <v>1000</v>
      </c>
      <c r="E264">
        <v>1000</v>
      </c>
      <c r="F264">
        <v>1000</v>
      </c>
      <c r="G264">
        <v>1000</v>
      </c>
      <c r="H264">
        <v>1000</v>
      </c>
    </row>
    <row r="268" spans="1:14" x14ac:dyDescent="0.3">
      <c r="B268" t="s">
        <v>979</v>
      </c>
      <c r="C268" t="s">
        <v>980</v>
      </c>
      <c r="D268" t="s">
        <v>981</v>
      </c>
      <c r="E268" t="s">
        <v>982</v>
      </c>
      <c r="F268" t="s">
        <v>983</v>
      </c>
      <c r="G268" t="s">
        <v>984</v>
      </c>
      <c r="H268" t="s">
        <v>985</v>
      </c>
      <c r="I268" t="s">
        <v>1008</v>
      </c>
      <c r="J268" t="s">
        <v>1009</v>
      </c>
      <c r="K268" t="s">
        <v>1016</v>
      </c>
      <c r="L268" t="s">
        <v>1015</v>
      </c>
      <c r="M268" t="s">
        <v>1017</v>
      </c>
      <c r="N268" t="s">
        <v>986</v>
      </c>
    </row>
    <row r="269" spans="1:14" x14ac:dyDescent="0.3">
      <c r="A269" t="s">
        <v>972</v>
      </c>
      <c r="B269">
        <v>6</v>
      </c>
      <c r="C269">
        <v>2</v>
      </c>
      <c r="D269">
        <v>1</v>
      </c>
      <c r="E269">
        <v>1</v>
      </c>
      <c r="F269">
        <v>4</v>
      </c>
      <c r="G269">
        <v>2</v>
      </c>
      <c r="H269">
        <v>6</v>
      </c>
      <c r="I269">
        <v>2</v>
      </c>
      <c r="J269">
        <v>6</v>
      </c>
      <c r="K269">
        <v>6</v>
      </c>
      <c r="L269">
        <v>1</v>
      </c>
      <c r="M269">
        <v>7</v>
      </c>
      <c r="N269">
        <v>1000</v>
      </c>
    </row>
    <row r="270" spans="1:14" x14ac:dyDescent="0.3">
      <c r="A270" t="s">
        <v>973</v>
      </c>
      <c r="B270">
        <v>5</v>
      </c>
      <c r="C270">
        <v>1</v>
      </c>
      <c r="D270">
        <v>2</v>
      </c>
      <c r="E270">
        <v>2</v>
      </c>
      <c r="F270">
        <v>6</v>
      </c>
      <c r="G270">
        <v>5</v>
      </c>
      <c r="H270">
        <v>5</v>
      </c>
      <c r="I270">
        <v>1</v>
      </c>
      <c r="J270">
        <v>3</v>
      </c>
      <c r="K270">
        <v>7</v>
      </c>
      <c r="L270">
        <v>2</v>
      </c>
      <c r="M270">
        <v>6</v>
      </c>
      <c r="N270">
        <v>1000</v>
      </c>
    </row>
    <row r="271" spans="1:14" x14ac:dyDescent="0.3">
      <c r="A271" t="s">
        <v>974</v>
      </c>
      <c r="B271">
        <v>2</v>
      </c>
      <c r="C271">
        <v>4</v>
      </c>
      <c r="D271">
        <v>3</v>
      </c>
      <c r="E271">
        <v>3</v>
      </c>
      <c r="F271">
        <v>3</v>
      </c>
      <c r="G271">
        <v>3</v>
      </c>
      <c r="H271">
        <v>4</v>
      </c>
      <c r="I271">
        <v>3</v>
      </c>
      <c r="J271">
        <v>7</v>
      </c>
      <c r="K271">
        <v>3</v>
      </c>
      <c r="L271">
        <v>3</v>
      </c>
      <c r="M271">
        <v>5</v>
      </c>
      <c r="N271">
        <v>1000</v>
      </c>
    </row>
    <row r="272" spans="1:14" x14ac:dyDescent="0.3">
      <c r="A272" t="s">
        <v>975</v>
      </c>
      <c r="B272">
        <v>1</v>
      </c>
      <c r="C272">
        <v>6</v>
      </c>
      <c r="D272">
        <v>6</v>
      </c>
      <c r="E272">
        <v>5</v>
      </c>
      <c r="F272">
        <v>7</v>
      </c>
      <c r="G272">
        <v>7</v>
      </c>
      <c r="H272">
        <v>3</v>
      </c>
      <c r="I272">
        <v>6</v>
      </c>
      <c r="J272">
        <v>1</v>
      </c>
      <c r="K272">
        <v>2</v>
      </c>
      <c r="L272">
        <v>7</v>
      </c>
      <c r="M272">
        <v>1</v>
      </c>
      <c r="N272">
        <v>1000</v>
      </c>
    </row>
    <row r="273" spans="1:29" x14ac:dyDescent="0.3">
      <c r="A273" t="s">
        <v>978</v>
      </c>
      <c r="B273">
        <v>3</v>
      </c>
      <c r="C273">
        <v>5</v>
      </c>
      <c r="D273">
        <v>5</v>
      </c>
      <c r="E273">
        <v>6</v>
      </c>
      <c r="F273">
        <v>5</v>
      </c>
      <c r="G273">
        <v>6</v>
      </c>
      <c r="H273">
        <v>2</v>
      </c>
      <c r="I273">
        <v>4</v>
      </c>
      <c r="J273">
        <v>5</v>
      </c>
      <c r="K273">
        <v>4</v>
      </c>
      <c r="L273">
        <v>5</v>
      </c>
      <c r="M273">
        <v>4</v>
      </c>
      <c r="N273">
        <v>1000</v>
      </c>
    </row>
    <row r="274" spans="1:29" x14ac:dyDescent="0.3">
      <c r="A274" t="s">
        <v>976</v>
      </c>
      <c r="B274">
        <v>7</v>
      </c>
      <c r="C274">
        <v>3</v>
      </c>
      <c r="D274">
        <v>4</v>
      </c>
      <c r="E274">
        <v>4</v>
      </c>
      <c r="F274">
        <v>1</v>
      </c>
      <c r="G274">
        <v>1</v>
      </c>
      <c r="H274">
        <v>7</v>
      </c>
      <c r="I274">
        <v>5</v>
      </c>
      <c r="J274">
        <v>2</v>
      </c>
      <c r="K274">
        <v>1</v>
      </c>
      <c r="L274">
        <v>4</v>
      </c>
      <c r="M274">
        <v>3</v>
      </c>
      <c r="N274">
        <v>1000</v>
      </c>
    </row>
    <row r="275" spans="1:29" x14ac:dyDescent="0.3">
      <c r="A275" t="s">
        <v>977</v>
      </c>
      <c r="B275">
        <v>4</v>
      </c>
      <c r="C275">
        <v>7</v>
      </c>
      <c r="D275">
        <v>7</v>
      </c>
      <c r="E275">
        <v>7</v>
      </c>
      <c r="F275">
        <v>2</v>
      </c>
      <c r="G275">
        <v>4</v>
      </c>
      <c r="H275">
        <v>1</v>
      </c>
      <c r="I275">
        <v>7</v>
      </c>
      <c r="J275">
        <v>4</v>
      </c>
      <c r="K275">
        <v>5</v>
      </c>
      <c r="L275">
        <v>6</v>
      </c>
      <c r="M275">
        <v>2</v>
      </c>
      <c r="N275">
        <v>1000</v>
      </c>
    </row>
    <row r="276" spans="1:29" x14ac:dyDescent="0.3">
      <c r="A276" t="s">
        <v>1005</v>
      </c>
      <c r="B276">
        <v>0</v>
      </c>
      <c r="C276">
        <v>0</v>
      </c>
      <c r="D276">
        <v>0</v>
      </c>
      <c r="E276">
        <v>1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9" spans="1:29" ht="18" x14ac:dyDescent="0.3">
      <c r="A279" s="4"/>
    </row>
    <row r="280" spans="1:29" x14ac:dyDescent="0.3">
      <c r="A280" s="5"/>
    </row>
    <row r="283" spans="1:29" ht="18" x14ac:dyDescent="0.3">
      <c r="A283" s="6" t="s">
        <v>18</v>
      </c>
      <c r="B283" s="7">
        <v>7561157</v>
      </c>
      <c r="C283" s="6" t="s">
        <v>19</v>
      </c>
      <c r="D283" s="7">
        <v>7</v>
      </c>
      <c r="E283" s="6" t="s">
        <v>20</v>
      </c>
      <c r="F283" s="7">
        <v>12</v>
      </c>
      <c r="G283" s="6" t="s">
        <v>21</v>
      </c>
      <c r="H283" s="7">
        <v>7</v>
      </c>
      <c r="I283" s="6" t="s">
        <v>22</v>
      </c>
      <c r="J283" s="7">
        <v>0</v>
      </c>
      <c r="K283" s="6" t="s">
        <v>23</v>
      </c>
      <c r="L283" s="7" t="s">
        <v>1018</v>
      </c>
    </row>
    <row r="284" spans="1:29" ht="18.600000000000001" thickBot="1" x14ac:dyDescent="0.35">
      <c r="A284" s="4"/>
      <c r="B284">
        <f>B304</f>
        <v>974</v>
      </c>
      <c r="C284">
        <f t="shared" ref="C284:M284" si="25">C304</f>
        <v>8</v>
      </c>
      <c r="D284">
        <f t="shared" si="25"/>
        <v>966</v>
      </c>
      <c r="E284" s="21">
        <f t="shared" si="25"/>
        <v>6</v>
      </c>
      <c r="F284">
        <f t="shared" si="25"/>
        <v>964</v>
      </c>
      <c r="G284" s="21">
        <f t="shared" si="25"/>
        <v>6</v>
      </c>
      <c r="H284">
        <f t="shared" si="25"/>
        <v>978</v>
      </c>
      <c r="I284" s="21">
        <f t="shared" si="25"/>
        <v>6</v>
      </c>
      <c r="J284" s="21">
        <f t="shared" si="25"/>
        <v>6</v>
      </c>
      <c r="K284" s="21">
        <f t="shared" si="25"/>
        <v>6</v>
      </c>
      <c r="L284" s="21">
        <f t="shared" si="25"/>
        <v>6</v>
      </c>
      <c r="M284" s="21">
        <f t="shared" si="25"/>
        <v>6</v>
      </c>
      <c r="N284" s="21"/>
    </row>
    <row r="285" spans="1:29" ht="15" thickBot="1" x14ac:dyDescent="0.35">
      <c r="A285" s="8" t="s">
        <v>25</v>
      </c>
      <c r="B285" s="8" t="str">
        <f>B268</f>
        <v>max</v>
      </c>
      <c r="C285" s="8" t="str">
        <f t="shared" ref="C285:M285" si="26">C268</f>
        <v>min</v>
      </c>
      <c r="D285" s="8" t="str">
        <f t="shared" si="26"/>
        <v>átlag</v>
      </c>
      <c r="E285" s="18" t="str">
        <f t="shared" si="26"/>
        <v>szórás</v>
      </c>
      <c r="F285" s="8" t="str">
        <f t="shared" si="26"/>
        <v>medián</v>
      </c>
      <c r="G285" s="18" t="str">
        <f t="shared" si="26"/>
        <v>módusz</v>
      </c>
      <c r="H285" s="8" t="str">
        <f t="shared" si="26"/>
        <v>trend</v>
      </c>
      <c r="I285" s="18" t="str">
        <f t="shared" si="26"/>
        <v>max/min</v>
      </c>
      <c r="J285" s="18" t="str">
        <f t="shared" si="26"/>
        <v>kvart3-kvart1</v>
      </c>
      <c r="K285" s="18" t="str">
        <f t="shared" si="26"/>
        <v>+</v>
      </c>
      <c r="L285" s="18" t="str">
        <f t="shared" si="26"/>
        <v>-</v>
      </c>
      <c r="M285" s="18" t="str">
        <f t="shared" si="26"/>
        <v>'+/-</v>
      </c>
      <c r="N285" s="18" t="s">
        <v>1022</v>
      </c>
      <c r="V285" s="18" t="str">
        <f>E285</f>
        <v>szórás</v>
      </c>
      <c r="W285" s="18" t="str">
        <f>G285</f>
        <v>módusz</v>
      </c>
      <c r="X285" s="18" t="str">
        <f t="shared" ref="X285:AB285" si="27">I285</f>
        <v>max/min</v>
      </c>
      <c r="Y285" s="18" t="str">
        <f t="shared" si="27"/>
        <v>kvart3-kvart1</v>
      </c>
      <c r="Z285" s="18" t="str">
        <f t="shared" si="27"/>
        <v>+</v>
      </c>
      <c r="AA285" s="18" t="str">
        <f t="shared" si="27"/>
        <v>-</v>
      </c>
      <c r="AB285" s="18" t="str">
        <f t="shared" si="27"/>
        <v>'+/-</v>
      </c>
      <c r="AC285" s="18" t="s">
        <v>1022</v>
      </c>
    </row>
    <row r="286" spans="1:29" ht="15" thickBot="1" x14ac:dyDescent="0.35">
      <c r="A286" s="8" t="s">
        <v>33</v>
      </c>
      <c r="B286" s="9">
        <v>6</v>
      </c>
      <c r="C286" s="9">
        <v>2</v>
      </c>
      <c r="D286" s="9">
        <v>1</v>
      </c>
      <c r="E286" s="19">
        <v>1</v>
      </c>
      <c r="F286" s="9">
        <v>4</v>
      </c>
      <c r="G286" s="19">
        <v>2</v>
      </c>
      <c r="H286" s="9">
        <v>6</v>
      </c>
      <c r="I286" s="19">
        <v>2</v>
      </c>
      <c r="J286" s="19">
        <v>6</v>
      </c>
      <c r="K286" s="19">
        <v>6</v>
      </c>
      <c r="L286" s="19">
        <v>1</v>
      </c>
      <c r="M286" s="19">
        <v>7</v>
      </c>
      <c r="N286" s="19">
        <v>1000</v>
      </c>
      <c r="V286" s="19">
        <v>1</v>
      </c>
      <c r="W286" s="19">
        <v>2</v>
      </c>
      <c r="X286" s="19">
        <v>2</v>
      </c>
      <c r="Y286" s="19">
        <v>6</v>
      </c>
      <c r="Z286" s="19">
        <v>6</v>
      </c>
      <c r="AA286" s="19">
        <v>1</v>
      </c>
      <c r="AB286" s="19">
        <v>7</v>
      </c>
      <c r="AC286" s="19">
        <v>1000</v>
      </c>
    </row>
    <row r="287" spans="1:29" ht="15" thickBot="1" x14ac:dyDescent="0.35">
      <c r="A287" s="8" t="s">
        <v>34</v>
      </c>
      <c r="B287" s="9">
        <v>5</v>
      </c>
      <c r="C287" s="9">
        <v>1</v>
      </c>
      <c r="D287" s="9">
        <v>2</v>
      </c>
      <c r="E287" s="9">
        <v>2</v>
      </c>
      <c r="F287" s="9">
        <v>6</v>
      </c>
      <c r="G287" s="9">
        <v>5</v>
      </c>
      <c r="H287" s="9">
        <v>5</v>
      </c>
      <c r="I287" s="9">
        <v>1</v>
      </c>
      <c r="J287" s="9">
        <v>3</v>
      </c>
      <c r="K287" s="9">
        <v>7</v>
      </c>
      <c r="L287" s="9">
        <v>2</v>
      </c>
      <c r="M287" s="9">
        <v>6</v>
      </c>
      <c r="N287" s="9">
        <v>1000</v>
      </c>
      <c r="V287" s="9">
        <v>2</v>
      </c>
      <c r="W287" s="9">
        <v>5</v>
      </c>
      <c r="X287" s="9">
        <v>1</v>
      </c>
      <c r="Y287" s="9">
        <v>3</v>
      </c>
      <c r="Z287" s="9">
        <v>7</v>
      </c>
      <c r="AA287" s="9">
        <v>2</v>
      </c>
      <c r="AB287" s="9">
        <v>6</v>
      </c>
      <c r="AC287" s="9">
        <v>1000</v>
      </c>
    </row>
    <row r="288" spans="1:29" ht="15" thickBot="1" x14ac:dyDescent="0.35">
      <c r="A288" s="8" t="s">
        <v>35</v>
      </c>
      <c r="B288" s="9">
        <v>2</v>
      </c>
      <c r="C288" s="9">
        <v>4</v>
      </c>
      <c r="D288" s="9">
        <v>3</v>
      </c>
      <c r="E288" s="9">
        <v>3</v>
      </c>
      <c r="F288" s="9">
        <v>3</v>
      </c>
      <c r="G288" s="9">
        <v>3</v>
      </c>
      <c r="H288" s="9">
        <v>4</v>
      </c>
      <c r="I288" s="9">
        <v>3</v>
      </c>
      <c r="J288" s="9">
        <v>7</v>
      </c>
      <c r="K288" s="9">
        <v>3</v>
      </c>
      <c r="L288" s="9">
        <v>3</v>
      </c>
      <c r="M288" s="9">
        <v>5</v>
      </c>
      <c r="N288" s="9">
        <v>1000</v>
      </c>
      <c r="V288" s="9">
        <v>3</v>
      </c>
      <c r="W288" s="9">
        <v>3</v>
      </c>
      <c r="X288" s="9">
        <v>3</v>
      </c>
      <c r="Y288" s="9">
        <v>7</v>
      </c>
      <c r="Z288" s="9">
        <v>3</v>
      </c>
      <c r="AA288" s="9">
        <v>3</v>
      </c>
      <c r="AB288" s="9">
        <v>5</v>
      </c>
      <c r="AC288" s="9">
        <v>1000</v>
      </c>
    </row>
    <row r="289" spans="1:29" ht="15" thickBot="1" x14ac:dyDescent="0.35">
      <c r="A289" s="8" t="s">
        <v>36</v>
      </c>
      <c r="B289" s="9">
        <v>1</v>
      </c>
      <c r="C289" s="9">
        <v>6</v>
      </c>
      <c r="D289" s="9">
        <v>6</v>
      </c>
      <c r="E289" s="9">
        <v>5</v>
      </c>
      <c r="F289" s="9">
        <v>7</v>
      </c>
      <c r="G289" s="9">
        <v>7</v>
      </c>
      <c r="H289" s="9">
        <v>3</v>
      </c>
      <c r="I289" s="9">
        <v>6</v>
      </c>
      <c r="J289" s="9">
        <v>1</v>
      </c>
      <c r="K289" s="9">
        <v>2</v>
      </c>
      <c r="L289" s="9">
        <v>7</v>
      </c>
      <c r="M289" s="9">
        <v>1</v>
      </c>
      <c r="N289" s="9">
        <v>1000</v>
      </c>
      <c r="V289" s="9">
        <v>5</v>
      </c>
      <c r="W289" s="9">
        <v>7</v>
      </c>
      <c r="X289" s="9">
        <v>6</v>
      </c>
      <c r="Y289" s="9">
        <v>1</v>
      </c>
      <c r="Z289" s="9">
        <v>2</v>
      </c>
      <c r="AA289" s="9">
        <v>7</v>
      </c>
      <c r="AB289" s="9">
        <v>1</v>
      </c>
      <c r="AC289" s="9">
        <v>1000</v>
      </c>
    </row>
    <row r="290" spans="1:29" ht="15" thickBot="1" x14ac:dyDescent="0.35">
      <c r="A290" s="8" t="s">
        <v>37</v>
      </c>
      <c r="B290" s="9">
        <v>3</v>
      </c>
      <c r="C290" s="9">
        <v>5</v>
      </c>
      <c r="D290" s="9">
        <v>5</v>
      </c>
      <c r="E290" s="9">
        <v>6</v>
      </c>
      <c r="F290" s="9">
        <v>5</v>
      </c>
      <c r="G290" s="9">
        <v>6</v>
      </c>
      <c r="H290" s="9">
        <v>2</v>
      </c>
      <c r="I290" s="9">
        <v>4</v>
      </c>
      <c r="J290" s="9">
        <v>5</v>
      </c>
      <c r="K290" s="9">
        <v>4</v>
      </c>
      <c r="L290" s="9">
        <v>5</v>
      </c>
      <c r="M290" s="9">
        <v>4</v>
      </c>
      <c r="N290" s="9">
        <v>1000</v>
      </c>
      <c r="V290" s="9">
        <v>6</v>
      </c>
      <c r="W290" s="9">
        <v>6</v>
      </c>
      <c r="X290" s="9">
        <v>4</v>
      </c>
      <c r="Y290" s="9">
        <v>5</v>
      </c>
      <c r="Z290" s="9">
        <v>4</v>
      </c>
      <c r="AA290" s="9">
        <v>5</v>
      </c>
      <c r="AB290" s="9">
        <v>4</v>
      </c>
      <c r="AC290" s="9">
        <v>1000</v>
      </c>
    </row>
    <row r="291" spans="1:29" ht="15" thickBot="1" x14ac:dyDescent="0.35">
      <c r="A291" s="8" t="s">
        <v>38</v>
      </c>
      <c r="B291" s="9">
        <v>7</v>
      </c>
      <c r="C291" s="9">
        <v>3</v>
      </c>
      <c r="D291" s="9">
        <v>4</v>
      </c>
      <c r="E291" s="9">
        <v>4</v>
      </c>
      <c r="F291" s="9">
        <v>1</v>
      </c>
      <c r="G291" s="9">
        <v>1</v>
      </c>
      <c r="H291" s="9">
        <v>7</v>
      </c>
      <c r="I291" s="9">
        <v>5</v>
      </c>
      <c r="J291" s="9">
        <v>2</v>
      </c>
      <c r="K291" s="9">
        <v>1</v>
      </c>
      <c r="L291" s="9">
        <v>4</v>
      </c>
      <c r="M291" s="9">
        <v>3</v>
      </c>
      <c r="N291" s="9">
        <v>1000</v>
      </c>
      <c r="V291" s="9">
        <v>4</v>
      </c>
      <c r="W291" s="9">
        <v>1</v>
      </c>
      <c r="X291" s="9">
        <v>5</v>
      </c>
      <c r="Y291" s="9">
        <v>2</v>
      </c>
      <c r="Z291" s="9">
        <v>1</v>
      </c>
      <c r="AA291" s="9">
        <v>4</v>
      </c>
      <c r="AB291" s="9">
        <v>3</v>
      </c>
      <c r="AC291" s="9">
        <v>1000</v>
      </c>
    </row>
    <row r="292" spans="1:29" ht="15" thickBot="1" x14ac:dyDescent="0.35">
      <c r="A292" s="8" t="s">
        <v>39</v>
      </c>
      <c r="B292" s="9">
        <v>4</v>
      </c>
      <c r="C292" s="9">
        <v>7</v>
      </c>
      <c r="D292" s="9">
        <v>7</v>
      </c>
      <c r="E292" s="9">
        <v>7</v>
      </c>
      <c r="F292" s="9">
        <v>2</v>
      </c>
      <c r="G292" s="9">
        <v>4</v>
      </c>
      <c r="H292" s="9">
        <v>1</v>
      </c>
      <c r="I292" s="9">
        <v>7</v>
      </c>
      <c r="J292" s="9">
        <v>4</v>
      </c>
      <c r="K292" s="9">
        <v>5</v>
      </c>
      <c r="L292" s="9">
        <v>6</v>
      </c>
      <c r="M292" s="9">
        <v>2</v>
      </c>
      <c r="N292" s="9">
        <v>1000</v>
      </c>
      <c r="V292" s="9">
        <v>7</v>
      </c>
      <c r="W292" s="9">
        <v>4</v>
      </c>
      <c r="X292" s="9">
        <v>7</v>
      </c>
      <c r="Y292" s="9">
        <v>4</v>
      </c>
      <c r="Z292" s="9">
        <v>5</v>
      </c>
      <c r="AA292" s="9">
        <v>6</v>
      </c>
      <c r="AB292" s="9">
        <v>2</v>
      </c>
      <c r="AC292" s="9">
        <v>1000</v>
      </c>
    </row>
    <row r="293" spans="1:29" ht="18.600000000000001" thickBot="1" x14ac:dyDescent="0.35">
      <c r="A293" s="4"/>
    </row>
    <row r="294" spans="1:29" ht="15" thickBot="1" x14ac:dyDescent="0.35">
      <c r="A294" s="8" t="s">
        <v>267</v>
      </c>
      <c r="B294" s="8" t="s">
        <v>26</v>
      </c>
      <c r="C294" s="8" t="s">
        <v>27</v>
      </c>
      <c r="D294" s="8" t="s">
        <v>28</v>
      </c>
      <c r="E294" s="8" t="s">
        <v>29</v>
      </c>
      <c r="F294" s="8" t="s">
        <v>30</v>
      </c>
      <c r="G294" s="8" t="s">
        <v>31</v>
      </c>
      <c r="H294" s="8" t="s">
        <v>987</v>
      </c>
      <c r="I294" s="8" t="s">
        <v>1010</v>
      </c>
      <c r="J294" s="8" t="s">
        <v>1011</v>
      </c>
      <c r="K294" s="8" t="s">
        <v>1019</v>
      </c>
      <c r="L294" s="8" t="s">
        <v>1020</v>
      </c>
      <c r="M294" s="8" t="s">
        <v>1021</v>
      </c>
    </row>
    <row r="295" spans="1:29" ht="15" thickBot="1" x14ac:dyDescent="0.35">
      <c r="A295" s="8" t="s">
        <v>268</v>
      </c>
      <c r="B295" s="9" t="s">
        <v>1023</v>
      </c>
      <c r="C295" s="9" t="s">
        <v>1024</v>
      </c>
      <c r="D295" s="9" t="s">
        <v>1025</v>
      </c>
      <c r="E295" s="9" t="s">
        <v>991</v>
      </c>
      <c r="F295" s="9" t="s">
        <v>1026</v>
      </c>
      <c r="G295" s="9" t="s">
        <v>991</v>
      </c>
      <c r="H295" s="9" t="s">
        <v>994</v>
      </c>
      <c r="I295" s="9" t="s">
        <v>991</v>
      </c>
      <c r="J295" s="9" t="s">
        <v>991</v>
      </c>
      <c r="K295" s="9" t="s">
        <v>991</v>
      </c>
      <c r="L295" s="9" t="s">
        <v>991</v>
      </c>
      <c r="M295" s="9" t="s">
        <v>991</v>
      </c>
    </row>
    <row r="296" spans="1:29" ht="15" thickBot="1" x14ac:dyDescent="0.35">
      <c r="A296" s="8" t="s">
        <v>275</v>
      </c>
      <c r="B296" s="9" t="s">
        <v>993</v>
      </c>
      <c r="C296" s="9" t="s">
        <v>993</v>
      </c>
      <c r="D296" s="9" t="s">
        <v>1026</v>
      </c>
      <c r="E296" s="9" t="s">
        <v>993</v>
      </c>
      <c r="F296" s="9" t="s">
        <v>993</v>
      </c>
      <c r="G296" s="9" t="s">
        <v>993</v>
      </c>
      <c r="H296" s="9" t="s">
        <v>1027</v>
      </c>
      <c r="I296" s="9" t="s">
        <v>993</v>
      </c>
      <c r="J296" s="9" t="s">
        <v>993</v>
      </c>
      <c r="K296" s="9" t="s">
        <v>993</v>
      </c>
      <c r="L296" s="9" t="s">
        <v>993</v>
      </c>
      <c r="M296" s="9" t="s">
        <v>993</v>
      </c>
    </row>
    <row r="297" spans="1:29" ht="15" thickBot="1" x14ac:dyDescent="0.35">
      <c r="A297" s="8" t="s">
        <v>282</v>
      </c>
      <c r="B297" s="9" t="s">
        <v>995</v>
      </c>
      <c r="C297" s="9" t="s">
        <v>995</v>
      </c>
      <c r="D297" s="9" t="s">
        <v>1028</v>
      </c>
      <c r="E297" s="9" t="s">
        <v>995</v>
      </c>
      <c r="F297" s="9" t="s">
        <v>995</v>
      </c>
      <c r="G297" s="9" t="s">
        <v>995</v>
      </c>
      <c r="H297" s="9" t="s">
        <v>995</v>
      </c>
      <c r="I297" s="9" t="s">
        <v>995</v>
      </c>
      <c r="J297" s="9" t="s">
        <v>995</v>
      </c>
      <c r="K297" s="9" t="s">
        <v>995</v>
      </c>
      <c r="L297" s="9" t="s">
        <v>995</v>
      </c>
      <c r="M297" s="9" t="s">
        <v>995</v>
      </c>
    </row>
    <row r="298" spans="1:29" ht="15" thickBot="1" x14ac:dyDescent="0.35">
      <c r="A298" s="8" t="s">
        <v>283</v>
      </c>
      <c r="B298" s="9" t="s">
        <v>996</v>
      </c>
      <c r="C298" s="9" t="s">
        <v>996</v>
      </c>
      <c r="D298" s="9" t="s">
        <v>996</v>
      </c>
      <c r="E298" s="9" t="s">
        <v>996</v>
      </c>
      <c r="F298" s="9" t="s">
        <v>996</v>
      </c>
      <c r="G298" s="9" t="s">
        <v>996</v>
      </c>
      <c r="H298" s="9" t="s">
        <v>996</v>
      </c>
      <c r="I298" s="9" t="s">
        <v>996</v>
      </c>
      <c r="J298" s="9" t="s">
        <v>996</v>
      </c>
      <c r="K298" s="9" t="s">
        <v>996</v>
      </c>
      <c r="L298" s="9" t="s">
        <v>996</v>
      </c>
      <c r="M298" s="9" t="s">
        <v>996</v>
      </c>
    </row>
    <row r="299" spans="1:29" ht="15" thickBot="1" x14ac:dyDescent="0.35">
      <c r="A299" s="8" t="s">
        <v>285</v>
      </c>
      <c r="B299" s="9" t="s">
        <v>997</v>
      </c>
      <c r="C299" s="9" t="s">
        <v>997</v>
      </c>
      <c r="D299" s="9" t="s">
        <v>997</v>
      </c>
      <c r="E299" s="9" t="s">
        <v>997</v>
      </c>
      <c r="F299" s="9" t="s">
        <v>997</v>
      </c>
      <c r="G299" s="9" t="s">
        <v>997</v>
      </c>
      <c r="H299" s="9" t="s">
        <v>997</v>
      </c>
      <c r="I299" s="9" t="s">
        <v>997</v>
      </c>
      <c r="J299" s="9" t="s">
        <v>997</v>
      </c>
      <c r="K299" s="9" t="s">
        <v>997</v>
      </c>
      <c r="L299" s="9" t="s">
        <v>997</v>
      </c>
      <c r="M299" s="9" t="s">
        <v>997</v>
      </c>
    </row>
    <row r="300" spans="1:29" ht="15" thickBot="1" x14ac:dyDescent="0.35">
      <c r="A300" s="8" t="s">
        <v>287</v>
      </c>
      <c r="B300" s="9" t="s">
        <v>998</v>
      </c>
      <c r="C300" s="9" t="s">
        <v>998</v>
      </c>
      <c r="D300" s="9" t="s">
        <v>998</v>
      </c>
      <c r="E300" s="9" t="s">
        <v>998</v>
      </c>
      <c r="F300" s="9" t="s">
        <v>998</v>
      </c>
      <c r="G300" s="9" t="s">
        <v>998</v>
      </c>
      <c r="H300" s="9" t="s">
        <v>998</v>
      </c>
      <c r="I300" s="9" t="s">
        <v>998</v>
      </c>
      <c r="J300" s="9" t="s">
        <v>998</v>
      </c>
      <c r="K300" s="9" t="s">
        <v>998</v>
      </c>
      <c r="L300" s="9" t="s">
        <v>998</v>
      </c>
      <c r="M300" s="9" t="s">
        <v>998</v>
      </c>
    </row>
    <row r="301" spans="1:29" ht="15" thickBot="1" x14ac:dyDescent="0.35">
      <c r="A301" s="8" t="s">
        <v>288</v>
      </c>
      <c r="B301" s="9" t="s">
        <v>894</v>
      </c>
      <c r="C301" s="9" t="s">
        <v>894</v>
      </c>
      <c r="D301" s="9" t="s">
        <v>894</v>
      </c>
      <c r="E301" s="9" t="s">
        <v>894</v>
      </c>
      <c r="F301" s="9" t="s">
        <v>894</v>
      </c>
      <c r="G301" s="9" t="s">
        <v>894</v>
      </c>
      <c r="H301" s="9" t="s">
        <v>894</v>
      </c>
      <c r="I301" s="9" t="s">
        <v>894</v>
      </c>
      <c r="J301" s="9" t="s">
        <v>894</v>
      </c>
      <c r="K301" s="9" t="s">
        <v>894</v>
      </c>
      <c r="L301" s="9" t="s">
        <v>894</v>
      </c>
      <c r="M301" s="9" t="s">
        <v>894</v>
      </c>
    </row>
    <row r="302" spans="1:29" ht="18.600000000000001" thickBot="1" x14ac:dyDescent="0.35">
      <c r="A302" s="4"/>
    </row>
    <row r="303" spans="1:29" ht="15" thickBot="1" x14ac:dyDescent="0.35">
      <c r="A303" s="8" t="s">
        <v>580</v>
      </c>
      <c r="B303" s="8" t="s">
        <v>26</v>
      </c>
      <c r="C303" s="8" t="s">
        <v>27</v>
      </c>
      <c r="D303" s="8" t="s">
        <v>28</v>
      </c>
      <c r="E303" s="8" t="s">
        <v>29</v>
      </c>
      <c r="F303" s="8" t="s">
        <v>30</v>
      </c>
      <c r="G303" s="8" t="s">
        <v>31</v>
      </c>
      <c r="H303" s="8" t="s">
        <v>987</v>
      </c>
      <c r="I303" s="8" t="s">
        <v>1010</v>
      </c>
      <c r="J303" s="8" t="s">
        <v>1011</v>
      </c>
      <c r="K303" s="8" t="s">
        <v>1019</v>
      </c>
      <c r="L303" s="8" t="s">
        <v>1020</v>
      </c>
      <c r="M303" s="8" t="s">
        <v>1021</v>
      </c>
    </row>
    <row r="304" spans="1:29" ht="15" thickBot="1" x14ac:dyDescent="0.35">
      <c r="A304" s="8" t="s">
        <v>268</v>
      </c>
      <c r="B304" s="9">
        <v>974</v>
      </c>
      <c r="C304" s="9">
        <v>8</v>
      </c>
      <c r="D304" s="9">
        <v>966</v>
      </c>
      <c r="E304" s="9">
        <v>6</v>
      </c>
      <c r="F304" s="9">
        <v>964</v>
      </c>
      <c r="G304" s="9">
        <v>6</v>
      </c>
      <c r="H304" s="9">
        <v>978</v>
      </c>
      <c r="I304" s="9">
        <v>6</v>
      </c>
      <c r="J304" s="9">
        <v>6</v>
      </c>
      <c r="K304" s="9">
        <v>6</v>
      </c>
      <c r="L304" s="9">
        <v>6</v>
      </c>
      <c r="M304" s="9">
        <v>6</v>
      </c>
    </row>
    <row r="305" spans="1:17" ht="15" thickBot="1" x14ac:dyDescent="0.35">
      <c r="A305" s="8" t="s">
        <v>275</v>
      </c>
      <c r="B305" s="9">
        <v>5</v>
      </c>
      <c r="C305" s="9">
        <v>5</v>
      </c>
      <c r="D305" s="9">
        <v>964</v>
      </c>
      <c r="E305" s="9">
        <v>5</v>
      </c>
      <c r="F305" s="9">
        <v>5</v>
      </c>
      <c r="G305" s="9">
        <v>5</v>
      </c>
      <c r="H305" s="9">
        <v>975</v>
      </c>
      <c r="I305" s="9">
        <v>5</v>
      </c>
      <c r="J305" s="9">
        <v>5</v>
      </c>
      <c r="K305" s="9">
        <v>5</v>
      </c>
      <c r="L305" s="9">
        <v>5</v>
      </c>
      <c r="M305" s="9">
        <v>5</v>
      </c>
    </row>
    <row r="306" spans="1:17" ht="15" thickBot="1" x14ac:dyDescent="0.35">
      <c r="A306" s="8" t="s">
        <v>282</v>
      </c>
      <c r="B306" s="9">
        <v>4</v>
      </c>
      <c r="C306" s="9">
        <v>4</v>
      </c>
      <c r="D306" s="9">
        <v>963</v>
      </c>
      <c r="E306" s="9">
        <v>4</v>
      </c>
      <c r="F306" s="9">
        <v>4</v>
      </c>
      <c r="G306" s="9">
        <v>4</v>
      </c>
      <c r="H306" s="9">
        <v>4</v>
      </c>
      <c r="I306" s="9">
        <v>4</v>
      </c>
      <c r="J306" s="9">
        <v>4</v>
      </c>
      <c r="K306" s="9">
        <v>4</v>
      </c>
      <c r="L306" s="9">
        <v>4</v>
      </c>
      <c r="M306" s="9">
        <v>4</v>
      </c>
    </row>
    <row r="307" spans="1:17" ht="15" thickBot="1" x14ac:dyDescent="0.35">
      <c r="A307" s="8" t="s">
        <v>283</v>
      </c>
      <c r="B307" s="9">
        <v>3</v>
      </c>
      <c r="C307" s="9">
        <v>3</v>
      </c>
      <c r="D307" s="9">
        <v>3</v>
      </c>
      <c r="E307" s="9">
        <v>3</v>
      </c>
      <c r="F307" s="9">
        <v>3</v>
      </c>
      <c r="G307" s="9">
        <v>3</v>
      </c>
      <c r="H307" s="9">
        <v>3</v>
      </c>
      <c r="I307" s="9">
        <v>3</v>
      </c>
      <c r="J307" s="9">
        <v>3</v>
      </c>
      <c r="K307" s="9">
        <v>3</v>
      </c>
      <c r="L307" s="9">
        <v>3</v>
      </c>
      <c r="M307" s="9">
        <v>3</v>
      </c>
    </row>
    <row r="308" spans="1:17" ht="15" thickBot="1" x14ac:dyDescent="0.35">
      <c r="A308" s="8" t="s">
        <v>285</v>
      </c>
      <c r="B308" s="9">
        <v>2</v>
      </c>
      <c r="C308" s="9">
        <v>2</v>
      </c>
      <c r="D308" s="9">
        <v>2</v>
      </c>
      <c r="E308" s="9">
        <v>2</v>
      </c>
      <c r="F308" s="9">
        <v>2</v>
      </c>
      <c r="G308" s="9">
        <v>2</v>
      </c>
      <c r="H308" s="9">
        <v>2</v>
      </c>
      <c r="I308" s="9">
        <v>2</v>
      </c>
      <c r="J308" s="9">
        <v>2</v>
      </c>
      <c r="K308" s="9">
        <v>2</v>
      </c>
      <c r="L308" s="9">
        <v>2</v>
      </c>
      <c r="M308" s="9">
        <v>2</v>
      </c>
    </row>
    <row r="309" spans="1:17" ht="15" thickBot="1" x14ac:dyDescent="0.35">
      <c r="A309" s="8" t="s">
        <v>287</v>
      </c>
      <c r="B309" s="9">
        <v>1</v>
      </c>
      <c r="C309" s="9">
        <v>1</v>
      </c>
      <c r="D309" s="9">
        <v>1</v>
      </c>
      <c r="E309" s="9">
        <v>1</v>
      </c>
      <c r="F309" s="9">
        <v>1</v>
      </c>
      <c r="G309" s="9">
        <v>1</v>
      </c>
      <c r="H309" s="9">
        <v>1</v>
      </c>
      <c r="I309" s="9">
        <v>1</v>
      </c>
      <c r="J309" s="9">
        <v>1</v>
      </c>
      <c r="K309" s="9">
        <v>1</v>
      </c>
      <c r="L309" s="9">
        <v>1</v>
      </c>
      <c r="M309" s="9">
        <v>1</v>
      </c>
    </row>
    <row r="310" spans="1:17" ht="15" thickBot="1" x14ac:dyDescent="0.35">
      <c r="A310" s="8" t="s">
        <v>288</v>
      </c>
      <c r="B310" s="9">
        <v>0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</row>
    <row r="311" spans="1:17" ht="18.600000000000001" thickBot="1" x14ac:dyDescent="0.35">
      <c r="A311" s="4"/>
    </row>
    <row r="312" spans="1:17" ht="15" thickBot="1" x14ac:dyDescent="0.35">
      <c r="A312" s="8" t="s">
        <v>999</v>
      </c>
      <c r="B312" s="8" t="s">
        <v>26</v>
      </c>
      <c r="C312" s="8" t="s">
        <v>27</v>
      </c>
      <c r="D312" s="8" t="s">
        <v>28</v>
      </c>
      <c r="E312" s="8" t="s">
        <v>29</v>
      </c>
      <c r="F312" s="8" t="s">
        <v>30</v>
      </c>
      <c r="G312" s="8" t="s">
        <v>31</v>
      </c>
      <c r="H312" s="8" t="s">
        <v>987</v>
      </c>
      <c r="I312" s="8" t="s">
        <v>1010</v>
      </c>
      <c r="J312" s="8" t="s">
        <v>1011</v>
      </c>
      <c r="K312" s="8" t="s">
        <v>1019</v>
      </c>
      <c r="L312" s="8" t="s">
        <v>1020</v>
      </c>
      <c r="M312" s="8" t="s">
        <v>1021</v>
      </c>
      <c r="N312" s="8" t="s">
        <v>582</v>
      </c>
      <c r="O312" s="8" t="s">
        <v>583</v>
      </c>
      <c r="P312" s="8" t="s">
        <v>584</v>
      </c>
      <c r="Q312" s="8" t="s">
        <v>585</v>
      </c>
    </row>
    <row r="313" spans="1:17" ht="15" thickBot="1" x14ac:dyDescent="0.35">
      <c r="A313" s="8" t="s">
        <v>33</v>
      </c>
      <c r="B313" s="9">
        <v>1</v>
      </c>
      <c r="C313" s="9">
        <v>5</v>
      </c>
      <c r="D313" s="9">
        <v>966</v>
      </c>
      <c r="E313" s="9">
        <v>6</v>
      </c>
      <c r="F313" s="9">
        <v>3</v>
      </c>
      <c r="G313" s="9">
        <v>5</v>
      </c>
      <c r="H313" s="9">
        <v>1</v>
      </c>
      <c r="I313" s="9">
        <v>5</v>
      </c>
      <c r="J313" s="9">
        <v>1</v>
      </c>
      <c r="K313" s="9">
        <v>1</v>
      </c>
      <c r="L313" s="9">
        <v>6</v>
      </c>
      <c r="M313" s="9">
        <v>0</v>
      </c>
      <c r="N313" s="9">
        <v>1000</v>
      </c>
      <c r="O313" s="9">
        <v>1000</v>
      </c>
      <c r="P313" s="9">
        <v>0</v>
      </c>
      <c r="Q313" s="9">
        <v>0</v>
      </c>
    </row>
    <row r="314" spans="1:17" ht="15" thickBot="1" x14ac:dyDescent="0.35">
      <c r="A314" s="8" t="s">
        <v>34</v>
      </c>
      <c r="B314" s="9">
        <v>2</v>
      </c>
      <c r="C314" s="9">
        <v>8</v>
      </c>
      <c r="D314" s="9">
        <v>964</v>
      </c>
      <c r="E314" s="9">
        <v>5</v>
      </c>
      <c r="F314" s="9">
        <v>1</v>
      </c>
      <c r="G314" s="9">
        <v>2</v>
      </c>
      <c r="H314" s="9">
        <v>2</v>
      </c>
      <c r="I314" s="9">
        <v>6</v>
      </c>
      <c r="J314" s="9">
        <v>4</v>
      </c>
      <c r="K314" s="9">
        <v>0</v>
      </c>
      <c r="L314" s="9">
        <v>5</v>
      </c>
      <c r="M314" s="9">
        <v>1</v>
      </c>
      <c r="N314" s="9">
        <v>1000</v>
      </c>
      <c r="O314" s="9">
        <v>1000</v>
      </c>
      <c r="P314" s="9">
        <v>0</v>
      </c>
      <c r="Q314" s="9">
        <v>0</v>
      </c>
    </row>
    <row r="315" spans="1:17" ht="15" thickBot="1" x14ac:dyDescent="0.35">
      <c r="A315" s="8" t="s">
        <v>35</v>
      </c>
      <c r="B315" s="9">
        <v>5</v>
      </c>
      <c r="C315" s="9">
        <v>3</v>
      </c>
      <c r="D315" s="9">
        <v>963</v>
      </c>
      <c r="E315" s="9">
        <v>4</v>
      </c>
      <c r="F315" s="9">
        <v>4</v>
      </c>
      <c r="G315" s="9">
        <v>4</v>
      </c>
      <c r="H315" s="9">
        <v>3</v>
      </c>
      <c r="I315" s="9">
        <v>4</v>
      </c>
      <c r="J315" s="9">
        <v>0</v>
      </c>
      <c r="K315" s="9">
        <v>4</v>
      </c>
      <c r="L315" s="9">
        <v>4</v>
      </c>
      <c r="M315" s="9">
        <v>2</v>
      </c>
      <c r="N315" s="9">
        <v>1000</v>
      </c>
      <c r="O315" s="9">
        <v>1000</v>
      </c>
      <c r="P315" s="9">
        <v>0</v>
      </c>
      <c r="Q315" s="9">
        <v>0</v>
      </c>
    </row>
    <row r="316" spans="1:17" ht="15" thickBot="1" x14ac:dyDescent="0.35">
      <c r="A316" s="8" t="s">
        <v>36</v>
      </c>
      <c r="B316" s="9">
        <v>974</v>
      </c>
      <c r="C316" s="9">
        <v>1</v>
      </c>
      <c r="D316" s="9">
        <v>1</v>
      </c>
      <c r="E316" s="9">
        <v>2</v>
      </c>
      <c r="F316" s="9">
        <v>0</v>
      </c>
      <c r="G316" s="9">
        <v>0</v>
      </c>
      <c r="H316" s="9">
        <v>4</v>
      </c>
      <c r="I316" s="9">
        <v>1</v>
      </c>
      <c r="J316" s="9">
        <v>6</v>
      </c>
      <c r="K316" s="9">
        <v>5</v>
      </c>
      <c r="L316" s="9">
        <v>0</v>
      </c>
      <c r="M316" s="9">
        <v>6</v>
      </c>
      <c r="N316" s="9">
        <v>1000</v>
      </c>
      <c r="O316" s="9">
        <v>1000</v>
      </c>
      <c r="P316" s="9">
        <v>0</v>
      </c>
      <c r="Q316" s="9">
        <v>0</v>
      </c>
    </row>
    <row r="317" spans="1:17" ht="15" thickBot="1" x14ac:dyDescent="0.35">
      <c r="A317" s="8" t="s">
        <v>37</v>
      </c>
      <c r="B317" s="9">
        <v>4</v>
      </c>
      <c r="C317" s="9">
        <v>2</v>
      </c>
      <c r="D317" s="9">
        <v>2</v>
      </c>
      <c r="E317" s="9">
        <v>1</v>
      </c>
      <c r="F317" s="9">
        <v>2</v>
      </c>
      <c r="G317" s="9">
        <v>1</v>
      </c>
      <c r="H317" s="9">
        <v>975</v>
      </c>
      <c r="I317" s="9">
        <v>3</v>
      </c>
      <c r="J317" s="9">
        <v>2</v>
      </c>
      <c r="K317" s="9">
        <v>3</v>
      </c>
      <c r="L317" s="9">
        <v>2</v>
      </c>
      <c r="M317" s="9">
        <v>3</v>
      </c>
      <c r="N317" s="9">
        <v>1000</v>
      </c>
      <c r="O317" s="9">
        <v>1000</v>
      </c>
      <c r="P317" s="9">
        <v>0</v>
      </c>
      <c r="Q317" s="9">
        <v>0</v>
      </c>
    </row>
    <row r="318" spans="1:17" ht="15" thickBot="1" x14ac:dyDescent="0.35">
      <c r="A318" s="8" t="s">
        <v>38</v>
      </c>
      <c r="B318" s="9">
        <v>0</v>
      </c>
      <c r="C318" s="9">
        <v>4</v>
      </c>
      <c r="D318" s="9">
        <v>3</v>
      </c>
      <c r="E318" s="9">
        <v>3</v>
      </c>
      <c r="F318" s="9">
        <v>964</v>
      </c>
      <c r="G318" s="9">
        <v>6</v>
      </c>
      <c r="H318" s="9">
        <v>0</v>
      </c>
      <c r="I318" s="9">
        <v>2</v>
      </c>
      <c r="J318" s="9">
        <v>5</v>
      </c>
      <c r="K318" s="9">
        <v>6</v>
      </c>
      <c r="L318" s="9">
        <v>3</v>
      </c>
      <c r="M318" s="9">
        <v>4</v>
      </c>
      <c r="N318" s="9">
        <v>1000</v>
      </c>
      <c r="O318" s="9">
        <v>1000</v>
      </c>
      <c r="P318" s="9">
        <v>0</v>
      </c>
      <c r="Q318" s="9">
        <v>0</v>
      </c>
    </row>
    <row r="319" spans="1:17" ht="15" thickBot="1" x14ac:dyDescent="0.35">
      <c r="A319" s="8" t="s">
        <v>39</v>
      </c>
      <c r="B319" s="9">
        <v>3</v>
      </c>
      <c r="C319" s="9">
        <v>0</v>
      </c>
      <c r="D319" s="9">
        <v>0</v>
      </c>
      <c r="E319" s="9">
        <v>0</v>
      </c>
      <c r="F319" s="9">
        <v>5</v>
      </c>
      <c r="G319" s="9">
        <v>3</v>
      </c>
      <c r="H319" s="9">
        <v>978</v>
      </c>
      <c r="I319" s="9">
        <v>0</v>
      </c>
      <c r="J319" s="9">
        <v>3</v>
      </c>
      <c r="K319" s="9">
        <v>2</v>
      </c>
      <c r="L319" s="9">
        <v>1</v>
      </c>
      <c r="M319" s="9">
        <v>5</v>
      </c>
      <c r="N319" s="9">
        <v>1000</v>
      </c>
      <c r="O319" s="9">
        <v>1000</v>
      </c>
      <c r="P319" s="9">
        <v>0</v>
      </c>
      <c r="Q319" s="9">
        <v>0</v>
      </c>
    </row>
    <row r="320" spans="1:17" ht="15" thickBot="1" x14ac:dyDescent="0.35"/>
    <row r="321" spans="1:2" ht="15" thickBot="1" x14ac:dyDescent="0.35">
      <c r="A321" s="10" t="s">
        <v>586</v>
      </c>
      <c r="B321" s="11">
        <v>3932</v>
      </c>
    </row>
    <row r="322" spans="1:2" ht="15" thickBot="1" x14ac:dyDescent="0.35">
      <c r="A322" s="10" t="s">
        <v>1000</v>
      </c>
      <c r="B322" s="11">
        <v>0</v>
      </c>
    </row>
    <row r="323" spans="1:2" ht="15" thickBot="1" x14ac:dyDescent="0.35">
      <c r="A323" s="10" t="s">
        <v>588</v>
      </c>
      <c r="B323" s="11">
        <v>7000</v>
      </c>
    </row>
    <row r="324" spans="1:2" ht="15" thickBot="1" x14ac:dyDescent="0.35">
      <c r="A324" s="10" t="s">
        <v>589</v>
      </c>
      <c r="B324" s="11">
        <v>7000</v>
      </c>
    </row>
    <row r="325" spans="1:2" ht="15" thickBot="1" x14ac:dyDescent="0.35">
      <c r="A325" s="10" t="s">
        <v>590</v>
      </c>
      <c r="B325" s="11">
        <v>0</v>
      </c>
    </row>
    <row r="326" spans="1:2" ht="15" thickBot="1" x14ac:dyDescent="0.35">
      <c r="A326" s="10" t="s">
        <v>591</v>
      </c>
      <c r="B326" s="11"/>
    </row>
    <row r="327" spans="1:2" ht="15" thickBot="1" x14ac:dyDescent="0.35">
      <c r="A327" s="10" t="s">
        <v>592</v>
      </c>
      <c r="B327" s="11"/>
    </row>
    <row r="328" spans="1:2" ht="15" thickBot="1" x14ac:dyDescent="0.35">
      <c r="A328" s="10" t="s">
        <v>593</v>
      </c>
      <c r="B328" s="11">
        <v>0</v>
      </c>
    </row>
    <row r="330" spans="1:2" x14ac:dyDescent="0.3">
      <c r="A330" s="2" t="s">
        <v>594</v>
      </c>
    </row>
    <row r="332" spans="1:2" x14ac:dyDescent="0.3">
      <c r="A332" s="12" t="s">
        <v>1029</v>
      </c>
    </row>
    <row r="333" spans="1:2" x14ac:dyDescent="0.3">
      <c r="A333" s="12" t="s">
        <v>1004</v>
      </c>
    </row>
    <row r="339" spans="1:14" ht="18" x14ac:dyDescent="0.3">
      <c r="A339" s="4"/>
    </row>
    <row r="340" spans="1:14" x14ac:dyDescent="0.3">
      <c r="A340" s="5"/>
    </row>
    <row r="343" spans="1:14" ht="18" x14ac:dyDescent="0.3">
      <c r="A343" s="6" t="s">
        <v>18</v>
      </c>
      <c r="B343" s="7">
        <v>9068224</v>
      </c>
      <c r="C343" s="6" t="s">
        <v>19</v>
      </c>
      <c r="D343" s="7">
        <v>7</v>
      </c>
      <c r="E343" s="6" t="s">
        <v>20</v>
      </c>
      <c r="F343" s="7">
        <v>7</v>
      </c>
      <c r="G343" s="6" t="s">
        <v>21</v>
      </c>
      <c r="H343" s="7">
        <v>7</v>
      </c>
      <c r="I343" s="6" t="s">
        <v>22</v>
      </c>
      <c r="J343" s="7">
        <v>0</v>
      </c>
      <c r="K343" s="6" t="s">
        <v>23</v>
      </c>
      <c r="L343" s="7" t="s">
        <v>1030</v>
      </c>
    </row>
    <row r="344" spans="1:14" ht="18.600000000000001" thickBot="1" x14ac:dyDescent="0.35">
      <c r="A344" s="4"/>
      <c r="B344" s="21">
        <f>B364</f>
        <v>6</v>
      </c>
      <c r="C344">
        <f t="shared" ref="C344:H344" si="28">C364</f>
        <v>960</v>
      </c>
      <c r="D344">
        <f t="shared" si="28"/>
        <v>983</v>
      </c>
      <c r="E344" s="21">
        <f t="shared" si="28"/>
        <v>6</v>
      </c>
      <c r="F344">
        <f t="shared" si="28"/>
        <v>8</v>
      </c>
      <c r="G344" s="21">
        <f t="shared" si="28"/>
        <v>6</v>
      </c>
      <c r="H344">
        <f t="shared" si="28"/>
        <v>984</v>
      </c>
    </row>
    <row r="345" spans="1:14" ht="15" thickBot="1" x14ac:dyDescent="0.35">
      <c r="A345" s="8" t="s">
        <v>25</v>
      </c>
      <c r="B345" s="18" t="str">
        <f>V285</f>
        <v>szórás</v>
      </c>
      <c r="C345" s="8" t="str">
        <f t="shared" ref="C345:H345" si="29">W285</f>
        <v>módusz</v>
      </c>
      <c r="D345" s="8" t="str">
        <f t="shared" si="29"/>
        <v>max/min</v>
      </c>
      <c r="E345" s="18" t="str">
        <f t="shared" si="29"/>
        <v>kvart3-kvart1</v>
      </c>
      <c r="F345" s="8" t="str">
        <f t="shared" si="29"/>
        <v>+</v>
      </c>
      <c r="G345" s="18" t="str">
        <f t="shared" si="29"/>
        <v>-</v>
      </c>
      <c r="H345" s="8" t="str">
        <f t="shared" si="29"/>
        <v>'+/-</v>
      </c>
      <c r="I345" s="8" t="s">
        <v>988</v>
      </c>
      <c r="K345" t="str">
        <f>B345</f>
        <v>szórás</v>
      </c>
      <c r="L345" t="str">
        <f>E345</f>
        <v>kvart3-kvart1</v>
      </c>
      <c r="M345" t="str">
        <f>G345</f>
        <v>-</v>
      </c>
      <c r="N345" t="str">
        <f>I345</f>
        <v>Y(A8)</v>
      </c>
    </row>
    <row r="346" spans="1:14" ht="15" thickBot="1" x14ac:dyDescent="0.35">
      <c r="A346" s="8" t="s">
        <v>33</v>
      </c>
      <c r="B346" s="19">
        <v>1</v>
      </c>
      <c r="C346" s="9">
        <v>2</v>
      </c>
      <c r="D346" s="9">
        <v>2</v>
      </c>
      <c r="E346" s="19">
        <v>6</v>
      </c>
      <c r="F346" s="9">
        <v>6</v>
      </c>
      <c r="G346" s="19">
        <v>1</v>
      </c>
      <c r="H346" s="9">
        <v>7</v>
      </c>
      <c r="I346" s="9">
        <v>1000</v>
      </c>
      <c r="K346">
        <f t="shared" ref="K346:K352" si="30">B346</f>
        <v>1</v>
      </c>
      <c r="L346">
        <f t="shared" ref="L346:L352" si="31">E346</f>
        <v>6</v>
      </c>
      <c r="M346">
        <f t="shared" ref="M346:M352" si="32">G346</f>
        <v>1</v>
      </c>
      <c r="N346">
        <f t="shared" ref="N346:N352" si="33">I346</f>
        <v>1000</v>
      </c>
    </row>
    <row r="347" spans="1:14" ht="15" thickBot="1" x14ac:dyDescent="0.35">
      <c r="A347" s="8" t="s">
        <v>34</v>
      </c>
      <c r="B347" s="9">
        <v>2</v>
      </c>
      <c r="C347" s="9">
        <v>5</v>
      </c>
      <c r="D347" s="9">
        <v>1</v>
      </c>
      <c r="E347" s="9">
        <v>3</v>
      </c>
      <c r="F347" s="9">
        <v>7</v>
      </c>
      <c r="G347" s="9">
        <v>2</v>
      </c>
      <c r="H347" s="9">
        <v>6</v>
      </c>
      <c r="I347" s="9">
        <v>1000</v>
      </c>
      <c r="K347">
        <f t="shared" si="30"/>
        <v>2</v>
      </c>
      <c r="L347">
        <f t="shared" si="31"/>
        <v>3</v>
      </c>
      <c r="M347">
        <f t="shared" si="32"/>
        <v>2</v>
      </c>
      <c r="N347">
        <f t="shared" si="33"/>
        <v>1000</v>
      </c>
    </row>
    <row r="348" spans="1:14" ht="15" thickBot="1" x14ac:dyDescent="0.35">
      <c r="A348" s="8" t="s">
        <v>35</v>
      </c>
      <c r="B348" s="9">
        <v>3</v>
      </c>
      <c r="C348" s="9">
        <v>3</v>
      </c>
      <c r="D348" s="9">
        <v>3</v>
      </c>
      <c r="E348" s="9">
        <v>7</v>
      </c>
      <c r="F348" s="9">
        <v>3</v>
      </c>
      <c r="G348" s="9">
        <v>3</v>
      </c>
      <c r="H348" s="9">
        <v>5</v>
      </c>
      <c r="I348" s="9">
        <v>1000</v>
      </c>
      <c r="K348">
        <f t="shared" si="30"/>
        <v>3</v>
      </c>
      <c r="L348">
        <f t="shared" si="31"/>
        <v>7</v>
      </c>
      <c r="M348">
        <f t="shared" si="32"/>
        <v>3</v>
      </c>
      <c r="N348">
        <f t="shared" si="33"/>
        <v>1000</v>
      </c>
    </row>
    <row r="349" spans="1:14" ht="15" thickBot="1" x14ac:dyDescent="0.35">
      <c r="A349" s="8" t="s">
        <v>36</v>
      </c>
      <c r="B349" s="9">
        <v>5</v>
      </c>
      <c r="C349" s="9">
        <v>7</v>
      </c>
      <c r="D349" s="9">
        <v>6</v>
      </c>
      <c r="E349" s="9">
        <v>1</v>
      </c>
      <c r="F349" s="9">
        <v>2</v>
      </c>
      <c r="G349" s="9">
        <v>7</v>
      </c>
      <c r="H349" s="9">
        <v>1</v>
      </c>
      <c r="I349" s="9">
        <v>1000</v>
      </c>
      <c r="K349">
        <f t="shared" si="30"/>
        <v>5</v>
      </c>
      <c r="L349">
        <f t="shared" si="31"/>
        <v>1</v>
      </c>
      <c r="M349">
        <f t="shared" si="32"/>
        <v>7</v>
      </c>
      <c r="N349">
        <f t="shared" si="33"/>
        <v>1000</v>
      </c>
    </row>
    <row r="350" spans="1:14" ht="15" thickBot="1" x14ac:dyDescent="0.35">
      <c r="A350" s="8" t="s">
        <v>37</v>
      </c>
      <c r="B350" s="9">
        <v>6</v>
      </c>
      <c r="C350" s="9">
        <v>6</v>
      </c>
      <c r="D350" s="9">
        <v>4</v>
      </c>
      <c r="E350" s="9">
        <v>5</v>
      </c>
      <c r="F350" s="9">
        <v>4</v>
      </c>
      <c r="G350" s="9">
        <v>5</v>
      </c>
      <c r="H350" s="9">
        <v>4</v>
      </c>
      <c r="I350" s="9">
        <v>1000</v>
      </c>
      <c r="K350">
        <f t="shared" si="30"/>
        <v>6</v>
      </c>
      <c r="L350">
        <f t="shared" si="31"/>
        <v>5</v>
      </c>
      <c r="M350">
        <f t="shared" si="32"/>
        <v>5</v>
      </c>
      <c r="N350">
        <f t="shared" si="33"/>
        <v>1000</v>
      </c>
    </row>
    <row r="351" spans="1:14" ht="15" thickBot="1" x14ac:dyDescent="0.35">
      <c r="A351" s="8" t="s">
        <v>38</v>
      </c>
      <c r="B351" s="9">
        <v>4</v>
      </c>
      <c r="C351" s="9">
        <v>1</v>
      </c>
      <c r="D351" s="9">
        <v>5</v>
      </c>
      <c r="E351" s="9">
        <v>2</v>
      </c>
      <c r="F351" s="9">
        <v>1</v>
      </c>
      <c r="G351" s="9">
        <v>4</v>
      </c>
      <c r="H351" s="9">
        <v>3</v>
      </c>
      <c r="I351" s="9">
        <v>1000</v>
      </c>
      <c r="K351">
        <f t="shared" si="30"/>
        <v>4</v>
      </c>
      <c r="L351">
        <f t="shared" si="31"/>
        <v>2</v>
      </c>
      <c r="M351">
        <f t="shared" si="32"/>
        <v>4</v>
      </c>
      <c r="N351">
        <f t="shared" si="33"/>
        <v>1000</v>
      </c>
    </row>
    <row r="352" spans="1:14" ht="15" thickBot="1" x14ac:dyDescent="0.35">
      <c r="A352" s="8" t="s">
        <v>39</v>
      </c>
      <c r="B352" s="9">
        <v>7</v>
      </c>
      <c r="C352" s="9">
        <v>4</v>
      </c>
      <c r="D352" s="9">
        <v>7</v>
      </c>
      <c r="E352" s="9">
        <v>4</v>
      </c>
      <c r="F352" s="9">
        <v>5</v>
      </c>
      <c r="G352" s="9">
        <v>6</v>
      </c>
      <c r="H352" s="9">
        <v>2</v>
      </c>
      <c r="I352" s="9">
        <v>1000</v>
      </c>
      <c r="K352">
        <f t="shared" si="30"/>
        <v>7</v>
      </c>
      <c r="L352">
        <f t="shared" si="31"/>
        <v>4</v>
      </c>
      <c r="M352">
        <f t="shared" si="32"/>
        <v>6</v>
      </c>
      <c r="N352">
        <f t="shared" si="33"/>
        <v>1000</v>
      </c>
    </row>
    <row r="353" spans="1:8" ht="18.600000000000001" thickBot="1" x14ac:dyDescent="0.35">
      <c r="A353" s="4"/>
    </row>
    <row r="354" spans="1:8" ht="15" thickBot="1" x14ac:dyDescent="0.35">
      <c r="A354" s="8" t="s">
        <v>267</v>
      </c>
      <c r="B354" s="8" t="s">
        <v>26</v>
      </c>
      <c r="C354" s="8" t="s">
        <v>27</v>
      </c>
      <c r="D354" s="8" t="s">
        <v>28</v>
      </c>
      <c r="E354" s="8" t="s">
        <v>29</v>
      </c>
      <c r="F354" s="8" t="s">
        <v>30</v>
      </c>
      <c r="G354" s="8" t="s">
        <v>31</v>
      </c>
      <c r="H354" s="8" t="s">
        <v>987</v>
      </c>
    </row>
    <row r="355" spans="1:8" ht="15" thickBot="1" x14ac:dyDescent="0.35">
      <c r="A355" s="8" t="s">
        <v>268</v>
      </c>
      <c r="B355" s="9" t="s">
        <v>991</v>
      </c>
      <c r="C355" s="9" t="s">
        <v>1031</v>
      </c>
      <c r="D355" s="9" t="s">
        <v>989</v>
      </c>
      <c r="E355" s="9" t="s">
        <v>991</v>
      </c>
      <c r="F355" s="9" t="s">
        <v>1024</v>
      </c>
      <c r="G355" s="9" t="s">
        <v>991</v>
      </c>
      <c r="H355" s="9" t="s">
        <v>990</v>
      </c>
    </row>
    <row r="356" spans="1:8" ht="15" thickBot="1" x14ac:dyDescent="0.35">
      <c r="A356" s="8" t="s">
        <v>275</v>
      </c>
      <c r="B356" s="9" t="s">
        <v>993</v>
      </c>
      <c r="C356" s="9" t="s">
        <v>1032</v>
      </c>
      <c r="D356" s="9" t="s">
        <v>1012</v>
      </c>
      <c r="E356" s="9" t="s">
        <v>993</v>
      </c>
      <c r="F356" s="9" t="s">
        <v>992</v>
      </c>
      <c r="G356" s="9" t="s">
        <v>993</v>
      </c>
      <c r="H356" s="9" t="s">
        <v>989</v>
      </c>
    </row>
    <row r="357" spans="1:8" ht="15" thickBot="1" x14ac:dyDescent="0.35">
      <c r="A357" s="8" t="s">
        <v>282</v>
      </c>
      <c r="B357" s="9" t="s">
        <v>995</v>
      </c>
      <c r="C357" s="9" t="s">
        <v>1033</v>
      </c>
      <c r="D357" s="9" t="s">
        <v>1013</v>
      </c>
      <c r="E357" s="9" t="s">
        <v>995</v>
      </c>
      <c r="F357" s="9" t="s">
        <v>991</v>
      </c>
      <c r="G357" s="9" t="s">
        <v>995</v>
      </c>
      <c r="H357" s="9" t="s">
        <v>1034</v>
      </c>
    </row>
    <row r="358" spans="1:8" ht="15" thickBot="1" x14ac:dyDescent="0.35">
      <c r="A358" s="8" t="s">
        <v>283</v>
      </c>
      <c r="B358" s="9" t="s">
        <v>996</v>
      </c>
      <c r="C358" s="9" t="s">
        <v>1035</v>
      </c>
      <c r="D358" s="9" t="s">
        <v>1014</v>
      </c>
      <c r="E358" s="9" t="s">
        <v>996</v>
      </c>
      <c r="F358" s="9" t="s">
        <v>993</v>
      </c>
      <c r="G358" s="9" t="s">
        <v>996</v>
      </c>
      <c r="H358" s="9" t="s">
        <v>1036</v>
      </c>
    </row>
    <row r="359" spans="1:8" ht="15" thickBot="1" x14ac:dyDescent="0.35">
      <c r="A359" s="8" t="s">
        <v>285</v>
      </c>
      <c r="B359" s="9" t="s">
        <v>997</v>
      </c>
      <c r="C359" s="9" t="s">
        <v>997</v>
      </c>
      <c r="D359" s="9" t="s">
        <v>997</v>
      </c>
      <c r="E359" s="9" t="s">
        <v>997</v>
      </c>
      <c r="F359" s="9" t="s">
        <v>997</v>
      </c>
      <c r="G359" s="9" t="s">
        <v>997</v>
      </c>
      <c r="H359" s="9" t="s">
        <v>997</v>
      </c>
    </row>
    <row r="360" spans="1:8" ht="15" thickBot="1" x14ac:dyDescent="0.35">
      <c r="A360" s="8" t="s">
        <v>287</v>
      </c>
      <c r="B360" s="9" t="s">
        <v>998</v>
      </c>
      <c r="C360" s="9" t="s">
        <v>998</v>
      </c>
      <c r="D360" s="9" t="s">
        <v>998</v>
      </c>
      <c r="E360" s="9" t="s">
        <v>998</v>
      </c>
      <c r="F360" s="9" t="s">
        <v>998</v>
      </c>
      <c r="G360" s="9" t="s">
        <v>998</v>
      </c>
      <c r="H360" s="9" t="s">
        <v>998</v>
      </c>
    </row>
    <row r="361" spans="1:8" ht="15" thickBot="1" x14ac:dyDescent="0.35">
      <c r="A361" s="8" t="s">
        <v>288</v>
      </c>
      <c r="B361" s="9" t="s">
        <v>894</v>
      </c>
      <c r="C361" s="9" t="s">
        <v>894</v>
      </c>
      <c r="D361" s="9" t="s">
        <v>894</v>
      </c>
      <c r="E361" s="9" t="s">
        <v>894</v>
      </c>
      <c r="F361" s="9" t="s">
        <v>894</v>
      </c>
      <c r="G361" s="9" t="s">
        <v>894</v>
      </c>
      <c r="H361" s="9" t="s">
        <v>894</v>
      </c>
    </row>
    <row r="362" spans="1:8" ht="18.600000000000001" thickBot="1" x14ac:dyDescent="0.35">
      <c r="A362" s="4"/>
    </row>
    <row r="363" spans="1:8" ht="15" thickBot="1" x14ac:dyDescent="0.35">
      <c r="A363" s="8" t="s">
        <v>580</v>
      </c>
      <c r="B363" s="8" t="s">
        <v>26</v>
      </c>
      <c r="C363" s="8" t="s">
        <v>27</v>
      </c>
      <c r="D363" s="8" t="s">
        <v>28</v>
      </c>
      <c r="E363" s="8" t="s">
        <v>29</v>
      </c>
      <c r="F363" s="8" t="s">
        <v>30</v>
      </c>
      <c r="G363" s="8" t="s">
        <v>31</v>
      </c>
      <c r="H363" s="8" t="s">
        <v>987</v>
      </c>
    </row>
    <row r="364" spans="1:8" ht="15" thickBot="1" x14ac:dyDescent="0.35">
      <c r="A364" s="8" t="s">
        <v>268</v>
      </c>
      <c r="B364" s="9">
        <v>6</v>
      </c>
      <c r="C364" s="9">
        <v>960</v>
      </c>
      <c r="D364" s="9">
        <v>983</v>
      </c>
      <c r="E364" s="9">
        <v>6</v>
      </c>
      <c r="F364" s="9">
        <v>8</v>
      </c>
      <c r="G364" s="9">
        <v>6</v>
      </c>
      <c r="H364" s="9">
        <v>984</v>
      </c>
    </row>
    <row r="365" spans="1:8" ht="15" thickBot="1" x14ac:dyDescent="0.35">
      <c r="A365" s="8" t="s">
        <v>275</v>
      </c>
      <c r="B365" s="9">
        <v>5</v>
      </c>
      <c r="C365" s="9">
        <v>13</v>
      </c>
      <c r="D365" s="9">
        <v>973</v>
      </c>
      <c r="E365" s="9">
        <v>5</v>
      </c>
      <c r="F365" s="9">
        <v>7</v>
      </c>
      <c r="G365" s="9">
        <v>5</v>
      </c>
      <c r="H365" s="9">
        <v>983</v>
      </c>
    </row>
    <row r="366" spans="1:8" ht="15" thickBot="1" x14ac:dyDescent="0.35">
      <c r="A366" s="8" t="s">
        <v>282</v>
      </c>
      <c r="B366" s="9">
        <v>4</v>
      </c>
      <c r="C366" s="9">
        <v>12</v>
      </c>
      <c r="D366" s="9">
        <v>972</v>
      </c>
      <c r="E366" s="9">
        <v>4</v>
      </c>
      <c r="F366" s="9">
        <v>6</v>
      </c>
      <c r="G366" s="9">
        <v>4</v>
      </c>
      <c r="H366" s="9">
        <v>19</v>
      </c>
    </row>
    <row r="367" spans="1:8" ht="15" thickBot="1" x14ac:dyDescent="0.35">
      <c r="A367" s="8" t="s">
        <v>283</v>
      </c>
      <c r="B367" s="9">
        <v>3</v>
      </c>
      <c r="C367" s="9">
        <v>11</v>
      </c>
      <c r="D367" s="9">
        <v>971</v>
      </c>
      <c r="E367" s="9">
        <v>3</v>
      </c>
      <c r="F367" s="9">
        <v>5</v>
      </c>
      <c r="G367" s="9">
        <v>3</v>
      </c>
      <c r="H367" s="9">
        <v>18</v>
      </c>
    </row>
    <row r="368" spans="1:8" ht="15" thickBot="1" x14ac:dyDescent="0.35">
      <c r="A368" s="8" t="s">
        <v>285</v>
      </c>
      <c r="B368" s="9">
        <v>2</v>
      </c>
      <c r="C368" s="9">
        <v>2</v>
      </c>
      <c r="D368" s="9">
        <v>2</v>
      </c>
      <c r="E368" s="9">
        <v>2</v>
      </c>
      <c r="F368" s="9">
        <v>2</v>
      </c>
      <c r="G368" s="9">
        <v>2</v>
      </c>
      <c r="H368" s="9">
        <v>2</v>
      </c>
    </row>
    <row r="369" spans="1:12" ht="15" thickBot="1" x14ac:dyDescent="0.35">
      <c r="A369" s="8" t="s">
        <v>287</v>
      </c>
      <c r="B369" s="9">
        <v>1</v>
      </c>
      <c r="C369" s="9">
        <v>1</v>
      </c>
      <c r="D369" s="9">
        <v>1</v>
      </c>
      <c r="E369" s="9">
        <v>1</v>
      </c>
      <c r="F369" s="9">
        <v>1</v>
      </c>
      <c r="G369" s="9">
        <v>1</v>
      </c>
      <c r="H369" s="9">
        <v>1</v>
      </c>
    </row>
    <row r="370" spans="1:12" ht="15" thickBot="1" x14ac:dyDescent="0.35">
      <c r="A370" s="8" t="s">
        <v>288</v>
      </c>
      <c r="B370" s="9">
        <v>0</v>
      </c>
      <c r="C370" s="9">
        <v>0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</row>
    <row r="371" spans="1:12" ht="18.600000000000001" thickBot="1" x14ac:dyDescent="0.35">
      <c r="A371" s="4"/>
    </row>
    <row r="372" spans="1:12" ht="15" thickBot="1" x14ac:dyDescent="0.35">
      <c r="A372" s="8" t="s">
        <v>999</v>
      </c>
      <c r="B372" s="8" t="s">
        <v>26</v>
      </c>
      <c r="C372" s="8" t="s">
        <v>27</v>
      </c>
      <c r="D372" s="8" t="s">
        <v>28</v>
      </c>
      <c r="E372" s="8" t="s">
        <v>29</v>
      </c>
      <c r="F372" s="8" t="s">
        <v>30</v>
      </c>
      <c r="G372" s="8" t="s">
        <v>31</v>
      </c>
      <c r="H372" s="8" t="s">
        <v>987</v>
      </c>
      <c r="I372" s="8" t="s">
        <v>582</v>
      </c>
      <c r="J372" s="8" t="s">
        <v>583</v>
      </c>
      <c r="K372" s="8" t="s">
        <v>584</v>
      </c>
      <c r="L372" s="8" t="s">
        <v>585</v>
      </c>
    </row>
    <row r="373" spans="1:12" ht="15" thickBot="1" x14ac:dyDescent="0.35">
      <c r="A373" s="8" t="s">
        <v>33</v>
      </c>
      <c r="B373" s="9">
        <v>6</v>
      </c>
      <c r="C373" s="9">
        <v>13</v>
      </c>
      <c r="D373" s="9">
        <v>973</v>
      </c>
      <c r="E373" s="9">
        <v>1</v>
      </c>
      <c r="F373" s="9">
        <v>1</v>
      </c>
      <c r="G373" s="9">
        <v>6</v>
      </c>
      <c r="H373" s="9">
        <v>0</v>
      </c>
      <c r="I373" s="9">
        <v>1000</v>
      </c>
      <c r="J373" s="9">
        <v>1000</v>
      </c>
      <c r="K373" s="9">
        <v>0</v>
      </c>
      <c r="L373" s="9">
        <v>0</v>
      </c>
    </row>
    <row r="374" spans="1:12" ht="15" thickBot="1" x14ac:dyDescent="0.35">
      <c r="A374" s="8" t="s">
        <v>34</v>
      </c>
      <c r="B374" s="9">
        <v>5</v>
      </c>
      <c r="C374" s="9">
        <v>2</v>
      </c>
      <c r="D374" s="9">
        <v>983</v>
      </c>
      <c r="E374" s="9">
        <v>4</v>
      </c>
      <c r="F374" s="9">
        <v>0</v>
      </c>
      <c r="G374" s="9">
        <v>5</v>
      </c>
      <c r="H374" s="9">
        <v>1</v>
      </c>
      <c r="I374" s="9">
        <v>1000</v>
      </c>
      <c r="J374" s="9">
        <v>1000</v>
      </c>
      <c r="K374" s="9">
        <v>0</v>
      </c>
      <c r="L374" s="9">
        <v>0</v>
      </c>
    </row>
    <row r="375" spans="1:12" ht="15" thickBot="1" x14ac:dyDescent="0.35">
      <c r="A375" s="8" t="s">
        <v>35</v>
      </c>
      <c r="B375" s="9">
        <v>4</v>
      </c>
      <c r="C375" s="9">
        <v>12</v>
      </c>
      <c r="D375" s="9">
        <v>972</v>
      </c>
      <c r="E375" s="9">
        <v>0</v>
      </c>
      <c r="F375" s="9">
        <v>6</v>
      </c>
      <c r="G375" s="9">
        <v>4</v>
      </c>
      <c r="H375" s="9">
        <v>2</v>
      </c>
      <c r="I375" s="9">
        <v>1000</v>
      </c>
      <c r="J375" s="9">
        <v>1000</v>
      </c>
      <c r="K375" s="9">
        <v>0</v>
      </c>
      <c r="L375" s="9">
        <v>0</v>
      </c>
    </row>
    <row r="376" spans="1:12" ht="15" thickBot="1" x14ac:dyDescent="0.35">
      <c r="A376" s="8" t="s">
        <v>36</v>
      </c>
      <c r="B376" s="9">
        <v>2</v>
      </c>
      <c r="C376" s="9">
        <v>0</v>
      </c>
      <c r="D376" s="9">
        <v>1</v>
      </c>
      <c r="E376" s="9">
        <v>6</v>
      </c>
      <c r="F376" s="9">
        <v>7</v>
      </c>
      <c r="G376" s="9">
        <v>0</v>
      </c>
      <c r="H376" s="9">
        <v>984</v>
      </c>
      <c r="I376" s="9">
        <v>1000</v>
      </c>
      <c r="J376" s="9">
        <v>1000</v>
      </c>
      <c r="K376" s="9">
        <v>0</v>
      </c>
      <c r="L376" s="9">
        <v>0</v>
      </c>
    </row>
    <row r="377" spans="1:12" ht="15" thickBot="1" x14ac:dyDescent="0.35">
      <c r="A377" s="8" t="s">
        <v>37</v>
      </c>
      <c r="B377" s="9">
        <v>1</v>
      </c>
      <c r="C377" s="9">
        <v>1</v>
      </c>
      <c r="D377" s="9">
        <v>971</v>
      </c>
      <c r="E377" s="9">
        <v>2</v>
      </c>
      <c r="F377" s="9">
        <v>5</v>
      </c>
      <c r="G377" s="9">
        <v>2</v>
      </c>
      <c r="H377" s="9">
        <v>18</v>
      </c>
      <c r="I377" s="9">
        <v>1000</v>
      </c>
      <c r="J377" s="9">
        <v>1000</v>
      </c>
      <c r="K377" s="9">
        <v>0</v>
      </c>
      <c r="L377" s="9">
        <v>0</v>
      </c>
    </row>
    <row r="378" spans="1:12" ht="15" thickBot="1" x14ac:dyDescent="0.35">
      <c r="A378" s="8" t="s">
        <v>38</v>
      </c>
      <c r="B378" s="9">
        <v>3</v>
      </c>
      <c r="C378" s="9">
        <v>960</v>
      </c>
      <c r="D378" s="9">
        <v>2</v>
      </c>
      <c r="E378" s="9">
        <v>5</v>
      </c>
      <c r="F378" s="9">
        <v>8</v>
      </c>
      <c r="G378" s="9">
        <v>3</v>
      </c>
      <c r="H378" s="9">
        <v>19</v>
      </c>
      <c r="I378" s="9">
        <v>1000</v>
      </c>
      <c r="J378" s="9">
        <v>1000</v>
      </c>
      <c r="K378" s="9">
        <v>0</v>
      </c>
      <c r="L378" s="9">
        <v>0</v>
      </c>
    </row>
    <row r="379" spans="1:12" ht="15" thickBot="1" x14ac:dyDescent="0.35">
      <c r="A379" s="8" t="s">
        <v>39</v>
      </c>
      <c r="B379" s="9">
        <v>0</v>
      </c>
      <c r="C379" s="9">
        <v>11</v>
      </c>
      <c r="D379" s="9">
        <v>0</v>
      </c>
      <c r="E379" s="9">
        <v>3</v>
      </c>
      <c r="F379" s="9">
        <v>2</v>
      </c>
      <c r="G379" s="9">
        <v>1</v>
      </c>
      <c r="H379" s="9">
        <v>983</v>
      </c>
      <c r="I379" s="9">
        <v>1000</v>
      </c>
      <c r="J379" s="9">
        <v>1000</v>
      </c>
      <c r="K379" s="9">
        <v>0</v>
      </c>
      <c r="L379" s="9">
        <v>0</v>
      </c>
    </row>
    <row r="380" spans="1:12" ht="15" thickBot="1" x14ac:dyDescent="0.35"/>
    <row r="381" spans="1:12" ht="15" thickBot="1" x14ac:dyDescent="0.35">
      <c r="A381" s="10" t="s">
        <v>586</v>
      </c>
      <c r="B381" s="11">
        <v>2953</v>
      </c>
    </row>
    <row r="382" spans="1:12" ht="15" thickBot="1" x14ac:dyDescent="0.35">
      <c r="A382" s="10" t="s">
        <v>1000</v>
      </c>
      <c r="B382" s="11">
        <v>0</v>
      </c>
    </row>
    <row r="383" spans="1:12" ht="15" thickBot="1" x14ac:dyDescent="0.35">
      <c r="A383" s="10" t="s">
        <v>588</v>
      </c>
      <c r="B383" s="11">
        <v>7000</v>
      </c>
    </row>
    <row r="384" spans="1:12" ht="15" thickBot="1" x14ac:dyDescent="0.35">
      <c r="A384" s="10" t="s">
        <v>589</v>
      </c>
      <c r="B384" s="11">
        <v>7000</v>
      </c>
    </row>
    <row r="385" spans="1:2" ht="15" thickBot="1" x14ac:dyDescent="0.35">
      <c r="A385" s="10" t="s">
        <v>590</v>
      </c>
      <c r="B385" s="11">
        <v>0</v>
      </c>
    </row>
    <row r="386" spans="1:2" ht="15" thickBot="1" x14ac:dyDescent="0.35">
      <c r="A386" s="10" t="s">
        <v>591</v>
      </c>
      <c r="B386" s="11"/>
    </row>
    <row r="387" spans="1:2" ht="15" thickBot="1" x14ac:dyDescent="0.35">
      <c r="A387" s="10" t="s">
        <v>592</v>
      </c>
      <c r="B387" s="11"/>
    </row>
    <row r="388" spans="1:2" ht="15" thickBot="1" x14ac:dyDescent="0.35">
      <c r="A388" s="10" t="s">
        <v>593</v>
      </c>
      <c r="B388" s="11">
        <v>0</v>
      </c>
    </row>
    <row r="390" spans="1:2" x14ac:dyDescent="0.3">
      <c r="A390" s="2" t="s">
        <v>594</v>
      </c>
    </row>
    <row r="392" spans="1:2" x14ac:dyDescent="0.3">
      <c r="A392" s="12" t="s">
        <v>1001</v>
      </c>
    </row>
    <row r="393" spans="1:2" x14ac:dyDescent="0.3">
      <c r="A393" s="12" t="s">
        <v>1006</v>
      </c>
    </row>
    <row r="397" spans="1:2" ht="18" x14ac:dyDescent="0.3">
      <c r="A397" s="4"/>
    </row>
    <row r="398" spans="1:2" x14ac:dyDescent="0.3">
      <c r="A398" s="5"/>
    </row>
    <row r="401" spans="1:12" ht="18" x14ac:dyDescent="0.3">
      <c r="A401" s="6" t="s">
        <v>18</v>
      </c>
      <c r="B401" s="7">
        <v>6152992</v>
      </c>
      <c r="C401" s="6" t="s">
        <v>19</v>
      </c>
      <c r="D401" s="7">
        <v>7</v>
      </c>
      <c r="E401" s="6" t="s">
        <v>20</v>
      </c>
      <c r="F401" s="7">
        <v>3</v>
      </c>
      <c r="G401" s="6" t="s">
        <v>21</v>
      </c>
      <c r="H401" s="7">
        <v>7</v>
      </c>
      <c r="I401" s="6" t="s">
        <v>22</v>
      </c>
      <c r="J401" s="7">
        <v>0</v>
      </c>
      <c r="K401" s="6" t="s">
        <v>23</v>
      </c>
      <c r="L401" s="7" t="s">
        <v>1037</v>
      </c>
    </row>
    <row r="402" spans="1:12" ht="18.600000000000001" thickBot="1" x14ac:dyDescent="0.35">
      <c r="A402" s="4"/>
    </row>
    <row r="403" spans="1:12" ht="15" thickBot="1" x14ac:dyDescent="0.35">
      <c r="A403" s="8" t="s">
        <v>25</v>
      </c>
      <c r="B403" s="8" t="s">
        <v>26</v>
      </c>
      <c r="C403" s="8" t="s">
        <v>27</v>
      </c>
      <c r="D403" s="8" t="s">
        <v>28</v>
      </c>
      <c r="E403" s="8" t="s">
        <v>1038</v>
      </c>
    </row>
    <row r="404" spans="1:12" ht="15" thickBot="1" x14ac:dyDescent="0.35">
      <c r="A404" s="8" t="s">
        <v>33</v>
      </c>
      <c r="B404" s="9">
        <v>1</v>
      </c>
      <c r="C404" s="9">
        <v>6</v>
      </c>
      <c r="D404" s="9">
        <v>1</v>
      </c>
      <c r="E404" s="9">
        <v>1000</v>
      </c>
    </row>
    <row r="405" spans="1:12" ht="15" thickBot="1" x14ac:dyDescent="0.35">
      <c r="A405" s="8" t="s">
        <v>34</v>
      </c>
      <c r="B405" s="9">
        <v>2</v>
      </c>
      <c r="C405" s="9">
        <v>3</v>
      </c>
      <c r="D405" s="9">
        <v>2</v>
      </c>
      <c r="E405" s="9">
        <v>1000</v>
      </c>
    </row>
    <row r="406" spans="1:12" ht="15" thickBot="1" x14ac:dyDescent="0.35">
      <c r="A406" s="8" t="s">
        <v>35</v>
      </c>
      <c r="B406" s="9">
        <v>3</v>
      </c>
      <c r="C406" s="9">
        <v>7</v>
      </c>
      <c r="D406" s="9">
        <v>3</v>
      </c>
      <c r="E406" s="9">
        <v>1000</v>
      </c>
    </row>
    <row r="407" spans="1:12" ht="15" thickBot="1" x14ac:dyDescent="0.35">
      <c r="A407" s="8" t="s">
        <v>36</v>
      </c>
      <c r="B407" s="9">
        <v>5</v>
      </c>
      <c r="C407" s="9">
        <v>1</v>
      </c>
      <c r="D407" s="9">
        <v>7</v>
      </c>
      <c r="E407" s="9">
        <v>1000</v>
      </c>
    </row>
    <row r="408" spans="1:12" ht="15" thickBot="1" x14ac:dyDescent="0.35">
      <c r="A408" s="8" t="s">
        <v>37</v>
      </c>
      <c r="B408" s="9">
        <v>6</v>
      </c>
      <c r="C408" s="9">
        <v>5</v>
      </c>
      <c r="D408" s="9">
        <v>5</v>
      </c>
      <c r="E408" s="9">
        <v>1000</v>
      </c>
    </row>
    <row r="409" spans="1:12" ht="15" thickBot="1" x14ac:dyDescent="0.35">
      <c r="A409" s="8" t="s">
        <v>38</v>
      </c>
      <c r="B409" s="9">
        <v>4</v>
      </c>
      <c r="C409" s="9">
        <v>2</v>
      </c>
      <c r="D409" s="9">
        <v>4</v>
      </c>
      <c r="E409" s="9">
        <v>1000</v>
      </c>
    </row>
    <row r="410" spans="1:12" ht="15" thickBot="1" x14ac:dyDescent="0.35">
      <c r="A410" s="8" t="s">
        <v>39</v>
      </c>
      <c r="B410" s="9">
        <v>7</v>
      </c>
      <c r="C410" s="9">
        <v>4</v>
      </c>
      <c r="D410" s="9">
        <v>6</v>
      </c>
      <c r="E410" s="9">
        <v>1000</v>
      </c>
    </row>
    <row r="411" spans="1:12" ht="18.600000000000001" thickBot="1" x14ac:dyDescent="0.35">
      <c r="A411" s="4"/>
    </row>
    <row r="412" spans="1:12" ht="15" thickBot="1" x14ac:dyDescent="0.35">
      <c r="A412" s="8" t="s">
        <v>267</v>
      </c>
      <c r="B412" s="8" t="s">
        <v>26</v>
      </c>
      <c r="C412" s="8" t="s">
        <v>27</v>
      </c>
      <c r="D412" s="8" t="s">
        <v>28</v>
      </c>
    </row>
    <row r="413" spans="1:12" ht="15" thickBot="1" x14ac:dyDescent="0.35">
      <c r="A413" s="8" t="s">
        <v>268</v>
      </c>
      <c r="B413" s="9" t="s">
        <v>1039</v>
      </c>
      <c r="C413" s="9" t="s">
        <v>1040</v>
      </c>
      <c r="D413" s="9" t="s">
        <v>1041</v>
      </c>
    </row>
    <row r="414" spans="1:12" ht="15" thickBot="1" x14ac:dyDescent="0.35">
      <c r="A414" s="8" t="s">
        <v>275</v>
      </c>
      <c r="B414" s="9" t="s">
        <v>1042</v>
      </c>
      <c r="C414" s="9" t="s">
        <v>1043</v>
      </c>
      <c r="D414" s="9" t="s">
        <v>1044</v>
      </c>
    </row>
    <row r="415" spans="1:12" ht="15" thickBot="1" x14ac:dyDescent="0.35">
      <c r="A415" s="8" t="s">
        <v>282</v>
      </c>
      <c r="B415" s="9" t="s">
        <v>1045</v>
      </c>
      <c r="C415" s="9" t="s">
        <v>1046</v>
      </c>
      <c r="D415" s="9" t="s">
        <v>1047</v>
      </c>
    </row>
    <row r="416" spans="1:12" ht="15" thickBot="1" x14ac:dyDescent="0.35">
      <c r="A416" s="8" t="s">
        <v>283</v>
      </c>
      <c r="B416" s="9" t="s">
        <v>1048</v>
      </c>
      <c r="C416" s="9" t="s">
        <v>1049</v>
      </c>
      <c r="D416" s="9" t="s">
        <v>1050</v>
      </c>
    </row>
    <row r="417" spans="1:12" ht="15" thickBot="1" x14ac:dyDescent="0.35">
      <c r="A417" s="8" t="s">
        <v>285</v>
      </c>
      <c r="B417" s="9" t="s">
        <v>1051</v>
      </c>
      <c r="C417" s="9" t="s">
        <v>1052</v>
      </c>
      <c r="D417" s="9" t="s">
        <v>1053</v>
      </c>
    </row>
    <row r="418" spans="1:12" ht="15" thickBot="1" x14ac:dyDescent="0.35">
      <c r="A418" s="8" t="s">
        <v>287</v>
      </c>
      <c r="B418" s="9" t="s">
        <v>1054</v>
      </c>
      <c r="C418" s="9" t="s">
        <v>1007</v>
      </c>
      <c r="D418" s="9" t="s">
        <v>1055</v>
      </c>
    </row>
    <row r="419" spans="1:12" ht="15" thickBot="1" x14ac:dyDescent="0.35">
      <c r="A419" s="8" t="s">
        <v>288</v>
      </c>
      <c r="B419" s="9" t="s">
        <v>1056</v>
      </c>
      <c r="C419" s="9" t="s">
        <v>425</v>
      </c>
      <c r="D419" s="9" t="s">
        <v>425</v>
      </c>
    </row>
    <row r="420" spans="1:12" ht="18.600000000000001" thickBot="1" x14ac:dyDescent="0.35">
      <c r="A420" s="4"/>
    </row>
    <row r="421" spans="1:12" ht="15" thickBot="1" x14ac:dyDescent="0.35">
      <c r="A421" s="8" t="s">
        <v>580</v>
      </c>
      <c r="B421" s="8" t="s">
        <v>26</v>
      </c>
      <c r="C421" s="8" t="s">
        <v>27</v>
      </c>
      <c r="D421" s="8" t="s">
        <v>28</v>
      </c>
    </row>
    <row r="422" spans="1:12" ht="15" thickBot="1" x14ac:dyDescent="0.35">
      <c r="A422" s="8" t="s">
        <v>268</v>
      </c>
      <c r="B422" s="9">
        <v>499.6</v>
      </c>
      <c r="C422" s="9">
        <v>505.1</v>
      </c>
      <c r="D422" s="9">
        <v>502.1</v>
      </c>
    </row>
    <row r="423" spans="1:12" ht="15" thickBot="1" x14ac:dyDescent="0.35">
      <c r="A423" s="8" t="s">
        <v>275</v>
      </c>
      <c r="B423" s="9">
        <v>498.1</v>
      </c>
      <c r="C423" s="9">
        <v>8.5</v>
      </c>
      <c r="D423" s="9">
        <v>501.1</v>
      </c>
    </row>
    <row r="424" spans="1:12" ht="15" thickBot="1" x14ac:dyDescent="0.35">
      <c r="A424" s="8" t="s">
        <v>282</v>
      </c>
      <c r="B424" s="9">
        <v>497.1</v>
      </c>
      <c r="C424" s="9">
        <v>6</v>
      </c>
      <c r="D424" s="9">
        <v>500.1</v>
      </c>
    </row>
    <row r="425" spans="1:12" ht="15" thickBot="1" x14ac:dyDescent="0.35">
      <c r="A425" s="8" t="s">
        <v>283</v>
      </c>
      <c r="B425" s="9">
        <v>496.1</v>
      </c>
      <c r="C425" s="9">
        <v>5</v>
      </c>
      <c r="D425" s="9">
        <v>499.1</v>
      </c>
    </row>
    <row r="426" spans="1:12" ht="15" thickBot="1" x14ac:dyDescent="0.35">
      <c r="A426" s="8" t="s">
        <v>285</v>
      </c>
      <c r="B426" s="9">
        <v>495.1</v>
      </c>
      <c r="C426" s="9">
        <v>3.5</v>
      </c>
      <c r="D426" s="9">
        <v>498.1</v>
      </c>
    </row>
    <row r="427" spans="1:12" ht="15" thickBot="1" x14ac:dyDescent="0.35">
      <c r="A427" s="8" t="s">
        <v>287</v>
      </c>
      <c r="B427" s="9">
        <v>494.1</v>
      </c>
      <c r="C427" s="9">
        <v>1</v>
      </c>
      <c r="D427" s="9">
        <v>497.1</v>
      </c>
    </row>
    <row r="428" spans="1:12" ht="15" thickBot="1" x14ac:dyDescent="0.35">
      <c r="A428" s="8" t="s">
        <v>288</v>
      </c>
      <c r="B428" s="9">
        <v>493.1</v>
      </c>
      <c r="C428" s="9">
        <v>0</v>
      </c>
      <c r="D428" s="9">
        <v>0</v>
      </c>
    </row>
    <row r="429" spans="1:12" ht="18.600000000000001" thickBot="1" x14ac:dyDescent="0.35">
      <c r="A429" s="4"/>
    </row>
    <row r="430" spans="1:12" ht="15" thickBot="1" x14ac:dyDescent="0.35">
      <c r="A430" s="8" t="s">
        <v>999</v>
      </c>
      <c r="B430" s="8" t="str">
        <f>K345</f>
        <v>szórás</v>
      </c>
      <c r="C430" s="8" t="str">
        <f t="shared" ref="C430:D430" si="34">L345</f>
        <v>kvart3-kvart1</v>
      </c>
      <c r="D430" s="8" t="str">
        <f t="shared" si="34"/>
        <v>-</v>
      </c>
      <c r="E430" s="8" t="s">
        <v>582</v>
      </c>
      <c r="F430" s="8" t="s">
        <v>583</v>
      </c>
      <c r="G430" s="8" t="s">
        <v>584</v>
      </c>
      <c r="H430" s="8" t="s">
        <v>585</v>
      </c>
    </row>
    <row r="431" spans="1:12" ht="15" thickBot="1" x14ac:dyDescent="0.35">
      <c r="A431" s="8" t="str">
        <f>A269</f>
        <v>Auchan</v>
      </c>
      <c r="B431" s="9">
        <v>499.6</v>
      </c>
      <c r="C431" s="9">
        <v>1</v>
      </c>
      <c r="D431" s="9">
        <v>502.1</v>
      </c>
      <c r="E431" s="9">
        <v>1002.7</v>
      </c>
      <c r="F431" s="9">
        <v>1000</v>
      </c>
      <c r="G431" s="9">
        <v>-2.7</v>
      </c>
      <c r="H431" s="9">
        <v>-0.27</v>
      </c>
      <c r="J431" s="24" t="s">
        <v>1057</v>
      </c>
      <c r="K431" s="24"/>
      <c r="L431" s="24"/>
    </row>
    <row r="432" spans="1:12" ht="15" thickBot="1" x14ac:dyDescent="0.35">
      <c r="A432" s="8" t="str">
        <f t="shared" ref="A432:A437" si="35">A270</f>
        <v>Tesco</v>
      </c>
      <c r="B432" s="9">
        <v>498.1</v>
      </c>
      <c r="C432" s="9">
        <v>6</v>
      </c>
      <c r="D432" s="9">
        <v>501.1</v>
      </c>
      <c r="E432" s="9">
        <v>1005.2</v>
      </c>
      <c r="F432" s="9">
        <v>1000</v>
      </c>
      <c r="G432" s="9">
        <v>-5.2</v>
      </c>
      <c r="H432" s="9">
        <v>-0.52</v>
      </c>
      <c r="J432" s="24"/>
      <c r="K432" s="24"/>
      <c r="L432" s="24"/>
    </row>
    <row r="433" spans="1:12" ht="15" thickBot="1" x14ac:dyDescent="0.35">
      <c r="A433" s="8" t="str">
        <f t="shared" si="35"/>
        <v>Lidl</v>
      </c>
      <c r="B433" s="9">
        <v>497.1</v>
      </c>
      <c r="C433" s="9">
        <v>0</v>
      </c>
      <c r="D433" s="9">
        <v>500.1</v>
      </c>
      <c r="E433" s="9">
        <v>997.2</v>
      </c>
      <c r="F433" s="9">
        <v>1000</v>
      </c>
      <c r="G433" s="9">
        <v>2.8</v>
      </c>
      <c r="H433" s="9">
        <v>0.28000000000000003</v>
      </c>
      <c r="J433" s="24"/>
      <c r="K433" s="24"/>
      <c r="L433" s="24"/>
    </row>
    <row r="434" spans="1:12" ht="15" thickBot="1" x14ac:dyDescent="0.35">
      <c r="A434" s="8" t="str">
        <f t="shared" si="35"/>
        <v>Aldi</v>
      </c>
      <c r="B434" s="9">
        <v>495.1</v>
      </c>
      <c r="C434" s="9">
        <v>505.1</v>
      </c>
      <c r="D434" s="9">
        <v>0</v>
      </c>
      <c r="E434" s="9">
        <v>1000.2</v>
      </c>
      <c r="F434" s="9">
        <v>1000</v>
      </c>
      <c r="G434" s="9">
        <v>-0.2</v>
      </c>
      <c r="H434" s="9">
        <v>-0.02</v>
      </c>
      <c r="J434" s="24"/>
      <c r="K434" s="24"/>
      <c r="L434" s="24"/>
    </row>
    <row r="435" spans="1:12" ht="15" thickBot="1" x14ac:dyDescent="0.35">
      <c r="A435" s="8" t="str">
        <f t="shared" si="35"/>
        <v>Spar</v>
      </c>
      <c r="B435" s="9">
        <v>494.1</v>
      </c>
      <c r="C435" s="9">
        <v>3.5</v>
      </c>
      <c r="D435" s="9">
        <v>498.1</v>
      </c>
      <c r="E435" s="9">
        <v>995.7</v>
      </c>
      <c r="F435" s="9">
        <v>1000</v>
      </c>
      <c r="G435" s="9">
        <v>4.3</v>
      </c>
      <c r="H435" s="9">
        <v>0.43</v>
      </c>
      <c r="J435" s="24"/>
      <c r="K435" s="24"/>
      <c r="L435" s="24"/>
    </row>
    <row r="436" spans="1:12" ht="15" thickBot="1" x14ac:dyDescent="0.35">
      <c r="A436" s="8" t="str">
        <f t="shared" si="35"/>
        <v>Penny</v>
      </c>
      <c r="B436" s="9">
        <v>496.1</v>
      </c>
      <c r="C436" s="9">
        <v>8.5</v>
      </c>
      <c r="D436" s="9">
        <v>499.1</v>
      </c>
      <c r="E436" s="9">
        <v>1003.7</v>
      </c>
      <c r="F436" s="9">
        <v>1000</v>
      </c>
      <c r="G436" s="9">
        <v>-3.7</v>
      </c>
      <c r="H436" s="9">
        <v>-0.37</v>
      </c>
      <c r="J436" s="24"/>
      <c r="K436" s="24"/>
      <c r="L436" s="24"/>
    </row>
    <row r="437" spans="1:12" ht="15" thickBot="1" x14ac:dyDescent="0.35">
      <c r="A437" s="8" t="str">
        <f t="shared" si="35"/>
        <v>Coop</v>
      </c>
      <c r="B437" s="9">
        <v>493.1</v>
      </c>
      <c r="C437" s="9">
        <v>5</v>
      </c>
      <c r="D437" s="9">
        <v>497.1</v>
      </c>
      <c r="E437" s="9">
        <v>995.2</v>
      </c>
      <c r="F437" s="9">
        <v>1000</v>
      </c>
      <c r="G437" s="9">
        <v>4.8</v>
      </c>
      <c r="H437" s="9">
        <v>0.48</v>
      </c>
    </row>
    <row r="438" spans="1:12" ht="15" thickBot="1" x14ac:dyDescent="0.35"/>
    <row r="439" spans="1:12" ht="15" thickBot="1" x14ac:dyDescent="0.35">
      <c r="A439" s="10" t="s">
        <v>586</v>
      </c>
      <c r="B439" s="11">
        <v>1506.8</v>
      </c>
    </row>
    <row r="440" spans="1:12" ht="15" thickBot="1" x14ac:dyDescent="0.35">
      <c r="A440" s="10" t="s">
        <v>1000</v>
      </c>
      <c r="B440" s="11">
        <v>493.1</v>
      </c>
    </row>
    <row r="441" spans="1:12" ht="15" thickBot="1" x14ac:dyDescent="0.35">
      <c r="A441" s="10" t="s">
        <v>588</v>
      </c>
      <c r="B441" s="11">
        <v>6999.9</v>
      </c>
    </row>
    <row r="442" spans="1:12" ht="15" thickBot="1" x14ac:dyDescent="0.35">
      <c r="A442" s="10" t="s">
        <v>589</v>
      </c>
      <c r="B442" s="11">
        <v>7000</v>
      </c>
    </row>
    <row r="443" spans="1:12" ht="15" thickBot="1" x14ac:dyDescent="0.35">
      <c r="A443" s="10" t="s">
        <v>590</v>
      </c>
      <c r="B443" s="11">
        <v>-0.1</v>
      </c>
    </row>
    <row r="444" spans="1:12" ht="15" thickBot="1" x14ac:dyDescent="0.35">
      <c r="A444" s="10" t="s">
        <v>591</v>
      </c>
      <c r="B444" s="11"/>
    </row>
    <row r="445" spans="1:12" ht="15" thickBot="1" x14ac:dyDescent="0.35">
      <c r="A445" s="10" t="s">
        <v>592</v>
      </c>
      <c r="B445" s="11"/>
    </row>
    <row r="446" spans="1:12" ht="15" thickBot="1" x14ac:dyDescent="0.35">
      <c r="A446" s="10" t="s">
        <v>593</v>
      </c>
      <c r="B446" s="11">
        <v>0</v>
      </c>
    </row>
    <row r="448" spans="1:12" x14ac:dyDescent="0.3">
      <c r="A448" s="2" t="s">
        <v>594</v>
      </c>
    </row>
    <row r="450" spans="1:1" x14ac:dyDescent="0.3">
      <c r="A450" s="12" t="s">
        <v>1003</v>
      </c>
    </row>
    <row r="451" spans="1:1" x14ac:dyDescent="0.3">
      <c r="A451" s="12" t="s">
        <v>1002</v>
      </c>
    </row>
  </sheetData>
  <mergeCells count="1">
    <mergeCell ref="J431:L436"/>
  </mergeCells>
  <conditionalFormatting sqref="E431:E43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330" r:id="rId1" display="https://miau.my-x.hu/myx-free/coco/test/756115720230621122430.html" xr:uid="{BE5F450B-AAB1-47BD-A60B-8FB7C52B1C85}"/>
    <hyperlink ref="A390" r:id="rId2" display="https://miau.my-x.hu/myx-free/coco/test/906822420230621122632.html" xr:uid="{33D5108A-01AF-471E-82B0-185F7C96BCFD}"/>
    <hyperlink ref="A448" r:id="rId3" display="https://miau.my-x.hu/myx-free/coco/test/615299220230621122751.html" xr:uid="{59DA4DA4-8CCD-41C8-9EFC-3C4588E23542}"/>
  </hyperlinks>
  <pageMargins left="0.7" right="0.7" top="0.78740157499999996" bottom="0.78740157499999996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928"/>
  <sheetViews>
    <sheetView zoomScale="74"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6273372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736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f>Lidl!A8</f>
        <v>234</v>
      </c>
      <c r="B8" s="9">
        <v>97</v>
      </c>
      <c r="C8" s="9">
        <v>81</v>
      </c>
      <c r="D8" s="9">
        <v>98</v>
      </c>
      <c r="E8" s="9">
        <v>101</v>
      </c>
      <c r="F8" s="9">
        <v>96</v>
      </c>
      <c r="G8" s="9">
        <v>101</v>
      </c>
      <c r="H8" s="9">
        <v>1000</v>
      </c>
    </row>
    <row r="9" spans="1:12" ht="15" thickBot="1" x14ac:dyDescent="0.35">
      <c r="A9" s="8">
        <f>Lidl!A9</f>
        <v>233</v>
      </c>
      <c r="B9" s="9">
        <v>89</v>
      </c>
      <c r="C9" s="9">
        <v>85</v>
      </c>
      <c r="D9" s="9">
        <v>99</v>
      </c>
      <c r="E9" s="9">
        <v>101</v>
      </c>
      <c r="F9" s="9">
        <v>98</v>
      </c>
      <c r="G9" s="9">
        <v>89</v>
      </c>
      <c r="H9" s="9">
        <v>1000</v>
      </c>
    </row>
    <row r="10" spans="1:12" ht="15" thickBot="1" x14ac:dyDescent="0.35">
      <c r="A10" s="8">
        <f>Lidl!A10</f>
        <v>232</v>
      </c>
      <c r="B10" s="9">
        <v>93</v>
      </c>
      <c r="C10" s="9">
        <v>66</v>
      </c>
      <c r="D10" s="9">
        <v>98</v>
      </c>
      <c r="E10" s="9">
        <v>101</v>
      </c>
      <c r="F10" s="9">
        <v>101</v>
      </c>
      <c r="G10" s="9">
        <v>101</v>
      </c>
      <c r="H10" s="9">
        <v>1000</v>
      </c>
    </row>
    <row r="11" spans="1:12" ht="15" thickBot="1" x14ac:dyDescent="0.35">
      <c r="A11" s="8">
        <f>Lidl!A11</f>
        <v>231</v>
      </c>
      <c r="B11" s="9">
        <v>94</v>
      </c>
      <c r="C11" s="9">
        <v>75</v>
      </c>
      <c r="D11" s="9">
        <v>101</v>
      </c>
      <c r="E11" s="9">
        <v>101</v>
      </c>
      <c r="F11" s="9">
        <v>99</v>
      </c>
      <c r="G11" s="9">
        <v>87</v>
      </c>
      <c r="H11" s="9">
        <v>1000</v>
      </c>
    </row>
    <row r="12" spans="1:12" ht="15" thickBot="1" x14ac:dyDescent="0.35">
      <c r="A12" s="8">
        <f>Lidl!A12</f>
        <v>230</v>
      </c>
      <c r="B12" s="9">
        <v>86</v>
      </c>
      <c r="C12" s="9">
        <v>68</v>
      </c>
      <c r="D12" s="9">
        <v>101</v>
      </c>
      <c r="E12" s="9">
        <v>96</v>
      </c>
      <c r="F12" s="9">
        <v>98</v>
      </c>
      <c r="G12" s="9">
        <v>101</v>
      </c>
      <c r="H12" s="9">
        <v>1000</v>
      </c>
    </row>
    <row r="13" spans="1:12" ht="15" thickBot="1" x14ac:dyDescent="0.35">
      <c r="A13" s="8">
        <f>Lidl!A13</f>
        <v>229</v>
      </c>
      <c r="B13" s="9">
        <v>87</v>
      </c>
      <c r="C13" s="9">
        <v>76</v>
      </c>
      <c r="D13" s="9">
        <v>97</v>
      </c>
      <c r="E13" s="9">
        <v>101</v>
      </c>
      <c r="F13" s="9">
        <v>101</v>
      </c>
      <c r="G13" s="9">
        <v>101</v>
      </c>
      <c r="H13" s="9">
        <v>1000</v>
      </c>
    </row>
    <row r="14" spans="1:12" ht="15" thickBot="1" x14ac:dyDescent="0.35">
      <c r="A14" s="8">
        <f>Lidl!A14</f>
        <v>228</v>
      </c>
      <c r="B14" s="9">
        <v>88</v>
      </c>
      <c r="C14" s="9">
        <v>70</v>
      </c>
      <c r="D14" s="9">
        <v>101</v>
      </c>
      <c r="E14" s="9">
        <v>101</v>
      </c>
      <c r="F14" s="9">
        <v>99</v>
      </c>
      <c r="G14" s="9">
        <v>62</v>
      </c>
      <c r="H14" s="9">
        <v>4000</v>
      </c>
    </row>
    <row r="15" spans="1:12" ht="15" thickBot="1" x14ac:dyDescent="0.35">
      <c r="A15" s="8">
        <f>Lidl!A15</f>
        <v>227</v>
      </c>
      <c r="B15" s="9">
        <v>84</v>
      </c>
      <c r="C15" s="9">
        <v>69</v>
      </c>
      <c r="D15" s="9">
        <v>100</v>
      </c>
      <c r="E15" s="9">
        <v>101</v>
      </c>
      <c r="F15" s="9">
        <v>91</v>
      </c>
      <c r="G15" s="9">
        <v>78</v>
      </c>
      <c r="H15" s="9">
        <v>8000</v>
      </c>
    </row>
    <row r="16" spans="1:12" ht="15" thickBot="1" x14ac:dyDescent="0.35">
      <c r="A16" s="8">
        <f>Lidl!A16</f>
        <v>226</v>
      </c>
      <c r="B16" s="9">
        <v>90</v>
      </c>
      <c r="C16" s="9">
        <v>84</v>
      </c>
      <c r="D16" s="9">
        <v>99</v>
      </c>
      <c r="E16" s="9">
        <v>95</v>
      </c>
      <c r="F16" s="9">
        <v>98</v>
      </c>
      <c r="G16" s="9">
        <v>87</v>
      </c>
      <c r="H16" s="9">
        <v>1000</v>
      </c>
    </row>
    <row r="17" spans="1:8" ht="15" thickBot="1" x14ac:dyDescent="0.35">
      <c r="A17" s="8">
        <f>Lidl!A17</f>
        <v>225</v>
      </c>
      <c r="B17" s="9">
        <v>95</v>
      </c>
      <c r="C17" s="9">
        <v>88</v>
      </c>
      <c r="D17" s="9">
        <v>99</v>
      </c>
      <c r="E17" s="9">
        <v>89</v>
      </c>
      <c r="F17" s="9">
        <v>99</v>
      </c>
      <c r="G17" s="9">
        <v>86</v>
      </c>
      <c r="H17" s="9">
        <v>1000</v>
      </c>
    </row>
    <row r="18" spans="1:8" ht="15" thickBot="1" x14ac:dyDescent="0.35">
      <c r="A18" s="8">
        <f>Lidl!A18</f>
        <v>224</v>
      </c>
      <c r="B18" s="9">
        <v>85</v>
      </c>
      <c r="C18" s="9">
        <v>84</v>
      </c>
      <c r="D18" s="9">
        <v>84</v>
      </c>
      <c r="E18" s="9">
        <v>98</v>
      </c>
      <c r="F18" s="9">
        <v>96</v>
      </c>
      <c r="G18" s="9">
        <v>77</v>
      </c>
      <c r="H18" s="9">
        <v>1000</v>
      </c>
    </row>
    <row r="19" spans="1:8" ht="15" thickBot="1" x14ac:dyDescent="0.35">
      <c r="A19" s="8">
        <f>Lidl!A19</f>
        <v>223</v>
      </c>
      <c r="B19" s="9">
        <v>83</v>
      </c>
      <c r="C19" s="9">
        <v>79</v>
      </c>
      <c r="D19" s="9">
        <v>95</v>
      </c>
      <c r="E19" s="9">
        <v>98</v>
      </c>
      <c r="F19" s="9">
        <v>98</v>
      </c>
      <c r="G19" s="9">
        <v>94</v>
      </c>
      <c r="H19" s="9">
        <v>1000</v>
      </c>
    </row>
    <row r="20" spans="1:8" ht="15" thickBot="1" x14ac:dyDescent="0.35">
      <c r="A20" s="8">
        <f>Lidl!A20</f>
        <v>222</v>
      </c>
      <c r="B20" s="9">
        <v>89</v>
      </c>
      <c r="C20" s="9">
        <v>89</v>
      </c>
      <c r="D20" s="9">
        <v>99</v>
      </c>
      <c r="E20" s="9">
        <v>96</v>
      </c>
      <c r="F20" s="9">
        <v>99</v>
      </c>
      <c r="G20" s="9">
        <v>92</v>
      </c>
      <c r="H20" s="9">
        <v>1000</v>
      </c>
    </row>
    <row r="21" spans="1:8" ht="15" thickBot="1" x14ac:dyDescent="0.35">
      <c r="A21" s="8">
        <f>Lidl!A21</f>
        <v>221</v>
      </c>
      <c r="B21" s="9">
        <v>87</v>
      </c>
      <c r="C21" s="9">
        <v>87</v>
      </c>
      <c r="D21" s="9">
        <v>100</v>
      </c>
      <c r="E21" s="9">
        <v>95</v>
      </c>
      <c r="F21" s="9">
        <v>98</v>
      </c>
      <c r="G21" s="9">
        <v>89</v>
      </c>
      <c r="H21" s="9">
        <v>1000</v>
      </c>
    </row>
    <row r="22" spans="1:8" ht="15" thickBot="1" x14ac:dyDescent="0.35">
      <c r="A22" s="8">
        <f>Lidl!A22</f>
        <v>220</v>
      </c>
      <c r="B22" s="9">
        <v>85</v>
      </c>
      <c r="C22" s="9">
        <v>84</v>
      </c>
      <c r="D22" s="9">
        <v>98</v>
      </c>
      <c r="E22" s="9">
        <v>98</v>
      </c>
      <c r="F22" s="9">
        <v>99</v>
      </c>
      <c r="G22" s="9">
        <v>94</v>
      </c>
      <c r="H22" s="9">
        <v>2000</v>
      </c>
    </row>
    <row r="23" spans="1:8" ht="15" thickBot="1" x14ac:dyDescent="0.35">
      <c r="A23" s="8">
        <f>Lidl!A23</f>
        <v>219</v>
      </c>
      <c r="B23" s="9">
        <v>88</v>
      </c>
      <c r="C23" s="9">
        <v>86</v>
      </c>
      <c r="D23" s="9">
        <v>98</v>
      </c>
      <c r="E23" s="9">
        <v>101</v>
      </c>
      <c r="F23" s="9">
        <v>98</v>
      </c>
      <c r="G23" s="9">
        <v>78</v>
      </c>
      <c r="H23" s="9">
        <v>4000</v>
      </c>
    </row>
    <row r="24" spans="1:8" ht="15" thickBot="1" x14ac:dyDescent="0.35">
      <c r="A24" s="8">
        <f>Lidl!A24</f>
        <v>218</v>
      </c>
      <c r="B24" s="9">
        <v>87</v>
      </c>
      <c r="C24" s="9">
        <v>86</v>
      </c>
      <c r="D24" s="9">
        <v>99</v>
      </c>
      <c r="E24" s="9">
        <v>97</v>
      </c>
      <c r="F24" s="9">
        <v>97</v>
      </c>
      <c r="G24" s="9">
        <v>92</v>
      </c>
      <c r="H24" s="9">
        <v>2000</v>
      </c>
    </row>
    <row r="25" spans="1:8" ht="15" thickBot="1" x14ac:dyDescent="0.35">
      <c r="A25" s="8">
        <f>Lidl!A25</f>
        <v>217</v>
      </c>
      <c r="B25" s="9">
        <v>84</v>
      </c>
      <c r="C25" s="9">
        <v>89</v>
      </c>
      <c r="D25" s="9">
        <v>98</v>
      </c>
      <c r="E25" s="9">
        <v>96</v>
      </c>
      <c r="F25" s="9">
        <v>99</v>
      </c>
      <c r="G25" s="9">
        <v>95</v>
      </c>
      <c r="H25" s="9">
        <v>1000</v>
      </c>
    </row>
    <row r="26" spans="1:8" ht="15" thickBot="1" x14ac:dyDescent="0.35">
      <c r="A26" s="8">
        <f>Lidl!A26</f>
        <v>216</v>
      </c>
      <c r="B26" s="9">
        <v>83</v>
      </c>
      <c r="C26" s="9">
        <v>81</v>
      </c>
      <c r="D26" s="9">
        <v>96</v>
      </c>
      <c r="E26" s="9">
        <v>98</v>
      </c>
      <c r="F26" s="9">
        <v>97</v>
      </c>
      <c r="G26" s="9">
        <v>80</v>
      </c>
      <c r="H26" s="9">
        <v>1000</v>
      </c>
    </row>
    <row r="27" spans="1:8" ht="15" thickBot="1" x14ac:dyDescent="0.35">
      <c r="A27" s="8">
        <f>Lidl!A27</f>
        <v>215</v>
      </c>
      <c r="B27" s="9">
        <v>82</v>
      </c>
      <c r="C27" s="9">
        <v>81</v>
      </c>
      <c r="D27" s="9">
        <v>99</v>
      </c>
      <c r="E27" s="9">
        <v>99</v>
      </c>
      <c r="F27" s="9">
        <v>98</v>
      </c>
      <c r="G27" s="9">
        <v>85</v>
      </c>
      <c r="H27" s="9">
        <v>3000</v>
      </c>
    </row>
    <row r="28" spans="1:8" ht="15" thickBot="1" x14ac:dyDescent="0.35">
      <c r="A28" s="8">
        <f>Lidl!A28</f>
        <v>214</v>
      </c>
      <c r="B28" s="9">
        <v>89</v>
      </c>
      <c r="C28" s="9">
        <v>82</v>
      </c>
      <c r="D28" s="9">
        <v>98</v>
      </c>
      <c r="E28" s="9">
        <v>97</v>
      </c>
      <c r="F28" s="9">
        <v>99</v>
      </c>
      <c r="G28" s="9">
        <v>87</v>
      </c>
      <c r="H28" s="9">
        <v>3000</v>
      </c>
    </row>
    <row r="29" spans="1:8" ht="15" thickBot="1" x14ac:dyDescent="0.35">
      <c r="A29" s="8">
        <f>Lidl!A29</f>
        <v>213</v>
      </c>
      <c r="B29" s="9">
        <v>80</v>
      </c>
      <c r="C29" s="9">
        <v>80</v>
      </c>
      <c r="D29" s="9">
        <v>99</v>
      </c>
      <c r="E29" s="9">
        <v>100</v>
      </c>
      <c r="F29" s="9">
        <v>98</v>
      </c>
      <c r="G29" s="9">
        <v>87</v>
      </c>
      <c r="H29" s="9">
        <v>1000</v>
      </c>
    </row>
    <row r="30" spans="1:8" ht="15" thickBot="1" x14ac:dyDescent="0.35">
      <c r="A30" s="8">
        <f>Lidl!A30</f>
        <v>212</v>
      </c>
      <c r="B30" s="9">
        <v>81</v>
      </c>
      <c r="C30" s="9">
        <v>82</v>
      </c>
      <c r="D30" s="9">
        <v>98</v>
      </c>
      <c r="E30" s="9">
        <v>99</v>
      </c>
      <c r="F30" s="9">
        <v>98</v>
      </c>
      <c r="G30" s="9">
        <v>90</v>
      </c>
      <c r="H30" s="9">
        <v>4000</v>
      </c>
    </row>
    <row r="31" spans="1:8" ht="15" thickBot="1" x14ac:dyDescent="0.35">
      <c r="A31" s="8">
        <f>Lidl!A31</f>
        <v>211</v>
      </c>
      <c r="B31" s="9">
        <v>78</v>
      </c>
      <c r="C31" s="9">
        <v>75</v>
      </c>
      <c r="D31" s="9">
        <v>97</v>
      </c>
      <c r="E31" s="9">
        <v>96</v>
      </c>
      <c r="F31" s="9">
        <v>98</v>
      </c>
      <c r="G31" s="9">
        <v>96</v>
      </c>
      <c r="H31" s="9">
        <v>1000</v>
      </c>
    </row>
    <row r="32" spans="1:8" ht="15" thickBot="1" x14ac:dyDescent="0.35">
      <c r="A32" s="8">
        <f>Lidl!A32</f>
        <v>210</v>
      </c>
      <c r="B32" s="9">
        <v>88</v>
      </c>
      <c r="C32" s="9">
        <v>86</v>
      </c>
      <c r="D32" s="9">
        <v>99</v>
      </c>
      <c r="E32" s="9">
        <v>97</v>
      </c>
      <c r="F32" s="9">
        <v>98</v>
      </c>
      <c r="G32" s="9">
        <v>86</v>
      </c>
      <c r="H32" s="9">
        <v>3000</v>
      </c>
    </row>
    <row r="33" spans="1:8" ht="15" thickBot="1" x14ac:dyDescent="0.35">
      <c r="A33" s="8">
        <f>Lidl!A33</f>
        <v>209</v>
      </c>
      <c r="B33" s="9">
        <v>87</v>
      </c>
      <c r="C33" s="9">
        <v>88</v>
      </c>
      <c r="D33" s="9">
        <v>98</v>
      </c>
      <c r="E33" s="9">
        <v>98</v>
      </c>
      <c r="F33" s="9">
        <v>98</v>
      </c>
      <c r="G33" s="9">
        <v>93</v>
      </c>
      <c r="H33" s="9">
        <v>1000</v>
      </c>
    </row>
    <row r="34" spans="1:8" ht="15" thickBot="1" x14ac:dyDescent="0.35">
      <c r="A34" s="8">
        <f>Lidl!A34</f>
        <v>208</v>
      </c>
      <c r="B34" s="9">
        <v>88</v>
      </c>
      <c r="C34" s="9">
        <v>85</v>
      </c>
      <c r="D34" s="9">
        <v>100</v>
      </c>
      <c r="E34" s="9">
        <v>99</v>
      </c>
      <c r="F34" s="9">
        <v>99</v>
      </c>
      <c r="G34" s="9">
        <v>83</v>
      </c>
      <c r="H34" s="9">
        <v>2000</v>
      </c>
    </row>
    <row r="35" spans="1:8" ht="15" thickBot="1" x14ac:dyDescent="0.35">
      <c r="A35" s="8">
        <f>Lidl!A35</f>
        <v>207</v>
      </c>
      <c r="B35" s="9">
        <v>79</v>
      </c>
      <c r="C35" s="9">
        <v>85</v>
      </c>
      <c r="D35" s="9">
        <v>100</v>
      </c>
      <c r="E35" s="9">
        <v>97</v>
      </c>
      <c r="F35" s="9">
        <v>99</v>
      </c>
      <c r="G35" s="9">
        <v>87</v>
      </c>
      <c r="H35" s="9">
        <v>3000</v>
      </c>
    </row>
    <row r="36" spans="1:8" ht="15" thickBot="1" x14ac:dyDescent="0.35">
      <c r="A36" s="8">
        <f>Lidl!A36</f>
        <v>206</v>
      </c>
      <c r="B36" s="9">
        <v>85</v>
      </c>
      <c r="C36" s="9">
        <v>83</v>
      </c>
      <c r="D36" s="9">
        <v>97</v>
      </c>
      <c r="E36" s="9">
        <v>96</v>
      </c>
      <c r="F36" s="9">
        <v>98</v>
      </c>
      <c r="G36" s="9">
        <v>88</v>
      </c>
      <c r="H36" s="9">
        <v>2000</v>
      </c>
    </row>
    <row r="37" spans="1:8" ht="15" thickBot="1" x14ac:dyDescent="0.35">
      <c r="A37" s="8">
        <f>Lidl!A37</f>
        <v>205</v>
      </c>
      <c r="B37" s="9">
        <v>82</v>
      </c>
      <c r="C37" s="9">
        <v>81</v>
      </c>
      <c r="D37" s="9">
        <v>97</v>
      </c>
      <c r="E37" s="9">
        <v>97</v>
      </c>
      <c r="F37" s="9">
        <v>96</v>
      </c>
      <c r="G37" s="9">
        <v>86</v>
      </c>
      <c r="H37" s="9">
        <v>3000</v>
      </c>
    </row>
    <row r="38" spans="1:8" ht="15" thickBot="1" x14ac:dyDescent="0.35">
      <c r="A38" s="8">
        <f>Lidl!A38</f>
        <v>204</v>
      </c>
      <c r="B38" s="9">
        <v>82</v>
      </c>
      <c r="C38" s="9">
        <v>79</v>
      </c>
      <c r="D38" s="9">
        <v>97</v>
      </c>
      <c r="E38" s="9">
        <v>96</v>
      </c>
      <c r="F38" s="9">
        <v>96</v>
      </c>
      <c r="G38" s="9">
        <v>79</v>
      </c>
      <c r="H38" s="9">
        <v>2000</v>
      </c>
    </row>
    <row r="39" spans="1:8" ht="15" thickBot="1" x14ac:dyDescent="0.35">
      <c r="A39" s="8">
        <f>Lidl!A39</f>
        <v>203</v>
      </c>
      <c r="B39" s="9">
        <v>83</v>
      </c>
      <c r="C39" s="9">
        <v>79</v>
      </c>
      <c r="D39" s="9">
        <v>99</v>
      </c>
      <c r="E39" s="9">
        <v>95</v>
      </c>
      <c r="F39" s="9">
        <v>96</v>
      </c>
      <c r="G39" s="9">
        <v>87</v>
      </c>
      <c r="H39" s="9">
        <v>3000</v>
      </c>
    </row>
    <row r="40" spans="1:8" ht="15" thickBot="1" x14ac:dyDescent="0.35">
      <c r="A40" s="8">
        <f>Lidl!A40</f>
        <v>202</v>
      </c>
      <c r="B40" s="9">
        <v>86</v>
      </c>
      <c r="C40" s="9">
        <v>82</v>
      </c>
      <c r="D40" s="9">
        <v>98</v>
      </c>
      <c r="E40" s="9">
        <v>96</v>
      </c>
      <c r="F40" s="9">
        <v>99</v>
      </c>
      <c r="G40" s="9">
        <v>80</v>
      </c>
      <c r="H40" s="9">
        <v>3000</v>
      </c>
    </row>
    <row r="41" spans="1:8" ht="15" thickBot="1" x14ac:dyDescent="0.35">
      <c r="A41" s="8">
        <f>Lidl!A41</f>
        <v>201</v>
      </c>
      <c r="B41" s="9">
        <v>81</v>
      </c>
      <c r="C41" s="9">
        <v>78</v>
      </c>
      <c r="D41" s="9">
        <v>97</v>
      </c>
      <c r="E41" s="9">
        <v>96</v>
      </c>
      <c r="F41" s="9">
        <v>98</v>
      </c>
      <c r="G41" s="9">
        <v>89</v>
      </c>
      <c r="H41" s="9">
        <v>3000</v>
      </c>
    </row>
    <row r="42" spans="1:8" ht="15" thickBot="1" x14ac:dyDescent="0.35">
      <c r="A42" s="8">
        <f>Lidl!A42</f>
        <v>200</v>
      </c>
      <c r="B42" s="9">
        <v>78</v>
      </c>
      <c r="C42" s="9">
        <v>72</v>
      </c>
      <c r="D42" s="9">
        <v>97</v>
      </c>
      <c r="E42" s="9">
        <v>93</v>
      </c>
      <c r="F42" s="9">
        <v>97</v>
      </c>
      <c r="G42" s="9">
        <v>89</v>
      </c>
      <c r="H42" s="9">
        <v>3000</v>
      </c>
    </row>
    <row r="43" spans="1:8" ht="15" thickBot="1" x14ac:dyDescent="0.35">
      <c r="A43" s="8">
        <f>Lidl!A43</f>
        <v>199</v>
      </c>
      <c r="B43" s="9">
        <v>78</v>
      </c>
      <c r="C43" s="9">
        <v>65</v>
      </c>
      <c r="D43" s="9">
        <v>96</v>
      </c>
      <c r="E43" s="9">
        <v>94</v>
      </c>
      <c r="F43" s="9">
        <v>97</v>
      </c>
      <c r="G43" s="9">
        <v>88</v>
      </c>
      <c r="H43" s="9">
        <v>3000</v>
      </c>
    </row>
    <row r="44" spans="1:8" ht="15" thickBot="1" x14ac:dyDescent="0.35">
      <c r="A44" s="8">
        <f>Lidl!A44</f>
        <v>198</v>
      </c>
      <c r="B44" s="9">
        <v>86</v>
      </c>
      <c r="C44" s="9">
        <v>82</v>
      </c>
      <c r="D44" s="9">
        <v>97</v>
      </c>
      <c r="E44" s="9">
        <v>96</v>
      </c>
      <c r="F44" s="9">
        <v>99</v>
      </c>
      <c r="G44" s="9">
        <v>86</v>
      </c>
      <c r="H44" s="9">
        <v>2000</v>
      </c>
    </row>
    <row r="45" spans="1:8" ht="15" thickBot="1" x14ac:dyDescent="0.35">
      <c r="A45" s="8">
        <f>Lidl!A45</f>
        <v>197</v>
      </c>
      <c r="B45" s="9">
        <v>88</v>
      </c>
      <c r="C45" s="9">
        <v>85</v>
      </c>
      <c r="D45" s="9">
        <v>97</v>
      </c>
      <c r="E45" s="9">
        <v>95</v>
      </c>
      <c r="F45" s="9">
        <v>99</v>
      </c>
      <c r="G45" s="9">
        <v>91</v>
      </c>
      <c r="H45" s="9">
        <v>4000</v>
      </c>
    </row>
    <row r="46" spans="1:8" ht="15" thickBot="1" x14ac:dyDescent="0.35">
      <c r="A46" s="8">
        <f>Lidl!A46</f>
        <v>196</v>
      </c>
      <c r="B46" s="9">
        <v>84</v>
      </c>
      <c r="C46" s="9">
        <v>81</v>
      </c>
      <c r="D46" s="9">
        <v>98</v>
      </c>
      <c r="E46" s="9">
        <v>93</v>
      </c>
      <c r="F46" s="9">
        <v>99</v>
      </c>
      <c r="G46" s="9">
        <v>85</v>
      </c>
      <c r="H46" s="9">
        <v>3000</v>
      </c>
    </row>
    <row r="47" spans="1:8" ht="15" thickBot="1" x14ac:dyDescent="0.35">
      <c r="A47" s="8">
        <f>Lidl!A47</f>
        <v>195</v>
      </c>
      <c r="B47" s="9">
        <v>82</v>
      </c>
      <c r="C47" s="9">
        <v>78</v>
      </c>
      <c r="D47" s="9">
        <v>97</v>
      </c>
      <c r="E47" s="9">
        <v>93</v>
      </c>
      <c r="F47" s="9">
        <v>98</v>
      </c>
      <c r="G47" s="9">
        <v>91</v>
      </c>
      <c r="H47" s="9">
        <v>3000</v>
      </c>
    </row>
    <row r="48" spans="1:8" ht="15" thickBot="1" x14ac:dyDescent="0.35">
      <c r="A48" s="8">
        <f>Lidl!A48</f>
        <v>194</v>
      </c>
      <c r="B48" s="9">
        <v>82</v>
      </c>
      <c r="C48" s="9">
        <v>80</v>
      </c>
      <c r="D48" s="9">
        <v>97</v>
      </c>
      <c r="E48" s="9">
        <v>91</v>
      </c>
      <c r="F48" s="9">
        <v>98</v>
      </c>
      <c r="G48" s="9">
        <v>88</v>
      </c>
      <c r="H48" s="9">
        <v>2000</v>
      </c>
    </row>
    <row r="49" spans="1:8" ht="15" thickBot="1" x14ac:dyDescent="0.35">
      <c r="A49" s="8">
        <f>Lidl!A49</f>
        <v>193</v>
      </c>
      <c r="B49" s="9">
        <v>79</v>
      </c>
      <c r="C49" s="9">
        <v>75</v>
      </c>
      <c r="D49" s="9">
        <v>97</v>
      </c>
      <c r="E49" s="9">
        <v>92</v>
      </c>
      <c r="F49" s="9">
        <v>97</v>
      </c>
      <c r="G49" s="9">
        <v>83</v>
      </c>
      <c r="H49" s="9">
        <v>3000</v>
      </c>
    </row>
    <row r="50" spans="1:8" ht="15" thickBot="1" x14ac:dyDescent="0.35">
      <c r="A50" s="8">
        <f>Lidl!A50</f>
        <v>192</v>
      </c>
      <c r="B50" s="9">
        <v>77</v>
      </c>
      <c r="C50" s="9">
        <v>71</v>
      </c>
      <c r="D50" s="9">
        <v>95</v>
      </c>
      <c r="E50" s="9">
        <v>92</v>
      </c>
      <c r="F50" s="9">
        <v>97</v>
      </c>
      <c r="G50" s="9">
        <v>82</v>
      </c>
      <c r="H50" s="9">
        <v>3000</v>
      </c>
    </row>
    <row r="51" spans="1:8" ht="15" thickBot="1" x14ac:dyDescent="0.35">
      <c r="A51" s="8">
        <f>Lidl!A51</f>
        <v>191</v>
      </c>
      <c r="B51" s="9">
        <v>79</v>
      </c>
      <c r="C51" s="9">
        <v>73</v>
      </c>
      <c r="D51" s="9">
        <v>96</v>
      </c>
      <c r="E51" s="9">
        <v>92</v>
      </c>
      <c r="F51" s="9">
        <v>97</v>
      </c>
      <c r="G51" s="9">
        <v>85</v>
      </c>
      <c r="H51" s="9">
        <v>3000</v>
      </c>
    </row>
    <row r="52" spans="1:8" ht="15" thickBot="1" x14ac:dyDescent="0.35">
      <c r="A52" s="8">
        <f>Lidl!A52</f>
        <v>190</v>
      </c>
      <c r="B52" s="9">
        <v>82</v>
      </c>
      <c r="C52" s="9">
        <v>79</v>
      </c>
      <c r="D52" s="9">
        <v>95</v>
      </c>
      <c r="E52" s="9">
        <v>95</v>
      </c>
      <c r="F52" s="9">
        <v>97</v>
      </c>
      <c r="G52" s="9">
        <v>82</v>
      </c>
      <c r="H52" s="9">
        <v>4000</v>
      </c>
    </row>
    <row r="53" spans="1:8" ht="15" thickBot="1" x14ac:dyDescent="0.35">
      <c r="A53" s="8">
        <f>Lidl!A53</f>
        <v>189</v>
      </c>
      <c r="B53" s="9">
        <v>80</v>
      </c>
      <c r="C53" s="9">
        <v>76</v>
      </c>
      <c r="D53" s="9">
        <v>95</v>
      </c>
      <c r="E53" s="9">
        <v>93</v>
      </c>
      <c r="F53" s="9">
        <v>97</v>
      </c>
      <c r="G53" s="9">
        <v>88</v>
      </c>
      <c r="H53" s="9">
        <v>6000</v>
      </c>
    </row>
    <row r="54" spans="1:8" ht="15" thickBot="1" x14ac:dyDescent="0.35">
      <c r="A54" s="8">
        <f>Lidl!A54</f>
        <v>188</v>
      </c>
      <c r="B54" s="9">
        <v>75</v>
      </c>
      <c r="C54" s="9">
        <v>72</v>
      </c>
      <c r="D54" s="9">
        <v>96</v>
      </c>
      <c r="E54" s="9">
        <v>93</v>
      </c>
      <c r="F54" s="9">
        <v>97</v>
      </c>
      <c r="G54" s="9">
        <v>86</v>
      </c>
      <c r="H54" s="9">
        <v>6000</v>
      </c>
    </row>
    <row r="55" spans="1:8" ht="15" thickBot="1" x14ac:dyDescent="0.35">
      <c r="A55" s="8">
        <f>Lidl!A55</f>
        <v>187</v>
      </c>
      <c r="B55" s="9">
        <v>69</v>
      </c>
      <c r="C55" s="9">
        <v>57</v>
      </c>
      <c r="D55" s="9">
        <v>95</v>
      </c>
      <c r="E55" s="9">
        <v>91</v>
      </c>
      <c r="F55" s="9">
        <v>97</v>
      </c>
      <c r="G55" s="9">
        <v>85</v>
      </c>
      <c r="H55" s="9">
        <v>4000</v>
      </c>
    </row>
    <row r="56" spans="1:8" ht="15" thickBot="1" x14ac:dyDescent="0.35">
      <c r="A56" s="8">
        <f>Lidl!A56</f>
        <v>186</v>
      </c>
      <c r="B56" s="9">
        <v>84</v>
      </c>
      <c r="C56" s="9">
        <v>78</v>
      </c>
      <c r="D56" s="9">
        <v>97</v>
      </c>
      <c r="E56" s="9">
        <v>94</v>
      </c>
      <c r="F56" s="9">
        <v>98</v>
      </c>
      <c r="G56" s="9">
        <v>88</v>
      </c>
      <c r="H56" s="9">
        <v>7000</v>
      </c>
    </row>
    <row r="57" spans="1:8" ht="15" thickBot="1" x14ac:dyDescent="0.35">
      <c r="A57" s="8">
        <f>Lidl!A57</f>
        <v>185</v>
      </c>
      <c r="B57" s="9">
        <v>82</v>
      </c>
      <c r="C57" s="9">
        <v>78</v>
      </c>
      <c r="D57" s="9">
        <v>95</v>
      </c>
      <c r="E57" s="9">
        <v>93</v>
      </c>
      <c r="F57" s="9">
        <v>98</v>
      </c>
      <c r="G57" s="9">
        <v>91</v>
      </c>
      <c r="H57" s="9">
        <v>15000</v>
      </c>
    </row>
    <row r="58" spans="1:8" ht="15" thickBot="1" x14ac:dyDescent="0.35">
      <c r="A58" s="8">
        <f>Lidl!A58</f>
        <v>184</v>
      </c>
      <c r="B58" s="9">
        <v>79</v>
      </c>
      <c r="C58" s="9">
        <v>74</v>
      </c>
      <c r="D58" s="9">
        <v>94</v>
      </c>
      <c r="E58" s="9">
        <v>94</v>
      </c>
      <c r="F58" s="9">
        <v>97</v>
      </c>
      <c r="G58" s="9">
        <v>85</v>
      </c>
      <c r="H58" s="9">
        <v>27000</v>
      </c>
    </row>
    <row r="59" spans="1:8" ht="15" thickBot="1" x14ac:dyDescent="0.35">
      <c r="A59" s="8">
        <f>Lidl!A59</f>
        <v>183</v>
      </c>
      <c r="B59" s="9">
        <v>75</v>
      </c>
      <c r="C59" s="9">
        <v>77</v>
      </c>
      <c r="D59" s="9">
        <v>93</v>
      </c>
      <c r="E59" s="9">
        <v>91</v>
      </c>
      <c r="F59" s="9">
        <v>97</v>
      </c>
      <c r="G59" s="9">
        <v>83</v>
      </c>
      <c r="H59" s="9">
        <v>42000</v>
      </c>
    </row>
    <row r="60" spans="1:8" ht="15" thickBot="1" x14ac:dyDescent="0.35">
      <c r="A60" s="8">
        <f>Lidl!A60</f>
        <v>182</v>
      </c>
      <c r="B60" s="9">
        <v>79</v>
      </c>
      <c r="C60" s="9">
        <v>74</v>
      </c>
      <c r="D60" s="9">
        <v>94</v>
      </c>
      <c r="E60" s="9">
        <v>92</v>
      </c>
      <c r="F60" s="9">
        <v>97</v>
      </c>
      <c r="G60" s="9">
        <v>85</v>
      </c>
      <c r="H60" s="9">
        <v>28000</v>
      </c>
    </row>
    <row r="61" spans="1:8" ht="15" thickBot="1" x14ac:dyDescent="0.35">
      <c r="A61" s="8">
        <f>Lidl!A61</f>
        <v>181</v>
      </c>
      <c r="B61" s="9">
        <v>79</v>
      </c>
      <c r="C61" s="9">
        <v>73</v>
      </c>
      <c r="D61" s="9">
        <v>93</v>
      </c>
      <c r="E61" s="9">
        <v>93</v>
      </c>
      <c r="F61" s="9">
        <v>96</v>
      </c>
      <c r="G61" s="9">
        <v>87</v>
      </c>
      <c r="H61" s="9">
        <v>19000</v>
      </c>
    </row>
    <row r="62" spans="1:8" ht="15" thickBot="1" x14ac:dyDescent="0.35">
      <c r="A62" s="8">
        <f>Lidl!A62</f>
        <v>180</v>
      </c>
      <c r="B62" s="9">
        <v>77</v>
      </c>
      <c r="C62" s="9">
        <v>71</v>
      </c>
      <c r="D62" s="9">
        <v>93</v>
      </c>
      <c r="E62" s="9">
        <v>91</v>
      </c>
      <c r="F62" s="9">
        <v>96</v>
      </c>
      <c r="G62" s="9">
        <v>85</v>
      </c>
      <c r="H62" s="9">
        <v>16000</v>
      </c>
    </row>
    <row r="63" spans="1:8" ht="15" thickBot="1" x14ac:dyDescent="0.35">
      <c r="A63" s="8">
        <f>Lidl!A63</f>
        <v>179</v>
      </c>
      <c r="B63" s="9">
        <v>78</v>
      </c>
      <c r="C63" s="9">
        <v>73</v>
      </c>
      <c r="D63" s="9">
        <v>93</v>
      </c>
      <c r="E63" s="9">
        <v>88</v>
      </c>
      <c r="F63" s="9">
        <v>97</v>
      </c>
      <c r="G63" s="9">
        <v>84</v>
      </c>
      <c r="H63" s="9">
        <v>15000</v>
      </c>
    </row>
    <row r="64" spans="1:8" ht="15" thickBot="1" x14ac:dyDescent="0.35">
      <c r="A64" s="8">
        <f>Lidl!A64</f>
        <v>178</v>
      </c>
      <c r="B64" s="9">
        <v>80</v>
      </c>
      <c r="C64" s="9">
        <v>76</v>
      </c>
      <c r="D64" s="9">
        <v>93</v>
      </c>
      <c r="E64" s="9">
        <v>92</v>
      </c>
      <c r="F64" s="9">
        <v>97</v>
      </c>
      <c r="G64" s="9">
        <v>82</v>
      </c>
      <c r="H64" s="9">
        <v>18000</v>
      </c>
    </row>
    <row r="65" spans="1:8" ht="15" thickBot="1" x14ac:dyDescent="0.35">
      <c r="A65" s="8">
        <f>Lidl!A65</f>
        <v>177</v>
      </c>
      <c r="B65" s="9">
        <v>76</v>
      </c>
      <c r="C65" s="9">
        <v>70</v>
      </c>
      <c r="D65" s="9">
        <v>92</v>
      </c>
      <c r="E65" s="9">
        <v>90</v>
      </c>
      <c r="F65" s="9">
        <v>95</v>
      </c>
      <c r="G65" s="9">
        <v>80</v>
      </c>
      <c r="H65" s="9">
        <v>19000</v>
      </c>
    </row>
    <row r="66" spans="1:8" ht="15" thickBot="1" x14ac:dyDescent="0.35">
      <c r="A66" s="8">
        <f>Lidl!A66</f>
        <v>176</v>
      </c>
      <c r="B66" s="9">
        <v>69</v>
      </c>
      <c r="C66" s="9">
        <v>65</v>
      </c>
      <c r="D66" s="9">
        <v>92</v>
      </c>
      <c r="E66" s="9">
        <v>90</v>
      </c>
      <c r="F66" s="9">
        <v>94</v>
      </c>
      <c r="G66" s="9">
        <v>86</v>
      </c>
      <c r="H66" s="9">
        <v>20000</v>
      </c>
    </row>
    <row r="67" spans="1:8" ht="15" thickBot="1" x14ac:dyDescent="0.35">
      <c r="A67" s="8">
        <f>Lidl!A67</f>
        <v>175</v>
      </c>
      <c r="B67" s="9">
        <v>62</v>
      </c>
      <c r="C67" s="9">
        <v>51</v>
      </c>
      <c r="D67" s="9">
        <v>90</v>
      </c>
      <c r="E67" s="9">
        <v>89</v>
      </c>
      <c r="F67" s="9">
        <v>95</v>
      </c>
      <c r="G67" s="9">
        <v>78</v>
      </c>
      <c r="H67" s="9">
        <v>18000</v>
      </c>
    </row>
    <row r="68" spans="1:8" ht="15" thickBot="1" x14ac:dyDescent="0.35">
      <c r="A68" s="8">
        <f>Lidl!A68</f>
        <v>174</v>
      </c>
      <c r="B68" s="9">
        <v>78</v>
      </c>
      <c r="C68" s="9">
        <v>73</v>
      </c>
      <c r="D68" s="9">
        <v>91</v>
      </c>
      <c r="E68" s="9">
        <v>91</v>
      </c>
      <c r="F68" s="9">
        <v>95</v>
      </c>
      <c r="G68" s="9">
        <v>81</v>
      </c>
      <c r="H68" s="9">
        <v>18000</v>
      </c>
    </row>
    <row r="69" spans="1:8" ht="15" thickBot="1" x14ac:dyDescent="0.35">
      <c r="A69" s="8">
        <f>Lidl!A69</f>
        <v>173</v>
      </c>
      <c r="B69" s="9">
        <v>76</v>
      </c>
      <c r="C69" s="9">
        <v>74</v>
      </c>
      <c r="D69" s="9">
        <v>91</v>
      </c>
      <c r="E69" s="9">
        <v>89</v>
      </c>
      <c r="F69" s="9">
        <v>95</v>
      </c>
      <c r="G69" s="9">
        <v>86</v>
      </c>
      <c r="H69" s="9">
        <v>18000</v>
      </c>
    </row>
    <row r="70" spans="1:8" ht="15" thickBot="1" x14ac:dyDescent="0.35">
      <c r="A70" s="8">
        <f>Lidl!A70</f>
        <v>172</v>
      </c>
      <c r="B70" s="9">
        <v>74</v>
      </c>
      <c r="C70" s="9">
        <v>72</v>
      </c>
      <c r="D70" s="9">
        <v>91</v>
      </c>
      <c r="E70" s="9">
        <v>92</v>
      </c>
      <c r="F70" s="9">
        <v>95</v>
      </c>
      <c r="G70" s="9">
        <v>82</v>
      </c>
      <c r="H70" s="9">
        <v>19000</v>
      </c>
    </row>
    <row r="71" spans="1:8" ht="15" thickBot="1" x14ac:dyDescent="0.35">
      <c r="A71" s="8">
        <f>Lidl!A71</f>
        <v>171</v>
      </c>
      <c r="B71" s="9">
        <v>76</v>
      </c>
      <c r="C71" s="9">
        <v>68</v>
      </c>
      <c r="D71" s="9">
        <v>92</v>
      </c>
      <c r="E71" s="9">
        <v>92</v>
      </c>
      <c r="F71" s="9">
        <v>95</v>
      </c>
      <c r="G71" s="9">
        <v>83</v>
      </c>
      <c r="H71" s="9">
        <v>16000</v>
      </c>
    </row>
    <row r="72" spans="1:8" ht="15" thickBot="1" x14ac:dyDescent="0.35">
      <c r="A72" s="8">
        <f>Lidl!A72</f>
        <v>170</v>
      </c>
      <c r="B72" s="9">
        <v>76</v>
      </c>
      <c r="C72" s="9">
        <v>70</v>
      </c>
      <c r="D72" s="9">
        <v>92</v>
      </c>
      <c r="E72" s="9">
        <v>90</v>
      </c>
      <c r="F72" s="9">
        <v>93</v>
      </c>
      <c r="G72" s="9">
        <v>83</v>
      </c>
      <c r="H72" s="9">
        <v>18000</v>
      </c>
    </row>
    <row r="73" spans="1:8" ht="15" thickBot="1" x14ac:dyDescent="0.35">
      <c r="A73" s="8">
        <f>Lidl!A73</f>
        <v>169</v>
      </c>
      <c r="B73" s="9">
        <v>75</v>
      </c>
      <c r="C73" s="9">
        <v>68</v>
      </c>
      <c r="D73" s="9">
        <v>90</v>
      </c>
      <c r="E73" s="9">
        <v>90</v>
      </c>
      <c r="F73" s="9">
        <v>90</v>
      </c>
      <c r="G73" s="9">
        <v>72</v>
      </c>
      <c r="H73" s="9">
        <v>18000</v>
      </c>
    </row>
    <row r="74" spans="1:8" ht="15" thickBot="1" x14ac:dyDescent="0.35">
      <c r="A74" s="8">
        <f>Lidl!A74</f>
        <v>168</v>
      </c>
      <c r="B74" s="9">
        <v>73</v>
      </c>
      <c r="C74" s="9">
        <v>65</v>
      </c>
      <c r="D74" s="9">
        <v>90</v>
      </c>
      <c r="E74" s="9">
        <v>88</v>
      </c>
      <c r="F74" s="9">
        <v>93</v>
      </c>
      <c r="G74" s="9">
        <v>82</v>
      </c>
      <c r="H74" s="9">
        <v>15000</v>
      </c>
    </row>
    <row r="75" spans="1:8" ht="15" thickBot="1" x14ac:dyDescent="0.35">
      <c r="A75" s="8">
        <f>Lidl!A75</f>
        <v>167</v>
      </c>
      <c r="B75" s="9">
        <v>72</v>
      </c>
      <c r="C75" s="9">
        <v>66</v>
      </c>
      <c r="D75" s="9">
        <v>90</v>
      </c>
      <c r="E75" s="9">
        <v>91</v>
      </c>
      <c r="F75" s="9">
        <v>94</v>
      </c>
      <c r="G75" s="9">
        <v>81</v>
      </c>
      <c r="H75" s="9">
        <v>15000</v>
      </c>
    </row>
    <row r="76" spans="1:8" ht="15" thickBot="1" x14ac:dyDescent="0.35">
      <c r="A76" s="8">
        <f>Lidl!A76</f>
        <v>166</v>
      </c>
      <c r="B76" s="9">
        <v>73</v>
      </c>
      <c r="C76" s="9">
        <v>69</v>
      </c>
      <c r="D76" s="9">
        <v>90</v>
      </c>
      <c r="E76" s="9">
        <v>88</v>
      </c>
      <c r="F76" s="9">
        <v>93</v>
      </c>
      <c r="G76" s="9">
        <v>71</v>
      </c>
      <c r="H76" s="9">
        <v>17000</v>
      </c>
    </row>
    <row r="77" spans="1:8" ht="15" thickBot="1" x14ac:dyDescent="0.35">
      <c r="A77" s="8">
        <f>Lidl!A77</f>
        <v>165</v>
      </c>
      <c r="B77" s="9">
        <v>75</v>
      </c>
      <c r="C77" s="9">
        <v>70</v>
      </c>
      <c r="D77" s="9">
        <v>90</v>
      </c>
      <c r="E77" s="9">
        <v>88</v>
      </c>
      <c r="F77" s="9">
        <v>94</v>
      </c>
      <c r="G77" s="9">
        <v>77</v>
      </c>
      <c r="H77" s="9">
        <v>20000</v>
      </c>
    </row>
    <row r="78" spans="1:8" ht="15" thickBot="1" x14ac:dyDescent="0.35">
      <c r="A78" s="8">
        <f>Lidl!A78</f>
        <v>164</v>
      </c>
      <c r="B78" s="9">
        <v>70</v>
      </c>
      <c r="C78" s="9">
        <v>65</v>
      </c>
      <c r="D78" s="9">
        <v>88</v>
      </c>
      <c r="E78" s="9">
        <v>89</v>
      </c>
      <c r="F78" s="9">
        <v>94</v>
      </c>
      <c r="G78" s="9">
        <v>79</v>
      </c>
      <c r="H78" s="9">
        <v>20000</v>
      </c>
    </row>
    <row r="79" spans="1:8" ht="15" thickBot="1" x14ac:dyDescent="0.35">
      <c r="A79" s="8">
        <f>Lidl!A79</f>
        <v>163</v>
      </c>
      <c r="B79" s="9">
        <v>61</v>
      </c>
      <c r="C79" s="9">
        <v>51</v>
      </c>
      <c r="D79" s="9">
        <v>88</v>
      </c>
      <c r="E79" s="9">
        <v>88</v>
      </c>
      <c r="F79" s="9">
        <v>94</v>
      </c>
      <c r="G79" s="9">
        <v>80</v>
      </c>
      <c r="H79" s="9">
        <v>20000</v>
      </c>
    </row>
    <row r="80" spans="1:8" ht="15" thickBot="1" x14ac:dyDescent="0.35">
      <c r="A80" s="8">
        <f>Lidl!A80</f>
        <v>162</v>
      </c>
      <c r="B80" s="9">
        <v>80</v>
      </c>
      <c r="C80" s="9">
        <v>71</v>
      </c>
      <c r="D80" s="9">
        <v>90</v>
      </c>
      <c r="E80" s="9">
        <v>89</v>
      </c>
      <c r="F80" s="9">
        <v>94</v>
      </c>
      <c r="G80" s="9">
        <v>78</v>
      </c>
      <c r="H80" s="9">
        <v>17000</v>
      </c>
    </row>
    <row r="81" spans="1:8" ht="15" thickBot="1" x14ac:dyDescent="0.35">
      <c r="A81" s="8">
        <f>Lidl!A81</f>
        <v>161</v>
      </c>
      <c r="B81" s="9">
        <v>80</v>
      </c>
      <c r="C81" s="9">
        <v>72</v>
      </c>
      <c r="D81" s="9">
        <v>90</v>
      </c>
      <c r="E81" s="9">
        <v>88</v>
      </c>
      <c r="F81" s="9">
        <v>94</v>
      </c>
      <c r="G81" s="9">
        <v>76</v>
      </c>
      <c r="H81" s="9">
        <v>20000</v>
      </c>
    </row>
    <row r="82" spans="1:8" ht="15" thickBot="1" x14ac:dyDescent="0.35">
      <c r="A82" s="8">
        <f>Lidl!A82</f>
        <v>160</v>
      </c>
      <c r="B82" s="9">
        <v>78</v>
      </c>
      <c r="C82" s="9">
        <v>70</v>
      </c>
      <c r="D82" s="9">
        <v>90</v>
      </c>
      <c r="E82" s="9">
        <v>90</v>
      </c>
      <c r="F82" s="9">
        <v>94</v>
      </c>
      <c r="G82" s="9">
        <v>78</v>
      </c>
      <c r="H82" s="9">
        <v>21000</v>
      </c>
    </row>
    <row r="83" spans="1:8" ht="15" thickBot="1" x14ac:dyDescent="0.35">
      <c r="A83" s="8">
        <f>Lidl!A83</f>
        <v>159</v>
      </c>
      <c r="B83" s="9">
        <v>80</v>
      </c>
      <c r="C83" s="9">
        <v>69</v>
      </c>
      <c r="D83" s="9">
        <v>91</v>
      </c>
      <c r="E83" s="9">
        <v>91</v>
      </c>
      <c r="F83" s="9">
        <v>94</v>
      </c>
      <c r="G83" s="9">
        <v>78</v>
      </c>
      <c r="H83" s="9">
        <v>19000</v>
      </c>
    </row>
    <row r="84" spans="1:8" ht="15" thickBot="1" x14ac:dyDescent="0.35">
      <c r="A84" s="8">
        <f>Lidl!A84</f>
        <v>158</v>
      </c>
      <c r="B84" s="9">
        <v>78</v>
      </c>
      <c r="C84" s="9">
        <v>67</v>
      </c>
      <c r="D84" s="9">
        <v>90</v>
      </c>
      <c r="E84" s="9">
        <v>91</v>
      </c>
      <c r="F84" s="9">
        <v>94</v>
      </c>
      <c r="G84" s="9">
        <v>77</v>
      </c>
      <c r="H84" s="9">
        <v>19000</v>
      </c>
    </row>
    <row r="85" spans="1:8" ht="15" thickBot="1" x14ac:dyDescent="0.35">
      <c r="A85" s="8">
        <f>Lidl!A85</f>
        <v>157</v>
      </c>
      <c r="B85" s="9">
        <v>73</v>
      </c>
      <c r="C85" s="9">
        <v>64</v>
      </c>
      <c r="D85" s="9">
        <v>90</v>
      </c>
      <c r="E85" s="9">
        <v>90</v>
      </c>
      <c r="F85" s="9">
        <v>95</v>
      </c>
      <c r="G85" s="9">
        <v>75</v>
      </c>
      <c r="H85" s="9">
        <v>19000</v>
      </c>
    </row>
    <row r="86" spans="1:8" ht="15" thickBot="1" x14ac:dyDescent="0.35">
      <c r="A86" s="8">
        <f>Lidl!A86</f>
        <v>156</v>
      </c>
      <c r="B86" s="9">
        <v>73</v>
      </c>
      <c r="C86" s="9">
        <v>61</v>
      </c>
      <c r="D86" s="9">
        <v>89</v>
      </c>
      <c r="E86" s="9">
        <v>86</v>
      </c>
      <c r="F86" s="9">
        <v>93</v>
      </c>
      <c r="G86" s="9">
        <v>71</v>
      </c>
      <c r="H86" s="9">
        <v>20000</v>
      </c>
    </row>
    <row r="87" spans="1:8" ht="15" thickBot="1" x14ac:dyDescent="0.35">
      <c r="A87" s="8">
        <f>Lidl!A87</f>
        <v>155</v>
      </c>
      <c r="B87" s="9">
        <v>73</v>
      </c>
      <c r="C87" s="9">
        <v>62</v>
      </c>
      <c r="D87" s="9">
        <v>89</v>
      </c>
      <c r="E87" s="9">
        <v>90</v>
      </c>
      <c r="F87" s="9">
        <v>95</v>
      </c>
      <c r="G87" s="9">
        <v>74</v>
      </c>
      <c r="H87" s="9">
        <v>19000</v>
      </c>
    </row>
    <row r="88" spans="1:8" ht="15" thickBot="1" x14ac:dyDescent="0.35">
      <c r="A88" s="8">
        <f>Lidl!A88</f>
        <v>154</v>
      </c>
      <c r="B88" s="9">
        <v>78</v>
      </c>
      <c r="C88" s="9">
        <v>65</v>
      </c>
      <c r="D88" s="9">
        <v>89</v>
      </c>
      <c r="E88" s="9">
        <v>87</v>
      </c>
      <c r="F88" s="9">
        <v>95</v>
      </c>
      <c r="G88" s="9">
        <v>74</v>
      </c>
      <c r="H88" s="9">
        <v>21000</v>
      </c>
    </row>
    <row r="89" spans="1:8" ht="15" thickBot="1" x14ac:dyDescent="0.35">
      <c r="A89" s="8">
        <f>Lidl!A89</f>
        <v>153</v>
      </c>
      <c r="B89" s="9">
        <v>77</v>
      </c>
      <c r="C89" s="9">
        <v>64</v>
      </c>
      <c r="D89" s="9">
        <v>89</v>
      </c>
      <c r="E89" s="9">
        <v>89</v>
      </c>
      <c r="F89" s="9">
        <v>94</v>
      </c>
      <c r="G89" s="9">
        <v>81</v>
      </c>
      <c r="H89" s="9">
        <v>20000</v>
      </c>
    </row>
    <row r="90" spans="1:8" ht="15" thickBot="1" x14ac:dyDescent="0.35">
      <c r="A90" s="8">
        <f>Lidl!A90</f>
        <v>152</v>
      </c>
      <c r="B90" s="9">
        <v>70</v>
      </c>
      <c r="C90" s="9">
        <v>62</v>
      </c>
      <c r="D90" s="9">
        <v>88</v>
      </c>
      <c r="E90" s="9">
        <v>90</v>
      </c>
      <c r="F90" s="9">
        <v>94</v>
      </c>
      <c r="G90" s="9">
        <v>75</v>
      </c>
      <c r="H90" s="9">
        <v>23000</v>
      </c>
    </row>
    <row r="91" spans="1:8" ht="15" thickBot="1" x14ac:dyDescent="0.35">
      <c r="A91" s="8">
        <f>Lidl!A91</f>
        <v>151</v>
      </c>
      <c r="B91" s="9">
        <v>61</v>
      </c>
      <c r="C91" s="9">
        <v>45</v>
      </c>
      <c r="D91" s="9">
        <v>87</v>
      </c>
      <c r="E91" s="9">
        <v>86</v>
      </c>
      <c r="F91" s="9">
        <v>94</v>
      </c>
      <c r="G91" s="9">
        <v>73</v>
      </c>
      <c r="H91" s="9">
        <v>24000</v>
      </c>
    </row>
    <row r="92" spans="1:8" ht="15" thickBot="1" x14ac:dyDescent="0.35">
      <c r="A92" s="8">
        <f>Lidl!A92</f>
        <v>150</v>
      </c>
      <c r="B92" s="9">
        <v>78</v>
      </c>
      <c r="C92" s="9">
        <v>68</v>
      </c>
      <c r="D92" s="9">
        <v>86</v>
      </c>
      <c r="E92" s="9">
        <v>88</v>
      </c>
      <c r="F92" s="9">
        <v>95</v>
      </c>
      <c r="G92" s="9">
        <v>79</v>
      </c>
      <c r="H92" s="9">
        <v>19000</v>
      </c>
    </row>
    <row r="93" spans="1:8" ht="15" thickBot="1" x14ac:dyDescent="0.35">
      <c r="A93" s="8">
        <f>Lidl!A93</f>
        <v>149</v>
      </c>
      <c r="B93" s="9">
        <v>78</v>
      </c>
      <c r="C93" s="9">
        <v>67</v>
      </c>
      <c r="D93" s="9">
        <v>86</v>
      </c>
      <c r="E93" s="9">
        <v>87</v>
      </c>
      <c r="F93" s="9">
        <v>94</v>
      </c>
      <c r="G93" s="9">
        <v>78</v>
      </c>
      <c r="H93" s="9">
        <v>17000</v>
      </c>
    </row>
    <row r="94" spans="1:8" ht="15" thickBot="1" x14ac:dyDescent="0.35">
      <c r="A94" s="8">
        <f>Lidl!A94</f>
        <v>148</v>
      </c>
      <c r="B94" s="9">
        <v>75</v>
      </c>
      <c r="C94" s="9">
        <v>63</v>
      </c>
      <c r="D94" s="9">
        <v>87</v>
      </c>
      <c r="E94" s="9">
        <v>87</v>
      </c>
      <c r="F94" s="9">
        <v>93</v>
      </c>
      <c r="G94" s="9">
        <v>76</v>
      </c>
      <c r="H94" s="9">
        <v>18000</v>
      </c>
    </row>
    <row r="95" spans="1:8" ht="15" thickBot="1" x14ac:dyDescent="0.35">
      <c r="A95" s="8">
        <f>Lidl!A95</f>
        <v>147</v>
      </c>
      <c r="B95" s="9">
        <v>74</v>
      </c>
      <c r="C95" s="9">
        <v>63</v>
      </c>
      <c r="D95" s="9">
        <v>88</v>
      </c>
      <c r="E95" s="9">
        <v>88</v>
      </c>
      <c r="F95" s="9">
        <v>94</v>
      </c>
      <c r="G95" s="9">
        <v>76</v>
      </c>
      <c r="H95" s="9">
        <v>19000</v>
      </c>
    </row>
    <row r="96" spans="1:8" ht="15" thickBot="1" x14ac:dyDescent="0.35">
      <c r="A96" s="8">
        <f>Lidl!A96</f>
        <v>146</v>
      </c>
      <c r="B96" s="9">
        <v>76</v>
      </c>
      <c r="C96" s="9">
        <v>63</v>
      </c>
      <c r="D96" s="9">
        <v>87</v>
      </c>
      <c r="E96" s="9">
        <v>85</v>
      </c>
      <c r="F96" s="9">
        <v>94</v>
      </c>
      <c r="G96" s="9">
        <v>79</v>
      </c>
      <c r="H96" s="9">
        <v>19000</v>
      </c>
    </row>
    <row r="97" spans="1:8" ht="15" thickBot="1" x14ac:dyDescent="0.35">
      <c r="A97" s="8">
        <f>Lidl!A97</f>
        <v>145</v>
      </c>
      <c r="B97" s="9">
        <v>74</v>
      </c>
      <c r="C97" s="9">
        <v>55</v>
      </c>
      <c r="D97" s="9">
        <v>87</v>
      </c>
      <c r="E97" s="9">
        <v>82</v>
      </c>
      <c r="F97" s="9">
        <v>93</v>
      </c>
      <c r="G97" s="9">
        <v>71</v>
      </c>
      <c r="H97" s="9">
        <v>20000</v>
      </c>
    </row>
    <row r="98" spans="1:8" ht="15" thickBot="1" x14ac:dyDescent="0.35">
      <c r="A98" s="8">
        <f>Lidl!A98</f>
        <v>144</v>
      </c>
      <c r="B98" s="9">
        <v>73</v>
      </c>
      <c r="C98" s="9">
        <v>55</v>
      </c>
      <c r="D98" s="9">
        <v>85</v>
      </c>
      <c r="E98" s="9">
        <v>83</v>
      </c>
      <c r="F98" s="9">
        <v>93</v>
      </c>
      <c r="G98" s="9">
        <v>76</v>
      </c>
      <c r="H98" s="9">
        <v>23000</v>
      </c>
    </row>
    <row r="99" spans="1:8" ht="15" thickBot="1" x14ac:dyDescent="0.35">
      <c r="A99" s="8">
        <f>Lidl!A99</f>
        <v>143</v>
      </c>
      <c r="B99" s="9">
        <v>69</v>
      </c>
      <c r="C99" s="9">
        <v>53</v>
      </c>
      <c r="D99" s="9">
        <v>84</v>
      </c>
      <c r="E99" s="9">
        <v>83</v>
      </c>
      <c r="F99" s="9">
        <v>93</v>
      </c>
      <c r="G99" s="9">
        <v>77</v>
      </c>
      <c r="H99" s="9">
        <v>18000</v>
      </c>
    </row>
    <row r="100" spans="1:8" ht="15" thickBot="1" x14ac:dyDescent="0.35">
      <c r="A100" s="8">
        <f>Lidl!A100</f>
        <v>142</v>
      </c>
      <c r="B100" s="9">
        <v>72</v>
      </c>
      <c r="C100" s="9">
        <v>48</v>
      </c>
      <c r="D100" s="9">
        <v>78</v>
      </c>
      <c r="E100" s="9">
        <v>80</v>
      </c>
      <c r="F100" s="9">
        <v>93</v>
      </c>
      <c r="G100" s="9">
        <v>70</v>
      </c>
      <c r="H100" s="9">
        <v>20000</v>
      </c>
    </row>
    <row r="101" spans="1:8" ht="15" thickBot="1" x14ac:dyDescent="0.35">
      <c r="A101" s="8">
        <f>Lidl!A101</f>
        <v>141</v>
      </c>
      <c r="B101" s="9">
        <v>62</v>
      </c>
      <c r="C101" s="9">
        <v>59</v>
      </c>
      <c r="D101" s="9">
        <v>81</v>
      </c>
      <c r="E101" s="9">
        <v>83</v>
      </c>
      <c r="F101" s="9">
        <v>93</v>
      </c>
      <c r="G101" s="9">
        <v>71</v>
      </c>
      <c r="H101" s="9">
        <v>21000</v>
      </c>
    </row>
    <row r="102" spans="1:8" ht="15" thickBot="1" x14ac:dyDescent="0.35">
      <c r="A102" s="8">
        <f>Lidl!A102</f>
        <v>140</v>
      </c>
      <c r="B102" s="9">
        <v>47</v>
      </c>
      <c r="C102" s="9">
        <v>56</v>
      </c>
      <c r="D102" s="9">
        <v>82</v>
      </c>
      <c r="E102" s="9">
        <v>83</v>
      </c>
      <c r="F102" s="9">
        <v>92</v>
      </c>
      <c r="G102" s="9">
        <v>70</v>
      </c>
      <c r="H102" s="9">
        <v>22000</v>
      </c>
    </row>
    <row r="103" spans="1:8" ht="15" thickBot="1" x14ac:dyDescent="0.35">
      <c r="A103" s="8">
        <f>Lidl!A103</f>
        <v>139</v>
      </c>
      <c r="B103" s="9">
        <v>49</v>
      </c>
      <c r="C103" s="9">
        <v>43</v>
      </c>
      <c r="D103" s="9">
        <v>82</v>
      </c>
      <c r="E103" s="9">
        <v>81</v>
      </c>
      <c r="F103" s="9">
        <v>92</v>
      </c>
      <c r="G103" s="9">
        <v>75</v>
      </c>
      <c r="H103" s="9">
        <v>23000</v>
      </c>
    </row>
    <row r="104" spans="1:8" ht="15" thickBot="1" x14ac:dyDescent="0.35">
      <c r="A104" s="8">
        <f>Lidl!A104</f>
        <v>138</v>
      </c>
      <c r="B104" s="9">
        <v>66</v>
      </c>
      <c r="C104" s="9">
        <v>65</v>
      </c>
      <c r="D104" s="9">
        <v>84</v>
      </c>
      <c r="E104" s="9">
        <v>84</v>
      </c>
      <c r="F104" s="9">
        <v>93</v>
      </c>
      <c r="G104" s="9">
        <v>73</v>
      </c>
      <c r="H104" s="9">
        <v>20000</v>
      </c>
    </row>
    <row r="105" spans="1:8" ht="15" thickBot="1" x14ac:dyDescent="0.35">
      <c r="A105" s="8">
        <f>Lidl!A105</f>
        <v>137</v>
      </c>
      <c r="B105" s="9">
        <v>70</v>
      </c>
      <c r="C105" s="9">
        <v>66</v>
      </c>
      <c r="D105" s="9">
        <v>83</v>
      </c>
      <c r="E105" s="9">
        <v>78</v>
      </c>
      <c r="F105" s="9">
        <v>93</v>
      </c>
      <c r="G105" s="9">
        <v>68</v>
      </c>
      <c r="H105" s="9">
        <v>19000</v>
      </c>
    </row>
    <row r="106" spans="1:8" ht="15" thickBot="1" x14ac:dyDescent="0.35">
      <c r="A106" s="8">
        <f>Lidl!A106</f>
        <v>136</v>
      </c>
      <c r="B106" s="9">
        <v>71</v>
      </c>
      <c r="C106" s="9">
        <v>58</v>
      </c>
      <c r="D106" s="9">
        <v>83</v>
      </c>
      <c r="E106" s="9">
        <v>80</v>
      </c>
      <c r="F106" s="9">
        <v>92</v>
      </c>
      <c r="G106" s="9">
        <v>63</v>
      </c>
      <c r="H106" s="9">
        <v>19000</v>
      </c>
    </row>
    <row r="107" spans="1:8" ht="15" thickBot="1" x14ac:dyDescent="0.35">
      <c r="A107" s="8">
        <f>Lidl!A107</f>
        <v>135</v>
      </c>
      <c r="B107" s="9">
        <v>70</v>
      </c>
      <c r="C107" s="9">
        <v>61</v>
      </c>
      <c r="D107" s="9">
        <v>84</v>
      </c>
      <c r="E107" s="9">
        <v>77</v>
      </c>
      <c r="F107" s="9">
        <v>92</v>
      </c>
      <c r="G107" s="9">
        <v>70</v>
      </c>
      <c r="H107" s="9">
        <v>17000</v>
      </c>
    </row>
    <row r="108" spans="1:8" ht="15" thickBot="1" x14ac:dyDescent="0.35">
      <c r="A108" s="8">
        <f>Lidl!A108</f>
        <v>134</v>
      </c>
      <c r="B108" s="9">
        <v>65</v>
      </c>
      <c r="C108" s="9">
        <v>61</v>
      </c>
      <c r="D108" s="9">
        <v>83</v>
      </c>
      <c r="E108" s="9">
        <v>79</v>
      </c>
      <c r="F108" s="9">
        <v>92</v>
      </c>
      <c r="G108" s="9">
        <v>70</v>
      </c>
      <c r="H108" s="9">
        <v>18000</v>
      </c>
    </row>
    <row r="109" spans="1:8" ht="15" thickBot="1" x14ac:dyDescent="0.35">
      <c r="A109" s="8">
        <f>Lidl!A109</f>
        <v>133</v>
      </c>
      <c r="B109" s="9">
        <v>69</v>
      </c>
      <c r="C109" s="9">
        <v>54</v>
      </c>
      <c r="D109" s="9">
        <v>84</v>
      </c>
      <c r="E109" s="9">
        <v>79</v>
      </c>
      <c r="F109" s="9">
        <v>92</v>
      </c>
      <c r="G109" s="9">
        <v>69</v>
      </c>
      <c r="H109" s="9">
        <v>19000</v>
      </c>
    </row>
    <row r="110" spans="1:8" ht="15" thickBot="1" x14ac:dyDescent="0.35">
      <c r="A110" s="8">
        <f>Lidl!A110</f>
        <v>132</v>
      </c>
      <c r="B110" s="9">
        <v>63</v>
      </c>
      <c r="C110" s="9">
        <v>55</v>
      </c>
      <c r="D110" s="9">
        <v>82</v>
      </c>
      <c r="E110" s="9">
        <v>76</v>
      </c>
      <c r="F110" s="9">
        <v>90</v>
      </c>
      <c r="G110" s="9">
        <v>67</v>
      </c>
      <c r="H110" s="9">
        <v>19000</v>
      </c>
    </row>
    <row r="111" spans="1:8" ht="15" thickBot="1" x14ac:dyDescent="0.35">
      <c r="A111" s="8">
        <f>Lidl!A111</f>
        <v>131</v>
      </c>
      <c r="B111" s="9">
        <v>65</v>
      </c>
      <c r="C111" s="9">
        <v>56</v>
      </c>
      <c r="D111" s="9">
        <v>83</v>
      </c>
      <c r="E111" s="9">
        <v>80</v>
      </c>
      <c r="F111" s="9">
        <v>90</v>
      </c>
      <c r="G111" s="9">
        <v>67</v>
      </c>
      <c r="H111" s="9">
        <v>18000</v>
      </c>
    </row>
    <row r="112" spans="1:8" ht="15" thickBot="1" x14ac:dyDescent="0.35">
      <c r="A112" s="8">
        <f>Lidl!A112</f>
        <v>130</v>
      </c>
      <c r="B112" s="9">
        <v>69</v>
      </c>
      <c r="C112" s="9">
        <v>61</v>
      </c>
      <c r="D112" s="9">
        <v>83</v>
      </c>
      <c r="E112" s="9">
        <v>79</v>
      </c>
      <c r="F112" s="9">
        <v>93</v>
      </c>
      <c r="G112" s="9">
        <v>70</v>
      </c>
      <c r="H112" s="9">
        <v>19000</v>
      </c>
    </row>
    <row r="113" spans="1:8" ht="15" thickBot="1" x14ac:dyDescent="0.35">
      <c r="A113" s="8">
        <f>Lidl!A113</f>
        <v>129</v>
      </c>
      <c r="B113" s="9">
        <v>62</v>
      </c>
      <c r="C113" s="9">
        <v>58</v>
      </c>
      <c r="D113" s="9">
        <v>83</v>
      </c>
      <c r="E113" s="9">
        <v>75</v>
      </c>
      <c r="F113" s="9">
        <v>92</v>
      </c>
      <c r="G113" s="9">
        <v>70</v>
      </c>
      <c r="H113" s="9">
        <v>23000</v>
      </c>
    </row>
    <row r="114" spans="1:8" ht="15" thickBot="1" x14ac:dyDescent="0.35">
      <c r="A114" s="8">
        <f>Lidl!A114</f>
        <v>128</v>
      </c>
      <c r="B114" s="9">
        <v>57</v>
      </c>
      <c r="C114" s="9">
        <v>52</v>
      </c>
      <c r="D114" s="9">
        <v>74</v>
      </c>
      <c r="E114" s="9">
        <v>78</v>
      </c>
      <c r="F114" s="9">
        <v>91</v>
      </c>
      <c r="G114" s="9">
        <v>72</v>
      </c>
      <c r="H114" s="9">
        <v>23000</v>
      </c>
    </row>
    <row r="115" spans="1:8" ht="15" thickBot="1" x14ac:dyDescent="0.35">
      <c r="A115" s="8">
        <f>Lidl!A115</f>
        <v>127</v>
      </c>
      <c r="B115" s="9">
        <v>46</v>
      </c>
      <c r="C115" s="9">
        <v>34</v>
      </c>
      <c r="D115" s="9">
        <v>76</v>
      </c>
      <c r="E115" s="9">
        <v>75</v>
      </c>
      <c r="F115" s="9">
        <v>91</v>
      </c>
      <c r="G115" s="9">
        <v>68</v>
      </c>
      <c r="H115" s="9">
        <v>22000</v>
      </c>
    </row>
    <row r="116" spans="1:8" ht="15" thickBot="1" x14ac:dyDescent="0.35">
      <c r="A116" s="8">
        <f>Lidl!A116</f>
        <v>126</v>
      </c>
      <c r="B116" s="9">
        <v>72</v>
      </c>
      <c r="C116" s="9">
        <v>66</v>
      </c>
      <c r="D116" s="9">
        <v>82</v>
      </c>
      <c r="E116" s="9">
        <v>82</v>
      </c>
      <c r="F116" s="9">
        <v>92</v>
      </c>
      <c r="G116" s="9">
        <v>70</v>
      </c>
      <c r="H116" s="9">
        <v>20000</v>
      </c>
    </row>
    <row r="117" spans="1:8" ht="15" thickBot="1" x14ac:dyDescent="0.35">
      <c r="A117" s="8">
        <f>Lidl!A117</f>
        <v>125</v>
      </c>
      <c r="B117" s="9">
        <v>71</v>
      </c>
      <c r="C117" s="9">
        <v>68</v>
      </c>
      <c r="D117" s="9">
        <v>80</v>
      </c>
      <c r="E117" s="9">
        <v>80</v>
      </c>
      <c r="F117" s="9">
        <v>90</v>
      </c>
      <c r="G117" s="9">
        <v>70</v>
      </c>
      <c r="H117" s="9">
        <v>21000</v>
      </c>
    </row>
    <row r="118" spans="1:8" ht="15" thickBot="1" x14ac:dyDescent="0.35">
      <c r="A118" s="8">
        <f>Lidl!A118</f>
        <v>124</v>
      </c>
      <c r="B118" s="9">
        <v>70</v>
      </c>
      <c r="C118" s="9">
        <v>60</v>
      </c>
      <c r="D118" s="9">
        <v>82</v>
      </c>
      <c r="E118" s="9">
        <v>78</v>
      </c>
      <c r="F118" s="9">
        <v>90</v>
      </c>
      <c r="G118" s="9">
        <v>69</v>
      </c>
      <c r="H118" s="9">
        <v>22000</v>
      </c>
    </row>
    <row r="119" spans="1:8" ht="15" thickBot="1" x14ac:dyDescent="0.35">
      <c r="A119" s="8">
        <f>Lidl!A119</f>
        <v>123</v>
      </c>
      <c r="B119" s="9">
        <v>70</v>
      </c>
      <c r="C119" s="9">
        <v>62</v>
      </c>
      <c r="D119" s="9">
        <v>84</v>
      </c>
      <c r="E119" s="9">
        <v>77</v>
      </c>
      <c r="F119" s="9">
        <v>89</v>
      </c>
      <c r="G119" s="9">
        <v>69</v>
      </c>
      <c r="H119" s="9">
        <v>21000</v>
      </c>
    </row>
    <row r="120" spans="1:8" ht="15" thickBot="1" x14ac:dyDescent="0.35">
      <c r="A120" s="8">
        <f>Lidl!A120</f>
        <v>122</v>
      </c>
      <c r="B120" s="9">
        <v>63</v>
      </c>
      <c r="C120" s="9">
        <v>60</v>
      </c>
      <c r="D120" s="9">
        <v>82</v>
      </c>
      <c r="E120" s="9">
        <v>74</v>
      </c>
      <c r="F120" s="9">
        <v>90</v>
      </c>
      <c r="G120" s="9">
        <v>70</v>
      </c>
      <c r="H120" s="9">
        <v>20000</v>
      </c>
    </row>
    <row r="121" spans="1:8" ht="15" thickBot="1" x14ac:dyDescent="0.35">
      <c r="A121" s="8">
        <f>Lidl!A121</f>
        <v>121</v>
      </c>
      <c r="B121" s="9">
        <v>65</v>
      </c>
      <c r="C121" s="9">
        <v>61</v>
      </c>
      <c r="D121" s="9">
        <v>82</v>
      </c>
      <c r="E121" s="9">
        <v>76</v>
      </c>
      <c r="F121" s="9">
        <v>90</v>
      </c>
      <c r="G121" s="9">
        <v>67</v>
      </c>
      <c r="H121" s="9">
        <v>29000</v>
      </c>
    </row>
    <row r="122" spans="1:8" ht="15" thickBot="1" x14ac:dyDescent="0.35">
      <c r="A122" s="8">
        <f>Lidl!A122</f>
        <v>120</v>
      </c>
      <c r="B122" s="9">
        <v>65</v>
      </c>
      <c r="C122" s="9">
        <v>57</v>
      </c>
      <c r="D122" s="9">
        <v>80</v>
      </c>
      <c r="E122" s="9">
        <v>77</v>
      </c>
      <c r="F122" s="9">
        <v>89</v>
      </c>
      <c r="G122" s="9">
        <v>66</v>
      </c>
      <c r="H122" s="9">
        <v>26000</v>
      </c>
    </row>
    <row r="123" spans="1:8" ht="15" thickBot="1" x14ac:dyDescent="0.35">
      <c r="A123" s="8">
        <f>Lidl!A123</f>
        <v>119</v>
      </c>
      <c r="B123" s="9">
        <v>62</v>
      </c>
      <c r="C123" s="9">
        <v>46</v>
      </c>
      <c r="D123" s="9">
        <v>79</v>
      </c>
      <c r="E123" s="9">
        <v>72</v>
      </c>
      <c r="F123" s="9">
        <v>89</v>
      </c>
      <c r="G123" s="9">
        <v>67</v>
      </c>
      <c r="H123" s="9">
        <v>23000</v>
      </c>
    </row>
    <row r="124" spans="1:8" ht="15" thickBot="1" x14ac:dyDescent="0.35">
      <c r="A124" s="8">
        <f>Lidl!A124</f>
        <v>118</v>
      </c>
      <c r="B124" s="9">
        <v>68</v>
      </c>
      <c r="C124" s="9">
        <v>60</v>
      </c>
      <c r="D124" s="9">
        <v>81</v>
      </c>
      <c r="E124" s="9">
        <v>73</v>
      </c>
      <c r="F124" s="9">
        <v>91</v>
      </c>
      <c r="G124" s="9">
        <v>71</v>
      </c>
      <c r="H124" s="9">
        <v>23000</v>
      </c>
    </row>
    <row r="125" spans="1:8" ht="15" thickBot="1" x14ac:dyDescent="0.35">
      <c r="A125" s="8">
        <f>Lidl!A125</f>
        <v>117</v>
      </c>
      <c r="B125" s="9">
        <v>65</v>
      </c>
      <c r="C125" s="9">
        <v>60</v>
      </c>
      <c r="D125" s="9">
        <v>79</v>
      </c>
      <c r="E125" s="9">
        <v>70</v>
      </c>
      <c r="F125" s="9">
        <v>90</v>
      </c>
      <c r="G125" s="9">
        <v>70</v>
      </c>
      <c r="H125" s="9">
        <v>24000</v>
      </c>
    </row>
    <row r="126" spans="1:8" ht="15" thickBot="1" x14ac:dyDescent="0.35">
      <c r="A126" s="8">
        <f>Lidl!A126</f>
        <v>116</v>
      </c>
      <c r="B126" s="9">
        <v>60</v>
      </c>
      <c r="C126" s="9">
        <v>48</v>
      </c>
      <c r="D126" s="9">
        <v>78</v>
      </c>
      <c r="E126" s="9">
        <v>74</v>
      </c>
      <c r="F126" s="9">
        <v>89</v>
      </c>
      <c r="G126" s="9">
        <v>70</v>
      </c>
      <c r="H126" s="9">
        <v>25000</v>
      </c>
    </row>
    <row r="127" spans="1:8" ht="15" thickBot="1" x14ac:dyDescent="0.35">
      <c r="A127" s="8">
        <f>Lidl!A127</f>
        <v>115</v>
      </c>
      <c r="B127" s="9">
        <v>37</v>
      </c>
      <c r="C127" s="9">
        <v>22</v>
      </c>
      <c r="D127" s="9">
        <v>74</v>
      </c>
      <c r="E127" s="9">
        <v>69</v>
      </c>
      <c r="F127" s="9">
        <v>88</v>
      </c>
      <c r="G127" s="9">
        <v>70</v>
      </c>
      <c r="H127" s="9">
        <v>31000</v>
      </c>
    </row>
    <row r="128" spans="1:8" ht="15" thickBot="1" x14ac:dyDescent="0.35">
      <c r="A128" s="8">
        <f>Lidl!A128</f>
        <v>114</v>
      </c>
      <c r="B128" s="9">
        <v>72</v>
      </c>
      <c r="C128" s="9">
        <v>62</v>
      </c>
      <c r="D128" s="9">
        <v>77</v>
      </c>
      <c r="E128" s="9">
        <v>78</v>
      </c>
      <c r="F128" s="9">
        <v>90</v>
      </c>
      <c r="G128" s="9">
        <v>73</v>
      </c>
      <c r="H128" s="9">
        <v>33000</v>
      </c>
    </row>
    <row r="129" spans="1:8" ht="15" thickBot="1" x14ac:dyDescent="0.35">
      <c r="A129" s="8">
        <f>Lidl!A129</f>
        <v>113</v>
      </c>
      <c r="B129" s="9">
        <v>70</v>
      </c>
      <c r="C129" s="9">
        <v>63</v>
      </c>
      <c r="D129" s="9">
        <v>78</v>
      </c>
      <c r="E129" s="9">
        <v>78</v>
      </c>
      <c r="F129" s="9">
        <v>89</v>
      </c>
      <c r="G129" s="9">
        <v>72</v>
      </c>
      <c r="H129" s="9">
        <v>24000</v>
      </c>
    </row>
    <row r="130" spans="1:8" ht="15" thickBot="1" x14ac:dyDescent="0.35">
      <c r="A130" s="8">
        <f>Lidl!A130</f>
        <v>112</v>
      </c>
      <c r="B130" s="9">
        <v>68</v>
      </c>
      <c r="C130" s="9">
        <v>59</v>
      </c>
      <c r="D130" s="9">
        <v>77</v>
      </c>
      <c r="E130" s="9">
        <v>75</v>
      </c>
      <c r="F130" s="9">
        <v>89</v>
      </c>
      <c r="G130" s="9">
        <v>77</v>
      </c>
      <c r="H130" s="9">
        <v>25000</v>
      </c>
    </row>
    <row r="131" spans="1:8" ht="15" thickBot="1" x14ac:dyDescent="0.35">
      <c r="A131" s="8">
        <f>Lidl!A131</f>
        <v>111</v>
      </c>
      <c r="B131" s="9">
        <v>66</v>
      </c>
      <c r="C131" s="9">
        <v>58</v>
      </c>
      <c r="D131" s="9">
        <v>79</v>
      </c>
      <c r="E131" s="9">
        <v>72</v>
      </c>
      <c r="F131" s="9">
        <v>88</v>
      </c>
      <c r="G131" s="9">
        <v>69</v>
      </c>
      <c r="H131" s="9">
        <v>25000</v>
      </c>
    </row>
    <row r="132" spans="1:8" ht="15" thickBot="1" x14ac:dyDescent="0.35">
      <c r="A132" s="8">
        <f>Lidl!A132</f>
        <v>110</v>
      </c>
      <c r="B132" s="9">
        <v>64</v>
      </c>
      <c r="C132" s="9">
        <v>59</v>
      </c>
      <c r="D132" s="9">
        <v>77</v>
      </c>
      <c r="E132" s="9">
        <v>74</v>
      </c>
      <c r="F132" s="9">
        <v>88</v>
      </c>
      <c r="G132" s="9">
        <v>74</v>
      </c>
      <c r="H132" s="9">
        <v>26000</v>
      </c>
    </row>
    <row r="133" spans="1:8" ht="15" thickBot="1" x14ac:dyDescent="0.35">
      <c r="A133" s="8">
        <f>Lidl!A133</f>
        <v>109</v>
      </c>
      <c r="B133" s="9">
        <v>61</v>
      </c>
      <c r="C133" s="9">
        <v>54</v>
      </c>
      <c r="D133" s="9">
        <v>74</v>
      </c>
      <c r="E133" s="9">
        <v>72</v>
      </c>
      <c r="F133" s="9">
        <v>84</v>
      </c>
      <c r="G133" s="9">
        <v>68</v>
      </c>
      <c r="H133" s="9">
        <v>25000</v>
      </c>
    </row>
    <row r="134" spans="1:8" ht="15" thickBot="1" x14ac:dyDescent="0.35">
      <c r="A134" s="8">
        <f>Lidl!A134</f>
        <v>108</v>
      </c>
      <c r="B134" s="9">
        <v>66</v>
      </c>
      <c r="C134" s="9">
        <v>53</v>
      </c>
      <c r="D134" s="9">
        <v>74</v>
      </c>
      <c r="E134" s="9">
        <v>71</v>
      </c>
      <c r="F134" s="9">
        <v>80</v>
      </c>
      <c r="G134" s="9">
        <v>71</v>
      </c>
      <c r="H134" s="9">
        <v>23000</v>
      </c>
    </row>
    <row r="135" spans="1:8" ht="15" thickBot="1" x14ac:dyDescent="0.35">
      <c r="A135" s="8">
        <f>Lidl!A135</f>
        <v>107</v>
      </c>
      <c r="B135" s="9">
        <v>63</v>
      </c>
      <c r="C135" s="9">
        <v>54</v>
      </c>
      <c r="D135" s="9">
        <v>76</v>
      </c>
      <c r="E135" s="9">
        <v>72</v>
      </c>
      <c r="F135" s="9">
        <v>79</v>
      </c>
      <c r="G135" s="9">
        <v>73</v>
      </c>
      <c r="H135" s="9">
        <v>23000</v>
      </c>
    </row>
    <row r="136" spans="1:8" ht="15" thickBot="1" x14ac:dyDescent="0.35">
      <c r="A136" s="8">
        <f>Lidl!A136</f>
        <v>106</v>
      </c>
      <c r="B136" s="9">
        <v>69</v>
      </c>
      <c r="C136" s="9">
        <v>56</v>
      </c>
      <c r="D136" s="9">
        <v>76</v>
      </c>
      <c r="E136" s="9">
        <v>72</v>
      </c>
      <c r="F136" s="9">
        <v>85</v>
      </c>
      <c r="G136" s="9">
        <v>71</v>
      </c>
      <c r="H136" s="9">
        <v>25000</v>
      </c>
    </row>
    <row r="137" spans="1:8" ht="15" thickBot="1" x14ac:dyDescent="0.35">
      <c r="A137" s="8">
        <f>Lidl!A137</f>
        <v>105</v>
      </c>
      <c r="B137" s="9">
        <v>65</v>
      </c>
      <c r="C137" s="9">
        <v>61</v>
      </c>
      <c r="D137" s="9">
        <v>68</v>
      </c>
      <c r="E137" s="9">
        <v>65</v>
      </c>
      <c r="F137" s="9">
        <v>84</v>
      </c>
      <c r="G137" s="9">
        <v>75</v>
      </c>
      <c r="H137" s="9">
        <v>25000</v>
      </c>
    </row>
    <row r="138" spans="1:8" ht="15" thickBot="1" x14ac:dyDescent="0.35">
      <c r="A138" s="8">
        <f>Lidl!A138</f>
        <v>104</v>
      </c>
      <c r="B138" s="9">
        <v>60</v>
      </c>
      <c r="C138" s="9">
        <v>52</v>
      </c>
      <c r="D138" s="9">
        <v>72</v>
      </c>
      <c r="E138" s="9">
        <v>72</v>
      </c>
      <c r="F138" s="9">
        <v>86</v>
      </c>
      <c r="G138" s="9">
        <v>69</v>
      </c>
      <c r="H138" s="9">
        <v>25000</v>
      </c>
    </row>
    <row r="139" spans="1:8" ht="15" thickBot="1" x14ac:dyDescent="0.35">
      <c r="A139" s="8">
        <f>Lidl!A139</f>
        <v>103</v>
      </c>
      <c r="B139" s="9">
        <v>46</v>
      </c>
      <c r="C139" s="9">
        <v>19</v>
      </c>
      <c r="D139" s="9">
        <v>70</v>
      </c>
      <c r="E139" s="9">
        <v>71</v>
      </c>
      <c r="F139" s="9">
        <v>84</v>
      </c>
      <c r="G139" s="9">
        <v>66</v>
      </c>
      <c r="H139" s="9">
        <v>29000</v>
      </c>
    </row>
    <row r="140" spans="1:8" ht="15" thickBot="1" x14ac:dyDescent="0.35">
      <c r="A140" s="8">
        <f>Lidl!A140</f>
        <v>102</v>
      </c>
      <c r="B140" s="9">
        <v>72</v>
      </c>
      <c r="C140" s="9">
        <v>53</v>
      </c>
      <c r="D140" s="9">
        <v>76</v>
      </c>
      <c r="E140" s="9">
        <v>74</v>
      </c>
      <c r="F140" s="9">
        <v>86</v>
      </c>
      <c r="G140" s="9">
        <v>70</v>
      </c>
      <c r="H140" s="9">
        <v>26000</v>
      </c>
    </row>
    <row r="141" spans="1:8" ht="15" thickBot="1" x14ac:dyDescent="0.35">
      <c r="A141" s="8">
        <f>Lidl!A141</f>
        <v>101</v>
      </c>
      <c r="B141" s="9">
        <v>75</v>
      </c>
      <c r="C141" s="9">
        <v>61</v>
      </c>
      <c r="D141" s="9">
        <v>74</v>
      </c>
      <c r="E141" s="9">
        <v>73</v>
      </c>
      <c r="F141" s="9">
        <v>84</v>
      </c>
      <c r="G141" s="9">
        <v>71</v>
      </c>
      <c r="H141" s="9">
        <v>24000</v>
      </c>
    </row>
    <row r="142" spans="1:8" ht="15" thickBot="1" x14ac:dyDescent="0.35">
      <c r="A142" s="8">
        <f>Lidl!A142</f>
        <v>100</v>
      </c>
      <c r="B142" s="9">
        <v>67</v>
      </c>
      <c r="C142" s="9">
        <v>52</v>
      </c>
      <c r="D142" s="9">
        <v>76</v>
      </c>
      <c r="E142" s="9">
        <v>73</v>
      </c>
      <c r="F142" s="9">
        <v>83</v>
      </c>
      <c r="G142" s="9">
        <v>60</v>
      </c>
      <c r="H142" s="9">
        <v>26000</v>
      </c>
    </row>
    <row r="143" spans="1:8" ht="15" thickBot="1" x14ac:dyDescent="0.35">
      <c r="A143" s="8">
        <f>Lidl!A143</f>
        <v>99</v>
      </c>
      <c r="B143" s="9">
        <v>69</v>
      </c>
      <c r="C143" s="9">
        <v>58</v>
      </c>
      <c r="D143" s="9">
        <v>73</v>
      </c>
      <c r="E143" s="9">
        <v>75</v>
      </c>
      <c r="F143" s="9">
        <v>85</v>
      </c>
      <c r="G143" s="9">
        <v>65</v>
      </c>
      <c r="H143" s="9">
        <v>24000</v>
      </c>
    </row>
    <row r="144" spans="1:8" ht="15" thickBot="1" x14ac:dyDescent="0.35">
      <c r="A144" s="8">
        <f>Lidl!A144</f>
        <v>98</v>
      </c>
      <c r="B144" s="9">
        <v>67</v>
      </c>
      <c r="C144" s="9">
        <v>57</v>
      </c>
      <c r="D144" s="9">
        <v>75</v>
      </c>
      <c r="E144" s="9">
        <v>74</v>
      </c>
      <c r="F144" s="9">
        <v>86</v>
      </c>
      <c r="G144" s="9">
        <v>66</v>
      </c>
      <c r="H144" s="9">
        <v>24000</v>
      </c>
    </row>
    <row r="145" spans="1:8" ht="15" thickBot="1" x14ac:dyDescent="0.35">
      <c r="A145" s="8">
        <f>Lidl!A145</f>
        <v>97</v>
      </c>
      <c r="B145" s="9">
        <v>65</v>
      </c>
      <c r="C145" s="9">
        <v>50</v>
      </c>
      <c r="D145" s="9">
        <v>74</v>
      </c>
      <c r="E145" s="9">
        <v>72</v>
      </c>
      <c r="F145" s="9">
        <v>81</v>
      </c>
      <c r="G145" s="9">
        <v>64</v>
      </c>
      <c r="H145" s="9">
        <v>25000</v>
      </c>
    </row>
    <row r="146" spans="1:8" ht="15" thickBot="1" x14ac:dyDescent="0.35">
      <c r="A146" s="8">
        <f>Lidl!A146</f>
        <v>96</v>
      </c>
      <c r="B146" s="9">
        <v>61</v>
      </c>
      <c r="C146" s="9">
        <v>42</v>
      </c>
      <c r="D146" s="9">
        <v>72</v>
      </c>
      <c r="E146" s="9">
        <v>69</v>
      </c>
      <c r="F146" s="9">
        <v>78</v>
      </c>
      <c r="G146" s="9">
        <v>64</v>
      </c>
      <c r="H146" s="9">
        <v>25000</v>
      </c>
    </row>
    <row r="147" spans="1:8" ht="15" thickBot="1" x14ac:dyDescent="0.35">
      <c r="A147" s="8">
        <f>Lidl!A147</f>
        <v>95</v>
      </c>
      <c r="B147" s="9">
        <v>55</v>
      </c>
      <c r="C147" s="9">
        <v>43</v>
      </c>
      <c r="D147" s="9">
        <v>68</v>
      </c>
      <c r="E147" s="9">
        <v>70</v>
      </c>
      <c r="F147" s="9">
        <v>81</v>
      </c>
      <c r="G147" s="9">
        <v>67</v>
      </c>
      <c r="H147" s="9">
        <v>26000</v>
      </c>
    </row>
    <row r="148" spans="1:8" ht="15" thickBot="1" x14ac:dyDescent="0.35">
      <c r="A148" s="8">
        <f>Lidl!A148</f>
        <v>94</v>
      </c>
      <c r="B148" s="9">
        <v>68</v>
      </c>
      <c r="C148" s="9">
        <v>57</v>
      </c>
      <c r="D148" s="9">
        <v>76</v>
      </c>
      <c r="E148" s="9">
        <v>70</v>
      </c>
      <c r="F148" s="9">
        <v>83</v>
      </c>
      <c r="G148" s="9">
        <v>70</v>
      </c>
      <c r="H148" s="9">
        <v>26000</v>
      </c>
    </row>
    <row r="149" spans="1:8" ht="15" thickBot="1" x14ac:dyDescent="0.35">
      <c r="A149" s="8">
        <f>Lidl!A149</f>
        <v>93</v>
      </c>
      <c r="B149" s="9">
        <v>64</v>
      </c>
      <c r="C149" s="9">
        <v>55</v>
      </c>
      <c r="D149" s="9">
        <v>66</v>
      </c>
      <c r="E149" s="9">
        <v>65</v>
      </c>
      <c r="F149" s="9">
        <v>84</v>
      </c>
      <c r="G149" s="9">
        <v>71</v>
      </c>
      <c r="H149" s="9">
        <v>28000</v>
      </c>
    </row>
    <row r="150" spans="1:8" ht="15" thickBot="1" x14ac:dyDescent="0.35">
      <c r="A150" s="8">
        <f>Lidl!A150</f>
        <v>92</v>
      </c>
      <c r="B150" s="9">
        <v>54</v>
      </c>
      <c r="C150" s="9">
        <v>26</v>
      </c>
      <c r="D150" s="9">
        <v>73</v>
      </c>
      <c r="E150" s="9">
        <v>69</v>
      </c>
      <c r="F150" s="9">
        <v>85</v>
      </c>
      <c r="G150" s="9">
        <v>68</v>
      </c>
      <c r="H150" s="9">
        <v>32000</v>
      </c>
    </row>
    <row r="151" spans="1:8" ht="15" thickBot="1" x14ac:dyDescent="0.35">
      <c r="A151" s="8">
        <f>Lidl!A151</f>
        <v>91</v>
      </c>
      <c r="B151" s="9">
        <v>44</v>
      </c>
      <c r="C151" s="9">
        <v>14</v>
      </c>
      <c r="D151" s="9">
        <v>69</v>
      </c>
      <c r="E151" s="9">
        <v>58</v>
      </c>
      <c r="F151" s="9">
        <v>81</v>
      </c>
      <c r="G151" s="9">
        <v>66</v>
      </c>
      <c r="H151" s="9">
        <v>33000</v>
      </c>
    </row>
    <row r="152" spans="1:8" ht="15" thickBot="1" x14ac:dyDescent="0.35">
      <c r="A152" s="8">
        <f>Lidl!A152</f>
        <v>90</v>
      </c>
      <c r="B152" s="9">
        <v>73</v>
      </c>
      <c r="C152" s="9">
        <v>63</v>
      </c>
      <c r="D152" s="9">
        <v>78</v>
      </c>
      <c r="E152" s="9">
        <v>74</v>
      </c>
      <c r="F152" s="9">
        <v>85</v>
      </c>
      <c r="G152" s="9">
        <v>70</v>
      </c>
      <c r="H152" s="9">
        <v>24000</v>
      </c>
    </row>
    <row r="153" spans="1:8" ht="15" thickBot="1" x14ac:dyDescent="0.35">
      <c r="A153" s="8">
        <f>Lidl!A153</f>
        <v>89</v>
      </c>
      <c r="B153" s="9">
        <v>76</v>
      </c>
      <c r="C153" s="9">
        <v>64</v>
      </c>
      <c r="D153" s="9">
        <v>77</v>
      </c>
      <c r="E153" s="9">
        <v>75</v>
      </c>
      <c r="F153" s="9">
        <v>84</v>
      </c>
      <c r="G153" s="9">
        <v>70</v>
      </c>
      <c r="H153" s="9">
        <v>26000</v>
      </c>
    </row>
    <row r="154" spans="1:8" ht="15" thickBot="1" x14ac:dyDescent="0.35">
      <c r="A154" s="8">
        <f>Lidl!A154</f>
        <v>88</v>
      </c>
      <c r="B154" s="9">
        <v>71</v>
      </c>
      <c r="C154" s="9">
        <v>61</v>
      </c>
      <c r="D154" s="9">
        <v>73</v>
      </c>
      <c r="E154" s="9">
        <v>68</v>
      </c>
      <c r="F154" s="9">
        <v>82</v>
      </c>
      <c r="G154" s="9">
        <v>66</v>
      </c>
      <c r="H154" s="9">
        <v>28000</v>
      </c>
    </row>
    <row r="155" spans="1:8" ht="15" thickBot="1" x14ac:dyDescent="0.35">
      <c r="A155" s="8">
        <f>Lidl!A155</f>
        <v>87</v>
      </c>
      <c r="B155" s="9">
        <v>67</v>
      </c>
      <c r="C155" s="9">
        <v>57</v>
      </c>
      <c r="D155" s="9">
        <v>74</v>
      </c>
      <c r="E155" s="9">
        <v>66</v>
      </c>
      <c r="F155" s="9">
        <v>82</v>
      </c>
      <c r="G155" s="9">
        <v>66</v>
      </c>
      <c r="H155" s="9">
        <v>27000</v>
      </c>
    </row>
    <row r="156" spans="1:8" ht="15" thickBot="1" x14ac:dyDescent="0.35">
      <c r="A156" s="8">
        <f>Lidl!A156</f>
        <v>86</v>
      </c>
      <c r="B156" s="9">
        <v>68</v>
      </c>
      <c r="C156" s="9">
        <v>50</v>
      </c>
      <c r="D156" s="9">
        <v>74</v>
      </c>
      <c r="E156" s="9">
        <v>67</v>
      </c>
      <c r="F156" s="9">
        <v>81</v>
      </c>
      <c r="G156" s="9">
        <v>66</v>
      </c>
      <c r="H156" s="9">
        <v>27000</v>
      </c>
    </row>
    <row r="157" spans="1:8" ht="15" thickBot="1" x14ac:dyDescent="0.35">
      <c r="A157" s="8">
        <f>Lidl!A157</f>
        <v>85</v>
      </c>
      <c r="B157" s="9">
        <v>65</v>
      </c>
      <c r="C157" s="9">
        <v>45</v>
      </c>
      <c r="D157" s="9">
        <v>71</v>
      </c>
      <c r="E157" s="9">
        <v>65</v>
      </c>
      <c r="F157" s="9">
        <v>78</v>
      </c>
      <c r="G157" s="9">
        <v>65</v>
      </c>
      <c r="H157" s="9">
        <v>27000</v>
      </c>
    </row>
    <row r="158" spans="1:8" ht="15" thickBot="1" x14ac:dyDescent="0.35">
      <c r="A158" s="8">
        <f>Lidl!A158</f>
        <v>84</v>
      </c>
      <c r="B158" s="9">
        <v>63</v>
      </c>
      <c r="C158" s="9">
        <v>42</v>
      </c>
      <c r="D158" s="9">
        <v>68</v>
      </c>
      <c r="E158" s="9">
        <v>63</v>
      </c>
      <c r="F158" s="9">
        <v>78</v>
      </c>
      <c r="G158" s="9">
        <v>63</v>
      </c>
      <c r="H158" s="9">
        <v>30000</v>
      </c>
    </row>
    <row r="159" spans="1:8" ht="15" thickBot="1" x14ac:dyDescent="0.35">
      <c r="A159" s="8">
        <f>Lidl!A159</f>
        <v>83</v>
      </c>
      <c r="B159" s="9">
        <v>65</v>
      </c>
      <c r="C159" s="9">
        <v>49</v>
      </c>
      <c r="D159" s="9">
        <v>67</v>
      </c>
      <c r="E159" s="9">
        <v>65</v>
      </c>
      <c r="F159" s="9">
        <v>79</v>
      </c>
      <c r="G159" s="9">
        <v>63</v>
      </c>
      <c r="H159" s="9">
        <v>31000</v>
      </c>
    </row>
    <row r="160" spans="1:8" ht="15" thickBot="1" x14ac:dyDescent="0.35">
      <c r="A160" s="8">
        <f>Lidl!A160</f>
        <v>82</v>
      </c>
      <c r="B160" s="9">
        <v>69</v>
      </c>
      <c r="C160" s="9">
        <v>55</v>
      </c>
      <c r="D160" s="9">
        <v>70</v>
      </c>
      <c r="E160" s="9">
        <v>62</v>
      </c>
      <c r="F160" s="9">
        <v>77</v>
      </c>
      <c r="G160" s="9">
        <v>63</v>
      </c>
      <c r="H160" s="9">
        <v>31000</v>
      </c>
    </row>
    <row r="161" spans="1:8" ht="15" thickBot="1" x14ac:dyDescent="0.35">
      <c r="A161" s="8">
        <f>Lidl!A161</f>
        <v>81</v>
      </c>
      <c r="B161" s="9">
        <v>63</v>
      </c>
      <c r="C161" s="9">
        <v>48</v>
      </c>
      <c r="D161" s="9">
        <v>67</v>
      </c>
      <c r="E161" s="9">
        <v>51</v>
      </c>
      <c r="F161" s="9">
        <v>74</v>
      </c>
      <c r="G161" s="9">
        <v>61</v>
      </c>
      <c r="H161" s="9">
        <v>36000</v>
      </c>
    </row>
    <row r="162" spans="1:8" ht="15" thickBot="1" x14ac:dyDescent="0.35">
      <c r="A162" s="8">
        <f>Lidl!A162</f>
        <v>80</v>
      </c>
      <c r="B162" s="9">
        <v>57</v>
      </c>
      <c r="C162" s="9">
        <v>36</v>
      </c>
      <c r="D162" s="9">
        <v>68</v>
      </c>
      <c r="E162" s="9">
        <v>61</v>
      </c>
      <c r="F162" s="9">
        <v>73</v>
      </c>
      <c r="G162" s="9">
        <v>59</v>
      </c>
      <c r="H162" s="9">
        <v>37000</v>
      </c>
    </row>
    <row r="163" spans="1:8" ht="15" thickBot="1" x14ac:dyDescent="0.35">
      <c r="A163" s="8">
        <f>Lidl!A163</f>
        <v>79</v>
      </c>
      <c r="B163" s="9">
        <v>46</v>
      </c>
      <c r="C163" s="9">
        <v>21</v>
      </c>
      <c r="D163" s="9">
        <v>64</v>
      </c>
      <c r="E163" s="9">
        <v>55</v>
      </c>
      <c r="F163" s="9">
        <v>78</v>
      </c>
      <c r="G163" s="9">
        <v>58</v>
      </c>
      <c r="H163" s="9">
        <v>40000</v>
      </c>
    </row>
    <row r="164" spans="1:8" ht="15" thickBot="1" x14ac:dyDescent="0.35">
      <c r="A164" s="8">
        <f>Lidl!A164</f>
        <v>78</v>
      </c>
      <c r="B164" s="9">
        <v>70</v>
      </c>
      <c r="C164" s="9">
        <v>55</v>
      </c>
      <c r="D164" s="9">
        <v>69</v>
      </c>
      <c r="E164" s="9">
        <v>64</v>
      </c>
      <c r="F164" s="9">
        <v>77</v>
      </c>
      <c r="G164" s="9">
        <v>62</v>
      </c>
      <c r="H164" s="9">
        <v>33000</v>
      </c>
    </row>
    <row r="165" spans="1:8" ht="15" thickBot="1" x14ac:dyDescent="0.35">
      <c r="A165" s="8">
        <f>Lidl!A165</f>
        <v>77</v>
      </c>
      <c r="B165" s="9">
        <v>71</v>
      </c>
      <c r="C165" s="9">
        <v>60</v>
      </c>
      <c r="D165" s="9">
        <v>68</v>
      </c>
      <c r="E165" s="9">
        <v>67</v>
      </c>
      <c r="F165" s="9">
        <v>78</v>
      </c>
      <c r="G165" s="9">
        <v>65</v>
      </c>
      <c r="H165" s="9">
        <v>35000</v>
      </c>
    </row>
    <row r="166" spans="1:8" ht="15" thickBot="1" x14ac:dyDescent="0.35">
      <c r="A166" s="8">
        <f>Lidl!A166</f>
        <v>76</v>
      </c>
      <c r="B166" s="9">
        <v>68</v>
      </c>
      <c r="C166" s="9">
        <v>55</v>
      </c>
      <c r="D166" s="9">
        <v>66</v>
      </c>
      <c r="E166" s="9">
        <v>63</v>
      </c>
      <c r="F166" s="9">
        <v>78</v>
      </c>
      <c r="G166" s="9">
        <v>62</v>
      </c>
      <c r="H166" s="9">
        <v>40000</v>
      </c>
    </row>
    <row r="167" spans="1:8" ht="15" thickBot="1" x14ac:dyDescent="0.35">
      <c r="A167" s="8">
        <f>Lidl!A167</f>
        <v>75</v>
      </c>
      <c r="B167" s="9">
        <v>66</v>
      </c>
      <c r="C167" s="9">
        <v>44</v>
      </c>
      <c r="D167" s="9">
        <v>63</v>
      </c>
      <c r="E167" s="9">
        <v>57</v>
      </c>
      <c r="F167" s="9">
        <v>78</v>
      </c>
      <c r="G167" s="9">
        <v>63</v>
      </c>
      <c r="H167" s="9">
        <v>38000</v>
      </c>
    </row>
    <row r="168" spans="1:8" ht="15" thickBot="1" x14ac:dyDescent="0.35">
      <c r="A168" s="8">
        <f>Lidl!A168</f>
        <v>74</v>
      </c>
      <c r="B168" s="9">
        <v>64</v>
      </c>
      <c r="C168" s="9">
        <v>50</v>
      </c>
      <c r="D168" s="9">
        <v>56</v>
      </c>
      <c r="E168" s="9">
        <v>60</v>
      </c>
      <c r="F168" s="9">
        <v>78</v>
      </c>
      <c r="G168" s="9">
        <v>65</v>
      </c>
      <c r="H168" s="9">
        <v>42000</v>
      </c>
    </row>
    <row r="169" spans="1:8" ht="15" thickBot="1" x14ac:dyDescent="0.35">
      <c r="A169" s="8">
        <f>Lidl!A169</f>
        <v>73</v>
      </c>
      <c r="B169" s="9">
        <v>58</v>
      </c>
      <c r="C169" s="9">
        <v>42</v>
      </c>
      <c r="D169" s="9">
        <v>65</v>
      </c>
      <c r="E169" s="9">
        <v>55</v>
      </c>
      <c r="F169" s="9">
        <v>74</v>
      </c>
      <c r="G169" s="9">
        <v>60</v>
      </c>
      <c r="H169" s="9">
        <v>42000</v>
      </c>
    </row>
    <row r="170" spans="1:8" ht="15" thickBot="1" x14ac:dyDescent="0.35">
      <c r="A170" s="8">
        <f>Lidl!A170</f>
        <v>72</v>
      </c>
      <c r="B170" s="9">
        <v>58</v>
      </c>
      <c r="C170" s="9">
        <v>41</v>
      </c>
      <c r="D170" s="9">
        <v>60</v>
      </c>
      <c r="E170" s="9">
        <v>52</v>
      </c>
      <c r="F170" s="9">
        <v>73</v>
      </c>
      <c r="G170" s="9">
        <v>51</v>
      </c>
      <c r="H170" s="9">
        <v>42000</v>
      </c>
    </row>
    <row r="171" spans="1:8" ht="15" thickBot="1" x14ac:dyDescent="0.35">
      <c r="A171" s="8">
        <f>Lidl!A171</f>
        <v>71</v>
      </c>
      <c r="B171" s="9">
        <v>54</v>
      </c>
      <c r="C171" s="9">
        <v>36</v>
      </c>
      <c r="D171" s="9">
        <v>63</v>
      </c>
      <c r="E171" s="9">
        <v>53</v>
      </c>
      <c r="F171" s="9">
        <v>73</v>
      </c>
      <c r="G171" s="9">
        <v>50</v>
      </c>
      <c r="H171" s="9">
        <v>39000</v>
      </c>
    </row>
    <row r="172" spans="1:8" ht="15" thickBot="1" x14ac:dyDescent="0.35">
      <c r="A172" s="8">
        <f>Lidl!A172</f>
        <v>70</v>
      </c>
      <c r="B172" s="9">
        <v>62</v>
      </c>
      <c r="C172" s="9">
        <v>44</v>
      </c>
      <c r="D172" s="9">
        <v>57</v>
      </c>
      <c r="E172" s="9">
        <v>54</v>
      </c>
      <c r="F172" s="9">
        <v>76</v>
      </c>
      <c r="G172" s="9">
        <v>54</v>
      </c>
      <c r="H172" s="9">
        <v>44000</v>
      </c>
    </row>
    <row r="173" spans="1:8" ht="15" thickBot="1" x14ac:dyDescent="0.35">
      <c r="A173" s="8">
        <f>Lidl!A173</f>
        <v>69</v>
      </c>
      <c r="B173" s="9">
        <v>61</v>
      </c>
      <c r="C173" s="9">
        <v>49</v>
      </c>
      <c r="D173" s="9">
        <v>57</v>
      </c>
      <c r="E173" s="9">
        <v>51</v>
      </c>
      <c r="F173" s="9">
        <v>77</v>
      </c>
      <c r="G173" s="9">
        <v>57</v>
      </c>
      <c r="H173" s="9">
        <v>52000</v>
      </c>
    </row>
    <row r="174" spans="1:8" ht="15" thickBot="1" x14ac:dyDescent="0.35">
      <c r="A174" s="8">
        <f>Lidl!A174</f>
        <v>68</v>
      </c>
      <c r="B174" s="9">
        <v>52</v>
      </c>
      <c r="C174" s="9">
        <v>28</v>
      </c>
      <c r="D174" s="9">
        <v>52</v>
      </c>
      <c r="E174" s="9">
        <v>56</v>
      </c>
      <c r="F174" s="9">
        <v>76</v>
      </c>
      <c r="G174" s="9">
        <v>55</v>
      </c>
      <c r="H174" s="9">
        <v>45000</v>
      </c>
    </row>
    <row r="175" spans="1:8" ht="15" thickBot="1" x14ac:dyDescent="0.35">
      <c r="A175" s="8">
        <f>Lidl!A175</f>
        <v>67</v>
      </c>
      <c r="B175" s="9">
        <v>40</v>
      </c>
      <c r="C175" s="9">
        <v>13</v>
      </c>
      <c r="D175" s="9">
        <v>49</v>
      </c>
      <c r="E175" s="9">
        <v>45</v>
      </c>
      <c r="F175" s="9">
        <v>71</v>
      </c>
      <c r="G175" s="9">
        <v>45</v>
      </c>
      <c r="H175" s="9">
        <v>53000</v>
      </c>
    </row>
    <row r="176" spans="1:8" ht="15" thickBot="1" x14ac:dyDescent="0.35">
      <c r="A176" s="8">
        <f>Lidl!A176</f>
        <v>66</v>
      </c>
      <c r="B176" s="9">
        <v>64</v>
      </c>
      <c r="C176" s="9">
        <v>55</v>
      </c>
      <c r="D176" s="9">
        <v>54</v>
      </c>
      <c r="E176" s="9">
        <v>58</v>
      </c>
      <c r="F176" s="9">
        <v>76</v>
      </c>
      <c r="G176" s="9">
        <v>56</v>
      </c>
      <c r="H176" s="9">
        <v>49000</v>
      </c>
    </row>
    <row r="177" spans="1:8" ht="15" thickBot="1" x14ac:dyDescent="0.35">
      <c r="A177" s="8">
        <f>Lidl!A177</f>
        <v>65</v>
      </c>
      <c r="B177" s="9">
        <v>64</v>
      </c>
      <c r="C177" s="9">
        <v>57</v>
      </c>
      <c r="D177" s="9">
        <v>58</v>
      </c>
      <c r="E177" s="9">
        <v>56</v>
      </c>
      <c r="F177" s="9">
        <v>75</v>
      </c>
      <c r="G177" s="9">
        <v>57</v>
      </c>
      <c r="H177" s="9">
        <v>52000</v>
      </c>
    </row>
    <row r="178" spans="1:8" ht="15" thickBot="1" x14ac:dyDescent="0.35">
      <c r="A178" s="8">
        <f>Lidl!A178</f>
        <v>64</v>
      </c>
      <c r="B178" s="9">
        <v>55</v>
      </c>
      <c r="C178" s="9">
        <v>41</v>
      </c>
      <c r="D178" s="9">
        <v>55</v>
      </c>
      <c r="E178" s="9">
        <v>47</v>
      </c>
      <c r="F178" s="9">
        <v>72</v>
      </c>
      <c r="G178" s="9">
        <v>56</v>
      </c>
      <c r="H178" s="9">
        <v>50000</v>
      </c>
    </row>
    <row r="179" spans="1:8" ht="15" thickBot="1" x14ac:dyDescent="0.35">
      <c r="A179" s="8">
        <f>Lidl!A179</f>
        <v>63</v>
      </c>
      <c r="B179" s="9">
        <v>53</v>
      </c>
      <c r="C179" s="9">
        <v>42</v>
      </c>
      <c r="D179" s="9">
        <v>60</v>
      </c>
      <c r="E179" s="9">
        <v>49</v>
      </c>
      <c r="F179" s="9">
        <v>75</v>
      </c>
      <c r="G179" s="9">
        <v>55</v>
      </c>
      <c r="H179" s="9">
        <v>51000</v>
      </c>
    </row>
    <row r="180" spans="1:8" ht="15" thickBot="1" x14ac:dyDescent="0.35">
      <c r="A180" s="8">
        <f>Lidl!A180</f>
        <v>62</v>
      </c>
      <c r="B180" s="9">
        <v>54</v>
      </c>
      <c r="C180" s="9">
        <v>43</v>
      </c>
      <c r="D180" s="9">
        <v>57</v>
      </c>
      <c r="E180" s="9">
        <v>51</v>
      </c>
      <c r="F180" s="9">
        <v>75</v>
      </c>
      <c r="G180" s="9">
        <v>56</v>
      </c>
      <c r="H180" s="9">
        <v>48000</v>
      </c>
    </row>
    <row r="181" spans="1:8" ht="15" thickBot="1" x14ac:dyDescent="0.35">
      <c r="A181" s="8">
        <f>Lidl!A181</f>
        <v>61</v>
      </c>
      <c r="B181" s="9">
        <v>54</v>
      </c>
      <c r="C181" s="9">
        <v>42</v>
      </c>
      <c r="D181" s="9">
        <v>53</v>
      </c>
      <c r="E181" s="9">
        <v>51</v>
      </c>
      <c r="F181" s="9">
        <v>73</v>
      </c>
      <c r="G181" s="9">
        <v>52</v>
      </c>
      <c r="H181" s="9">
        <v>51000</v>
      </c>
    </row>
    <row r="182" spans="1:8" ht="15" thickBot="1" x14ac:dyDescent="0.35">
      <c r="A182" s="8">
        <f>Lidl!A182</f>
        <v>60</v>
      </c>
      <c r="B182" s="9">
        <v>53</v>
      </c>
      <c r="C182" s="9">
        <v>33</v>
      </c>
      <c r="D182" s="9">
        <v>48</v>
      </c>
      <c r="E182" s="9">
        <v>44</v>
      </c>
      <c r="F182" s="9">
        <v>72</v>
      </c>
      <c r="G182" s="9">
        <v>46</v>
      </c>
      <c r="H182" s="9">
        <v>46000</v>
      </c>
    </row>
    <row r="183" spans="1:8" ht="15" thickBot="1" x14ac:dyDescent="0.35">
      <c r="A183" s="8">
        <f>Lidl!A183</f>
        <v>59</v>
      </c>
      <c r="B183" s="9">
        <v>49</v>
      </c>
      <c r="C183" s="9">
        <v>34</v>
      </c>
      <c r="D183" s="9">
        <v>51</v>
      </c>
      <c r="E183" s="9">
        <v>42</v>
      </c>
      <c r="F183" s="9">
        <v>73</v>
      </c>
      <c r="G183" s="9">
        <v>53</v>
      </c>
      <c r="H183" s="9">
        <v>48000</v>
      </c>
    </row>
    <row r="184" spans="1:8" ht="15" thickBot="1" x14ac:dyDescent="0.35">
      <c r="A184" s="8">
        <f>Lidl!A184</f>
        <v>58</v>
      </c>
      <c r="B184" s="9">
        <v>54</v>
      </c>
      <c r="C184" s="9">
        <v>47</v>
      </c>
      <c r="D184" s="9">
        <v>47</v>
      </c>
      <c r="E184" s="9">
        <v>46</v>
      </c>
      <c r="F184" s="9">
        <v>75</v>
      </c>
      <c r="G184" s="9">
        <v>53</v>
      </c>
      <c r="H184" s="9">
        <v>49000</v>
      </c>
    </row>
    <row r="185" spans="1:8" ht="15" thickBot="1" x14ac:dyDescent="0.35">
      <c r="A185" s="8">
        <f>Lidl!A185</f>
        <v>57</v>
      </c>
      <c r="B185" s="9">
        <v>52</v>
      </c>
      <c r="C185" s="9">
        <v>40</v>
      </c>
      <c r="D185" s="9">
        <v>47</v>
      </c>
      <c r="E185" s="9">
        <v>39</v>
      </c>
      <c r="F185" s="9">
        <v>71</v>
      </c>
      <c r="G185" s="9">
        <v>51</v>
      </c>
      <c r="H185" s="9">
        <v>53000</v>
      </c>
    </row>
    <row r="186" spans="1:8" ht="15" thickBot="1" x14ac:dyDescent="0.35">
      <c r="A186" s="8">
        <f>Lidl!A186</f>
        <v>56</v>
      </c>
      <c r="B186" s="9">
        <v>48</v>
      </c>
      <c r="C186" s="9">
        <v>34</v>
      </c>
      <c r="D186" s="9">
        <v>45</v>
      </c>
      <c r="E186" s="9">
        <v>50</v>
      </c>
      <c r="F186" s="9">
        <v>74</v>
      </c>
      <c r="G186" s="9">
        <v>52</v>
      </c>
      <c r="H186" s="9">
        <v>53000</v>
      </c>
    </row>
    <row r="187" spans="1:8" ht="15" thickBot="1" x14ac:dyDescent="0.35">
      <c r="A187" s="8">
        <f>Lidl!A187</f>
        <v>55</v>
      </c>
      <c r="B187" s="9">
        <v>28</v>
      </c>
      <c r="C187" s="9">
        <v>1</v>
      </c>
      <c r="D187" s="9">
        <v>35</v>
      </c>
      <c r="E187" s="9">
        <v>37</v>
      </c>
      <c r="F187" s="9">
        <v>69</v>
      </c>
      <c r="G187" s="9">
        <v>44</v>
      </c>
      <c r="H187" s="9">
        <v>57000</v>
      </c>
    </row>
    <row r="188" spans="1:8" ht="15" thickBot="1" x14ac:dyDescent="0.35">
      <c r="A188" s="8">
        <f>Lidl!A188</f>
        <v>54</v>
      </c>
      <c r="B188" s="9">
        <v>60</v>
      </c>
      <c r="C188" s="9">
        <v>44</v>
      </c>
      <c r="D188" s="9">
        <v>45</v>
      </c>
      <c r="E188" s="9">
        <v>49</v>
      </c>
      <c r="F188" s="9">
        <v>73</v>
      </c>
      <c r="G188" s="9">
        <v>57</v>
      </c>
      <c r="H188" s="9">
        <v>53000</v>
      </c>
    </row>
    <row r="189" spans="1:8" ht="15" thickBot="1" x14ac:dyDescent="0.35">
      <c r="A189" s="8">
        <f>Lidl!A189</f>
        <v>53</v>
      </c>
      <c r="B189" s="9">
        <v>60</v>
      </c>
      <c r="C189" s="9">
        <v>57</v>
      </c>
      <c r="D189" s="9">
        <v>43</v>
      </c>
      <c r="E189" s="9">
        <v>51</v>
      </c>
      <c r="F189" s="9">
        <v>73</v>
      </c>
      <c r="G189" s="9">
        <v>54</v>
      </c>
      <c r="H189" s="9">
        <v>67000</v>
      </c>
    </row>
    <row r="190" spans="1:8" ht="15" thickBot="1" x14ac:dyDescent="0.35">
      <c r="A190" s="8">
        <f>Lidl!A190</f>
        <v>52</v>
      </c>
      <c r="B190" s="9">
        <v>55</v>
      </c>
      <c r="C190" s="9">
        <v>49</v>
      </c>
      <c r="D190" s="9">
        <v>39</v>
      </c>
      <c r="E190" s="9">
        <v>48</v>
      </c>
      <c r="F190" s="9">
        <v>72</v>
      </c>
      <c r="G190" s="9">
        <v>54</v>
      </c>
      <c r="H190" s="9">
        <v>53000</v>
      </c>
    </row>
    <row r="191" spans="1:8" ht="15" thickBot="1" x14ac:dyDescent="0.35">
      <c r="A191" s="8">
        <f>Lidl!A191</f>
        <v>51</v>
      </c>
      <c r="B191" s="9">
        <v>49</v>
      </c>
      <c r="C191" s="9">
        <v>38</v>
      </c>
      <c r="D191" s="9">
        <v>38</v>
      </c>
      <c r="E191" s="9">
        <v>41</v>
      </c>
      <c r="F191" s="9">
        <v>72</v>
      </c>
      <c r="G191" s="9">
        <v>51</v>
      </c>
      <c r="H191" s="9">
        <v>56000</v>
      </c>
    </row>
    <row r="192" spans="1:8" ht="15" thickBot="1" x14ac:dyDescent="0.35">
      <c r="A192" s="8">
        <f>Lidl!A192</f>
        <v>50</v>
      </c>
      <c r="B192" s="9">
        <v>56</v>
      </c>
      <c r="C192" s="9">
        <v>50</v>
      </c>
      <c r="D192" s="9">
        <v>43</v>
      </c>
      <c r="E192" s="9">
        <v>50</v>
      </c>
      <c r="F192" s="9">
        <v>75</v>
      </c>
      <c r="G192" s="9">
        <v>56</v>
      </c>
      <c r="H192" s="9">
        <v>48000</v>
      </c>
    </row>
    <row r="193" spans="1:8" ht="15" thickBot="1" x14ac:dyDescent="0.35">
      <c r="A193" s="8">
        <f>Lidl!A193</f>
        <v>49</v>
      </c>
      <c r="B193" s="9">
        <v>36</v>
      </c>
      <c r="C193" s="9">
        <v>26</v>
      </c>
      <c r="D193" s="9">
        <v>34</v>
      </c>
      <c r="E193" s="9">
        <v>37</v>
      </c>
      <c r="F193" s="9">
        <v>67</v>
      </c>
      <c r="G193" s="9">
        <v>42</v>
      </c>
      <c r="H193" s="9">
        <v>59000</v>
      </c>
    </row>
    <row r="194" spans="1:8" ht="15" thickBot="1" x14ac:dyDescent="0.35">
      <c r="A194" s="8">
        <f>Lidl!A194</f>
        <v>48</v>
      </c>
      <c r="B194" s="9">
        <v>50</v>
      </c>
      <c r="C194" s="9">
        <v>34</v>
      </c>
      <c r="D194" s="9">
        <v>37</v>
      </c>
      <c r="E194" s="9">
        <v>34</v>
      </c>
      <c r="F194" s="9">
        <v>69</v>
      </c>
      <c r="G194" s="9">
        <v>36</v>
      </c>
      <c r="H194" s="9">
        <v>59000</v>
      </c>
    </row>
    <row r="195" spans="1:8" ht="15" thickBot="1" x14ac:dyDescent="0.35">
      <c r="A195" s="8">
        <f>Lidl!A195</f>
        <v>47</v>
      </c>
      <c r="B195" s="9">
        <v>46</v>
      </c>
      <c r="C195" s="9">
        <v>28</v>
      </c>
      <c r="D195" s="9">
        <v>30</v>
      </c>
      <c r="E195" s="9">
        <v>28</v>
      </c>
      <c r="F195" s="9">
        <v>67</v>
      </c>
      <c r="G195" s="9">
        <v>36</v>
      </c>
      <c r="H195" s="9">
        <v>59000</v>
      </c>
    </row>
    <row r="196" spans="1:8" ht="15" thickBot="1" x14ac:dyDescent="0.35">
      <c r="A196" s="8">
        <f>Lidl!A196</f>
        <v>46</v>
      </c>
      <c r="B196" s="9">
        <v>51</v>
      </c>
      <c r="C196" s="9">
        <v>49</v>
      </c>
      <c r="D196" s="9">
        <v>34</v>
      </c>
      <c r="E196" s="9">
        <v>32</v>
      </c>
      <c r="F196" s="9">
        <v>71</v>
      </c>
      <c r="G196" s="9">
        <v>44</v>
      </c>
      <c r="H196" s="9">
        <v>55000</v>
      </c>
    </row>
    <row r="197" spans="1:8" ht="15" thickBot="1" x14ac:dyDescent="0.35">
      <c r="A197" s="8">
        <f>Lidl!A197</f>
        <v>45</v>
      </c>
      <c r="B197" s="9">
        <v>52</v>
      </c>
      <c r="C197" s="9">
        <v>47</v>
      </c>
      <c r="D197" s="9">
        <v>15</v>
      </c>
      <c r="E197" s="9">
        <v>43</v>
      </c>
      <c r="F197" s="9">
        <v>71</v>
      </c>
      <c r="G197" s="9">
        <v>49</v>
      </c>
      <c r="H197" s="9">
        <v>56000</v>
      </c>
    </row>
    <row r="198" spans="1:8" ht="15" thickBot="1" x14ac:dyDescent="0.35">
      <c r="A198" s="8">
        <f>Lidl!A198</f>
        <v>44</v>
      </c>
      <c r="B198" s="9">
        <v>38</v>
      </c>
      <c r="C198" s="9">
        <v>35</v>
      </c>
      <c r="D198" s="9">
        <v>30</v>
      </c>
      <c r="E198" s="9">
        <v>45</v>
      </c>
      <c r="F198" s="9">
        <v>66</v>
      </c>
      <c r="G198" s="9">
        <v>44</v>
      </c>
      <c r="H198" s="9">
        <v>60000</v>
      </c>
    </row>
    <row r="199" spans="1:8" ht="15" thickBot="1" x14ac:dyDescent="0.35">
      <c r="A199" s="8">
        <f>Lidl!A199</f>
        <v>43</v>
      </c>
      <c r="B199" s="9">
        <v>18</v>
      </c>
      <c r="C199" s="9">
        <v>7</v>
      </c>
      <c r="D199" s="9">
        <v>14</v>
      </c>
      <c r="E199" s="9">
        <v>27</v>
      </c>
      <c r="F199" s="9">
        <v>66</v>
      </c>
      <c r="G199" s="9">
        <v>29</v>
      </c>
      <c r="H199" s="9">
        <v>78000</v>
      </c>
    </row>
    <row r="200" spans="1:8" ht="15" thickBot="1" x14ac:dyDescent="0.35">
      <c r="A200" s="8">
        <f>Lidl!A200</f>
        <v>42</v>
      </c>
      <c r="B200" s="9">
        <v>57</v>
      </c>
      <c r="C200" s="9">
        <v>49</v>
      </c>
      <c r="D200" s="9">
        <v>38</v>
      </c>
      <c r="E200" s="9">
        <v>49</v>
      </c>
      <c r="F200" s="9">
        <v>67</v>
      </c>
      <c r="G200" s="9">
        <v>47</v>
      </c>
      <c r="H200" s="9">
        <v>54000</v>
      </c>
    </row>
    <row r="201" spans="1:8" ht="15" thickBot="1" x14ac:dyDescent="0.35">
      <c r="A201" s="8">
        <f>Lidl!A201</f>
        <v>41</v>
      </c>
      <c r="B201" s="9">
        <v>58</v>
      </c>
      <c r="C201" s="9">
        <v>49</v>
      </c>
      <c r="D201" s="9">
        <v>36</v>
      </c>
      <c r="E201" s="9">
        <v>43</v>
      </c>
      <c r="F201" s="9">
        <v>68</v>
      </c>
      <c r="G201" s="9">
        <v>43</v>
      </c>
      <c r="H201" s="9">
        <v>59000</v>
      </c>
    </row>
    <row r="202" spans="1:8" ht="15" thickBot="1" x14ac:dyDescent="0.35">
      <c r="A202" s="8">
        <f>Lidl!A202</f>
        <v>40</v>
      </c>
      <c r="B202" s="9">
        <v>30</v>
      </c>
      <c r="C202" s="9">
        <v>23</v>
      </c>
      <c r="D202" s="9">
        <v>26</v>
      </c>
      <c r="E202" s="9">
        <v>12</v>
      </c>
      <c r="F202" s="9">
        <v>67</v>
      </c>
      <c r="G202" s="9">
        <v>38</v>
      </c>
      <c r="H202" s="9">
        <v>71000</v>
      </c>
    </row>
    <row r="203" spans="1:8" ht="15" thickBot="1" x14ac:dyDescent="0.35">
      <c r="A203" s="8">
        <f>Lidl!A203</f>
        <v>39</v>
      </c>
      <c r="B203" s="9">
        <v>2</v>
      </c>
      <c r="C203" s="9">
        <v>7</v>
      </c>
      <c r="D203" s="9">
        <v>1</v>
      </c>
      <c r="E203" s="9">
        <v>4</v>
      </c>
      <c r="F203" s="9">
        <v>57</v>
      </c>
      <c r="G203" s="9">
        <v>27</v>
      </c>
      <c r="H203" s="9">
        <v>101000</v>
      </c>
    </row>
    <row r="204" spans="1:8" ht="15" thickBot="1" x14ac:dyDescent="0.35">
      <c r="A204" s="8">
        <f>Lidl!A204</f>
        <v>38</v>
      </c>
      <c r="B204" s="9">
        <v>23</v>
      </c>
      <c r="C204" s="9">
        <v>23</v>
      </c>
      <c r="D204" s="9">
        <v>13</v>
      </c>
      <c r="E204" s="9">
        <v>33</v>
      </c>
      <c r="F204" s="9">
        <v>64</v>
      </c>
      <c r="G204" s="9">
        <v>36</v>
      </c>
      <c r="H204" s="9">
        <v>79000</v>
      </c>
    </row>
    <row r="205" spans="1:8" ht="15" thickBot="1" x14ac:dyDescent="0.35">
      <c r="A205" s="8">
        <f>Lidl!A205</f>
        <v>37</v>
      </c>
      <c r="B205" s="9">
        <v>40</v>
      </c>
      <c r="C205" s="9">
        <v>36</v>
      </c>
      <c r="D205" s="9">
        <v>24</v>
      </c>
      <c r="E205" s="9">
        <v>40</v>
      </c>
      <c r="F205" s="9">
        <v>63</v>
      </c>
      <c r="G205" s="9">
        <v>35</v>
      </c>
      <c r="H205" s="9">
        <v>71000</v>
      </c>
    </row>
    <row r="206" spans="1:8" ht="15" thickBot="1" x14ac:dyDescent="0.35">
      <c r="A206" s="8">
        <f>Lidl!A206</f>
        <v>36</v>
      </c>
      <c r="B206" s="9">
        <v>41</v>
      </c>
      <c r="C206" s="9">
        <v>33</v>
      </c>
      <c r="D206" s="9">
        <v>24</v>
      </c>
      <c r="E206" s="9">
        <v>41</v>
      </c>
      <c r="F206" s="9">
        <v>62</v>
      </c>
      <c r="G206" s="9">
        <v>27</v>
      </c>
      <c r="H206" s="9">
        <v>68000</v>
      </c>
    </row>
    <row r="207" spans="1:8" ht="15" thickBot="1" x14ac:dyDescent="0.35">
      <c r="A207" s="8">
        <f>Lidl!A207</f>
        <v>35</v>
      </c>
      <c r="B207" s="9">
        <v>40</v>
      </c>
      <c r="C207" s="9">
        <v>29</v>
      </c>
      <c r="D207" s="9">
        <v>27</v>
      </c>
      <c r="E207" s="9">
        <v>28</v>
      </c>
      <c r="F207" s="9">
        <v>62</v>
      </c>
      <c r="G207" s="9">
        <v>22</v>
      </c>
      <c r="H207" s="9">
        <v>68000</v>
      </c>
    </row>
    <row r="208" spans="1:8" ht="15" thickBot="1" x14ac:dyDescent="0.35">
      <c r="A208" s="8">
        <f>Lidl!A208</f>
        <v>34</v>
      </c>
      <c r="B208" s="9">
        <v>52</v>
      </c>
      <c r="C208" s="9">
        <v>47</v>
      </c>
      <c r="D208" s="9">
        <v>30</v>
      </c>
      <c r="E208" s="9">
        <v>41</v>
      </c>
      <c r="F208" s="9">
        <v>32</v>
      </c>
      <c r="G208" s="9">
        <v>36</v>
      </c>
      <c r="H208" s="9">
        <v>63000</v>
      </c>
    </row>
    <row r="209" spans="1:8" ht="15" thickBot="1" x14ac:dyDescent="0.35">
      <c r="A209" s="8">
        <f>Lidl!A209</f>
        <v>33</v>
      </c>
      <c r="B209" s="9">
        <v>44</v>
      </c>
      <c r="C209" s="9">
        <v>41</v>
      </c>
      <c r="D209" s="9">
        <v>24</v>
      </c>
      <c r="E209" s="9">
        <v>32</v>
      </c>
      <c r="F209" s="9">
        <v>1</v>
      </c>
      <c r="G209" s="9">
        <v>31</v>
      </c>
      <c r="H209" s="9">
        <v>68000</v>
      </c>
    </row>
    <row r="210" spans="1:8" ht="15" thickBot="1" x14ac:dyDescent="0.35">
      <c r="A210" s="8">
        <f>Lidl!A210</f>
        <v>32</v>
      </c>
      <c r="B210" s="9">
        <v>31</v>
      </c>
      <c r="C210" s="9">
        <v>35</v>
      </c>
      <c r="D210" s="9">
        <v>20</v>
      </c>
      <c r="E210" s="9">
        <v>38</v>
      </c>
      <c r="F210" s="9">
        <v>61</v>
      </c>
      <c r="G210" s="9">
        <v>36</v>
      </c>
      <c r="H210" s="9">
        <v>74000</v>
      </c>
    </row>
    <row r="211" spans="1:8" ht="15" thickBot="1" x14ac:dyDescent="0.35">
      <c r="A211" s="8">
        <f>Lidl!A211</f>
        <v>31</v>
      </c>
      <c r="B211" s="9">
        <v>15</v>
      </c>
      <c r="C211" s="9">
        <v>15</v>
      </c>
      <c r="D211" s="9">
        <v>16</v>
      </c>
      <c r="E211" s="9">
        <v>19</v>
      </c>
      <c r="F211" s="9">
        <v>59</v>
      </c>
      <c r="G211" s="9">
        <v>13</v>
      </c>
      <c r="H211" s="9">
        <v>79000</v>
      </c>
    </row>
    <row r="212" spans="1:8" ht="15" thickBot="1" x14ac:dyDescent="0.35">
      <c r="A212" s="8">
        <f>Lidl!A212</f>
        <v>30</v>
      </c>
      <c r="B212" s="9">
        <v>55</v>
      </c>
      <c r="C212" s="9">
        <v>51</v>
      </c>
      <c r="D212" s="9">
        <v>29</v>
      </c>
      <c r="E212" s="9">
        <v>44</v>
      </c>
      <c r="F212" s="9">
        <v>54</v>
      </c>
      <c r="G212" s="9">
        <v>36</v>
      </c>
      <c r="H212" s="9">
        <v>64000</v>
      </c>
    </row>
    <row r="213" spans="1:8" ht="15" thickBot="1" x14ac:dyDescent="0.35">
      <c r="A213" s="8">
        <f>Lidl!A213</f>
        <v>29</v>
      </c>
      <c r="B213" s="9">
        <v>53</v>
      </c>
      <c r="C213" s="9">
        <v>54</v>
      </c>
      <c r="D213" s="9">
        <v>31</v>
      </c>
      <c r="E213" s="9">
        <v>40</v>
      </c>
      <c r="F213" s="9">
        <v>53</v>
      </c>
      <c r="G213" s="9">
        <v>39</v>
      </c>
      <c r="H213" s="9">
        <v>58000</v>
      </c>
    </row>
    <row r="214" spans="1:8" ht="15" thickBot="1" x14ac:dyDescent="0.35">
      <c r="A214" s="8">
        <f>Lidl!A214</f>
        <v>28</v>
      </c>
      <c r="B214" s="9">
        <v>44</v>
      </c>
      <c r="C214" s="9">
        <v>39</v>
      </c>
      <c r="D214" s="9">
        <v>22</v>
      </c>
      <c r="E214" s="9">
        <v>37</v>
      </c>
      <c r="F214" s="9">
        <v>58</v>
      </c>
      <c r="G214" s="9">
        <v>36</v>
      </c>
      <c r="H214" s="9">
        <v>76000</v>
      </c>
    </row>
    <row r="215" spans="1:8" ht="15" thickBot="1" x14ac:dyDescent="0.35">
      <c r="A215" s="8">
        <f>Lidl!A215</f>
        <v>27</v>
      </c>
      <c r="B215" s="9">
        <v>46</v>
      </c>
      <c r="C215" s="9">
        <v>38</v>
      </c>
      <c r="D215" s="9">
        <v>24</v>
      </c>
      <c r="E215" s="9">
        <v>27</v>
      </c>
      <c r="F215" s="9">
        <v>67</v>
      </c>
      <c r="G215" s="9">
        <v>29</v>
      </c>
      <c r="H215" s="9">
        <v>75000</v>
      </c>
    </row>
    <row r="216" spans="1:8" ht="15" thickBot="1" x14ac:dyDescent="0.35">
      <c r="A216" s="8">
        <f>Lidl!A216</f>
        <v>26</v>
      </c>
      <c r="B216" s="9">
        <v>48</v>
      </c>
      <c r="C216" s="9">
        <v>38</v>
      </c>
      <c r="D216" s="9">
        <v>22</v>
      </c>
      <c r="E216" s="9">
        <v>21</v>
      </c>
      <c r="F216" s="9">
        <v>66</v>
      </c>
      <c r="G216" s="9">
        <v>32</v>
      </c>
      <c r="H216" s="9">
        <v>70000</v>
      </c>
    </row>
    <row r="217" spans="1:8" ht="15" thickBot="1" x14ac:dyDescent="0.35">
      <c r="A217" s="8">
        <f>Lidl!A217</f>
        <v>25</v>
      </c>
      <c r="B217" s="9">
        <v>26</v>
      </c>
      <c r="C217" s="9">
        <v>25</v>
      </c>
      <c r="D217" s="9">
        <v>18</v>
      </c>
      <c r="E217" s="9">
        <v>16</v>
      </c>
      <c r="F217" s="9">
        <v>66</v>
      </c>
      <c r="G217" s="9">
        <v>28</v>
      </c>
      <c r="H217" s="9">
        <v>65000</v>
      </c>
    </row>
    <row r="218" spans="1:8" ht="15" thickBot="1" x14ac:dyDescent="0.35">
      <c r="A218" s="8">
        <f>Lidl!A218</f>
        <v>24</v>
      </c>
      <c r="B218" s="9">
        <v>40</v>
      </c>
      <c r="C218" s="9">
        <v>31</v>
      </c>
      <c r="D218" s="9">
        <v>25</v>
      </c>
      <c r="E218" s="9">
        <v>21</v>
      </c>
      <c r="F218" s="9">
        <v>67</v>
      </c>
      <c r="G218" s="9">
        <v>14</v>
      </c>
      <c r="H218" s="9">
        <v>67000</v>
      </c>
    </row>
    <row r="219" spans="1:8" ht="15" thickBot="1" x14ac:dyDescent="0.35">
      <c r="A219" s="8">
        <f>Lidl!A219</f>
        <v>23</v>
      </c>
      <c r="B219" s="9">
        <v>46</v>
      </c>
      <c r="C219" s="9">
        <v>36</v>
      </c>
      <c r="D219" s="9">
        <v>25</v>
      </c>
      <c r="E219" s="9">
        <v>26</v>
      </c>
      <c r="F219" s="9">
        <v>65</v>
      </c>
      <c r="G219" s="9">
        <v>13</v>
      </c>
      <c r="H219" s="9">
        <v>70000</v>
      </c>
    </row>
    <row r="220" spans="1:8" ht="15" thickBot="1" x14ac:dyDescent="0.35">
      <c r="A220" s="8">
        <f>Lidl!A220</f>
        <v>22</v>
      </c>
      <c r="B220" s="9">
        <v>54</v>
      </c>
      <c r="C220" s="9">
        <v>51</v>
      </c>
      <c r="D220" s="9">
        <v>33</v>
      </c>
      <c r="E220" s="9">
        <v>31</v>
      </c>
      <c r="F220" s="9">
        <v>64</v>
      </c>
      <c r="G220" s="9">
        <v>26</v>
      </c>
      <c r="H220" s="9">
        <v>64000</v>
      </c>
    </row>
    <row r="221" spans="1:8" ht="15" thickBot="1" x14ac:dyDescent="0.35">
      <c r="A221" s="8">
        <f>Lidl!A221</f>
        <v>21</v>
      </c>
      <c r="B221" s="9">
        <v>47</v>
      </c>
      <c r="C221" s="9">
        <v>42</v>
      </c>
      <c r="D221" s="9">
        <v>25</v>
      </c>
      <c r="E221" s="9">
        <v>28</v>
      </c>
      <c r="F221" s="9">
        <v>68</v>
      </c>
      <c r="G221" s="9">
        <v>30</v>
      </c>
      <c r="H221" s="9">
        <v>70000</v>
      </c>
    </row>
    <row r="222" spans="1:8" ht="15" thickBot="1" x14ac:dyDescent="0.35">
      <c r="A222" s="8">
        <f>Lidl!A222</f>
        <v>20</v>
      </c>
      <c r="B222" s="9">
        <v>40</v>
      </c>
      <c r="C222" s="9">
        <v>38</v>
      </c>
      <c r="D222" s="9">
        <v>14</v>
      </c>
      <c r="E222" s="9">
        <v>35</v>
      </c>
      <c r="F222" s="9">
        <v>66</v>
      </c>
      <c r="G222" s="9">
        <v>36</v>
      </c>
      <c r="H222" s="9">
        <v>69000</v>
      </c>
    </row>
    <row r="223" spans="1:8" ht="15" thickBot="1" x14ac:dyDescent="0.35">
      <c r="A223" s="8">
        <f>Lidl!A223</f>
        <v>19</v>
      </c>
      <c r="B223" s="9">
        <v>23</v>
      </c>
      <c r="C223" s="9">
        <v>16</v>
      </c>
      <c r="D223" s="9">
        <v>18</v>
      </c>
      <c r="E223" s="9">
        <v>19</v>
      </c>
      <c r="F223" s="9">
        <v>64</v>
      </c>
      <c r="G223" s="9">
        <v>12</v>
      </c>
      <c r="H223" s="9">
        <v>78000</v>
      </c>
    </row>
    <row r="224" spans="1:8" ht="15" thickBot="1" x14ac:dyDescent="0.35">
      <c r="A224" s="8">
        <f>Lidl!A224</f>
        <v>18</v>
      </c>
      <c r="B224" s="9">
        <v>52</v>
      </c>
      <c r="C224" s="9">
        <v>46</v>
      </c>
      <c r="D224" s="9">
        <v>26</v>
      </c>
      <c r="E224" s="9">
        <v>33</v>
      </c>
      <c r="F224" s="9">
        <v>67</v>
      </c>
      <c r="G224" s="9">
        <v>24</v>
      </c>
      <c r="H224" s="9">
        <v>59000</v>
      </c>
    </row>
    <row r="225" spans="1:8" ht="15" thickBot="1" x14ac:dyDescent="0.35">
      <c r="A225" s="8">
        <f>Lidl!A225</f>
        <v>17</v>
      </c>
      <c r="B225" s="9">
        <v>53</v>
      </c>
      <c r="C225" s="9">
        <v>42</v>
      </c>
      <c r="D225" s="9">
        <v>30</v>
      </c>
      <c r="E225" s="9">
        <v>33</v>
      </c>
      <c r="F225" s="9">
        <v>71</v>
      </c>
      <c r="G225" s="9">
        <v>34</v>
      </c>
      <c r="H225" s="9">
        <v>63000</v>
      </c>
    </row>
    <row r="226" spans="1:8" ht="15" thickBot="1" x14ac:dyDescent="0.35">
      <c r="A226" s="8">
        <f>Lidl!A226</f>
        <v>16</v>
      </c>
      <c r="B226" s="9">
        <v>45</v>
      </c>
      <c r="C226" s="9">
        <v>40</v>
      </c>
      <c r="D226" s="9">
        <v>31</v>
      </c>
      <c r="E226" s="9">
        <v>25</v>
      </c>
      <c r="F226" s="9">
        <v>70</v>
      </c>
      <c r="G226" s="9">
        <v>28</v>
      </c>
      <c r="H226" s="9">
        <v>72000</v>
      </c>
    </row>
    <row r="227" spans="1:8" ht="15" thickBot="1" x14ac:dyDescent="0.35">
      <c r="A227" s="8">
        <f>Lidl!A227</f>
        <v>15</v>
      </c>
      <c r="B227" s="9">
        <v>44</v>
      </c>
      <c r="C227" s="9">
        <v>35</v>
      </c>
      <c r="D227" s="9">
        <v>29</v>
      </c>
      <c r="E227" s="9">
        <v>23</v>
      </c>
      <c r="F227" s="9">
        <v>64</v>
      </c>
      <c r="G227" s="9">
        <v>25</v>
      </c>
      <c r="H227" s="9">
        <v>78000</v>
      </c>
    </row>
    <row r="228" spans="1:8" ht="15" thickBot="1" x14ac:dyDescent="0.35">
      <c r="A228" s="8">
        <f>Lidl!A228</f>
        <v>14</v>
      </c>
      <c r="B228" s="9">
        <v>49</v>
      </c>
      <c r="C228" s="9">
        <v>39</v>
      </c>
      <c r="D228" s="9">
        <v>29</v>
      </c>
      <c r="E228" s="9">
        <v>29</v>
      </c>
      <c r="F228" s="9">
        <v>67</v>
      </c>
      <c r="G228" s="9">
        <v>28</v>
      </c>
      <c r="H228" s="9">
        <v>74000</v>
      </c>
    </row>
    <row r="229" spans="1:8" ht="15" thickBot="1" x14ac:dyDescent="0.35">
      <c r="A229" s="8">
        <f>Lidl!A229</f>
        <v>13</v>
      </c>
      <c r="B229" s="9">
        <v>34</v>
      </c>
      <c r="C229" s="9">
        <v>26</v>
      </c>
      <c r="D229" s="9">
        <v>23</v>
      </c>
      <c r="E229" s="9">
        <v>20</v>
      </c>
      <c r="F229" s="9">
        <v>63</v>
      </c>
      <c r="G229" s="9">
        <v>16</v>
      </c>
      <c r="H229" s="9">
        <v>79000</v>
      </c>
    </row>
    <row r="230" spans="1:8" ht="15" thickBot="1" x14ac:dyDescent="0.35">
      <c r="A230" s="8">
        <f>Lidl!A230</f>
        <v>12</v>
      </c>
      <c r="B230" s="9">
        <v>40</v>
      </c>
      <c r="C230" s="9">
        <v>24</v>
      </c>
      <c r="D230" s="9">
        <v>19</v>
      </c>
      <c r="E230" s="9">
        <v>11</v>
      </c>
      <c r="F230" s="9">
        <v>57</v>
      </c>
      <c r="G230" s="9">
        <v>2</v>
      </c>
      <c r="H230" s="9">
        <v>85000</v>
      </c>
    </row>
    <row r="231" spans="1:8" ht="15" thickBot="1" x14ac:dyDescent="0.35">
      <c r="A231" s="8">
        <f>Lidl!A231</f>
        <v>11</v>
      </c>
      <c r="B231" s="9">
        <v>42</v>
      </c>
      <c r="C231" s="9">
        <v>23</v>
      </c>
      <c r="D231" s="9">
        <v>23</v>
      </c>
      <c r="E231" s="9">
        <v>14</v>
      </c>
      <c r="F231" s="9">
        <v>59</v>
      </c>
      <c r="G231" s="9">
        <v>8</v>
      </c>
      <c r="H231" s="9">
        <v>75000</v>
      </c>
    </row>
    <row r="232" spans="1:8" ht="15" thickBot="1" x14ac:dyDescent="0.35">
      <c r="A232" s="8">
        <f>Lidl!A232</f>
        <v>10</v>
      </c>
      <c r="B232" s="9">
        <v>48</v>
      </c>
      <c r="C232" s="9">
        <v>35</v>
      </c>
      <c r="D232" s="9">
        <v>27</v>
      </c>
      <c r="E232" s="9">
        <v>24</v>
      </c>
      <c r="F232" s="9">
        <v>64</v>
      </c>
      <c r="G232" s="9">
        <v>17</v>
      </c>
      <c r="H232" s="9">
        <v>79000</v>
      </c>
    </row>
    <row r="233" spans="1:8" ht="15" thickBot="1" x14ac:dyDescent="0.35">
      <c r="A233" s="8">
        <f>Lidl!A233</f>
        <v>9</v>
      </c>
      <c r="B233" s="9">
        <v>41</v>
      </c>
      <c r="C233" s="9">
        <v>27</v>
      </c>
      <c r="D233" s="9">
        <v>18</v>
      </c>
      <c r="E233" s="9">
        <v>11</v>
      </c>
      <c r="F233" s="9">
        <v>47</v>
      </c>
      <c r="G233" s="9">
        <v>12</v>
      </c>
      <c r="H233" s="9">
        <v>87000</v>
      </c>
    </row>
    <row r="234" spans="1:8" ht="15" thickBot="1" x14ac:dyDescent="0.35">
      <c r="A234" s="8">
        <f>Lidl!A234</f>
        <v>8</v>
      </c>
      <c r="B234" s="9">
        <v>38</v>
      </c>
      <c r="C234" s="9">
        <v>24</v>
      </c>
      <c r="D234" s="9">
        <v>23</v>
      </c>
      <c r="E234" s="9">
        <v>26</v>
      </c>
      <c r="F234" s="9">
        <v>60</v>
      </c>
      <c r="G234" s="9">
        <v>22</v>
      </c>
      <c r="H234" s="9">
        <v>88000</v>
      </c>
    </row>
    <row r="235" spans="1:8" ht="15" thickBot="1" x14ac:dyDescent="0.35">
      <c r="A235" s="8">
        <f>Lidl!A235</f>
        <v>7</v>
      </c>
      <c r="B235" s="9">
        <v>1</v>
      </c>
      <c r="C235" s="9">
        <v>3</v>
      </c>
      <c r="D235" s="9">
        <v>13</v>
      </c>
      <c r="E235" s="9">
        <v>1</v>
      </c>
      <c r="F235" s="9">
        <v>55</v>
      </c>
      <c r="G235" s="9">
        <v>1</v>
      </c>
      <c r="H235" s="9">
        <v>95000</v>
      </c>
    </row>
    <row r="236" spans="1:8" ht="15" thickBot="1" x14ac:dyDescent="0.35">
      <c r="A236" s="8">
        <f>Lidl!A236</f>
        <v>6</v>
      </c>
      <c r="B236" s="9">
        <v>48</v>
      </c>
      <c r="C236" s="9">
        <v>43</v>
      </c>
      <c r="D236" s="9">
        <v>24</v>
      </c>
      <c r="E236" s="9">
        <v>28</v>
      </c>
      <c r="F236" s="9">
        <v>59</v>
      </c>
      <c r="G236" s="9">
        <v>21</v>
      </c>
      <c r="H236" s="9">
        <v>93000</v>
      </c>
    </row>
    <row r="237" spans="1:8" ht="15" thickBot="1" x14ac:dyDescent="0.35">
      <c r="A237" s="8">
        <f>Lidl!A237</f>
        <v>5</v>
      </c>
      <c r="B237" s="9">
        <v>49</v>
      </c>
      <c r="C237" s="9">
        <v>39</v>
      </c>
      <c r="D237" s="9">
        <v>22</v>
      </c>
      <c r="E237" s="9">
        <v>24</v>
      </c>
      <c r="F237" s="9">
        <v>59</v>
      </c>
      <c r="G237" s="9">
        <v>17</v>
      </c>
      <c r="H237" s="9">
        <v>101000</v>
      </c>
    </row>
    <row r="238" spans="1:8" ht="15" thickBot="1" x14ac:dyDescent="0.35">
      <c r="A238" s="8">
        <f>Lidl!A238</f>
        <v>4</v>
      </c>
      <c r="B238" s="9">
        <v>50</v>
      </c>
      <c r="C238" s="9">
        <v>37</v>
      </c>
      <c r="D238" s="9">
        <v>21</v>
      </c>
      <c r="E238" s="9">
        <v>16</v>
      </c>
      <c r="F238" s="9">
        <v>59</v>
      </c>
      <c r="G238" s="9">
        <v>21</v>
      </c>
      <c r="H238" s="9">
        <v>95000</v>
      </c>
    </row>
    <row r="239" spans="1:8" ht="15" thickBot="1" x14ac:dyDescent="0.35">
      <c r="A239" s="8">
        <f>Lidl!A239</f>
        <v>3</v>
      </c>
      <c r="B239" s="9">
        <v>43</v>
      </c>
      <c r="C239" s="9">
        <v>29</v>
      </c>
      <c r="D239" s="9">
        <v>18</v>
      </c>
      <c r="E239" s="9">
        <v>15</v>
      </c>
      <c r="F239" s="9">
        <v>59</v>
      </c>
      <c r="G239" s="9">
        <v>5</v>
      </c>
      <c r="H239" s="9">
        <v>94000</v>
      </c>
    </row>
    <row r="240" spans="1:8" ht="15" thickBot="1" x14ac:dyDescent="0.35">
      <c r="A240" s="8">
        <f>Lidl!A240</f>
        <v>2</v>
      </c>
      <c r="B240" s="9">
        <v>51</v>
      </c>
      <c r="C240" s="9">
        <v>34</v>
      </c>
      <c r="D240" s="9">
        <v>22</v>
      </c>
      <c r="E240" s="9">
        <v>12</v>
      </c>
      <c r="F240" s="9">
        <v>60</v>
      </c>
      <c r="G240" s="9">
        <v>17</v>
      </c>
      <c r="H240" s="9">
        <v>86000</v>
      </c>
    </row>
    <row r="241" spans="1:8" ht="15" thickBot="1" x14ac:dyDescent="0.35">
      <c r="A241" s="8">
        <f>Lidl!A241</f>
        <v>1</v>
      </c>
      <c r="B241" s="9">
        <v>47</v>
      </c>
      <c r="C241" s="9">
        <v>35</v>
      </c>
      <c r="D241" s="9">
        <v>22</v>
      </c>
      <c r="E241" s="9">
        <v>13</v>
      </c>
      <c r="F241" s="9">
        <v>64</v>
      </c>
      <c r="G241" s="9">
        <v>5</v>
      </c>
      <c r="H241" s="9">
        <v>79000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737</v>
      </c>
      <c r="C244" s="9" t="s">
        <v>738</v>
      </c>
      <c r="D244" s="9" t="s">
        <v>739</v>
      </c>
      <c r="E244" s="9" t="s">
        <v>740</v>
      </c>
      <c r="F244" s="9" t="s">
        <v>741</v>
      </c>
      <c r="G244" s="9" t="s">
        <v>742</v>
      </c>
    </row>
    <row r="245" spans="1:8" ht="15" thickBot="1" x14ac:dyDescent="0.35">
      <c r="A245" s="8" t="s">
        <v>275</v>
      </c>
      <c r="B245" s="9" t="s">
        <v>737</v>
      </c>
      <c r="C245" s="9" t="s">
        <v>738</v>
      </c>
      <c r="D245" s="9" t="s">
        <v>743</v>
      </c>
      <c r="E245" s="9" t="s">
        <v>740</v>
      </c>
      <c r="F245" s="9" t="s">
        <v>741</v>
      </c>
      <c r="G245" s="9" t="s">
        <v>742</v>
      </c>
    </row>
    <row r="246" spans="1:8" ht="15" thickBot="1" x14ac:dyDescent="0.35">
      <c r="A246" s="8" t="s">
        <v>282</v>
      </c>
      <c r="B246" s="9" t="s">
        <v>737</v>
      </c>
      <c r="C246" s="9" t="s">
        <v>738</v>
      </c>
      <c r="D246" s="9" t="s">
        <v>743</v>
      </c>
      <c r="E246" s="9" t="s">
        <v>740</v>
      </c>
      <c r="F246" s="9" t="s">
        <v>741</v>
      </c>
      <c r="G246" s="9" t="s">
        <v>742</v>
      </c>
    </row>
    <row r="247" spans="1:8" ht="15" thickBot="1" x14ac:dyDescent="0.35">
      <c r="A247" s="8" t="s">
        <v>283</v>
      </c>
      <c r="B247" s="9" t="s">
        <v>737</v>
      </c>
      <c r="C247" s="9" t="s">
        <v>738</v>
      </c>
      <c r="D247" s="9" t="s">
        <v>743</v>
      </c>
      <c r="E247" s="9" t="s">
        <v>740</v>
      </c>
      <c r="F247" s="9" t="s">
        <v>741</v>
      </c>
      <c r="G247" s="9" t="s">
        <v>742</v>
      </c>
    </row>
    <row r="248" spans="1:8" ht="15" thickBot="1" x14ac:dyDescent="0.35">
      <c r="A248" s="8" t="s">
        <v>285</v>
      </c>
      <c r="B248" s="9" t="s">
        <v>737</v>
      </c>
      <c r="C248" s="9" t="s">
        <v>738</v>
      </c>
      <c r="D248" s="9" t="s">
        <v>743</v>
      </c>
      <c r="E248" s="9" t="s">
        <v>740</v>
      </c>
      <c r="F248" s="9" t="s">
        <v>741</v>
      </c>
      <c r="G248" s="9" t="s">
        <v>742</v>
      </c>
    </row>
    <row r="249" spans="1:8" ht="15" thickBot="1" x14ac:dyDescent="0.35">
      <c r="A249" s="8" t="s">
        <v>287</v>
      </c>
      <c r="B249" s="9" t="s">
        <v>737</v>
      </c>
      <c r="C249" s="9" t="s">
        <v>738</v>
      </c>
      <c r="D249" s="9" t="s">
        <v>743</v>
      </c>
      <c r="E249" s="9" t="s">
        <v>740</v>
      </c>
      <c r="F249" s="9" t="s">
        <v>741</v>
      </c>
      <c r="G249" s="9" t="s">
        <v>742</v>
      </c>
    </row>
    <row r="250" spans="1:8" ht="15" thickBot="1" x14ac:dyDescent="0.35">
      <c r="A250" s="8" t="s">
        <v>288</v>
      </c>
      <c r="B250" s="9" t="s">
        <v>737</v>
      </c>
      <c r="C250" s="9" t="s">
        <v>738</v>
      </c>
      <c r="D250" s="9" t="s">
        <v>743</v>
      </c>
      <c r="E250" s="9" t="s">
        <v>740</v>
      </c>
      <c r="F250" s="9" t="s">
        <v>741</v>
      </c>
      <c r="G250" s="9" t="s">
        <v>742</v>
      </c>
    </row>
    <row r="251" spans="1:8" ht="15" thickBot="1" x14ac:dyDescent="0.35">
      <c r="A251" s="8" t="s">
        <v>289</v>
      </c>
      <c r="B251" s="9" t="s">
        <v>737</v>
      </c>
      <c r="C251" s="9" t="s">
        <v>738</v>
      </c>
      <c r="D251" s="9" t="s">
        <v>743</v>
      </c>
      <c r="E251" s="9" t="s">
        <v>740</v>
      </c>
      <c r="F251" s="9" t="s">
        <v>741</v>
      </c>
      <c r="G251" s="9" t="s">
        <v>742</v>
      </c>
    </row>
    <row r="252" spans="1:8" ht="15" thickBot="1" x14ac:dyDescent="0.35">
      <c r="A252" s="8" t="s">
        <v>290</v>
      </c>
      <c r="B252" s="9" t="s">
        <v>737</v>
      </c>
      <c r="C252" s="9" t="s">
        <v>738</v>
      </c>
      <c r="D252" s="9" t="s">
        <v>743</v>
      </c>
      <c r="E252" s="9" t="s">
        <v>740</v>
      </c>
      <c r="F252" s="9" t="s">
        <v>741</v>
      </c>
      <c r="G252" s="9" t="s">
        <v>742</v>
      </c>
    </row>
    <row r="253" spans="1:8" ht="15" thickBot="1" x14ac:dyDescent="0.35">
      <c r="A253" s="8" t="s">
        <v>291</v>
      </c>
      <c r="B253" s="9" t="s">
        <v>737</v>
      </c>
      <c r="C253" s="9" t="s">
        <v>738</v>
      </c>
      <c r="D253" s="9" t="s">
        <v>743</v>
      </c>
      <c r="E253" s="9" t="s">
        <v>740</v>
      </c>
      <c r="F253" s="9" t="s">
        <v>741</v>
      </c>
      <c r="G253" s="9" t="s">
        <v>742</v>
      </c>
    </row>
    <row r="254" spans="1:8" ht="15" thickBot="1" x14ac:dyDescent="0.35">
      <c r="A254" s="8" t="s">
        <v>292</v>
      </c>
      <c r="B254" s="9" t="s">
        <v>737</v>
      </c>
      <c r="C254" s="9" t="s">
        <v>738</v>
      </c>
      <c r="D254" s="9" t="s">
        <v>743</v>
      </c>
      <c r="E254" s="9" t="s">
        <v>740</v>
      </c>
      <c r="F254" s="9" t="s">
        <v>741</v>
      </c>
      <c r="G254" s="9" t="s">
        <v>742</v>
      </c>
    </row>
    <row r="255" spans="1:8" ht="15" thickBot="1" x14ac:dyDescent="0.35">
      <c r="A255" s="8" t="s">
        <v>293</v>
      </c>
      <c r="B255" s="9" t="s">
        <v>737</v>
      </c>
      <c r="C255" s="9" t="s">
        <v>738</v>
      </c>
      <c r="D255" s="9" t="s">
        <v>743</v>
      </c>
      <c r="E255" s="9" t="s">
        <v>740</v>
      </c>
      <c r="F255" s="9" t="s">
        <v>741</v>
      </c>
      <c r="G255" s="9" t="s">
        <v>742</v>
      </c>
    </row>
    <row r="256" spans="1:8" ht="15" thickBot="1" x14ac:dyDescent="0.35">
      <c r="A256" s="8" t="s">
        <v>294</v>
      </c>
      <c r="B256" s="9" t="s">
        <v>737</v>
      </c>
      <c r="C256" s="9" t="s">
        <v>738</v>
      </c>
      <c r="D256" s="9" t="s">
        <v>743</v>
      </c>
      <c r="E256" s="9" t="s">
        <v>744</v>
      </c>
      <c r="F256" s="9" t="s">
        <v>741</v>
      </c>
      <c r="G256" s="9" t="s">
        <v>742</v>
      </c>
    </row>
    <row r="257" spans="1:7" ht="15" thickBot="1" x14ac:dyDescent="0.35">
      <c r="A257" s="8" t="s">
        <v>297</v>
      </c>
      <c r="B257" s="9" t="s">
        <v>737</v>
      </c>
      <c r="C257" s="9" t="s">
        <v>745</v>
      </c>
      <c r="D257" s="9" t="s">
        <v>746</v>
      </c>
      <c r="E257" s="9" t="s">
        <v>747</v>
      </c>
      <c r="F257" s="9" t="s">
        <v>741</v>
      </c>
      <c r="G257" s="9" t="s">
        <v>742</v>
      </c>
    </row>
    <row r="258" spans="1:7" ht="15" thickBot="1" x14ac:dyDescent="0.35">
      <c r="A258" s="8" t="s">
        <v>299</v>
      </c>
      <c r="B258" s="9" t="s">
        <v>737</v>
      </c>
      <c r="C258" s="9" t="s">
        <v>745</v>
      </c>
      <c r="D258" s="9" t="s">
        <v>748</v>
      </c>
      <c r="E258" s="9" t="s">
        <v>747</v>
      </c>
      <c r="F258" s="9" t="s">
        <v>741</v>
      </c>
      <c r="G258" s="9" t="s">
        <v>742</v>
      </c>
    </row>
    <row r="259" spans="1:7" ht="15" thickBot="1" x14ac:dyDescent="0.35">
      <c r="A259" s="8" t="s">
        <v>302</v>
      </c>
      <c r="B259" s="9" t="s">
        <v>737</v>
      </c>
      <c r="C259" s="9" t="s">
        <v>745</v>
      </c>
      <c r="D259" s="9" t="s">
        <v>748</v>
      </c>
      <c r="E259" s="9" t="s">
        <v>747</v>
      </c>
      <c r="F259" s="9" t="s">
        <v>741</v>
      </c>
      <c r="G259" s="9" t="s">
        <v>742</v>
      </c>
    </row>
    <row r="260" spans="1:7" ht="15" thickBot="1" x14ac:dyDescent="0.35">
      <c r="A260" s="8" t="s">
        <v>304</v>
      </c>
      <c r="B260" s="9" t="s">
        <v>737</v>
      </c>
      <c r="C260" s="9" t="s">
        <v>745</v>
      </c>
      <c r="D260" s="9" t="s">
        <v>748</v>
      </c>
      <c r="E260" s="9" t="s">
        <v>747</v>
      </c>
      <c r="F260" s="9" t="s">
        <v>741</v>
      </c>
      <c r="G260" s="9" t="s">
        <v>742</v>
      </c>
    </row>
    <row r="261" spans="1:7" ht="15" thickBot="1" x14ac:dyDescent="0.35">
      <c r="A261" s="8" t="s">
        <v>308</v>
      </c>
      <c r="B261" s="9" t="s">
        <v>737</v>
      </c>
      <c r="C261" s="9" t="s">
        <v>745</v>
      </c>
      <c r="D261" s="9" t="s">
        <v>748</v>
      </c>
      <c r="E261" s="9" t="s">
        <v>747</v>
      </c>
      <c r="F261" s="9" t="s">
        <v>741</v>
      </c>
      <c r="G261" s="9" t="s">
        <v>749</v>
      </c>
    </row>
    <row r="262" spans="1:7" ht="15" thickBot="1" x14ac:dyDescent="0.35">
      <c r="A262" s="8" t="s">
        <v>309</v>
      </c>
      <c r="B262" s="9" t="s">
        <v>750</v>
      </c>
      <c r="C262" s="9" t="s">
        <v>745</v>
      </c>
      <c r="D262" s="9" t="s">
        <v>748</v>
      </c>
      <c r="E262" s="9" t="s">
        <v>747</v>
      </c>
      <c r="F262" s="9" t="s">
        <v>741</v>
      </c>
      <c r="G262" s="9" t="s">
        <v>749</v>
      </c>
    </row>
    <row r="263" spans="1:7" ht="15" thickBot="1" x14ac:dyDescent="0.35">
      <c r="A263" s="8" t="s">
        <v>311</v>
      </c>
      <c r="B263" s="9" t="s">
        <v>750</v>
      </c>
      <c r="C263" s="9" t="s">
        <v>745</v>
      </c>
      <c r="D263" s="9" t="s">
        <v>748</v>
      </c>
      <c r="E263" s="9" t="s">
        <v>747</v>
      </c>
      <c r="F263" s="9" t="s">
        <v>741</v>
      </c>
      <c r="G263" s="9" t="s">
        <v>749</v>
      </c>
    </row>
    <row r="264" spans="1:7" ht="15" thickBot="1" x14ac:dyDescent="0.35">
      <c r="A264" s="8" t="s">
        <v>314</v>
      </c>
      <c r="B264" s="9" t="s">
        <v>750</v>
      </c>
      <c r="C264" s="9" t="s">
        <v>745</v>
      </c>
      <c r="D264" s="9" t="s">
        <v>748</v>
      </c>
      <c r="E264" s="9" t="s">
        <v>747</v>
      </c>
      <c r="F264" s="9" t="s">
        <v>741</v>
      </c>
      <c r="G264" s="9" t="s">
        <v>749</v>
      </c>
    </row>
    <row r="265" spans="1:7" ht="15" thickBot="1" x14ac:dyDescent="0.35">
      <c r="A265" s="8" t="s">
        <v>316</v>
      </c>
      <c r="B265" s="9" t="s">
        <v>750</v>
      </c>
      <c r="C265" s="9" t="s">
        <v>745</v>
      </c>
      <c r="D265" s="9" t="s">
        <v>748</v>
      </c>
      <c r="E265" s="9" t="s">
        <v>747</v>
      </c>
      <c r="F265" s="9" t="s">
        <v>741</v>
      </c>
      <c r="G265" s="9" t="s">
        <v>751</v>
      </c>
    </row>
    <row r="266" spans="1:7" ht="15" thickBot="1" x14ac:dyDescent="0.35">
      <c r="A266" s="8" t="s">
        <v>317</v>
      </c>
      <c r="B266" s="9" t="s">
        <v>750</v>
      </c>
      <c r="C266" s="9" t="s">
        <v>752</v>
      </c>
      <c r="D266" s="9" t="s">
        <v>753</v>
      </c>
      <c r="E266" s="9" t="s">
        <v>747</v>
      </c>
      <c r="F266" s="9" t="s">
        <v>741</v>
      </c>
      <c r="G266" s="9" t="s">
        <v>751</v>
      </c>
    </row>
    <row r="267" spans="1:7" ht="15" thickBot="1" x14ac:dyDescent="0.35">
      <c r="A267" s="8" t="s">
        <v>319</v>
      </c>
      <c r="B267" s="9" t="s">
        <v>750</v>
      </c>
      <c r="C267" s="9" t="s">
        <v>752</v>
      </c>
      <c r="D267" s="9" t="s">
        <v>753</v>
      </c>
      <c r="E267" s="9" t="s">
        <v>747</v>
      </c>
      <c r="F267" s="9" t="s">
        <v>741</v>
      </c>
      <c r="G267" s="9" t="s">
        <v>754</v>
      </c>
    </row>
    <row r="268" spans="1:7" ht="15" thickBot="1" x14ac:dyDescent="0.35">
      <c r="A268" s="8" t="s">
        <v>320</v>
      </c>
      <c r="B268" s="9" t="s">
        <v>750</v>
      </c>
      <c r="C268" s="9" t="s">
        <v>752</v>
      </c>
      <c r="D268" s="9" t="s">
        <v>755</v>
      </c>
      <c r="E268" s="9" t="s">
        <v>756</v>
      </c>
      <c r="F268" s="9" t="s">
        <v>741</v>
      </c>
      <c r="G268" s="9" t="s">
        <v>754</v>
      </c>
    </row>
    <row r="269" spans="1:7" ht="15" thickBot="1" x14ac:dyDescent="0.35">
      <c r="A269" s="8" t="s">
        <v>321</v>
      </c>
      <c r="B269" s="9" t="s">
        <v>757</v>
      </c>
      <c r="C269" s="9" t="s">
        <v>752</v>
      </c>
      <c r="D269" s="9" t="s">
        <v>755</v>
      </c>
      <c r="E269" s="9" t="s">
        <v>756</v>
      </c>
      <c r="F269" s="9" t="s">
        <v>741</v>
      </c>
      <c r="G269" s="9" t="s">
        <v>758</v>
      </c>
    </row>
    <row r="270" spans="1:7" ht="15" thickBot="1" x14ac:dyDescent="0.35">
      <c r="A270" s="8" t="s">
        <v>322</v>
      </c>
      <c r="B270" s="9" t="s">
        <v>757</v>
      </c>
      <c r="C270" s="9" t="s">
        <v>752</v>
      </c>
      <c r="D270" s="9" t="s">
        <v>755</v>
      </c>
      <c r="E270" s="9" t="s">
        <v>756</v>
      </c>
      <c r="F270" s="9" t="s">
        <v>741</v>
      </c>
      <c r="G270" s="9" t="s">
        <v>758</v>
      </c>
    </row>
    <row r="271" spans="1:7" ht="15" thickBot="1" x14ac:dyDescent="0.35">
      <c r="A271" s="8" t="s">
        <v>324</v>
      </c>
      <c r="B271" s="9" t="s">
        <v>757</v>
      </c>
      <c r="C271" s="9" t="s">
        <v>752</v>
      </c>
      <c r="D271" s="9" t="s">
        <v>755</v>
      </c>
      <c r="E271" s="9" t="s">
        <v>759</v>
      </c>
      <c r="F271" s="9" t="s">
        <v>741</v>
      </c>
      <c r="G271" s="9" t="s">
        <v>758</v>
      </c>
    </row>
    <row r="272" spans="1:7" ht="15" thickBot="1" x14ac:dyDescent="0.35">
      <c r="A272" s="8" t="s">
        <v>325</v>
      </c>
      <c r="B272" s="9" t="s">
        <v>757</v>
      </c>
      <c r="C272" s="9" t="s">
        <v>752</v>
      </c>
      <c r="D272" s="9" t="s">
        <v>755</v>
      </c>
      <c r="E272" s="9" t="s">
        <v>759</v>
      </c>
      <c r="F272" s="9" t="s">
        <v>741</v>
      </c>
      <c r="G272" s="9" t="s">
        <v>758</v>
      </c>
    </row>
    <row r="273" spans="1:7" ht="15" thickBot="1" x14ac:dyDescent="0.35">
      <c r="A273" s="8" t="s">
        <v>326</v>
      </c>
      <c r="B273" s="9" t="s">
        <v>757</v>
      </c>
      <c r="C273" s="9" t="s">
        <v>752</v>
      </c>
      <c r="D273" s="9" t="s">
        <v>760</v>
      </c>
      <c r="E273" s="9" t="s">
        <v>759</v>
      </c>
      <c r="F273" s="9" t="s">
        <v>741</v>
      </c>
      <c r="G273" s="9" t="s">
        <v>761</v>
      </c>
    </row>
    <row r="274" spans="1:7" ht="15" thickBot="1" x14ac:dyDescent="0.35">
      <c r="A274" s="8" t="s">
        <v>327</v>
      </c>
      <c r="B274" s="9" t="s">
        <v>757</v>
      </c>
      <c r="C274" s="9" t="s">
        <v>752</v>
      </c>
      <c r="D274" s="9" t="s">
        <v>760</v>
      </c>
      <c r="E274" s="9" t="s">
        <v>762</v>
      </c>
      <c r="F274" s="9" t="s">
        <v>741</v>
      </c>
      <c r="G274" s="9" t="s">
        <v>763</v>
      </c>
    </row>
    <row r="275" spans="1:7" ht="15" thickBot="1" x14ac:dyDescent="0.35">
      <c r="A275" s="8" t="s">
        <v>328</v>
      </c>
      <c r="B275" s="9" t="s">
        <v>757</v>
      </c>
      <c r="C275" s="9" t="s">
        <v>752</v>
      </c>
      <c r="D275" s="9" t="s">
        <v>760</v>
      </c>
      <c r="E275" s="9" t="s">
        <v>762</v>
      </c>
      <c r="F275" s="9" t="s">
        <v>741</v>
      </c>
      <c r="G275" s="9" t="s">
        <v>763</v>
      </c>
    </row>
    <row r="276" spans="1:7" ht="15" thickBot="1" x14ac:dyDescent="0.35">
      <c r="A276" s="8" t="s">
        <v>330</v>
      </c>
      <c r="B276" s="9" t="s">
        <v>757</v>
      </c>
      <c r="C276" s="9" t="s">
        <v>752</v>
      </c>
      <c r="D276" s="9" t="s">
        <v>760</v>
      </c>
      <c r="E276" s="9" t="s">
        <v>762</v>
      </c>
      <c r="F276" s="9" t="s">
        <v>741</v>
      </c>
      <c r="G276" s="9" t="s">
        <v>763</v>
      </c>
    </row>
    <row r="277" spans="1:7" ht="15" thickBot="1" x14ac:dyDescent="0.35">
      <c r="A277" s="8" t="s">
        <v>331</v>
      </c>
      <c r="B277" s="9" t="s">
        <v>757</v>
      </c>
      <c r="C277" s="9" t="s">
        <v>752</v>
      </c>
      <c r="D277" s="9" t="s">
        <v>760</v>
      </c>
      <c r="E277" s="9" t="s">
        <v>762</v>
      </c>
      <c r="F277" s="9" t="s">
        <v>741</v>
      </c>
      <c r="G277" s="9" t="s">
        <v>763</v>
      </c>
    </row>
    <row r="278" spans="1:7" ht="15" thickBot="1" x14ac:dyDescent="0.35">
      <c r="A278" s="8" t="s">
        <v>333</v>
      </c>
      <c r="B278" s="9" t="s">
        <v>757</v>
      </c>
      <c r="C278" s="9" t="s">
        <v>752</v>
      </c>
      <c r="D278" s="9" t="s">
        <v>760</v>
      </c>
      <c r="E278" s="9" t="s">
        <v>762</v>
      </c>
      <c r="F278" s="9" t="s">
        <v>741</v>
      </c>
      <c r="G278" s="9" t="s">
        <v>763</v>
      </c>
    </row>
    <row r="279" spans="1:7" ht="15" thickBot="1" x14ac:dyDescent="0.35">
      <c r="A279" s="8" t="s">
        <v>334</v>
      </c>
      <c r="B279" s="9" t="s">
        <v>757</v>
      </c>
      <c r="C279" s="9" t="s">
        <v>752</v>
      </c>
      <c r="D279" s="9" t="s">
        <v>760</v>
      </c>
      <c r="E279" s="9" t="s">
        <v>762</v>
      </c>
      <c r="F279" s="9" t="s">
        <v>741</v>
      </c>
      <c r="G279" s="9" t="s">
        <v>763</v>
      </c>
    </row>
    <row r="280" spans="1:7" ht="15" thickBot="1" x14ac:dyDescent="0.35">
      <c r="A280" s="8" t="s">
        <v>336</v>
      </c>
      <c r="B280" s="9" t="s">
        <v>757</v>
      </c>
      <c r="C280" s="9" t="s">
        <v>752</v>
      </c>
      <c r="D280" s="9" t="s">
        <v>760</v>
      </c>
      <c r="E280" s="9" t="s">
        <v>762</v>
      </c>
      <c r="F280" s="9" t="s">
        <v>741</v>
      </c>
      <c r="G280" s="9" t="s">
        <v>763</v>
      </c>
    </row>
    <row r="281" spans="1:7" ht="15" thickBot="1" x14ac:dyDescent="0.35">
      <c r="A281" s="8" t="s">
        <v>338</v>
      </c>
      <c r="B281" s="9" t="s">
        <v>757</v>
      </c>
      <c r="C281" s="9" t="s">
        <v>752</v>
      </c>
      <c r="D281" s="9" t="s">
        <v>760</v>
      </c>
      <c r="E281" s="9" t="s">
        <v>762</v>
      </c>
      <c r="F281" s="9" t="s">
        <v>741</v>
      </c>
      <c r="G281" s="9" t="s">
        <v>763</v>
      </c>
    </row>
    <row r="282" spans="1:7" ht="15" thickBot="1" x14ac:dyDescent="0.35">
      <c r="A282" s="8" t="s">
        <v>339</v>
      </c>
      <c r="B282" s="9" t="s">
        <v>764</v>
      </c>
      <c r="C282" s="9" t="s">
        <v>752</v>
      </c>
      <c r="D282" s="9" t="s">
        <v>760</v>
      </c>
      <c r="E282" s="9" t="s">
        <v>762</v>
      </c>
      <c r="F282" s="9" t="s">
        <v>741</v>
      </c>
      <c r="G282" s="9" t="s">
        <v>765</v>
      </c>
    </row>
    <row r="283" spans="1:7" ht="15" thickBot="1" x14ac:dyDescent="0.35">
      <c r="A283" s="8" t="s">
        <v>340</v>
      </c>
      <c r="B283" s="9" t="s">
        <v>764</v>
      </c>
      <c r="C283" s="9" t="s">
        <v>752</v>
      </c>
      <c r="D283" s="9" t="s">
        <v>766</v>
      </c>
      <c r="E283" s="9" t="s">
        <v>767</v>
      </c>
      <c r="F283" s="9" t="s">
        <v>741</v>
      </c>
      <c r="G283" s="9" t="s">
        <v>765</v>
      </c>
    </row>
    <row r="284" spans="1:7" ht="15" thickBot="1" x14ac:dyDescent="0.35">
      <c r="A284" s="8" t="s">
        <v>341</v>
      </c>
      <c r="B284" s="9" t="s">
        <v>764</v>
      </c>
      <c r="C284" s="9" t="s">
        <v>752</v>
      </c>
      <c r="D284" s="9" t="s">
        <v>766</v>
      </c>
      <c r="E284" s="9" t="s">
        <v>767</v>
      </c>
      <c r="F284" s="9" t="s">
        <v>741</v>
      </c>
      <c r="G284" s="9" t="s">
        <v>765</v>
      </c>
    </row>
    <row r="285" spans="1:7" ht="15" thickBot="1" x14ac:dyDescent="0.35">
      <c r="A285" s="8" t="s">
        <v>343</v>
      </c>
      <c r="B285" s="9" t="s">
        <v>764</v>
      </c>
      <c r="C285" s="9" t="s">
        <v>752</v>
      </c>
      <c r="D285" s="9" t="s">
        <v>766</v>
      </c>
      <c r="E285" s="9" t="s">
        <v>767</v>
      </c>
      <c r="F285" s="9" t="s">
        <v>741</v>
      </c>
      <c r="G285" s="9" t="s">
        <v>765</v>
      </c>
    </row>
    <row r="286" spans="1:7" ht="15" thickBot="1" x14ac:dyDescent="0.35">
      <c r="A286" s="8" t="s">
        <v>344</v>
      </c>
      <c r="B286" s="9" t="s">
        <v>764</v>
      </c>
      <c r="C286" s="9" t="s">
        <v>752</v>
      </c>
      <c r="D286" s="9" t="s">
        <v>766</v>
      </c>
      <c r="E286" s="9" t="s">
        <v>767</v>
      </c>
      <c r="F286" s="9" t="s">
        <v>741</v>
      </c>
      <c r="G286" s="9" t="s">
        <v>765</v>
      </c>
    </row>
    <row r="287" spans="1:7" ht="15" thickBot="1" x14ac:dyDescent="0.35">
      <c r="A287" s="8" t="s">
        <v>347</v>
      </c>
      <c r="B287" s="9" t="s">
        <v>764</v>
      </c>
      <c r="C287" s="9" t="s">
        <v>752</v>
      </c>
      <c r="D287" s="9" t="s">
        <v>768</v>
      </c>
      <c r="E287" s="9" t="s">
        <v>767</v>
      </c>
      <c r="F287" s="9" t="s">
        <v>741</v>
      </c>
      <c r="G287" s="9" t="s">
        <v>765</v>
      </c>
    </row>
    <row r="288" spans="1:7" ht="15" thickBot="1" x14ac:dyDescent="0.35">
      <c r="A288" s="8" t="s">
        <v>349</v>
      </c>
      <c r="B288" s="9" t="s">
        <v>764</v>
      </c>
      <c r="C288" s="9" t="s">
        <v>752</v>
      </c>
      <c r="D288" s="9" t="s">
        <v>768</v>
      </c>
      <c r="E288" s="9" t="s">
        <v>767</v>
      </c>
      <c r="F288" s="9" t="s">
        <v>741</v>
      </c>
      <c r="G288" s="9" t="s">
        <v>765</v>
      </c>
    </row>
    <row r="289" spans="1:7" ht="15" thickBot="1" x14ac:dyDescent="0.35">
      <c r="A289" s="8" t="s">
        <v>350</v>
      </c>
      <c r="B289" s="9" t="s">
        <v>764</v>
      </c>
      <c r="C289" s="9" t="s">
        <v>752</v>
      </c>
      <c r="D289" s="9" t="s">
        <v>768</v>
      </c>
      <c r="E289" s="9" t="s">
        <v>767</v>
      </c>
      <c r="F289" s="9" t="s">
        <v>741</v>
      </c>
      <c r="G289" s="9" t="s">
        <v>765</v>
      </c>
    </row>
    <row r="290" spans="1:7" ht="15" thickBot="1" x14ac:dyDescent="0.35">
      <c r="A290" s="8" t="s">
        <v>351</v>
      </c>
      <c r="B290" s="9" t="s">
        <v>764</v>
      </c>
      <c r="C290" s="9" t="s">
        <v>752</v>
      </c>
      <c r="D290" s="9" t="s">
        <v>768</v>
      </c>
      <c r="E290" s="9" t="s">
        <v>767</v>
      </c>
      <c r="F290" s="9" t="s">
        <v>741</v>
      </c>
      <c r="G290" s="9" t="s">
        <v>765</v>
      </c>
    </row>
    <row r="291" spans="1:7" ht="15" thickBot="1" x14ac:dyDescent="0.35">
      <c r="A291" s="8" t="s">
        <v>354</v>
      </c>
      <c r="B291" s="9" t="s">
        <v>764</v>
      </c>
      <c r="C291" s="9" t="s">
        <v>752</v>
      </c>
      <c r="D291" s="9" t="s">
        <v>769</v>
      </c>
      <c r="E291" s="9" t="s">
        <v>767</v>
      </c>
      <c r="F291" s="9" t="s">
        <v>741</v>
      </c>
      <c r="G291" s="9" t="s">
        <v>765</v>
      </c>
    </row>
    <row r="292" spans="1:7" ht="15" thickBot="1" x14ac:dyDescent="0.35">
      <c r="A292" s="8" t="s">
        <v>356</v>
      </c>
      <c r="B292" s="9" t="s">
        <v>764</v>
      </c>
      <c r="C292" s="9" t="s">
        <v>752</v>
      </c>
      <c r="D292" s="9" t="s">
        <v>769</v>
      </c>
      <c r="E292" s="9" t="s">
        <v>767</v>
      </c>
      <c r="F292" s="9" t="s">
        <v>741</v>
      </c>
      <c r="G292" s="9" t="s">
        <v>765</v>
      </c>
    </row>
    <row r="293" spans="1:7" ht="15" thickBot="1" x14ac:dyDescent="0.35">
      <c r="A293" s="8" t="s">
        <v>357</v>
      </c>
      <c r="B293" s="9" t="s">
        <v>764</v>
      </c>
      <c r="C293" s="9" t="s">
        <v>752</v>
      </c>
      <c r="D293" s="9" t="s">
        <v>770</v>
      </c>
      <c r="E293" s="9" t="s">
        <v>771</v>
      </c>
      <c r="F293" s="9" t="s">
        <v>741</v>
      </c>
      <c r="G293" s="9" t="s">
        <v>765</v>
      </c>
    </row>
    <row r="294" spans="1:7" ht="15" thickBot="1" x14ac:dyDescent="0.35">
      <c r="A294" s="8" t="s">
        <v>358</v>
      </c>
      <c r="B294" s="9" t="s">
        <v>764</v>
      </c>
      <c r="C294" s="9" t="s">
        <v>752</v>
      </c>
      <c r="D294" s="9" t="s">
        <v>770</v>
      </c>
      <c r="E294" s="9" t="s">
        <v>771</v>
      </c>
      <c r="F294" s="9" t="s">
        <v>741</v>
      </c>
      <c r="G294" s="9" t="s">
        <v>765</v>
      </c>
    </row>
    <row r="295" spans="1:7" ht="15" thickBot="1" x14ac:dyDescent="0.35">
      <c r="A295" s="8" t="s">
        <v>359</v>
      </c>
      <c r="B295" s="9" t="s">
        <v>772</v>
      </c>
      <c r="C295" s="9" t="s">
        <v>752</v>
      </c>
      <c r="D295" s="9" t="s">
        <v>770</v>
      </c>
      <c r="E295" s="9" t="s">
        <v>771</v>
      </c>
      <c r="F295" s="9" t="s">
        <v>741</v>
      </c>
      <c r="G295" s="9" t="s">
        <v>765</v>
      </c>
    </row>
    <row r="296" spans="1:7" ht="15" thickBot="1" x14ac:dyDescent="0.35">
      <c r="A296" s="8" t="s">
        <v>361</v>
      </c>
      <c r="B296" s="9" t="s">
        <v>772</v>
      </c>
      <c r="C296" s="9" t="s">
        <v>773</v>
      </c>
      <c r="D296" s="9" t="s">
        <v>770</v>
      </c>
      <c r="E296" s="9" t="s">
        <v>771</v>
      </c>
      <c r="F296" s="9" t="s">
        <v>741</v>
      </c>
      <c r="G296" s="9" t="s">
        <v>765</v>
      </c>
    </row>
    <row r="297" spans="1:7" ht="15" thickBot="1" x14ac:dyDescent="0.35">
      <c r="A297" s="8" t="s">
        <v>363</v>
      </c>
      <c r="B297" s="9" t="s">
        <v>772</v>
      </c>
      <c r="C297" s="9" t="s">
        <v>773</v>
      </c>
      <c r="D297" s="9" t="s">
        <v>770</v>
      </c>
      <c r="E297" s="9" t="s">
        <v>771</v>
      </c>
      <c r="F297" s="9" t="s">
        <v>741</v>
      </c>
      <c r="G297" s="9" t="s">
        <v>765</v>
      </c>
    </row>
    <row r="298" spans="1:7" ht="15" thickBot="1" x14ac:dyDescent="0.35">
      <c r="A298" s="8" t="s">
        <v>364</v>
      </c>
      <c r="B298" s="9" t="s">
        <v>772</v>
      </c>
      <c r="C298" s="9" t="s">
        <v>773</v>
      </c>
      <c r="D298" s="9" t="s">
        <v>770</v>
      </c>
      <c r="E298" s="9" t="s">
        <v>771</v>
      </c>
      <c r="F298" s="9" t="s">
        <v>741</v>
      </c>
      <c r="G298" s="9" t="s">
        <v>765</v>
      </c>
    </row>
    <row r="299" spans="1:7" ht="15" thickBot="1" x14ac:dyDescent="0.35">
      <c r="A299" s="8" t="s">
        <v>366</v>
      </c>
      <c r="B299" s="9" t="s">
        <v>772</v>
      </c>
      <c r="C299" s="9" t="s">
        <v>773</v>
      </c>
      <c r="D299" s="9" t="s">
        <v>770</v>
      </c>
      <c r="E299" s="9" t="s">
        <v>771</v>
      </c>
      <c r="F299" s="9" t="s">
        <v>741</v>
      </c>
      <c r="G299" s="9" t="s">
        <v>765</v>
      </c>
    </row>
    <row r="300" spans="1:7" ht="15" thickBot="1" x14ac:dyDescent="0.35">
      <c r="A300" s="8" t="s">
        <v>368</v>
      </c>
      <c r="B300" s="9" t="s">
        <v>772</v>
      </c>
      <c r="C300" s="9" t="s">
        <v>773</v>
      </c>
      <c r="D300" s="9" t="s">
        <v>774</v>
      </c>
      <c r="E300" s="9" t="s">
        <v>771</v>
      </c>
      <c r="F300" s="9" t="s">
        <v>741</v>
      </c>
      <c r="G300" s="9" t="s">
        <v>765</v>
      </c>
    </row>
    <row r="301" spans="1:7" ht="15" thickBot="1" x14ac:dyDescent="0.35">
      <c r="A301" s="8" t="s">
        <v>371</v>
      </c>
      <c r="B301" s="9" t="s">
        <v>772</v>
      </c>
      <c r="C301" s="9" t="s">
        <v>773</v>
      </c>
      <c r="D301" s="9" t="s">
        <v>774</v>
      </c>
      <c r="E301" s="9" t="s">
        <v>771</v>
      </c>
      <c r="F301" s="9" t="s">
        <v>741</v>
      </c>
      <c r="G301" s="9" t="s">
        <v>765</v>
      </c>
    </row>
    <row r="302" spans="1:7" ht="15" thickBot="1" x14ac:dyDescent="0.35">
      <c r="A302" s="8" t="s">
        <v>372</v>
      </c>
      <c r="B302" s="9" t="s">
        <v>772</v>
      </c>
      <c r="C302" s="9" t="s">
        <v>773</v>
      </c>
      <c r="D302" s="9" t="s">
        <v>775</v>
      </c>
      <c r="E302" s="9" t="s">
        <v>771</v>
      </c>
      <c r="F302" s="9" t="s">
        <v>741</v>
      </c>
      <c r="G302" s="9" t="s">
        <v>765</v>
      </c>
    </row>
    <row r="303" spans="1:7" ht="15" thickBot="1" x14ac:dyDescent="0.35">
      <c r="A303" s="8" t="s">
        <v>376</v>
      </c>
      <c r="B303" s="9" t="s">
        <v>772</v>
      </c>
      <c r="C303" s="9" t="s">
        <v>773</v>
      </c>
      <c r="D303" s="9" t="s">
        <v>775</v>
      </c>
      <c r="E303" s="9" t="s">
        <v>771</v>
      </c>
      <c r="F303" s="9" t="s">
        <v>776</v>
      </c>
      <c r="G303" s="9" t="s">
        <v>765</v>
      </c>
    </row>
    <row r="304" spans="1:7" ht="15" thickBot="1" x14ac:dyDescent="0.35">
      <c r="A304" s="8" t="s">
        <v>378</v>
      </c>
      <c r="B304" s="9" t="s">
        <v>772</v>
      </c>
      <c r="C304" s="9" t="s">
        <v>773</v>
      </c>
      <c r="D304" s="9" t="s">
        <v>775</v>
      </c>
      <c r="E304" s="9" t="s">
        <v>771</v>
      </c>
      <c r="F304" s="9" t="s">
        <v>777</v>
      </c>
      <c r="G304" s="9" t="s">
        <v>765</v>
      </c>
    </row>
    <row r="305" spans="1:7" ht="15" thickBot="1" x14ac:dyDescent="0.35">
      <c r="A305" s="8" t="s">
        <v>380</v>
      </c>
      <c r="B305" s="9" t="s">
        <v>772</v>
      </c>
      <c r="C305" s="9" t="s">
        <v>773</v>
      </c>
      <c r="D305" s="9" t="s">
        <v>775</v>
      </c>
      <c r="E305" s="9" t="s">
        <v>771</v>
      </c>
      <c r="F305" s="9" t="s">
        <v>777</v>
      </c>
      <c r="G305" s="9" t="s">
        <v>765</v>
      </c>
    </row>
    <row r="306" spans="1:7" ht="15" thickBot="1" x14ac:dyDescent="0.35">
      <c r="A306" s="8" t="s">
        <v>383</v>
      </c>
      <c r="B306" s="9" t="s">
        <v>772</v>
      </c>
      <c r="C306" s="9" t="s">
        <v>773</v>
      </c>
      <c r="D306" s="9" t="s">
        <v>778</v>
      </c>
      <c r="E306" s="9" t="s">
        <v>771</v>
      </c>
      <c r="F306" s="9" t="s">
        <v>777</v>
      </c>
      <c r="G306" s="9" t="s">
        <v>779</v>
      </c>
    </row>
    <row r="307" spans="1:7" ht="15" thickBot="1" x14ac:dyDescent="0.35">
      <c r="A307" s="8" t="s">
        <v>385</v>
      </c>
      <c r="B307" s="9" t="s">
        <v>772</v>
      </c>
      <c r="C307" s="9" t="s">
        <v>773</v>
      </c>
      <c r="D307" s="9" t="s">
        <v>778</v>
      </c>
      <c r="E307" s="9" t="s">
        <v>771</v>
      </c>
      <c r="F307" s="9" t="s">
        <v>777</v>
      </c>
      <c r="G307" s="9" t="s">
        <v>779</v>
      </c>
    </row>
    <row r="308" spans="1:7" ht="15" thickBot="1" x14ac:dyDescent="0.35">
      <c r="A308" s="8" t="s">
        <v>388</v>
      </c>
      <c r="B308" s="9" t="s">
        <v>772</v>
      </c>
      <c r="C308" s="9" t="s">
        <v>773</v>
      </c>
      <c r="D308" s="9" t="s">
        <v>778</v>
      </c>
      <c r="E308" s="9" t="s">
        <v>780</v>
      </c>
      <c r="F308" s="9" t="s">
        <v>781</v>
      </c>
      <c r="G308" s="9" t="s">
        <v>779</v>
      </c>
    </row>
    <row r="309" spans="1:7" ht="15" thickBot="1" x14ac:dyDescent="0.35">
      <c r="A309" s="8" t="s">
        <v>389</v>
      </c>
      <c r="B309" s="9" t="s">
        <v>772</v>
      </c>
      <c r="C309" s="9" t="s">
        <v>773</v>
      </c>
      <c r="D309" s="9" t="s">
        <v>782</v>
      </c>
      <c r="E309" s="9" t="s">
        <v>780</v>
      </c>
      <c r="F309" s="9" t="s">
        <v>783</v>
      </c>
      <c r="G309" s="9" t="s">
        <v>779</v>
      </c>
    </row>
    <row r="310" spans="1:7" ht="15" thickBot="1" x14ac:dyDescent="0.35">
      <c r="A310" s="8" t="s">
        <v>391</v>
      </c>
      <c r="B310" s="9" t="s">
        <v>772</v>
      </c>
      <c r="C310" s="9" t="s">
        <v>773</v>
      </c>
      <c r="D310" s="9" t="s">
        <v>782</v>
      </c>
      <c r="E310" s="9" t="s">
        <v>780</v>
      </c>
      <c r="F310" s="9" t="s">
        <v>783</v>
      </c>
      <c r="G310" s="9" t="s">
        <v>784</v>
      </c>
    </row>
    <row r="311" spans="1:7" ht="15" thickBot="1" x14ac:dyDescent="0.35">
      <c r="A311" s="8" t="s">
        <v>394</v>
      </c>
      <c r="B311" s="9" t="s">
        <v>772</v>
      </c>
      <c r="C311" s="9" t="s">
        <v>773</v>
      </c>
      <c r="D311" s="9" t="s">
        <v>785</v>
      </c>
      <c r="E311" s="9" t="s">
        <v>780</v>
      </c>
      <c r="F311" s="9" t="s">
        <v>783</v>
      </c>
      <c r="G311" s="9" t="s">
        <v>784</v>
      </c>
    </row>
    <row r="312" spans="1:7" ht="15" thickBot="1" x14ac:dyDescent="0.35">
      <c r="A312" s="8" t="s">
        <v>396</v>
      </c>
      <c r="B312" s="9" t="s">
        <v>772</v>
      </c>
      <c r="C312" s="9" t="s">
        <v>773</v>
      </c>
      <c r="D312" s="9" t="s">
        <v>785</v>
      </c>
      <c r="E312" s="9" t="s">
        <v>786</v>
      </c>
      <c r="F312" s="9" t="s">
        <v>783</v>
      </c>
      <c r="G312" s="9" t="s">
        <v>784</v>
      </c>
    </row>
    <row r="313" spans="1:7" ht="15" thickBot="1" x14ac:dyDescent="0.35">
      <c r="A313" s="8" t="s">
        <v>398</v>
      </c>
      <c r="B313" s="9" t="s">
        <v>772</v>
      </c>
      <c r="C313" s="9" t="s">
        <v>773</v>
      </c>
      <c r="D313" s="9" t="s">
        <v>785</v>
      </c>
      <c r="E313" s="9" t="s">
        <v>786</v>
      </c>
      <c r="F313" s="9" t="s">
        <v>783</v>
      </c>
      <c r="G313" s="9" t="s">
        <v>784</v>
      </c>
    </row>
    <row r="314" spans="1:7" ht="15" thickBot="1" x14ac:dyDescent="0.35">
      <c r="A314" s="8" t="s">
        <v>400</v>
      </c>
      <c r="B314" s="9" t="s">
        <v>772</v>
      </c>
      <c r="C314" s="9" t="s">
        <v>773</v>
      </c>
      <c r="D314" s="9" t="s">
        <v>785</v>
      </c>
      <c r="E314" s="9" t="s">
        <v>786</v>
      </c>
      <c r="F314" s="9" t="s">
        <v>783</v>
      </c>
      <c r="G314" s="9" t="s">
        <v>784</v>
      </c>
    </row>
    <row r="315" spans="1:7" ht="15" thickBot="1" x14ac:dyDescent="0.35">
      <c r="A315" s="8" t="s">
        <v>402</v>
      </c>
      <c r="B315" s="9" t="s">
        <v>772</v>
      </c>
      <c r="C315" s="9" t="s">
        <v>773</v>
      </c>
      <c r="D315" s="9" t="s">
        <v>785</v>
      </c>
      <c r="E315" s="9" t="s">
        <v>786</v>
      </c>
      <c r="F315" s="9" t="s">
        <v>783</v>
      </c>
      <c r="G315" s="9" t="s">
        <v>784</v>
      </c>
    </row>
    <row r="316" spans="1:7" ht="15" thickBot="1" x14ac:dyDescent="0.35">
      <c r="A316" s="8" t="s">
        <v>404</v>
      </c>
      <c r="B316" s="9" t="s">
        <v>772</v>
      </c>
      <c r="C316" s="9" t="s">
        <v>773</v>
      </c>
      <c r="D316" s="9" t="s">
        <v>785</v>
      </c>
      <c r="E316" s="9" t="s">
        <v>786</v>
      </c>
      <c r="F316" s="9" t="s">
        <v>783</v>
      </c>
      <c r="G316" s="9" t="s">
        <v>784</v>
      </c>
    </row>
    <row r="317" spans="1:7" ht="15" thickBot="1" x14ac:dyDescent="0.35">
      <c r="A317" s="8" t="s">
        <v>406</v>
      </c>
      <c r="B317" s="9" t="s">
        <v>772</v>
      </c>
      <c r="C317" s="9" t="s">
        <v>773</v>
      </c>
      <c r="D317" s="9" t="s">
        <v>785</v>
      </c>
      <c r="E317" s="9" t="s">
        <v>786</v>
      </c>
      <c r="F317" s="9" t="s">
        <v>783</v>
      </c>
      <c r="G317" s="9" t="s">
        <v>784</v>
      </c>
    </row>
    <row r="318" spans="1:7" ht="15" thickBot="1" x14ac:dyDescent="0.35">
      <c r="A318" s="8" t="s">
        <v>407</v>
      </c>
      <c r="B318" s="9" t="s">
        <v>772</v>
      </c>
      <c r="C318" s="9" t="s">
        <v>773</v>
      </c>
      <c r="D318" s="9" t="s">
        <v>785</v>
      </c>
      <c r="E318" s="9" t="s">
        <v>786</v>
      </c>
      <c r="F318" s="9" t="s">
        <v>783</v>
      </c>
      <c r="G318" s="9" t="s">
        <v>784</v>
      </c>
    </row>
    <row r="319" spans="1:7" ht="15" thickBot="1" x14ac:dyDescent="0.35">
      <c r="A319" s="8" t="s">
        <v>408</v>
      </c>
      <c r="B319" s="9" t="s">
        <v>787</v>
      </c>
      <c r="C319" s="9" t="s">
        <v>773</v>
      </c>
      <c r="D319" s="9" t="s">
        <v>785</v>
      </c>
      <c r="E319" s="9" t="s">
        <v>786</v>
      </c>
      <c r="F319" s="9" t="s">
        <v>783</v>
      </c>
      <c r="G319" s="9" t="s">
        <v>784</v>
      </c>
    </row>
    <row r="320" spans="1:7" ht="15" thickBot="1" x14ac:dyDescent="0.35">
      <c r="A320" s="8" t="s">
        <v>410</v>
      </c>
      <c r="B320" s="9" t="s">
        <v>788</v>
      </c>
      <c r="C320" s="9" t="s">
        <v>773</v>
      </c>
      <c r="D320" s="9" t="s">
        <v>785</v>
      </c>
      <c r="E320" s="9" t="s">
        <v>786</v>
      </c>
      <c r="F320" s="9" t="s">
        <v>783</v>
      </c>
      <c r="G320" s="9" t="s">
        <v>789</v>
      </c>
    </row>
    <row r="321" spans="1:7" ht="15" thickBot="1" x14ac:dyDescent="0.35">
      <c r="A321" s="8" t="s">
        <v>412</v>
      </c>
      <c r="B321" s="9" t="s">
        <v>790</v>
      </c>
      <c r="C321" s="9" t="s">
        <v>773</v>
      </c>
      <c r="D321" s="9" t="s">
        <v>785</v>
      </c>
      <c r="E321" s="9" t="s">
        <v>786</v>
      </c>
      <c r="F321" s="9" t="s">
        <v>791</v>
      </c>
      <c r="G321" s="9" t="s">
        <v>789</v>
      </c>
    </row>
    <row r="322" spans="1:7" ht="15" thickBot="1" x14ac:dyDescent="0.35">
      <c r="A322" s="8" t="s">
        <v>414</v>
      </c>
      <c r="B322" s="9" t="s">
        <v>790</v>
      </c>
      <c r="C322" s="9" t="s">
        <v>792</v>
      </c>
      <c r="D322" s="9" t="s">
        <v>785</v>
      </c>
      <c r="E322" s="9" t="s">
        <v>786</v>
      </c>
      <c r="F322" s="9" t="s">
        <v>791</v>
      </c>
      <c r="G322" s="9" t="s">
        <v>789</v>
      </c>
    </row>
    <row r="323" spans="1:7" ht="15" thickBot="1" x14ac:dyDescent="0.35">
      <c r="A323" s="8" t="s">
        <v>415</v>
      </c>
      <c r="B323" s="9" t="s">
        <v>790</v>
      </c>
      <c r="C323" s="9" t="s">
        <v>792</v>
      </c>
      <c r="D323" s="9" t="s">
        <v>785</v>
      </c>
      <c r="E323" s="9" t="s">
        <v>786</v>
      </c>
      <c r="F323" s="9" t="s">
        <v>791</v>
      </c>
      <c r="G323" s="9" t="s">
        <v>789</v>
      </c>
    </row>
    <row r="324" spans="1:7" ht="15" thickBot="1" x14ac:dyDescent="0.35">
      <c r="A324" s="8" t="s">
        <v>416</v>
      </c>
      <c r="B324" s="9" t="s">
        <v>790</v>
      </c>
      <c r="C324" s="9" t="s">
        <v>792</v>
      </c>
      <c r="D324" s="9" t="s">
        <v>785</v>
      </c>
      <c r="E324" s="9" t="s">
        <v>786</v>
      </c>
      <c r="F324" s="9" t="s">
        <v>791</v>
      </c>
      <c r="G324" s="9" t="s">
        <v>789</v>
      </c>
    </row>
    <row r="325" spans="1:7" ht="15" thickBot="1" x14ac:dyDescent="0.35">
      <c r="A325" s="8" t="s">
        <v>418</v>
      </c>
      <c r="B325" s="9" t="s">
        <v>790</v>
      </c>
      <c r="C325" s="9" t="s">
        <v>792</v>
      </c>
      <c r="D325" s="9" t="s">
        <v>785</v>
      </c>
      <c r="E325" s="9" t="s">
        <v>786</v>
      </c>
      <c r="F325" s="9" t="s">
        <v>791</v>
      </c>
      <c r="G325" s="9" t="s">
        <v>789</v>
      </c>
    </row>
    <row r="326" spans="1:7" ht="15" thickBot="1" x14ac:dyDescent="0.35">
      <c r="A326" s="8" t="s">
        <v>419</v>
      </c>
      <c r="B326" s="9" t="s">
        <v>790</v>
      </c>
      <c r="C326" s="9" t="s">
        <v>792</v>
      </c>
      <c r="D326" s="9" t="s">
        <v>793</v>
      </c>
      <c r="E326" s="9" t="s">
        <v>786</v>
      </c>
      <c r="F326" s="9" t="s">
        <v>791</v>
      </c>
      <c r="G326" s="9" t="s">
        <v>789</v>
      </c>
    </row>
    <row r="327" spans="1:7" ht="15" thickBot="1" x14ac:dyDescent="0.35">
      <c r="A327" s="8" t="s">
        <v>420</v>
      </c>
      <c r="B327" s="9" t="s">
        <v>792</v>
      </c>
      <c r="C327" s="9" t="s">
        <v>792</v>
      </c>
      <c r="D327" s="9" t="s">
        <v>794</v>
      </c>
      <c r="E327" s="9" t="s">
        <v>786</v>
      </c>
      <c r="F327" s="9" t="s">
        <v>791</v>
      </c>
      <c r="G327" s="9" t="s">
        <v>789</v>
      </c>
    </row>
    <row r="328" spans="1:7" ht="15" thickBot="1" x14ac:dyDescent="0.35">
      <c r="A328" s="8" t="s">
        <v>422</v>
      </c>
      <c r="B328" s="9" t="s">
        <v>792</v>
      </c>
      <c r="C328" s="9" t="s">
        <v>792</v>
      </c>
      <c r="D328" s="9" t="s">
        <v>794</v>
      </c>
      <c r="E328" s="9" t="s">
        <v>786</v>
      </c>
      <c r="F328" s="9" t="s">
        <v>791</v>
      </c>
      <c r="G328" s="9" t="s">
        <v>789</v>
      </c>
    </row>
    <row r="329" spans="1:7" ht="15" thickBot="1" x14ac:dyDescent="0.35">
      <c r="A329" s="8" t="s">
        <v>424</v>
      </c>
      <c r="B329" s="9" t="s">
        <v>792</v>
      </c>
      <c r="C329" s="9" t="s">
        <v>425</v>
      </c>
      <c r="D329" s="9" t="s">
        <v>794</v>
      </c>
      <c r="E329" s="9" t="s">
        <v>786</v>
      </c>
      <c r="F329" s="9" t="s">
        <v>791</v>
      </c>
      <c r="G329" s="9" t="s">
        <v>795</v>
      </c>
    </row>
    <row r="330" spans="1:7" ht="15" thickBot="1" x14ac:dyDescent="0.35">
      <c r="A330" s="8" t="s">
        <v>426</v>
      </c>
      <c r="B330" s="9" t="s">
        <v>792</v>
      </c>
      <c r="C330" s="9" t="s">
        <v>425</v>
      </c>
      <c r="D330" s="9" t="s">
        <v>794</v>
      </c>
      <c r="E330" s="9" t="s">
        <v>786</v>
      </c>
      <c r="F330" s="9" t="s">
        <v>791</v>
      </c>
      <c r="G330" s="9" t="s">
        <v>795</v>
      </c>
    </row>
    <row r="331" spans="1:7" ht="15" thickBot="1" x14ac:dyDescent="0.35">
      <c r="A331" s="8" t="s">
        <v>427</v>
      </c>
      <c r="B331" s="9" t="s">
        <v>792</v>
      </c>
      <c r="C331" s="9" t="s">
        <v>425</v>
      </c>
      <c r="D331" s="9" t="s">
        <v>794</v>
      </c>
      <c r="E331" s="9" t="s">
        <v>786</v>
      </c>
      <c r="F331" s="9" t="s">
        <v>791</v>
      </c>
      <c r="G331" s="9" t="s">
        <v>795</v>
      </c>
    </row>
    <row r="332" spans="1:7" ht="15" thickBot="1" x14ac:dyDescent="0.35">
      <c r="A332" s="8" t="s">
        <v>429</v>
      </c>
      <c r="B332" s="9" t="s">
        <v>425</v>
      </c>
      <c r="C332" s="9" t="s">
        <v>425</v>
      </c>
      <c r="D332" s="9" t="s">
        <v>794</v>
      </c>
      <c r="E332" s="9" t="s">
        <v>796</v>
      </c>
      <c r="F332" s="9" t="s">
        <v>797</v>
      </c>
      <c r="G332" s="9" t="s">
        <v>795</v>
      </c>
    </row>
    <row r="333" spans="1:7" ht="15" thickBot="1" x14ac:dyDescent="0.35">
      <c r="A333" s="8" t="s">
        <v>430</v>
      </c>
      <c r="B333" s="9" t="s">
        <v>425</v>
      </c>
      <c r="C333" s="9" t="s">
        <v>425</v>
      </c>
      <c r="D333" s="9" t="s">
        <v>794</v>
      </c>
      <c r="E333" s="9" t="s">
        <v>796</v>
      </c>
      <c r="F333" s="9" t="s">
        <v>771</v>
      </c>
      <c r="G333" s="9" t="s">
        <v>795</v>
      </c>
    </row>
    <row r="334" spans="1:7" ht="15" thickBot="1" x14ac:dyDescent="0.35">
      <c r="A334" s="8" t="s">
        <v>431</v>
      </c>
      <c r="B334" s="9" t="s">
        <v>425</v>
      </c>
      <c r="C334" s="9" t="s">
        <v>425</v>
      </c>
      <c r="D334" s="9" t="s">
        <v>794</v>
      </c>
      <c r="E334" s="9" t="s">
        <v>796</v>
      </c>
      <c r="F334" s="9" t="s">
        <v>771</v>
      </c>
      <c r="G334" s="9" t="s">
        <v>795</v>
      </c>
    </row>
    <row r="335" spans="1:7" ht="15" thickBot="1" x14ac:dyDescent="0.35">
      <c r="A335" s="8" t="s">
        <v>432</v>
      </c>
      <c r="B335" s="9" t="s">
        <v>425</v>
      </c>
      <c r="C335" s="9" t="s">
        <v>425</v>
      </c>
      <c r="D335" s="9" t="s">
        <v>794</v>
      </c>
      <c r="E335" s="9" t="s">
        <v>796</v>
      </c>
      <c r="F335" s="9" t="s">
        <v>771</v>
      </c>
      <c r="G335" s="9" t="s">
        <v>792</v>
      </c>
    </row>
    <row r="336" spans="1:7" ht="15" thickBot="1" x14ac:dyDescent="0.35">
      <c r="A336" s="8" t="s">
        <v>433</v>
      </c>
      <c r="B336" s="9" t="s">
        <v>425</v>
      </c>
      <c r="C336" s="9" t="s">
        <v>425</v>
      </c>
      <c r="D336" s="9" t="s">
        <v>794</v>
      </c>
      <c r="E336" s="9" t="s">
        <v>796</v>
      </c>
      <c r="F336" s="9" t="s">
        <v>771</v>
      </c>
      <c r="G336" s="9" t="s">
        <v>425</v>
      </c>
    </row>
    <row r="337" spans="1:7" ht="15" thickBot="1" x14ac:dyDescent="0.35">
      <c r="A337" s="8" t="s">
        <v>435</v>
      </c>
      <c r="B337" s="9" t="s">
        <v>425</v>
      </c>
      <c r="C337" s="9" t="s">
        <v>425</v>
      </c>
      <c r="D337" s="9" t="s">
        <v>794</v>
      </c>
      <c r="E337" s="9" t="s">
        <v>796</v>
      </c>
      <c r="F337" s="9" t="s">
        <v>771</v>
      </c>
      <c r="G337" s="9" t="s">
        <v>425</v>
      </c>
    </row>
    <row r="338" spans="1:7" ht="15" thickBot="1" x14ac:dyDescent="0.35">
      <c r="A338" s="8" t="s">
        <v>436</v>
      </c>
      <c r="B338" s="9" t="s">
        <v>425</v>
      </c>
      <c r="C338" s="9" t="s">
        <v>425</v>
      </c>
      <c r="D338" s="9" t="s">
        <v>798</v>
      </c>
      <c r="E338" s="9" t="s">
        <v>796</v>
      </c>
      <c r="F338" s="9" t="s">
        <v>771</v>
      </c>
      <c r="G338" s="9" t="s">
        <v>425</v>
      </c>
    </row>
    <row r="339" spans="1:7" ht="15" thickBot="1" x14ac:dyDescent="0.35">
      <c r="A339" s="8" t="s">
        <v>437</v>
      </c>
      <c r="B339" s="9" t="s">
        <v>425</v>
      </c>
      <c r="C339" s="9" t="s">
        <v>425</v>
      </c>
      <c r="D339" s="9" t="s">
        <v>425</v>
      </c>
      <c r="E339" s="9" t="s">
        <v>425</v>
      </c>
      <c r="F339" s="9" t="s">
        <v>425</v>
      </c>
      <c r="G339" s="9" t="s">
        <v>425</v>
      </c>
    </row>
    <row r="340" spans="1:7" ht="15" thickBot="1" x14ac:dyDescent="0.35">
      <c r="A340" s="8" t="s">
        <v>438</v>
      </c>
      <c r="B340" s="9" t="s">
        <v>425</v>
      </c>
      <c r="C340" s="9" t="s">
        <v>425</v>
      </c>
      <c r="D340" s="9" t="s">
        <v>425</v>
      </c>
      <c r="E340" s="9" t="s">
        <v>425</v>
      </c>
      <c r="F340" s="9" t="s">
        <v>425</v>
      </c>
      <c r="G340" s="9" t="s">
        <v>425</v>
      </c>
    </row>
    <row r="341" spans="1:7" ht="15" thickBot="1" x14ac:dyDescent="0.35">
      <c r="A341" s="8" t="s">
        <v>440</v>
      </c>
      <c r="B341" s="9" t="s">
        <v>425</v>
      </c>
      <c r="C341" s="9" t="s">
        <v>425</v>
      </c>
      <c r="D341" s="9" t="s">
        <v>425</v>
      </c>
      <c r="E341" s="9" t="s">
        <v>425</v>
      </c>
      <c r="F341" s="9" t="s">
        <v>425</v>
      </c>
      <c r="G341" s="9" t="s">
        <v>425</v>
      </c>
    </row>
    <row r="342" spans="1:7" ht="15" thickBot="1" x14ac:dyDescent="0.35">
      <c r="A342" s="8" t="s">
        <v>442</v>
      </c>
      <c r="B342" s="9" t="s">
        <v>425</v>
      </c>
      <c r="C342" s="9" t="s">
        <v>425</v>
      </c>
      <c r="D342" s="9" t="s">
        <v>425</v>
      </c>
      <c r="E342" s="9" t="s">
        <v>425</v>
      </c>
      <c r="F342" s="9" t="s">
        <v>425</v>
      </c>
      <c r="G342" s="9" t="s">
        <v>425</v>
      </c>
    </row>
    <row r="343" spans="1:7" ht="15" thickBot="1" x14ac:dyDescent="0.35">
      <c r="A343" s="8" t="s">
        <v>444</v>
      </c>
      <c r="B343" s="9" t="s">
        <v>425</v>
      </c>
      <c r="C343" s="9" t="s">
        <v>425</v>
      </c>
      <c r="D343" s="9" t="s">
        <v>425</v>
      </c>
      <c r="E343" s="9" t="s">
        <v>425</v>
      </c>
      <c r="F343" s="9" t="s">
        <v>425</v>
      </c>
      <c r="G343" s="9" t="s">
        <v>425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425</v>
      </c>
      <c r="E344" s="9" t="s">
        <v>425</v>
      </c>
      <c r="F344" s="9" t="s">
        <v>425</v>
      </c>
      <c r="G344" s="9" t="s">
        <v>425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10031.200000000001</v>
      </c>
      <c r="C480" s="9">
        <v>2963.8</v>
      </c>
      <c r="D480" s="9">
        <v>44000.5</v>
      </c>
      <c r="E480" s="9">
        <v>10943.1</v>
      </c>
      <c r="F480" s="9">
        <v>17326.599999999999</v>
      </c>
      <c r="G480" s="9">
        <v>11399.1</v>
      </c>
    </row>
    <row r="481" spans="1:7" ht="15" thickBot="1" x14ac:dyDescent="0.35">
      <c r="A481" s="8" t="s">
        <v>275</v>
      </c>
      <c r="B481" s="9">
        <v>10031.200000000001</v>
      </c>
      <c r="C481" s="9">
        <v>2963.8</v>
      </c>
      <c r="D481" s="9">
        <v>38984.9</v>
      </c>
      <c r="E481" s="9">
        <v>10943.1</v>
      </c>
      <c r="F481" s="9">
        <v>17326.599999999999</v>
      </c>
      <c r="G481" s="9">
        <v>11399.1</v>
      </c>
    </row>
    <row r="482" spans="1:7" ht="15" thickBot="1" x14ac:dyDescent="0.35">
      <c r="A482" s="8" t="s">
        <v>282</v>
      </c>
      <c r="B482" s="9">
        <v>10031.200000000001</v>
      </c>
      <c r="C482" s="9">
        <v>2963.8</v>
      </c>
      <c r="D482" s="9">
        <v>38984.9</v>
      </c>
      <c r="E482" s="9">
        <v>10943.1</v>
      </c>
      <c r="F482" s="9">
        <v>17326.599999999999</v>
      </c>
      <c r="G482" s="9">
        <v>11399.1</v>
      </c>
    </row>
    <row r="483" spans="1:7" ht="15" thickBot="1" x14ac:dyDescent="0.35">
      <c r="A483" s="8" t="s">
        <v>283</v>
      </c>
      <c r="B483" s="9">
        <v>10031.200000000001</v>
      </c>
      <c r="C483" s="9">
        <v>2963.8</v>
      </c>
      <c r="D483" s="9">
        <v>38984.9</v>
      </c>
      <c r="E483" s="9">
        <v>10943.1</v>
      </c>
      <c r="F483" s="9">
        <v>17326.599999999999</v>
      </c>
      <c r="G483" s="9">
        <v>11399.1</v>
      </c>
    </row>
    <row r="484" spans="1:7" ht="15" thickBot="1" x14ac:dyDescent="0.35">
      <c r="A484" s="8" t="s">
        <v>285</v>
      </c>
      <c r="B484" s="9">
        <v>10031.200000000001</v>
      </c>
      <c r="C484" s="9">
        <v>2963.8</v>
      </c>
      <c r="D484" s="9">
        <v>38984.9</v>
      </c>
      <c r="E484" s="9">
        <v>10943.1</v>
      </c>
      <c r="F484" s="9">
        <v>17326.599999999999</v>
      </c>
      <c r="G484" s="9">
        <v>11399.1</v>
      </c>
    </row>
    <row r="485" spans="1:7" ht="15" thickBot="1" x14ac:dyDescent="0.35">
      <c r="A485" s="8" t="s">
        <v>287</v>
      </c>
      <c r="B485" s="9">
        <v>10031.200000000001</v>
      </c>
      <c r="C485" s="9">
        <v>2963.8</v>
      </c>
      <c r="D485" s="9">
        <v>38984.9</v>
      </c>
      <c r="E485" s="9">
        <v>10943.1</v>
      </c>
      <c r="F485" s="9">
        <v>17326.599999999999</v>
      </c>
      <c r="G485" s="9">
        <v>11399.1</v>
      </c>
    </row>
    <row r="486" spans="1:7" ht="15" thickBot="1" x14ac:dyDescent="0.35">
      <c r="A486" s="8" t="s">
        <v>288</v>
      </c>
      <c r="B486" s="9">
        <v>10031.200000000001</v>
      </c>
      <c r="C486" s="9">
        <v>2963.8</v>
      </c>
      <c r="D486" s="9">
        <v>38984.9</v>
      </c>
      <c r="E486" s="9">
        <v>10943.1</v>
      </c>
      <c r="F486" s="9">
        <v>17326.599999999999</v>
      </c>
      <c r="G486" s="9">
        <v>11399.1</v>
      </c>
    </row>
    <row r="487" spans="1:7" ht="15" thickBot="1" x14ac:dyDescent="0.35">
      <c r="A487" s="8" t="s">
        <v>289</v>
      </c>
      <c r="B487" s="9">
        <v>10031.200000000001</v>
      </c>
      <c r="C487" s="9">
        <v>2963.8</v>
      </c>
      <c r="D487" s="9">
        <v>38984.9</v>
      </c>
      <c r="E487" s="9">
        <v>10943.1</v>
      </c>
      <c r="F487" s="9">
        <v>17326.599999999999</v>
      </c>
      <c r="G487" s="9">
        <v>11399.1</v>
      </c>
    </row>
    <row r="488" spans="1:7" ht="15" thickBot="1" x14ac:dyDescent="0.35">
      <c r="A488" s="8" t="s">
        <v>290</v>
      </c>
      <c r="B488" s="9">
        <v>10031.200000000001</v>
      </c>
      <c r="C488" s="9">
        <v>2963.8</v>
      </c>
      <c r="D488" s="9">
        <v>38984.9</v>
      </c>
      <c r="E488" s="9">
        <v>10943.1</v>
      </c>
      <c r="F488" s="9">
        <v>17326.599999999999</v>
      </c>
      <c r="G488" s="9">
        <v>11399.1</v>
      </c>
    </row>
    <row r="489" spans="1:7" ht="15" thickBot="1" x14ac:dyDescent="0.35">
      <c r="A489" s="8" t="s">
        <v>291</v>
      </c>
      <c r="B489" s="9">
        <v>10031.200000000001</v>
      </c>
      <c r="C489" s="9">
        <v>2963.8</v>
      </c>
      <c r="D489" s="9">
        <v>38984.9</v>
      </c>
      <c r="E489" s="9">
        <v>10943.1</v>
      </c>
      <c r="F489" s="9">
        <v>17326.599999999999</v>
      </c>
      <c r="G489" s="9">
        <v>11399.1</v>
      </c>
    </row>
    <row r="490" spans="1:7" ht="15" thickBot="1" x14ac:dyDescent="0.35">
      <c r="A490" s="8" t="s">
        <v>292</v>
      </c>
      <c r="B490" s="9">
        <v>10031.200000000001</v>
      </c>
      <c r="C490" s="9">
        <v>2963.8</v>
      </c>
      <c r="D490" s="9">
        <v>38984.9</v>
      </c>
      <c r="E490" s="9">
        <v>10943.1</v>
      </c>
      <c r="F490" s="9">
        <v>17326.599999999999</v>
      </c>
      <c r="G490" s="9">
        <v>11399.1</v>
      </c>
    </row>
    <row r="491" spans="1:7" ht="15" thickBot="1" x14ac:dyDescent="0.35">
      <c r="A491" s="8" t="s">
        <v>293</v>
      </c>
      <c r="B491" s="9">
        <v>10031.200000000001</v>
      </c>
      <c r="C491" s="9">
        <v>2963.8</v>
      </c>
      <c r="D491" s="9">
        <v>38984.9</v>
      </c>
      <c r="E491" s="9">
        <v>10943.1</v>
      </c>
      <c r="F491" s="9">
        <v>17326.599999999999</v>
      </c>
      <c r="G491" s="9">
        <v>11399.1</v>
      </c>
    </row>
    <row r="492" spans="1:7" ht="15" thickBot="1" x14ac:dyDescent="0.35">
      <c r="A492" s="8" t="s">
        <v>294</v>
      </c>
      <c r="B492" s="9">
        <v>10031.200000000001</v>
      </c>
      <c r="C492" s="9">
        <v>2963.8</v>
      </c>
      <c r="D492" s="9">
        <v>38984.9</v>
      </c>
      <c r="E492" s="9">
        <v>8207.4</v>
      </c>
      <c r="F492" s="9">
        <v>17326.599999999999</v>
      </c>
      <c r="G492" s="9">
        <v>11399.1</v>
      </c>
    </row>
    <row r="493" spans="1:7" ht="15" thickBot="1" x14ac:dyDescent="0.35">
      <c r="A493" s="8" t="s">
        <v>297</v>
      </c>
      <c r="B493" s="9">
        <v>10031.200000000001</v>
      </c>
      <c r="C493" s="9">
        <v>2735.8</v>
      </c>
      <c r="D493" s="9">
        <v>36705.1</v>
      </c>
      <c r="E493" s="9">
        <v>6839.5</v>
      </c>
      <c r="F493" s="9">
        <v>17326.599999999999</v>
      </c>
      <c r="G493" s="9">
        <v>11399.1</v>
      </c>
    </row>
    <row r="494" spans="1:7" ht="15" thickBot="1" x14ac:dyDescent="0.35">
      <c r="A494" s="8" t="s">
        <v>299</v>
      </c>
      <c r="B494" s="9">
        <v>10031.200000000001</v>
      </c>
      <c r="C494" s="9">
        <v>2735.8</v>
      </c>
      <c r="D494" s="9">
        <v>33741.4</v>
      </c>
      <c r="E494" s="9">
        <v>6839.5</v>
      </c>
      <c r="F494" s="9">
        <v>17326.599999999999</v>
      </c>
      <c r="G494" s="9">
        <v>11399.1</v>
      </c>
    </row>
    <row r="495" spans="1:7" ht="15" thickBot="1" x14ac:dyDescent="0.35">
      <c r="A495" s="8" t="s">
        <v>302</v>
      </c>
      <c r="B495" s="9">
        <v>10031.200000000001</v>
      </c>
      <c r="C495" s="9">
        <v>2735.8</v>
      </c>
      <c r="D495" s="9">
        <v>33741.4</v>
      </c>
      <c r="E495" s="9">
        <v>6839.5</v>
      </c>
      <c r="F495" s="9">
        <v>17326.599999999999</v>
      </c>
      <c r="G495" s="9">
        <v>11399.1</v>
      </c>
    </row>
    <row r="496" spans="1:7" ht="15" thickBot="1" x14ac:dyDescent="0.35">
      <c r="A496" s="8" t="s">
        <v>304</v>
      </c>
      <c r="B496" s="9">
        <v>10031.200000000001</v>
      </c>
      <c r="C496" s="9">
        <v>2735.8</v>
      </c>
      <c r="D496" s="9">
        <v>33741.4</v>
      </c>
      <c r="E496" s="9">
        <v>6839.5</v>
      </c>
      <c r="F496" s="9">
        <v>17326.599999999999</v>
      </c>
      <c r="G496" s="9">
        <v>11399.1</v>
      </c>
    </row>
    <row r="497" spans="1:7" ht="15" thickBot="1" x14ac:dyDescent="0.35">
      <c r="A497" s="8" t="s">
        <v>308</v>
      </c>
      <c r="B497" s="9">
        <v>10031.200000000001</v>
      </c>
      <c r="C497" s="9">
        <v>2735.8</v>
      </c>
      <c r="D497" s="9">
        <v>33741.4</v>
      </c>
      <c r="E497" s="9">
        <v>6839.5</v>
      </c>
      <c r="F497" s="9">
        <v>17326.599999999999</v>
      </c>
      <c r="G497" s="9">
        <v>9347.2999999999993</v>
      </c>
    </row>
    <row r="498" spans="1:7" ht="15" thickBot="1" x14ac:dyDescent="0.35">
      <c r="A498" s="8" t="s">
        <v>309</v>
      </c>
      <c r="B498" s="9">
        <v>9575.2000000000007</v>
      </c>
      <c r="C498" s="9">
        <v>2735.8</v>
      </c>
      <c r="D498" s="9">
        <v>33741.4</v>
      </c>
      <c r="E498" s="9">
        <v>6839.5</v>
      </c>
      <c r="F498" s="9">
        <v>17326.599999999999</v>
      </c>
      <c r="G498" s="9">
        <v>9347.2999999999993</v>
      </c>
    </row>
    <row r="499" spans="1:7" ht="15" thickBot="1" x14ac:dyDescent="0.35">
      <c r="A499" s="8" t="s">
        <v>311</v>
      </c>
      <c r="B499" s="9">
        <v>9575.2000000000007</v>
      </c>
      <c r="C499" s="9">
        <v>2735.8</v>
      </c>
      <c r="D499" s="9">
        <v>33741.4</v>
      </c>
      <c r="E499" s="9">
        <v>6839.5</v>
      </c>
      <c r="F499" s="9">
        <v>17326.599999999999</v>
      </c>
      <c r="G499" s="9">
        <v>9347.2999999999993</v>
      </c>
    </row>
    <row r="500" spans="1:7" ht="15" thickBot="1" x14ac:dyDescent="0.35">
      <c r="A500" s="8" t="s">
        <v>314</v>
      </c>
      <c r="B500" s="9">
        <v>9575.2000000000007</v>
      </c>
      <c r="C500" s="9">
        <v>2735.8</v>
      </c>
      <c r="D500" s="9">
        <v>33741.4</v>
      </c>
      <c r="E500" s="9">
        <v>6839.5</v>
      </c>
      <c r="F500" s="9">
        <v>17326.599999999999</v>
      </c>
      <c r="G500" s="9">
        <v>9347.2999999999993</v>
      </c>
    </row>
    <row r="501" spans="1:7" ht="15" thickBot="1" x14ac:dyDescent="0.35">
      <c r="A501" s="8" t="s">
        <v>316</v>
      </c>
      <c r="B501" s="9">
        <v>9575.2000000000007</v>
      </c>
      <c r="C501" s="9">
        <v>2735.8</v>
      </c>
      <c r="D501" s="9">
        <v>33741.4</v>
      </c>
      <c r="E501" s="9">
        <v>6839.5</v>
      </c>
      <c r="F501" s="9">
        <v>17326.599999999999</v>
      </c>
      <c r="G501" s="9">
        <v>7523.4</v>
      </c>
    </row>
    <row r="502" spans="1:7" ht="15" thickBot="1" x14ac:dyDescent="0.35">
      <c r="A502" s="8" t="s">
        <v>317</v>
      </c>
      <c r="B502" s="9">
        <v>9575.2000000000007</v>
      </c>
      <c r="C502" s="9">
        <v>2279.8000000000002</v>
      </c>
      <c r="D502" s="9">
        <v>31917.5</v>
      </c>
      <c r="E502" s="9">
        <v>6839.5</v>
      </c>
      <c r="F502" s="9">
        <v>17326.599999999999</v>
      </c>
      <c r="G502" s="9">
        <v>7523.4</v>
      </c>
    </row>
    <row r="503" spans="1:7" ht="15" thickBot="1" x14ac:dyDescent="0.35">
      <c r="A503" s="8" t="s">
        <v>319</v>
      </c>
      <c r="B503" s="9">
        <v>9575.2000000000007</v>
      </c>
      <c r="C503" s="9">
        <v>2279.8000000000002</v>
      </c>
      <c r="D503" s="9">
        <v>31917.5</v>
      </c>
      <c r="E503" s="9">
        <v>6839.5</v>
      </c>
      <c r="F503" s="9">
        <v>17326.599999999999</v>
      </c>
      <c r="G503" s="9">
        <v>7295.4</v>
      </c>
    </row>
    <row r="504" spans="1:7" ht="15" thickBot="1" x14ac:dyDescent="0.35">
      <c r="A504" s="8" t="s">
        <v>320</v>
      </c>
      <c r="B504" s="9">
        <v>9575.2000000000007</v>
      </c>
      <c r="C504" s="9">
        <v>2279.8000000000002</v>
      </c>
      <c r="D504" s="9">
        <v>30777.599999999999</v>
      </c>
      <c r="E504" s="9">
        <v>6611.5</v>
      </c>
      <c r="F504" s="9">
        <v>17326.599999999999</v>
      </c>
      <c r="G504" s="9">
        <v>7295.4</v>
      </c>
    </row>
    <row r="505" spans="1:7" ht="15" thickBot="1" x14ac:dyDescent="0.35">
      <c r="A505" s="8" t="s">
        <v>321</v>
      </c>
      <c r="B505" s="9">
        <v>9347.2999999999993</v>
      </c>
      <c r="C505" s="9">
        <v>2279.8000000000002</v>
      </c>
      <c r="D505" s="9">
        <v>30777.599999999999</v>
      </c>
      <c r="E505" s="9">
        <v>6611.5</v>
      </c>
      <c r="F505" s="9">
        <v>17326.599999999999</v>
      </c>
      <c r="G505" s="9">
        <v>6839.5</v>
      </c>
    </row>
    <row r="506" spans="1:7" ht="15" thickBot="1" x14ac:dyDescent="0.35">
      <c r="A506" s="8" t="s">
        <v>322</v>
      </c>
      <c r="B506" s="9">
        <v>9347.2999999999993</v>
      </c>
      <c r="C506" s="9">
        <v>2279.8000000000002</v>
      </c>
      <c r="D506" s="9">
        <v>30777.599999999999</v>
      </c>
      <c r="E506" s="9">
        <v>6611.5</v>
      </c>
      <c r="F506" s="9">
        <v>17326.599999999999</v>
      </c>
      <c r="G506" s="9">
        <v>6839.5</v>
      </c>
    </row>
    <row r="507" spans="1:7" ht="15" thickBot="1" x14ac:dyDescent="0.35">
      <c r="A507" s="8" t="s">
        <v>324</v>
      </c>
      <c r="B507" s="9">
        <v>9347.2999999999993</v>
      </c>
      <c r="C507" s="9">
        <v>2279.8000000000002</v>
      </c>
      <c r="D507" s="9">
        <v>30777.599999999999</v>
      </c>
      <c r="E507" s="9">
        <v>5927.5</v>
      </c>
      <c r="F507" s="9">
        <v>17326.599999999999</v>
      </c>
      <c r="G507" s="9">
        <v>6839.5</v>
      </c>
    </row>
    <row r="508" spans="1:7" ht="15" thickBot="1" x14ac:dyDescent="0.35">
      <c r="A508" s="8" t="s">
        <v>325</v>
      </c>
      <c r="B508" s="9">
        <v>9347.2999999999993</v>
      </c>
      <c r="C508" s="9">
        <v>2279.8000000000002</v>
      </c>
      <c r="D508" s="9">
        <v>30777.599999999999</v>
      </c>
      <c r="E508" s="9">
        <v>5927.5</v>
      </c>
      <c r="F508" s="9">
        <v>17326.599999999999</v>
      </c>
      <c r="G508" s="9">
        <v>6839.5</v>
      </c>
    </row>
    <row r="509" spans="1:7" ht="15" thickBot="1" x14ac:dyDescent="0.35">
      <c r="A509" s="8" t="s">
        <v>326</v>
      </c>
      <c r="B509" s="9">
        <v>9347.2999999999993</v>
      </c>
      <c r="C509" s="9">
        <v>2279.8000000000002</v>
      </c>
      <c r="D509" s="9">
        <v>30321.599999999999</v>
      </c>
      <c r="E509" s="9">
        <v>5927.5</v>
      </c>
      <c r="F509" s="9">
        <v>17326.599999999999</v>
      </c>
      <c r="G509" s="9">
        <v>5243.6</v>
      </c>
    </row>
    <row r="510" spans="1:7" ht="15" thickBot="1" x14ac:dyDescent="0.35">
      <c r="A510" s="8" t="s">
        <v>327</v>
      </c>
      <c r="B510" s="9">
        <v>9347.2999999999993</v>
      </c>
      <c r="C510" s="9">
        <v>2279.8000000000002</v>
      </c>
      <c r="D510" s="9">
        <v>30321.599999999999</v>
      </c>
      <c r="E510" s="9">
        <v>4331.7</v>
      </c>
      <c r="F510" s="9">
        <v>17326.599999999999</v>
      </c>
      <c r="G510" s="9">
        <v>5015.6000000000004</v>
      </c>
    </row>
    <row r="511" spans="1:7" ht="15" thickBot="1" x14ac:dyDescent="0.35">
      <c r="A511" s="8" t="s">
        <v>328</v>
      </c>
      <c r="B511" s="9">
        <v>9347.2999999999993</v>
      </c>
      <c r="C511" s="9">
        <v>2279.8000000000002</v>
      </c>
      <c r="D511" s="9">
        <v>30321.599999999999</v>
      </c>
      <c r="E511" s="9">
        <v>4331.7</v>
      </c>
      <c r="F511" s="9">
        <v>17326.599999999999</v>
      </c>
      <c r="G511" s="9">
        <v>5015.6000000000004</v>
      </c>
    </row>
    <row r="512" spans="1:7" ht="15" thickBot="1" x14ac:dyDescent="0.35">
      <c r="A512" s="8" t="s">
        <v>330</v>
      </c>
      <c r="B512" s="9">
        <v>9347.2999999999993</v>
      </c>
      <c r="C512" s="9">
        <v>2279.8000000000002</v>
      </c>
      <c r="D512" s="9">
        <v>30321.599999999999</v>
      </c>
      <c r="E512" s="9">
        <v>4331.7</v>
      </c>
      <c r="F512" s="9">
        <v>17326.599999999999</v>
      </c>
      <c r="G512" s="9">
        <v>5015.6000000000004</v>
      </c>
    </row>
    <row r="513" spans="1:7" ht="15" thickBot="1" x14ac:dyDescent="0.35">
      <c r="A513" s="8" t="s">
        <v>331</v>
      </c>
      <c r="B513" s="9">
        <v>9347.2999999999993</v>
      </c>
      <c r="C513" s="9">
        <v>2279.8000000000002</v>
      </c>
      <c r="D513" s="9">
        <v>30321.599999999999</v>
      </c>
      <c r="E513" s="9">
        <v>4331.7</v>
      </c>
      <c r="F513" s="9">
        <v>17326.599999999999</v>
      </c>
      <c r="G513" s="9">
        <v>5015.6000000000004</v>
      </c>
    </row>
    <row r="514" spans="1:7" ht="15" thickBot="1" x14ac:dyDescent="0.35">
      <c r="A514" s="8" t="s">
        <v>333</v>
      </c>
      <c r="B514" s="9">
        <v>9347.2999999999993</v>
      </c>
      <c r="C514" s="9">
        <v>2279.8000000000002</v>
      </c>
      <c r="D514" s="9">
        <v>30321.599999999999</v>
      </c>
      <c r="E514" s="9">
        <v>4331.7</v>
      </c>
      <c r="F514" s="9">
        <v>17326.599999999999</v>
      </c>
      <c r="G514" s="9">
        <v>5015.6000000000004</v>
      </c>
    </row>
    <row r="515" spans="1:7" ht="15" thickBot="1" x14ac:dyDescent="0.35">
      <c r="A515" s="8" t="s">
        <v>334</v>
      </c>
      <c r="B515" s="9">
        <v>9347.2999999999993</v>
      </c>
      <c r="C515" s="9">
        <v>2279.8000000000002</v>
      </c>
      <c r="D515" s="9">
        <v>30321.599999999999</v>
      </c>
      <c r="E515" s="9">
        <v>4331.7</v>
      </c>
      <c r="F515" s="9">
        <v>17326.599999999999</v>
      </c>
      <c r="G515" s="9">
        <v>5015.6000000000004</v>
      </c>
    </row>
    <row r="516" spans="1:7" ht="15" thickBot="1" x14ac:dyDescent="0.35">
      <c r="A516" s="8" t="s">
        <v>336</v>
      </c>
      <c r="B516" s="9">
        <v>9347.2999999999993</v>
      </c>
      <c r="C516" s="9">
        <v>2279.8000000000002</v>
      </c>
      <c r="D516" s="9">
        <v>30321.599999999999</v>
      </c>
      <c r="E516" s="9">
        <v>4331.7</v>
      </c>
      <c r="F516" s="9">
        <v>17326.599999999999</v>
      </c>
      <c r="G516" s="9">
        <v>5015.6000000000004</v>
      </c>
    </row>
    <row r="517" spans="1:7" ht="15" thickBot="1" x14ac:dyDescent="0.35">
      <c r="A517" s="8" t="s">
        <v>338</v>
      </c>
      <c r="B517" s="9">
        <v>9347.2999999999993</v>
      </c>
      <c r="C517" s="9">
        <v>2279.8000000000002</v>
      </c>
      <c r="D517" s="9">
        <v>30321.599999999999</v>
      </c>
      <c r="E517" s="9">
        <v>4331.7</v>
      </c>
      <c r="F517" s="9">
        <v>17326.599999999999</v>
      </c>
      <c r="G517" s="9">
        <v>5015.6000000000004</v>
      </c>
    </row>
    <row r="518" spans="1:7" ht="15" thickBot="1" x14ac:dyDescent="0.35">
      <c r="A518" s="8" t="s">
        <v>339</v>
      </c>
      <c r="B518" s="9">
        <v>9119.2999999999993</v>
      </c>
      <c r="C518" s="9">
        <v>2279.8000000000002</v>
      </c>
      <c r="D518" s="9">
        <v>30321.599999999999</v>
      </c>
      <c r="E518" s="9">
        <v>4331.7</v>
      </c>
      <c r="F518" s="9">
        <v>17326.599999999999</v>
      </c>
      <c r="G518" s="9">
        <v>3191.7</v>
      </c>
    </row>
    <row r="519" spans="1:7" ht="15" thickBot="1" x14ac:dyDescent="0.35">
      <c r="A519" s="8" t="s">
        <v>340</v>
      </c>
      <c r="B519" s="9">
        <v>9119.2999999999993</v>
      </c>
      <c r="C519" s="9">
        <v>2279.8000000000002</v>
      </c>
      <c r="D519" s="9">
        <v>28725.7</v>
      </c>
      <c r="E519" s="9">
        <v>4103.7</v>
      </c>
      <c r="F519" s="9">
        <v>17326.599999999999</v>
      </c>
      <c r="G519" s="9">
        <v>3191.7</v>
      </c>
    </row>
    <row r="520" spans="1:7" ht="15" thickBot="1" x14ac:dyDescent="0.35">
      <c r="A520" s="8" t="s">
        <v>341</v>
      </c>
      <c r="B520" s="9">
        <v>9119.2999999999993</v>
      </c>
      <c r="C520" s="9">
        <v>2279.8000000000002</v>
      </c>
      <c r="D520" s="9">
        <v>28725.7</v>
      </c>
      <c r="E520" s="9">
        <v>4103.7</v>
      </c>
      <c r="F520" s="9">
        <v>17326.599999999999</v>
      </c>
      <c r="G520" s="9">
        <v>3191.7</v>
      </c>
    </row>
    <row r="521" spans="1:7" ht="15" thickBot="1" x14ac:dyDescent="0.35">
      <c r="A521" s="8" t="s">
        <v>343</v>
      </c>
      <c r="B521" s="9">
        <v>9119.2999999999993</v>
      </c>
      <c r="C521" s="9">
        <v>2279.8000000000002</v>
      </c>
      <c r="D521" s="9">
        <v>28725.7</v>
      </c>
      <c r="E521" s="9">
        <v>4103.7</v>
      </c>
      <c r="F521" s="9">
        <v>17326.599999999999</v>
      </c>
      <c r="G521" s="9">
        <v>3191.7</v>
      </c>
    </row>
    <row r="522" spans="1:7" ht="15" thickBot="1" x14ac:dyDescent="0.35">
      <c r="A522" s="8" t="s">
        <v>344</v>
      </c>
      <c r="B522" s="9">
        <v>9119.2999999999993</v>
      </c>
      <c r="C522" s="9">
        <v>2279.8000000000002</v>
      </c>
      <c r="D522" s="9">
        <v>28725.7</v>
      </c>
      <c r="E522" s="9">
        <v>4103.7</v>
      </c>
      <c r="F522" s="9">
        <v>17326.599999999999</v>
      </c>
      <c r="G522" s="9">
        <v>3191.7</v>
      </c>
    </row>
    <row r="523" spans="1:7" ht="15" thickBot="1" x14ac:dyDescent="0.35">
      <c r="A523" s="8" t="s">
        <v>347</v>
      </c>
      <c r="B523" s="9">
        <v>9119.2999999999993</v>
      </c>
      <c r="C523" s="9">
        <v>2279.8000000000002</v>
      </c>
      <c r="D523" s="9">
        <v>22342.2</v>
      </c>
      <c r="E523" s="9">
        <v>4103.7</v>
      </c>
      <c r="F523" s="9">
        <v>17326.599999999999</v>
      </c>
      <c r="G523" s="9">
        <v>3191.7</v>
      </c>
    </row>
    <row r="524" spans="1:7" ht="15" thickBot="1" x14ac:dyDescent="0.35">
      <c r="A524" s="8" t="s">
        <v>349</v>
      </c>
      <c r="B524" s="9">
        <v>9119.2999999999993</v>
      </c>
      <c r="C524" s="9">
        <v>2279.8000000000002</v>
      </c>
      <c r="D524" s="9">
        <v>22342.2</v>
      </c>
      <c r="E524" s="9">
        <v>4103.7</v>
      </c>
      <c r="F524" s="9">
        <v>17326.599999999999</v>
      </c>
      <c r="G524" s="9">
        <v>3191.7</v>
      </c>
    </row>
    <row r="525" spans="1:7" ht="15" thickBot="1" x14ac:dyDescent="0.35">
      <c r="A525" s="8" t="s">
        <v>350</v>
      </c>
      <c r="B525" s="9">
        <v>9119.2999999999993</v>
      </c>
      <c r="C525" s="9">
        <v>2279.8000000000002</v>
      </c>
      <c r="D525" s="9">
        <v>22342.2</v>
      </c>
      <c r="E525" s="9">
        <v>4103.7</v>
      </c>
      <c r="F525" s="9">
        <v>17326.599999999999</v>
      </c>
      <c r="G525" s="9">
        <v>3191.7</v>
      </c>
    </row>
    <row r="526" spans="1:7" ht="15" thickBot="1" x14ac:dyDescent="0.35">
      <c r="A526" s="8" t="s">
        <v>351</v>
      </c>
      <c r="B526" s="9">
        <v>9119.2999999999993</v>
      </c>
      <c r="C526" s="9">
        <v>2279.8000000000002</v>
      </c>
      <c r="D526" s="9">
        <v>22342.2</v>
      </c>
      <c r="E526" s="9">
        <v>4103.7</v>
      </c>
      <c r="F526" s="9">
        <v>17326.599999999999</v>
      </c>
      <c r="G526" s="9">
        <v>3191.7</v>
      </c>
    </row>
    <row r="527" spans="1:7" ht="15" thickBot="1" x14ac:dyDescent="0.35">
      <c r="A527" s="8" t="s">
        <v>354</v>
      </c>
      <c r="B527" s="9">
        <v>9119.2999999999993</v>
      </c>
      <c r="C527" s="9">
        <v>2279.8000000000002</v>
      </c>
      <c r="D527" s="9">
        <v>20974.400000000001</v>
      </c>
      <c r="E527" s="9">
        <v>4103.7</v>
      </c>
      <c r="F527" s="9">
        <v>17326.599999999999</v>
      </c>
      <c r="G527" s="9">
        <v>3191.7</v>
      </c>
    </row>
    <row r="528" spans="1:7" ht="15" thickBot="1" x14ac:dyDescent="0.35">
      <c r="A528" s="8" t="s">
        <v>356</v>
      </c>
      <c r="B528" s="9">
        <v>9119.2999999999993</v>
      </c>
      <c r="C528" s="9">
        <v>2279.8000000000002</v>
      </c>
      <c r="D528" s="9">
        <v>20974.400000000001</v>
      </c>
      <c r="E528" s="9">
        <v>4103.7</v>
      </c>
      <c r="F528" s="9">
        <v>17326.599999999999</v>
      </c>
      <c r="G528" s="9">
        <v>3191.7</v>
      </c>
    </row>
    <row r="529" spans="1:7" ht="15" thickBot="1" x14ac:dyDescent="0.35">
      <c r="A529" s="8" t="s">
        <v>357</v>
      </c>
      <c r="B529" s="9">
        <v>9119.2999999999993</v>
      </c>
      <c r="C529" s="9">
        <v>2279.8000000000002</v>
      </c>
      <c r="D529" s="9">
        <v>20518.400000000001</v>
      </c>
      <c r="E529" s="9">
        <v>3647.7</v>
      </c>
      <c r="F529" s="9">
        <v>17326.599999999999</v>
      </c>
      <c r="G529" s="9">
        <v>3191.7</v>
      </c>
    </row>
    <row r="530" spans="1:7" ht="15" thickBot="1" x14ac:dyDescent="0.35">
      <c r="A530" s="8" t="s">
        <v>358</v>
      </c>
      <c r="B530" s="9">
        <v>9119.2999999999993</v>
      </c>
      <c r="C530" s="9">
        <v>2279.8000000000002</v>
      </c>
      <c r="D530" s="9">
        <v>20518.400000000001</v>
      </c>
      <c r="E530" s="9">
        <v>3647.7</v>
      </c>
      <c r="F530" s="9">
        <v>17326.599999999999</v>
      </c>
      <c r="G530" s="9">
        <v>3191.7</v>
      </c>
    </row>
    <row r="531" spans="1:7" ht="15" thickBot="1" x14ac:dyDescent="0.35">
      <c r="A531" s="8" t="s">
        <v>359</v>
      </c>
      <c r="B531" s="9">
        <v>8207.4</v>
      </c>
      <c r="C531" s="9">
        <v>2279.8000000000002</v>
      </c>
      <c r="D531" s="9">
        <v>20518.400000000001</v>
      </c>
      <c r="E531" s="9">
        <v>3647.7</v>
      </c>
      <c r="F531" s="9">
        <v>17326.599999999999</v>
      </c>
      <c r="G531" s="9">
        <v>3191.7</v>
      </c>
    </row>
    <row r="532" spans="1:7" ht="15" thickBot="1" x14ac:dyDescent="0.35">
      <c r="A532" s="8" t="s">
        <v>361</v>
      </c>
      <c r="B532" s="9">
        <v>8207.4</v>
      </c>
      <c r="C532" s="9">
        <v>1823.9</v>
      </c>
      <c r="D532" s="9">
        <v>20518.400000000001</v>
      </c>
      <c r="E532" s="9">
        <v>3647.7</v>
      </c>
      <c r="F532" s="9">
        <v>17326.599999999999</v>
      </c>
      <c r="G532" s="9">
        <v>3191.7</v>
      </c>
    </row>
    <row r="533" spans="1:7" ht="15" thickBot="1" x14ac:dyDescent="0.35">
      <c r="A533" s="8" t="s">
        <v>363</v>
      </c>
      <c r="B533" s="9">
        <v>8207.4</v>
      </c>
      <c r="C533" s="9">
        <v>1823.9</v>
      </c>
      <c r="D533" s="9">
        <v>20518.400000000001</v>
      </c>
      <c r="E533" s="9">
        <v>3647.7</v>
      </c>
      <c r="F533" s="9">
        <v>17326.599999999999</v>
      </c>
      <c r="G533" s="9">
        <v>3191.7</v>
      </c>
    </row>
    <row r="534" spans="1:7" ht="15" thickBot="1" x14ac:dyDescent="0.35">
      <c r="A534" s="8" t="s">
        <v>364</v>
      </c>
      <c r="B534" s="9">
        <v>8207.4</v>
      </c>
      <c r="C534" s="9">
        <v>1823.9</v>
      </c>
      <c r="D534" s="9">
        <v>20518.400000000001</v>
      </c>
      <c r="E534" s="9">
        <v>3647.7</v>
      </c>
      <c r="F534" s="9">
        <v>17326.599999999999</v>
      </c>
      <c r="G534" s="9">
        <v>3191.7</v>
      </c>
    </row>
    <row r="535" spans="1:7" ht="15" thickBot="1" x14ac:dyDescent="0.35">
      <c r="A535" s="8" t="s">
        <v>366</v>
      </c>
      <c r="B535" s="9">
        <v>8207.4</v>
      </c>
      <c r="C535" s="9">
        <v>1823.9</v>
      </c>
      <c r="D535" s="9">
        <v>20518.400000000001</v>
      </c>
      <c r="E535" s="9">
        <v>3647.7</v>
      </c>
      <c r="F535" s="9">
        <v>17326.599999999999</v>
      </c>
      <c r="G535" s="9">
        <v>3191.7</v>
      </c>
    </row>
    <row r="536" spans="1:7" ht="15" thickBot="1" x14ac:dyDescent="0.35">
      <c r="A536" s="8" t="s">
        <v>368</v>
      </c>
      <c r="B536" s="9">
        <v>8207.4</v>
      </c>
      <c r="C536" s="9">
        <v>1823.9</v>
      </c>
      <c r="D536" s="9">
        <v>20062.400000000001</v>
      </c>
      <c r="E536" s="9">
        <v>3647.7</v>
      </c>
      <c r="F536" s="9">
        <v>17326.599999999999</v>
      </c>
      <c r="G536" s="9">
        <v>3191.7</v>
      </c>
    </row>
    <row r="537" spans="1:7" ht="15" thickBot="1" x14ac:dyDescent="0.35">
      <c r="A537" s="8" t="s">
        <v>371</v>
      </c>
      <c r="B537" s="9">
        <v>8207.4</v>
      </c>
      <c r="C537" s="9">
        <v>1823.9</v>
      </c>
      <c r="D537" s="9">
        <v>20062.400000000001</v>
      </c>
      <c r="E537" s="9">
        <v>3647.7</v>
      </c>
      <c r="F537" s="9">
        <v>17326.599999999999</v>
      </c>
      <c r="G537" s="9">
        <v>3191.7</v>
      </c>
    </row>
    <row r="538" spans="1:7" ht="15" thickBot="1" x14ac:dyDescent="0.35">
      <c r="A538" s="8" t="s">
        <v>372</v>
      </c>
      <c r="B538" s="9">
        <v>8207.4</v>
      </c>
      <c r="C538" s="9">
        <v>1823.9</v>
      </c>
      <c r="D538" s="9">
        <v>18694.5</v>
      </c>
      <c r="E538" s="9">
        <v>3647.7</v>
      </c>
      <c r="F538" s="9">
        <v>17326.599999999999</v>
      </c>
      <c r="G538" s="9">
        <v>3191.7</v>
      </c>
    </row>
    <row r="539" spans="1:7" ht="15" thickBot="1" x14ac:dyDescent="0.35">
      <c r="A539" s="8" t="s">
        <v>376</v>
      </c>
      <c r="B539" s="9">
        <v>8207.4</v>
      </c>
      <c r="C539" s="9">
        <v>1823.9</v>
      </c>
      <c r="D539" s="9">
        <v>18694.5</v>
      </c>
      <c r="E539" s="9">
        <v>3647.7</v>
      </c>
      <c r="F539" s="9">
        <v>15046.8</v>
      </c>
      <c r="G539" s="9">
        <v>3191.7</v>
      </c>
    </row>
    <row r="540" spans="1:7" ht="15" thickBot="1" x14ac:dyDescent="0.35">
      <c r="A540" s="8" t="s">
        <v>378</v>
      </c>
      <c r="B540" s="9">
        <v>8207.4</v>
      </c>
      <c r="C540" s="9">
        <v>1823.9</v>
      </c>
      <c r="D540" s="9">
        <v>18694.5</v>
      </c>
      <c r="E540" s="9">
        <v>3647.7</v>
      </c>
      <c r="F540" s="9">
        <v>10715.2</v>
      </c>
      <c r="G540" s="9">
        <v>3191.7</v>
      </c>
    </row>
    <row r="541" spans="1:7" ht="15" thickBot="1" x14ac:dyDescent="0.35">
      <c r="A541" s="8" t="s">
        <v>380</v>
      </c>
      <c r="B541" s="9">
        <v>8207.4</v>
      </c>
      <c r="C541" s="9">
        <v>1823.9</v>
      </c>
      <c r="D541" s="9">
        <v>18694.5</v>
      </c>
      <c r="E541" s="9">
        <v>3647.7</v>
      </c>
      <c r="F541" s="9">
        <v>10715.2</v>
      </c>
      <c r="G541" s="9">
        <v>3191.7</v>
      </c>
    </row>
    <row r="542" spans="1:7" ht="15" thickBot="1" x14ac:dyDescent="0.35">
      <c r="A542" s="8" t="s">
        <v>383</v>
      </c>
      <c r="B542" s="9">
        <v>8207.4</v>
      </c>
      <c r="C542" s="9">
        <v>1823.9</v>
      </c>
      <c r="D542" s="9">
        <v>13223</v>
      </c>
      <c r="E542" s="9">
        <v>3647.7</v>
      </c>
      <c r="F542" s="9">
        <v>10715.2</v>
      </c>
      <c r="G542" s="9">
        <v>2735.8</v>
      </c>
    </row>
    <row r="543" spans="1:7" ht="15" thickBot="1" x14ac:dyDescent="0.35">
      <c r="A543" s="8" t="s">
        <v>385</v>
      </c>
      <c r="B543" s="9">
        <v>8207.4</v>
      </c>
      <c r="C543" s="9">
        <v>1823.9</v>
      </c>
      <c r="D543" s="9">
        <v>13223</v>
      </c>
      <c r="E543" s="9">
        <v>3647.7</v>
      </c>
      <c r="F543" s="9">
        <v>10715.2</v>
      </c>
      <c r="G543" s="9">
        <v>2735.8</v>
      </c>
    </row>
    <row r="544" spans="1:7" ht="15" thickBot="1" x14ac:dyDescent="0.35">
      <c r="A544" s="8" t="s">
        <v>388</v>
      </c>
      <c r="B544" s="9">
        <v>8207.4</v>
      </c>
      <c r="C544" s="9">
        <v>1823.9</v>
      </c>
      <c r="D544" s="9">
        <v>13223</v>
      </c>
      <c r="E544" s="9">
        <v>2279.8000000000002</v>
      </c>
      <c r="F544" s="9">
        <v>7751.4</v>
      </c>
      <c r="G544" s="9">
        <v>2735.8</v>
      </c>
    </row>
    <row r="545" spans="1:7" ht="15" thickBot="1" x14ac:dyDescent="0.35">
      <c r="A545" s="8" t="s">
        <v>389</v>
      </c>
      <c r="B545" s="9">
        <v>8207.4</v>
      </c>
      <c r="C545" s="9">
        <v>1823.9</v>
      </c>
      <c r="D545" s="9">
        <v>11855.1</v>
      </c>
      <c r="E545" s="9">
        <v>2279.8000000000002</v>
      </c>
      <c r="F545" s="9">
        <v>6383.5</v>
      </c>
      <c r="G545" s="9">
        <v>2735.8</v>
      </c>
    </row>
    <row r="546" spans="1:7" ht="15" thickBot="1" x14ac:dyDescent="0.35">
      <c r="A546" s="8" t="s">
        <v>391</v>
      </c>
      <c r="B546" s="9">
        <v>8207.4</v>
      </c>
      <c r="C546" s="9">
        <v>1823.9</v>
      </c>
      <c r="D546" s="9">
        <v>11855.1</v>
      </c>
      <c r="E546" s="9">
        <v>2279.8000000000002</v>
      </c>
      <c r="F546" s="9">
        <v>6383.5</v>
      </c>
      <c r="G546" s="9">
        <v>2279.8000000000002</v>
      </c>
    </row>
    <row r="547" spans="1:7" ht="15" thickBot="1" x14ac:dyDescent="0.35">
      <c r="A547" s="8" t="s">
        <v>394</v>
      </c>
      <c r="B547" s="9">
        <v>8207.4</v>
      </c>
      <c r="C547" s="9">
        <v>1823.9</v>
      </c>
      <c r="D547" s="9">
        <v>10487.2</v>
      </c>
      <c r="E547" s="9">
        <v>2279.8000000000002</v>
      </c>
      <c r="F547" s="9">
        <v>6383.5</v>
      </c>
      <c r="G547" s="9">
        <v>2279.8000000000002</v>
      </c>
    </row>
    <row r="548" spans="1:7" ht="15" thickBot="1" x14ac:dyDescent="0.35">
      <c r="A548" s="8" t="s">
        <v>396</v>
      </c>
      <c r="B548" s="9">
        <v>8207.4</v>
      </c>
      <c r="C548" s="9">
        <v>1823.9</v>
      </c>
      <c r="D548" s="9">
        <v>10487.2</v>
      </c>
      <c r="E548" s="9">
        <v>1367.9</v>
      </c>
      <c r="F548" s="9">
        <v>6383.5</v>
      </c>
      <c r="G548" s="9">
        <v>2279.8000000000002</v>
      </c>
    </row>
    <row r="549" spans="1:7" ht="15" thickBot="1" x14ac:dyDescent="0.35">
      <c r="A549" s="8" t="s">
        <v>398</v>
      </c>
      <c r="B549" s="9">
        <v>8207.4</v>
      </c>
      <c r="C549" s="9">
        <v>1823.9</v>
      </c>
      <c r="D549" s="9">
        <v>10487.2</v>
      </c>
      <c r="E549" s="9">
        <v>1367.9</v>
      </c>
      <c r="F549" s="9">
        <v>6383.5</v>
      </c>
      <c r="G549" s="9">
        <v>2279.8000000000002</v>
      </c>
    </row>
    <row r="550" spans="1:7" ht="15" thickBot="1" x14ac:dyDescent="0.35">
      <c r="A550" s="8" t="s">
        <v>400</v>
      </c>
      <c r="B550" s="9">
        <v>8207.4</v>
      </c>
      <c r="C550" s="9">
        <v>1823.9</v>
      </c>
      <c r="D550" s="9">
        <v>10487.2</v>
      </c>
      <c r="E550" s="9">
        <v>1367.9</v>
      </c>
      <c r="F550" s="9">
        <v>6383.5</v>
      </c>
      <c r="G550" s="9">
        <v>2279.8000000000002</v>
      </c>
    </row>
    <row r="551" spans="1:7" ht="15" thickBot="1" x14ac:dyDescent="0.35">
      <c r="A551" s="8" t="s">
        <v>402</v>
      </c>
      <c r="B551" s="9">
        <v>8207.4</v>
      </c>
      <c r="C551" s="9">
        <v>1823.9</v>
      </c>
      <c r="D551" s="9">
        <v>10487.2</v>
      </c>
      <c r="E551" s="9">
        <v>1367.9</v>
      </c>
      <c r="F551" s="9">
        <v>6383.5</v>
      </c>
      <c r="G551" s="9">
        <v>2279.8000000000002</v>
      </c>
    </row>
    <row r="552" spans="1:7" ht="15" thickBot="1" x14ac:dyDescent="0.35">
      <c r="A552" s="8" t="s">
        <v>404</v>
      </c>
      <c r="B552" s="9">
        <v>8207.4</v>
      </c>
      <c r="C552" s="9">
        <v>1823.9</v>
      </c>
      <c r="D552" s="9">
        <v>10487.2</v>
      </c>
      <c r="E552" s="9">
        <v>1367.9</v>
      </c>
      <c r="F552" s="9">
        <v>6383.5</v>
      </c>
      <c r="G552" s="9">
        <v>2279.8000000000002</v>
      </c>
    </row>
    <row r="553" spans="1:7" ht="15" thickBot="1" x14ac:dyDescent="0.35">
      <c r="A553" s="8" t="s">
        <v>406</v>
      </c>
      <c r="B553" s="9">
        <v>8207.4</v>
      </c>
      <c r="C553" s="9">
        <v>1823.9</v>
      </c>
      <c r="D553" s="9">
        <v>10487.2</v>
      </c>
      <c r="E553" s="9">
        <v>1367.9</v>
      </c>
      <c r="F553" s="9">
        <v>6383.5</v>
      </c>
      <c r="G553" s="9">
        <v>2279.8000000000002</v>
      </c>
    </row>
    <row r="554" spans="1:7" ht="15" thickBot="1" x14ac:dyDescent="0.35">
      <c r="A554" s="8" t="s">
        <v>407</v>
      </c>
      <c r="B554" s="9">
        <v>8207.4</v>
      </c>
      <c r="C554" s="9">
        <v>1823.9</v>
      </c>
      <c r="D554" s="9">
        <v>10487.2</v>
      </c>
      <c r="E554" s="9">
        <v>1367.9</v>
      </c>
      <c r="F554" s="9">
        <v>6383.5</v>
      </c>
      <c r="G554" s="9">
        <v>2279.8000000000002</v>
      </c>
    </row>
    <row r="555" spans="1:7" ht="15" thickBot="1" x14ac:dyDescent="0.35">
      <c r="A555" s="8" t="s">
        <v>408</v>
      </c>
      <c r="B555" s="9">
        <v>1823.9</v>
      </c>
      <c r="C555" s="9">
        <v>1823.9</v>
      </c>
      <c r="D555" s="9">
        <v>10487.2</v>
      </c>
      <c r="E555" s="9">
        <v>1367.9</v>
      </c>
      <c r="F555" s="9">
        <v>6383.5</v>
      </c>
      <c r="G555" s="9">
        <v>2279.8000000000002</v>
      </c>
    </row>
    <row r="556" spans="1:7" ht="15" thickBot="1" x14ac:dyDescent="0.35">
      <c r="A556" s="8" t="s">
        <v>410</v>
      </c>
      <c r="B556" s="9">
        <v>1367.9</v>
      </c>
      <c r="C556" s="9">
        <v>1823.9</v>
      </c>
      <c r="D556" s="9">
        <v>10487.2</v>
      </c>
      <c r="E556" s="9">
        <v>1367.9</v>
      </c>
      <c r="F556" s="9">
        <v>6383.5</v>
      </c>
      <c r="G556" s="9">
        <v>1367.9</v>
      </c>
    </row>
    <row r="557" spans="1:7" ht="15" thickBot="1" x14ac:dyDescent="0.35">
      <c r="A557" s="8" t="s">
        <v>412</v>
      </c>
      <c r="B557" s="9">
        <v>911.9</v>
      </c>
      <c r="C557" s="9">
        <v>1823.9</v>
      </c>
      <c r="D557" s="9">
        <v>10487.2</v>
      </c>
      <c r="E557" s="9">
        <v>1367.9</v>
      </c>
      <c r="F557" s="9">
        <v>5471.6</v>
      </c>
      <c r="G557" s="9">
        <v>1367.9</v>
      </c>
    </row>
    <row r="558" spans="1:7" ht="15" thickBot="1" x14ac:dyDescent="0.35">
      <c r="A558" s="8" t="s">
        <v>414</v>
      </c>
      <c r="B558" s="9">
        <v>911.9</v>
      </c>
      <c r="C558" s="9">
        <v>456</v>
      </c>
      <c r="D558" s="9">
        <v>10487.2</v>
      </c>
      <c r="E558" s="9">
        <v>1367.9</v>
      </c>
      <c r="F558" s="9">
        <v>5471.6</v>
      </c>
      <c r="G558" s="9">
        <v>1367.9</v>
      </c>
    </row>
    <row r="559" spans="1:7" ht="15" thickBot="1" x14ac:dyDescent="0.35">
      <c r="A559" s="8" t="s">
        <v>415</v>
      </c>
      <c r="B559" s="9">
        <v>911.9</v>
      </c>
      <c r="C559" s="9">
        <v>456</v>
      </c>
      <c r="D559" s="9">
        <v>10487.2</v>
      </c>
      <c r="E559" s="9">
        <v>1367.9</v>
      </c>
      <c r="F559" s="9">
        <v>5471.6</v>
      </c>
      <c r="G559" s="9">
        <v>1367.9</v>
      </c>
    </row>
    <row r="560" spans="1:7" ht="15" thickBot="1" x14ac:dyDescent="0.35">
      <c r="A560" s="8" t="s">
        <v>416</v>
      </c>
      <c r="B560" s="9">
        <v>911.9</v>
      </c>
      <c r="C560" s="9">
        <v>456</v>
      </c>
      <c r="D560" s="9">
        <v>10487.2</v>
      </c>
      <c r="E560" s="9">
        <v>1367.9</v>
      </c>
      <c r="F560" s="9">
        <v>5471.6</v>
      </c>
      <c r="G560" s="9">
        <v>1367.9</v>
      </c>
    </row>
    <row r="561" spans="1:7" ht="15" thickBot="1" x14ac:dyDescent="0.35">
      <c r="A561" s="8" t="s">
        <v>418</v>
      </c>
      <c r="B561" s="9">
        <v>911.9</v>
      </c>
      <c r="C561" s="9">
        <v>456</v>
      </c>
      <c r="D561" s="9">
        <v>10487.2</v>
      </c>
      <c r="E561" s="9">
        <v>1367.9</v>
      </c>
      <c r="F561" s="9">
        <v>5471.6</v>
      </c>
      <c r="G561" s="9">
        <v>1367.9</v>
      </c>
    </row>
    <row r="562" spans="1:7" ht="15" thickBot="1" x14ac:dyDescent="0.35">
      <c r="A562" s="8" t="s">
        <v>419</v>
      </c>
      <c r="B562" s="9">
        <v>911.9</v>
      </c>
      <c r="C562" s="9">
        <v>456</v>
      </c>
      <c r="D562" s="9">
        <v>10031.200000000001</v>
      </c>
      <c r="E562" s="9">
        <v>1367.9</v>
      </c>
      <c r="F562" s="9">
        <v>5471.6</v>
      </c>
      <c r="G562" s="9">
        <v>1367.9</v>
      </c>
    </row>
    <row r="563" spans="1:7" ht="15" thickBot="1" x14ac:dyDescent="0.35">
      <c r="A563" s="8" t="s">
        <v>420</v>
      </c>
      <c r="B563" s="9">
        <v>456</v>
      </c>
      <c r="C563" s="9">
        <v>456</v>
      </c>
      <c r="D563" s="9">
        <v>9575.2000000000007</v>
      </c>
      <c r="E563" s="9">
        <v>1367.9</v>
      </c>
      <c r="F563" s="9">
        <v>5471.6</v>
      </c>
      <c r="G563" s="9">
        <v>1367.9</v>
      </c>
    </row>
    <row r="564" spans="1:7" ht="15" thickBot="1" x14ac:dyDescent="0.35">
      <c r="A564" s="8" t="s">
        <v>422</v>
      </c>
      <c r="B564" s="9">
        <v>456</v>
      </c>
      <c r="C564" s="9">
        <v>456</v>
      </c>
      <c r="D564" s="9">
        <v>9575.2000000000007</v>
      </c>
      <c r="E564" s="9">
        <v>1367.9</v>
      </c>
      <c r="F564" s="9">
        <v>5471.6</v>
      </c>
      <c r="G564" s="9">
        <v>1367.9</v>
      </c>
    </row>
    <row r="565" spans="1:7" ht="15" thickBot="1" x14ac:dyDescent="0.35">
      <c r="A565" s="8" t="s">
        <v>424</v>
      </c>
      <c r="B565" s="9">
        <v>456</v>
      </c>
      <c r="C565" s="9">
        <v>0</v>
      </c>
      <c r="D565" s="9">
        <v>9575.2000000000007</v>
      </c>
      <c r="E565" s="9">
        <v>1367.9</v>
      </c>
      <c r="F565" s="9">
        <v>5471.6</v>
      </c>
      <c r="G565" s="9">
        <v>911.9</v>
      </c>
    </row>
    <row r="566" spans="1:7" ht="15" thickBot="1" x14ac:dyDescent="0.35">
      <c r="A566" s="8" t="s">
        <v>426</v>
      </c>
      <c r="B566" s="9">
        <v>456</v>
      </c>
      <c r="C566" s="9">
        <v>0</v>
      </c>
      <c r="D566" s="9">
        <v>9575.2000000000007</v>
      </c>
      <c r="E566" s="9">
        <v>1367.9</v>
      </c>
      <c r="F566" s="9">
        <v>5471.6</v>
      </c>
      <c r="G566" s="9">
        <v>911.9</v>
      </c>
    </row>
    <row r="567" spans="1:7" ht="15" thickBot="1" x14ac:dyDescent="0.35">
      <c r="A567" s="8" t="s">
        <v>427</v>
      </c>
      <c r="B567" s="9">
        <v>456</v>
      </c>
      <c r="C567" s="9">
        <v>0</v>
      </c>
      <c r="D567" s="9">
        <v>9575.2000000000007</v>
      </c>
      <c r="E567" s="9">
        <v>1367.9</v>
      </c>
      <c r="F567" s="9">
        <v>5471.6</v>
      </c>
      <c r="G567" s="9">
        <v>911.9</v>
      </c>
    </row>
    <row r="568" spans="1:7" ht="15" thickBot="1" x14ac:dyDescent="0.35">
      <c r="A568" s="8" t="s">
        <v>429</v>
      </c>
      <c r="B568" s="9">
        <v>0</v>
      </c>
      <c r="C568" s="9">
        <v>0</v>
      </c>
      <c r="D568" s="9">
        <v>9575.2000000000007</v>
      </c>
      <c r="E568" s="9">
        <v>456</v>
      </c>
      <c r="F568" s="9">
        <v>5015.6000000000004</v>
      </c>
      <c r="G568" s="9">
        <v>911.9</v>
      </c>
    </row>
    <row r="569" spans="1:7" ht="15" thickBot="1" x14ac:dyDescent="0.35">
      <c r="A569" s="8" t="s">
        <v>430</v>
      </c>
      <c r="B569" s="9">
        <v>0</v>
      </c>
      <c r="C569" s="9">
        <v>0</v>
      </c>
      <c r="D569" s="9">
        <v>9575.2000000000007</v>
      </c>
      <c r="E569" s="9">
        <v>456</v>
      </c>
      <c r="F569" s="9">
        <v>3647.7</v>
      </c>
      <c r="G569" s="9">
        <v>911.9</v>
      </c>
    </row>
    <row r="570" spans="1:7" ht="15" thickBot="1" x14ac:dyDescent="0.35">
      <c r="A570" s="8" t="s">
        <v>431</v>
      </c>
      <c r="B570" s="9">
        <v>0</v>
      </c>
      <c r="C570" s="9">
        <v>0</v>
      </c>
      <c r="D570" s="9">
        <v>9575.2000000000007</v>
      </c>
      <c r="E570" s="9">
        <v>456</v>
      </c>
      <c r="F570" s="9">
        <v>3647.7</v>
      </c>
      <c r="G570" s="9">
        <v>911.9</v>
      </c>
    </row>
    <row r="571" spans="1:7" ht="15" thickBot="1" x14ac:dyDescent="0.35">
      <c r="A571" s="8" t="s">
        <v>432</v>
      </c>
      <c r="B571" s="9">
        <v>0</v>
      </c>
      <c r="C571" s="9">
        <v>0</v>
      </c>
      <c r="D571" s="9">
        <v>9575.2000000000007</v>
      </c>
      <c r="E571" s="9">
        <v>456</v>
      </c>
      <c r="F571" s="9">
        <v>3647.7</v>
      </c>
      <c r="G571" s="9">
        <v>456</v>
      </c>
    </row>
    <row r="572" spans="1:7" ht="15" thickBot="1" x14ac:dyDescent="0.35">
      <c r="A572" s="8" t="s">
        <v>433</v>
      </c>
      <c r="B572" s="9">
        <v>0</v>
      </c>
      <c r="C572" s="9">
        <v>0</v>
      </c>
      <c r="D572" s="9">
        <v>9575.2000000000007</v>
      </c>
      <c r="E572" s="9">
        <v>456</v>
      </c>
      <c r="F572" s="9">
        <v>3647.7</v>
      </c>
      <c r="G572" s="9">
        <v>0</v>
      </c>
    </row>
    <row r="573" spans="1:7" ht="15" thickBot="1" x14ac:dyDescent="0.35">
      <c r="A573" s="8" t="s">
        <v>435</v>
      </c>
      <c r="B573" s="9">
        <v>0</v>
      </c>
      <c r="C573" s="9">
        <v>0</v>
      </c>
      <c r="D573" s="9">
        <v>9575.2000000000007</v>
      </c>
      <c r="E573" s="9">
        <v>456</v>
      </c>
      <c r="F573" s="9">
        <v>3647.7</v>
      </c>
      <c r="G573" s="9">
        <v>0</v>
      </c>
    </row>
    <row r="574" spans="1:7" ht="15" thickBot="1" x14ac:dyDescent="0.35">
      <c r="A574" s="8" t="s">
        <v>436</v>
      </c>
      <c r="B574" s="9">
        <v>0</v>
      </c>
      <c r="C574" s="9">
        <v>0</v>
      </c>
      <c r="D574" s="9">
        <v>3647.7</v>
      </c>
      <c r="E574" s="9">
        <v>456</v>
      </c>
      <c r="F574" s="9">
        <v>3647.7</v>
      </c>
      <c r="G574" s="9">
        <v>0</v>
      </c>
    </row>
    <row r="575" spans="1:7" ht="15" thickBot="1" x14ac:dyDescent="0.35">
      <c r="A575" s="8" t="s">
        <v>437</v>
      </c>
      <c r="B575" s="9">
        <v>0</v>
      </c>
      <c r="C575" s="9">
        <v>0</v>
      </c>
      <c r="D575" s="9">
        <v>0</v>
      </c>
      <c r="E575" s="9">
        <v>0</v>
      </c>
      <c r="F575" s="9">
        <v>0</v>
      </c>
      <c r="G575" s="9">
        <v>0</v>
      </c>
    </row>
    <row r="576" spans="1:7" ht="15" thickBot="1" x14ac:dyDescent="0.35">
      <c r="A576" s="8" t="s">
        <v>438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</row>
    <row r="577" spans="1:7" ht="15" thickBot="1" x14ac:dyDescent="0.35">
      <c r="A577" s="8" t="s">
        <v>440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</row>
    <row r="578" spans="1:7" ht="15" thickBot="1" x14ac:dyDescent="0.35">
      <c r="A578" s="8" t="s">
        <v>442</v>
      </c>
      <c r="B578" s="9">
        <v>0</v>
      </c>
      <c r="C578" s="9">
        <v>0</v>
      </c>
      <c r="D578" s="9">
        <v>0</v>
      </c>
      <c r="E578" s="9">
        <v>0</v>
      </c>
      <c r="F578" s="9">
        <v>0</v>
      </c>
      <c r="G578" s="9">
        <v>0</v>
      </c>
    </row>
    <row r="579" spans="1:7" ht="15" thickBot="1" x14ac:dyDescent="0.35">
      <c r="A579" s="8" t="s">
        <v>444</v>
      </c>
      <c r="B579" s="9">
        <v>0</v>
      </c>
      <c r="C579" s="9">
        <v>0</v>
      </c>
      <c r="D579" s="9">
        <v>0</v>
      </c>
      <c r="E579" s="9">
        <v>0</v>
      </c>
      <c r="F579" s="9">
        <v>0</v>
      </c>
      <c r="G579" s="9">
        <v>0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0</v>
      </c>
      <c r="C716" s="9">
        <v>456</v>
      </c>
      <c r="D716" s="9">
        <v>0</v>
      </c>
      <c r="E716" s="9">
        <v>0</v>
      </c>
      <c r="F716" s="9">
        <v>0</v>
      </c>
      <c r="G716" s="9">
        <v>0</v>
      </c>
      <c r="H716" s="9">
        <v>456</v>
      </c>
      <c r="I716" s="9">
        <v>1000</v>
      </c>
      <c r="J716" s="9">
        <v>544</v>
      </c>
      <c r="K716" s="9">
        <v>54.4</v>
      </c>
    </row>
    <row r="717" spans="1:11" ht="15" thickBot="1" x14ac:dyDescent="0.35">
      <c r="A717" s="8" t="s">
        <v>34</v>
      </c>
      <c r="B717" s="9">
        <v>0</v>
      </c>
      <c r="C717" s="9">
        <v>456</v>
      </c>
      <c r="D717" s="9">
        <v>0</v>
      </c>
      <c r="E717" s="9">
        <v>0</v>
      </c>
      <c r="F717" s="9">
        <v>0</v>
      </c>
      <c r="G717" s="9">
        <v>911.9</v>
      </c>
      <c r="H717" s="9">
        <v>1367.9</v>
      </c>
      <c r="I717" s="9">
        <v>1000</v>
      </c>
      <c r="J717" s="9">
        <v>-367.9</v>
      </c>
      <c r="K717" s="9">
        <v>-36.79</v>
      </c>
    </row>
    <row r="718" spans="1:11" ht="15" thickBot="1" x14ac:dyDescent="0.35">
      <c r="A718" s="8" t="s">
        <v>35</v>
      </c>
      <c r="B718" s="9">
        <v>0</v>
      </c>
      <c r="C718" s="9">
        <v>1823.9</v>
      </c>
      <c r="D718" s="9">
        <v>0</v>
      </c>
      <c r="E718" s="9">
        <v>0</v>
      </c>
      <c r="F718" s="9">
        <v>0</v>
      </c>
      <c r="G718" s="9">
        <v>0</v>
      </c>
      <c r="H718" s="9">
        <v>1823.9</v>
      </c>
      <c r="I718" s="9">
        <v>1000</v>
      </c>
      <c r="J718" s="9">
        <v>-823.9</v>
      </c>
      <c r="K718" s="9">
        <v>-82.39</v>
      </c>
    </row>
    <row r="719" spans="1:11" ht="15" thickBot="1" x14ac:dyDescent="0.35">
      <c r="A719" s="8" t="s">
        <v>36</v>
      </c>
      <c r="B719" s="9">
        <v>0</v>
      </c>
      <c r="C719" s="9">
        <v>1823.9</v>
      </c>
      <c r="D719" s="9">
        <v>0</v>
      </c>
      <c r="E719" s="9">
        <v>0</v>
      </c>
      <c r="F719" s="9">
        <v>0</v>
      </c>
      <c r="G719" s="9">
        <v>911.9</v>
      </c>
      <c r="H719" s="9">
        <v>2735.8</v>
      </c>
      <c r="I719" s="9">
        <v>1000</v>
      </c>
      <c r="J719" s="9">
        <v>-1735.8</v>
      </c>
      <c r="K719" s="9">
        <v>-173.58</v>
      </c>
    </row>
    <row r="720" spans="1:11" ht="15" thickBot="1" x14ac:dyDescent="0.35">
      <c r="A720" s="8" t="s">
        <v>37</v>
      </c>
      <c r="B720" s="9">
        <v>456</v>
      </c>
      <c r="C720" s="9">
        <v>1823.9</v>
      </c>
      <c r="D720" s="9">
        <v>0</v>
      </c>
      <c r="E720" s="9">
        <v>0</v>
      </c>
      <c r="F720" s="9">
        <v>0</v>
      </c>
      <c r="G720" s="9">
        <v>0</v>
      </c>
      <c r="H720" s="9">
        <v>2279.8000000000002</v>
      </c>
      <c r="I720" s="9">
        <v>1000</v>
      </c>
      <c r="J720" s="9">
        <v>-1279.8</v>
      </c>
      <c r="K720" s="9">
        <v>-127.98</v>
      </c>
    </row>
    <row r="721" spans="1:11" ht="15" thickBot="1" x14ac:dyDescent="0.35">
      <c r="A721" s="8" t="s">
        <v>38</v>
      </c>
      <c r="B721" s="9">
        <v>456</v>
      </c>
      <c r="C721" s="9">
        <v>1823.9</v>
      </c>
      <c r="D721" s="9">
        <v>0</v>
      </c>
      <c r="E721" s="9">
        <v>0</v>
      </c>
      <c r="F721" s="9">
        <v>0</v>
      </c>
      <c r="G721" s="9">
        <v>0</v>
      </c>
      <c r="H721" s="9">
        <v>2279.8000000000002</v>
      </c>
      <c r="I721" s="9">
        <v>1000</v>
      </c>
      <c r="J721" s="9">
        <v>-1279.8</v>
      </c>
      <c r="K721" s="9">
        <v>-127.98</v>
      </c>
    </row>
    <row r="722" spans="1:11" ht="15" thickBot="1" x14ac:dyDescent="0.35">
      <c r="A722" s="8" t="s">
        <v>39</v>
      </c>
      <c r="B722" s="9">
        <v>456</v>
      </c>
      <c r="C722" s="9">
        <v>1823.9</v>
      </c>
      <c r="D722" s="9">
        <v>0</v>
      </c>
      <c r="E722" s="9">
        <v>0</v>
      </c>
      <c r="F722" s="9">
        <v>0</v>
      </c>
      <c r="G722" s="9">
        <v>3191.7</v>
      </c>
      <c r="H722" s="9">
        <v>5471.6</v>
      </c>
      <c r="I722" s="9">
        <v>4000</v>
      </c>
      <c r="J722" s="9">
        <v>-1471.6</v>
      </c>
      <c r="K722" s="9">
        <v>-36.79</v>
      </c>
    </row>
    <row r="723" spans="1:11" ht="15" thickBot="1" x14ac:dyDescent="0.35">
      <c r="A723" s="8" t="s">
        <v>40</v>
      </c>
      <c r="B723" s="9">
        <v>456</v>
      </c>
      <c r="C723" s="9">
        <v>1823.9</v>
      </c>
      <c r="D723" s="9">
        <v>0</v>
      </c>
      <c r="E723" s="9">
        <v>0</v>
      </c>
      <c r="F723" s="9">
        <v>3647.7</v>
      </c>
      <c r="G723" s="9">
        <v>1367.9</v>
      </c>
      <c r="H723" s="9">
        <v>7295.4</v>
      </c>
      <c r="I723" s="9">
        <v>8000</v>
      </c>
      <c r="J723" s="9">
        <v>704.6</v>
      </c>
      <c r="K723" s="9">
        <v>8.81</v>
      </c>
    </row>
    <row r="724" spans="1:11" ht="15" thickBot="1" x14ac:dyDescent="0.35">
      <c r="A724" s="8" t="s">
        <v>41</v>
      </c>
      <c r="B724" s="9">
        <v>0</v>
      </c>
      <c r="C724" s="9">
        <v>456</v>
      </c>
      <c r="D724" s="9">
        <v>0</v>
      </c>
      <c r="E724" s="9">
        <v>456</v>
      </c>
      <c r="F724" s="9">
        <v>0</v>
      </c>
      <c r="G724" s="9">
        <v>911.9</v>
      </c>
      <c r="H724" s="9">
        <v>1823.9</v>
      </c>
      <c r="I724" s="9">
        <v>1000</v>
      </c>
      <c r="J724" s="9">
        <v>-823.9</v>
      </c>
      <c r="K724" s="9">
        <v>-82.39</v>
      </c>
    </row>
    <row r="725" spans="1:11" ht="15" thickBot="1" x14ac:dyDescent="0.35">
      <c r="A725" s="8" t="s">
        <v>42</v>
      </c>
      <c r="B725" s="9">
        <v>0</v>
      </c>
      <c r="C725" s="9">
        <v>0</v>
      </c>
      <c r="D725" s="9">
        <v>0</v>
      </c>
      <c r="E725" s="9">
        <v>456</v>
      </c>
      <c r="F725" s="9">
        <v>0</v>
      </c>
      <c r="G725" s="9">
        <v>911.9</v>
      </c>
      <c r="H725" s="9">
        <v>1367.9</v>
      </c>
      <c r="I725" s="9">
        <v>1000</v>
      </c>
      <c r="J725" s="9">
        <v>-367.9</v>
      </c>
      <c r="K725" s="9">
        <v>-36.79</v>
      </c>
    </row>
    <row r="726" spans="1:11" ht="15" thickBot="1" x14ac:dyDescent="0.35">
      <c r="A726" s="8" t="s">
        <v>43</v>
      </c>
      <c r="B726" s="9">
        <v>456</v>
      </c>
      <c r="C726" s="9">
        <v>456</v>
      </c>
      <c r="D726" s="9">
        <v>9575.2000000000007</v>
      </c>
      <c r="E726" s="9">
        <v>0</v>
      </c>
      <c r="F726" s="9">
        <v>0</v>
      </c>
      <c r="G726" s="9">
        <v>1367.9</v>
      </c>
      <c r="H726" s="9">
        <v>11855.1</v>
      </c>
      <c r="I726" s="9">
        <v>1000</v>
      </c>
      <c r="J726" s="9">
        <v>-10855.1</v>
      </c>
      <c r="K726" s="9">
        <v>-1085.51</v>
      </c>
    </row>
    <row r="727" spans="1:11" ht="15" thickBot="1" x14ac:dyDescent="0.35">
      <c r="A727" s="8" t="s">
        <v>44</v>
      </c>
      <c r="B727" s="9">
        <v>911.9</v>
      </c>
      <c r="C727" s="9">
        <v>456</v>
      </c>
      <c r="D727" s="9">
        <v>3647.7</v>
      </c>
      <c r="E727" s="9">
        <v>0</v>
      </c>
      <c r="F727" s="9">
        <v>0</v>
      </c>
      <c r="G727" s="9">
        <v>0</v>
      </c>
      <c r="H727" s="9">
        <v>5015.6000000000004</v>
      </c>
      <c r="I727" s="9">
        <v>1000</v>
      </c>
      <c r="J727" s="9">
        <v>-4015.6</v>
      </c>
      <c r="K727" s="9">
        <v>-401.56</v>
      </c>
    </row>
    <row r="728" spans="1:11" ht="15" thickBot="1" x14ac:dyDescent="0.35">
      <c r="A728" s="8" t="s">
        <v>45</v>
      </c>
      <c r="B728" s="9">
        <v>0</v>
      </c>
      <c r="C728" s="9">
        <v>0</v>
      </c>
      <c r="D728" s="9">
        <v>0</v>
      </c>
      <c r="E728" s="9">
        <v>0</v>
      </c>
      <c r="F728" s="9">
        <v>0</v>
      </c>
      <c r="G728" s="9">
        <v>456</v>
      </c>
      <c r="H728" s="9">
        <v>456</v>
      </c>
      <c r="I728" s="9">
        <v>1000</v>
      </c>
      <c r="J728" s="9">
        <v>544</v>
      </c>
      <c r="K728" s="9">
        <v>54.4</v>
      </c>
    </row>
    <row r="729" spans="1:11" ht="15" thickBot="1" x14ac:dyDescent="0.35">
      <c r="A729" s="8" t="s">
        <v>46</v>
      </c>
      <c r="B729" s="9">
        <v>456</v>
      </c>
      <c r="C729" s="9">
        <v>0</v>
      </c>
      <c r="D729" s="9">
        <v>0</v>
      </c>
      <c r="E729" s="9">
        <v>456</v>
      </c>
      <c r="F729" s="9">
        <v>0</v>
      </c>
      <c r="G729" s="9">
        <v>911.9</v>
      </c>
      <c r="H729" s="9">
        <v>1823.9</v>
      </c>
      <c r="I729" s="9">
        <v>1000</v>
      </c>
      <c r="J729" s="9">
        <v>-823.9</v>
      </c>
      <c r="K729" s="9">
        <v>-82.39</v>
      </c>
    </row>
    <row r="730" spans="1:11" ht="15" thickBot="1" x14ac:dyDescent="0.35">
      <c r="A730" s="8" t="s">
        <v>47</v>
      </c>
      <c r="B730" s="9">
        <v>456</v>
      </c>
      <c r="C730" s="9">
        <v>456</v>
      </c>
      <c r="D730" s="9">
        <v>0</v>
      </c>
      <c r="E730" s="9">
        <v>0</v>
      </c>
      <c r="F730" s="9">
        <v>0</v>
      </c>
      <c r="G730" s="9">
        <v>0</v>
      </c>
      <c r="H730" s="9">
        <v>911.9</v>
      </c>
      <c r="I730" s="9">
        <v>2000</v>
      </c>
      <c r="J730" s="9">
        <v>1088.0999999999999</v>
      </c>
      <c r="K730" s="9">
        <v>54.41</v>
      </c>
    </row>
    <row r="731" spans="1:11" ht="15" thickBot="1" x14ac:dyDescent="0.35">
      <c r="A731" s="8" t="s">
        <v>48</v>
      </c>
      <c r="B731" s="9">
        <v>456</v>
      </c>
      <c r="C731" s="9">
        <v>0</v>
      </c>
      <c r="D731" s="9">
        <v>0</v>
      </c>
      <c r="E731" s="9">
        <v>0</v>
      </c>
      <c r="F731" s="9">
        <v>0</v>
      </c>
      <c r="G731" s="9">
        <v>1367.9</v>
      </c>
      <c r="H731" s="9">
        <v>1823.9</v>
      </c>
      <c r="I731" s="9">
        <v>4000</v>
      </c>
      <c r="J731" s="9">
        <v>2176.1</v>
      </c>
      <c r="K731" s="9">
        <v>54.4</v>
      </c>
    </row>
    <row r="732" spans="1:11" ht="15" thickBot="1" x14ac:dyDescent="0.35">
      <c r="A732" s="8" t="s">
        <v>49</v>
      </c>
      <c r="B732" s="9">
        <v>456</v>
      </c>
      <c r="C732" s="9">
        <v>0</v>
      </c>
      <c r="D732" s="9">
        <v>0</v>
      </c>
      <c r="E732" s="9">
        <v>0</v>
      </c>
      <c r="F732" s="9">
        <v>0</v>
      </c>
      <c r="G732" s="9">
        <v>456</v>
      </c>
      <c r="H732" s="9">
        <v>911.9</v>
      </c>
      <c r="I732" s="9">
        <v>2000</v>
      </c>
      <c r="J732" s="9">
        <v>1088.0999999999999</v>
      </c>
      <c r="K732" s="9">
        <v>54.41</v>
      </c>
    </row>
    <row r="733" spans="1:11" ht="15" thickBot="1" x14ac:dyDescent="0.35">
      <c r="A733" s="8" t="s">
        <v>50</v>
      </c>
      <c r="B733" s="9">
        <v>456</v>
      </c>
      <c r="C733" s="9">
        <v>0</v>
      </c>
      <c r="D733" s="9">
        <v>0</v>
      </c>
      <c r="E733" s="9">
        <v>0</v>
      </c>
      <c r="F733" s="9">
        <v>0</v>
      </c>
      <c r="G733" s="9">
        <v>0</v>
      </c>
      <c r="H733" s="9">
        <v>456</v>
      </c>
      <c r="I733" s="9">
        <v>1000</v>
      </c>
      <c r="J733" s="9">
        <v>544</v>
      </c>
      <c r="K733" s="9">
        <v>54.4</v>
      </c>
    </row>
    <row r="734" spans="1:11" ht="15" thickBot="1" x14ac:dyDescent="0.35">
      <c r="A734" s="8" t="s">
        <v>51</v>
      </c>
      <c r="B734" s="9">
        <v>911.9</v>
      </c>
      <c r="C734" s="9">
        <v>456</v>
      </c>
      <c r="D734" s="9">
        <v>0</v>
      </c>
      <c r="E734" s="9">
        <v>0</v>
      </c>
      <c r="F734" s="9">
        <v>0</v>
      </c>
      <c r="G734" s="9">
        <v>1367.9</v>
      </c>
      <c r="H734" s="9">
        <v>2735.8</v>
      </c>
      <c r="I734" s="9">
        <v>1000</v>
      </c>
      <c r="J734" s="9">
        <v>-1735.8</v>
      </c>
      <c r="K734" s="9">
        <v>-173.58</v>
      </c>
    </row>
    <row r="735" spans="1:11" ht="15" thickBot="1" x14ac:dyDescent="0.35">
      <c r="A735" s="8" t="s">
        <v>52</v>
      </c>
      <c r="B735" s="9">
        <v>911.9</v>
      </c>
      <c r="C735" s="9">
        <v>456</v>
      </c>
      <c r="D735" s="9">
        <v>0</v>
      </c>
      <c r="E735" s="9">
        <v>0</v>
      </c>
      <c r="F735" s="9">
        <v>0</v>
      </c>
      <c r="G735" s="9">
        <v>1367.9</v>
      </c>
      <c r="H735" s="9">
        <v>2735.8</v>
      </c>
      <c r="I735" s="9">
        <v>3000</v>
      </c>
      <c r="J735" s="9">
        <v>264.2</v>
      </c>
      <c r="K735" s="9">
        <v>8.81</v>
      </c>
    </row>
    <row r="736" spans="1:11" ht="15" thickBot="1" x14ac:dyDescent="0.35">
      <c r="A736" s="8" t="s">
        <v>53</v>
      </c>
      <c r="B736" s="9">
        <v>0</v>
      </c>
      <c r="C736" s="9">
        <v>456</v>
      </c>
      <c r="D736" s="9">
        <v>0</v>
      </c>
      <c r="E736" s="9">
        <v>0</v>
      </c>
      <c r="F736" s="9">
        <v>0</v>
      </c>
      <c r="G736" s="9">
        <v>911.9</v>
      </c>
      <c r="H736" s="9">
        <v>1367.9</v>
      </c>
      <c r="I736" s="9">
        <v>3000</v>
      </c>
      <c r="J736" s="9">
        <v>1632.1</v>
      </c>
      <c r="K736" s="9">
        <v>54.4</v>
      </c>
    </row>
    <row r="737" spans="1:11" ht="15" thickBot="1" x14ac:dyDescent="0.35">
      <c r="A737" s="8" t="s">
        <v>54</v>
      </c>
      <c r="B737" s="9">
        <v>911.9</v>
      </c>
      <c r="C737" s="9">
        <v>456</v>
      </c>
      <c r="D737" s="9">
        <v>0</v>
      </c>
      <c r="E737" s="9">
        <v>0</v>
      </c>
      <c r="F737" s="9">
        <v>0</v>
      </c>
      <c r="G737" s="9">
        <v>911.9</v>
      </c>
      <c r="H737" s="9">
        <v>2279.8000000000002</v>
      </c>
      <c r="I737" s="9">
        <v>1000</v>
      </c>
      <c r="J737" s="9">
        <v>-1279.8</v>
      </c>
      <c r="K737" s="9">
        <v>-127.98</v>
      </c>
    </row>
    <row r="738" spans="1:11" ht="15" thickBot="1" x14ac:dyDescent="0.35">
      <c r="A738" s="8" t="s">
        <v>55</v>
      </c>
      <c r="B738" s="9">
        <v>911.9</v>
      </c>
      <c r="C738" s="9">
        <v>456</v>
      </c>
      <c r="D738" s="9">
        <v>0</v>
      </c>
      <c r="E738" s="9">
        <v>0</v>
      </c>
      <c r="F738" s="9">
        <v>0</v>
      </c>
      <c r="G738" s="9">
        <v>911.9</v>
      </c>
      <c r="H738" s="9">
        <v>2279.8000000000002</v>
      </c>
      <c r="I738" s="9">
        <v>4000</v>
      </c>
      <c r="J738" s="9">
        <v>1720.2</v>
      </c>
      <c r="K738" s="9">
        <v>43.01</v>
      </c>
    </row>
    <row r="739" spans="1:11" ht="15" thickBot="1" x14ac:dyDescent="0.35">
      <c r="A739" s="8" t="s">
        <v>56</v>
      </c>
      <c r="B739" s="9">
        <v>911.9</v>
      </c>
      <c r="C739" s="9">
        <v>1823.9</v>
      </c>
      <c r="D739" s="9">
        <v>0</v>
      </c>
      <c r="E739" s="9">
        <v>0</v>
      </c>
      <c r="F739" s="9">
        <v>0</v>
      </c>
      <c r="G739" s="9">
        <v>0</v>
      </c>
      <c r="H739" s="9">
        <v>2735.8</v>
      </c>
      <c r="I739" s="9">
        <v>1000</v>
      </c>
      <c r="J739" s="9">
        <v>-1735.8</v>
      </c>
      <c r="K739" s="9">
        <v>-173.58</v>
      </c>
    </row>
    <row r="740" spans="1:11" ht="15" thickBot="1" x14ac:dyDescent="0.35">
      <c r="A740" s="8" t="s">
        <v>57</v>
      </c>
      <c r="B740" s="9">
        <v>456</v>
      </c>
      <c r="C740" s="9">
        <v>0</v>
      </c>
      <c r="D740" s="9">
        <v>0</v>
      </c>
      <c r="E740" s="9">
        <v>0</v>
      </c>
      <c r="F740" s="9">
        <v>0</v>
      </c>
      <c r="G740" s="9">
        <v>911.9</v>
      </c>
      <c r="H740" s="9">
        <v>1367.9</v>
      </c>
      <c r="I740" s="9">
        <v>3000</v>
      </c>
      <c r="J740" s="9">
        <v>1632.1</v>
      </c>
      <c r="K740" s="9">
        <v>54.4</v>
      </c>
    </row>
    <row r="741" spans="1:11" ht="15" thickBot="1" x14ac:dyDescent="0.35">
      <c r="A741" s="8" t="s">
        <v>58</v>
      </c>
      <c r="B741" s="9">
        <v>456</v>
      </c>
      <c r="C741" s="9">
        <v>0</v>
      </c>
      <c r="D741" s="9">
        <v>0</v>
      </c>
      <c r="E741" s="9">
        <v>0</v>
      </c>
      <c r="F741" s="9">
        <v>0</v>
      </c>
      <c r="G741" s="9">
        <v>0</v>
      </c>
      <c r="H741" s="9">
        <v>456</v>
      </c>
      <c r="I741" s="9">
        <v>1000</v>
      </c>
      <c r="J741" s="9">
        <v>544</v>
      </c>
      <c r="K741" s="9">
        <v>54.4</v>
      </c>
    </row>
    <row r="742" spans="1:11" ht="15" thickBot="1" x14ac:dyDescent="0.35">
      <c r="A742" s="8" t="s">
        <v>59</v>
      </c>
      <c r="B742" s="9">
        <v>456</v>
      </c>
      <c r="C742" s="9">
        <v>456</v>
      </c>
      <c r="D742" s="9">
        <v>0</v>
      </c>
      <c r="E742" s="9">
        <v>0</v>
      </c>
      <c r="F742" s="9">
        <v>0</v>
      </c>
      <c r="G742" s="9">
        <v>1367.9</v>
      </c>
      <c r="H742" s="9">
        <v>2279.8000000000002</v>
      </c>
      <c r="I742" s="9">
        <v>2000</v>
      </c>
      <c r="J742" s="9">
        <v>-279.8</v>
      </c>
      <c r="K742" s="9">
        <v>-13.99</v>
      </c>
    </row>
    <row r="743" spans="1:11" ht="15" thickBot="1" x14ac:dyDescent="0.35">
      <c r="A743" s="8" t="s">
        <v>60</v>
      </c>
      <c r="B743" s="9">
        <v>911.9</v>
      </c>
      <c r="C743" s="9">
        <v>456</v>
      </c>
      <c r="D743" s="9">
        <v>0</v>
      </c>
      <c r="E743" s="9">
        <v>0</v>
      </c>
      <c r="F743" s="9">
        <v>0</v>
      </c>
      <c r="G743" s="9">
        <v>911.9</v>
      </c>
      <c r="H743" s="9">
        <v>2279.8000000000002</v>
      </c>
      <c r="I743" s="9">
        <v>3000</v>
      </c>
      <c r="J743" s="9">
        <v>720.2</v>
      </c>
      <c r="K743" s="9">
        <v>24.01</v>
      </c>
    </row>
    <row r="744" spans="1:11" ht="15" thickBot="1" x14ac:dyDescent="0.35">
      <c r="A744" s="8" t="s">
        <v>61</v>
      </c>
      <c r="B744" s="9">
        <v>456</v>
      </c>
      <c r="C744" s="9">
        <v>456</v>
      </c>
      <c r="D744" s="9">
        <v>0</v>
      </c>
      <c r="E744" s="9">
        <v>0</v>
      </c>
      <c r="F744" s="9">
        <v>0</v>
      </c>
      <c r="G744" s="9">
        <v>911.9</v>
      </c>
      <c r="H744" s="9">
        <v>1823.9</v>
      </c>
      <c r="I744" s="9">
        <v>2000</v>
      </c>
      <c r="J744" s="9">
        <v>176.1</v>
      </c>
      <c r="K744" s="9">
        <v>8.81</v>
      </c>
    </row>
    <row r="745" spans="1:11" ht="15" thickBot="1" x14ac:dyDescent="0.35">
      <c r="A745" s="8" t="s">
        <v>62</v>
      </c>
      <c r="B745" s="9">
        <v>911.9</v>
      </c>
      <c r="C745" s="9">
        <v>456</v>
      </c>
      <c r="D745" s="9">
        <v>0</v>
      </c>
      <c r="E745" s="9">
        <v>0</v>
      </c>
      <c r="F745" s="9">
        <v>0</v>
      </c>
      <c r="G745" s="9">
        <v>911.9</v>
      </c>
      <c r="H745" s="9">
        <v>2279.8000000000002</v>
      </c>
      <c r="I745" s="9">
        <v>3000</v>
      </c>
      <c r="J745" s="9">
        <v>720.2</v>
      </c>
      <c r="K745" s="9">
        <v>24.01</v>
      </c>
    </row>
    <row r="746" spans="1:11" ht="15" thickBot="1" x14ac:dyDescent="0.35">
      <c r="A746" s="8" t="s">
        <v>63</v>
      </c>
      <c r="B746" s="9">
        <v>911.9</v>
      </c>
      <c r="C746" s="9">
        <v>456</v>
      </c>
      <c r="D746" s="9">
        <v>0</v>
      </c>
      <c r="E746" s="9">
        <v>0</v>
      </c>
      <c r="F746" s="9">
        <v>0</v>
      </c>
      <c r="G746" s="9">
        <v>1367.9</v>
      </c>
      <c r="H746" s="9">
        <v>2735.8</v>
      </c>
      <c r="I746" s="9">
        <v>2000</v>
      </c>
      <c r="J746" s="9">
        <v>-735.8</v>
      </c>
      <c r="K746" s="9">
        <v>-36.79</v>
      </c>
    </row>
    <row r="747" spans="1:11" ht="15" thickBot="1" x14ac:dyDescent="0.35">
      <c r="A747" s="8" t="s">
        <v>64</v>
      </c>
      <c r="B747" s="9">
        <v>911.9</v>
      </c>
      <c r="C747" s="9">
        <v>456</v>
      </c>
      <c r="D747" s="9">
        <v>0</v>
      </c>
      <c r="E747" s="9">
        <v>456</v>
      </c>
      <c r="F747" s="9">
        <v>0</v>
      </c>
      <c r="G747" s="9">
        <v>911.9</v>
      </c>
      <c r="H747" s="9">
        <v>2735.8</v>
      </c>
      <c r="I747" s="9">
        <v>3000</v>
      </c>
      <c r="J747" s="9">
        <v>264.2</v>
      </c>
      <c r="K747" s="9">
        <v>8.81</v>
      </c>
    </row>
    <row r="748" spans="1:11" ht="15" thickBot="1" x14ac:dyDescent="0.35">
      <c r="A748" s="8" t="s">
        <v>65</v>
      </c>
      <c r="B748" s="9">
        <v>456</v>
      </c>
      <c r="C748" s="9">
        <v>456</v>
      </c>
      <c r="D748" s="9">
        <v>0</v>
      </c>
      <c r="E748" s="9">
        <v>0</v>
      </c>
      <c r="F748" s="9">
        <v>0</v>
      </c>
      <c r="G748" s="9">
        <v>1367.9</v>
      </c>
      <c r="H748" s="9">
        <v>2279.8000000000002</v>
      </c>
      <c r="I748" s="9">
        <v>3000</v>
      </c>
      <c r="J748" s="9">
        <v>720.2</v>
      </c>
      <c r="K748" s="9">
        <v>24.01</v>
      </c>
    </row>
    <row r="749" spans="1:11" ht="15" thickBot="1" x14ac:dyDescent="0.35">
      <c r="A749" s="8" t="s">
        <v>66</v>
      </c>
      <c r="B749" s="9">
        <v>911.9</v>
      </c>
      <c r="C749" s="9">
        <v>1823.9</v>
      </c>
      <c r="D749" s="9">
        <v>0</v>
      </c>
      <c r="E749" s="9">
        <v>0</v>
      </c>
      <c r="F749" s="9">
        <v>0</v>
      </c>
      <c r="G749" s="9">
        <v>911.9</v>
      </c>
      <c r="H749" s="9">
        <v>3647.7</v>
      </c>
      <c r="I749" s="9">
        <v>3000</v>
      </c>
      <c r="J749" s="9">
        <v>-647.70000000000005</v>
      </c>
      <c r="K749" s="9">
        <v>-21.59</v>
      </c>
    </row>
    <row r="750" spans="1:11" ht="15" thickBot="1" x14ac:dyDescent="0.35">
      <c r="A750" s="8" t="s">
        <v>67</v>
      </c>
      <c r="B750" s="9">
        <v>911.9</v>
      </c>
      <c r="C750" s="9">
        <v>1823.9</v>
      </c>
      <c r="D750" s="9">
        <v>0</v>
      </c>
      <c r="E750" s="9">
        <v>456</v>
      </c>
      <c r="F750" s="9">
        <v>0</v>
      </c>
      <c r="G750" s="9">
        <v>911.9</v>
      </c>
      <c r="H750" s="9">
        <v>4103.7</v>
      </c>
      <c r="I750" s="9">
        <v>3000</v>
      </c>
      <c r="J750" s="9">
        <v>-1103.7</v>
      </c>
      <c r="K750" s="9">
        <v>-36.79</v>
      </c>
    </row>
    <row r="751" spans="1:11" ht="15" thickBot="1" x14ac:dyDescent="0.35">
      <c r="A751" s="8" t="s">
        <v>68</v>
      </c>
      <c r="B751" s="9">
        <v>911.9</v>
      </c>
      <c r="C751" s="9">
        <v>1823.9</v>
      </c>
      <c r="D751" s="9">
        <v>0</v>
      </c>
      <c r="E751" s="9">
        <v>456</v>
      </c>
      <c r="F751" s="9">
        <v>0</v>
      </c>
      <c r="G751" s="9">
        <v>911.9</v>
      </c>
      <c r="H751" s="9">
        <v>4103.7</v>
      </c>
      <c r="I751" s="9">
        <v>3000</v>
      </c>
      <c r="J751" s="9">
        <v>-1103.7</v>
      </c>
      <c r="K751" s="9">
        <v>-36.79</v>
      </c>
    </row>
    <row r="752" spans="1:11" ht="15" thickBot="1" x14ac:dyDescent="0.35">
      <c r="A752" s="8" t="s">
        <v>69</v>
      </c>
      <c r="B752" s="9">
        <v>456</v>
      </c>
      <c r="C752" s="9">
        <v>456</v>
      </c>
      <c r="D752" s="9">
        <v>0</v>
      </c>
      <c r="E752" s="9">
        <v>0</v>
      </c>
      <c r="F752" s="9">
        <v>0</v>
      </c>
      <c r="G752" s="9">
        <v>911.9</v>
      </c>
      <c r="H752" s="9">
        <v>1823.9</v>
      </c>
      <c r="I752" s="9">
        <v>2000</v>
      </c>
      <c r="J752" s="9">
        <v>176.1</v>
      </c>
      <c r="K752" s="9">
        <v>8.81</v>
      </c>
    </row>
    <row r="753" spans="1:11" ht="15" thickBot="1" x14ac:dyDescent="0.35">
      <c r="A753" s="8" t="s">
        <v>70</v>
      </c>
      <c r="B753" s="9">
        <v>456</v>
      </c>
      <c r="C753" s="9">
        <v>456</v>
      </c>
      <c r="D753" s="9">
        <v>0</v>
      </c>
      <c r="E753" s="9">
        <v>456</v>
      </c>
      <c r="F753" s="9">
        <v>0</v>
      </c>
      <c r="G753" s="9">
        <v>911.9</v>
      </c>
      <c r="H753" s="9">
        <v>2279.8000000000002</v>
      </c>
      <c r="I753" s="9">
        <v>4000</v>
      </c>
      <c r="J753" s="9">
        <v>1720.2</v>
      </c>
      <c r="K753" s="9">
        <v>43.01</v>
      </c>
    </row>
    <row r="754" spans="1:11" ht="15" thickBot="1" x14ac:dyDescent="0.35">
      <c r="A754" s="8" t="s">
        <v>71</v>
      </c>
      <c r="B754" s="9">
        <v>456</v>
      </c>
      <c r="C754" s="9">
        <v>456</v>
      </c>
      <c r="D754" s="9">
        <v>0</v>
      </c>
      <c r="E754" s="9">
        <v>456</v>
      </c>
      <c r="F754" s="9">
        <v>0</v>
      </c>
      <c r="G754" s="9">
        <v>1367.9</v>
      </c>
      <c r="H754" s="9">
        <v>2735.8</v>
      </c>
      <c r="I754" s="9">
        <v>3000</v>
      </c>
      <c r="J754" s="9">
        <v>264.2</v>
      </c>
      <c r="K754" s="9">
        <v>8.81</v>
      </c>
    </row>
    <row r="755" spans="1:11" ht="15" thickBot="1" x14ac:dyDescent="0.35">
      <c r="A755" s="8" t="s">
        <v>72</v>
      </c>
      <c r="B755" s="9">
        <v>911.9</v>
      </c>
      <c r="C755" s="9">
        <v>1823.9</v>
      </c>
      <c r="D755" s="9">
        <v>0</v>
      </c>
      <c r="E755" s="9">
        <v>456</v>
      </c>
      <c r="F755" s="9">
        <v>0</v>
      </c>
      <c r="G755" s="9">
        <v>911.9</v>
      </c>
      <c r="H755" s="9">
        <v>4103.7</v>
      </c>
      <c r="I755" s="9">
        <v>3000</v>
      </c>
      <c r="J755" s="9">
        <v>-1103.7</v>
      </c>
      <c r="K755" s="9">
        <v>-36.79</v>
      </c>
    </row>
    <row r="756" spans="1:11" ht="15" thickBot="1" x14ac:dyDescent="0.35">
      <c r="A756" s="8" t="s">
        <v>73</v>
      </c>
      <c r="B756" s="9">
        <v>911.9</v>
      </c>
      <c r="C756" s="9">
        <v>456</v>
      </c>
      <c r="D756" s="9">
        <v>0</v>
      </c>
      <c r="E756" s="9">
        <v>456</v>
      </c>
      <c r="F756" s="9">
        <v>0</v>
      </c>
      <c r="G756" s="9">
        <v>911.9</v>
      </c>
      <c r="H756" s="9">
        <v>2735.8</v>
      </c>
      <c r="I756" s="9">
        <v>2000</v>
      </c>
      <c r="J756" s="9">
        <v>-735.8</v>
      </c>
      <c r="K756" s="9">
        <v>-36.79</v>
      </c>
    </row>
    <row r="757" spans="1:11" ht="15" thickBot="1" x14ac:dyDescent="0.35">
      <c r="A757" s="8" t="s">
        <v>74</v>
      </c>
      <c r="B757" s="9">
        <v>911.9</v>
      </c>
      <c r="C757" s="9">
        <v>1823.9</v>
      </c>
      <c r="D757" s="9">
        <v>0</v>
      </c>
      <c r="E757" s="9">
        <v>456</v>
      </c>
      <c r="F757" s="9">
        <v>0</v>
      </c>
      <c r="G757" s="9">
        <v>1367.9</v>
      </c>
      <c r="H757" s="9">
        <v>4559.6000000000004</v>
      </c>
      <c r="I757" s="9">
        <v>3000</v>
      </c>
      <c r="J757" s="9">
        <v>-1559.6</v>
      </c>
      <c r="K757" s="9">
        <v>-51.99</v>
      </c>
    </row>
    <row r="758" spans="1:11" ht="15" thickBot="1" x14ac:dyDescent="0.35">
      <c r="A758" s="8" t="s">
        <v>75</v>
      </c>
      <c r="B758" s="9">
        <v>1367.9</v>
      </c>
      <c r="C758" s="9">
        <v>1823.9</v>
      </c>
      <c r="D758" s="9">
        <v>3647.7</v>
      </c>
      <c r="E758" s="9">
        <v>456</v>
      </c>
      <c r="F758" s="9">
        <v>0</v>
      </c>
      <c r="G758" s="9">
        <v>1367.9</v>
      </c>
      <c r="H758" s="9">
        <v>8663.2999999999993</v>
      </c>
      <c r="I758" s="9">
        <v>3000</v>
      </c>
      <c r="J758" s="9">
        <v>-5663.3</v>
      </c>
      <c r="K758" s="9">
        <v>-188.78</v>
      </c>
    </row>
    <row r="759" spans="1:11" ht="15" thickBot="1" x14ac:dyDescent="0.35">
      <c r="A759" s="8" t="s">
        <v>76</v>
      </c>
      <c r="B759" s="9">
        <v>911.9</v>
      </c>
      <c r="C759" s="9">
        <v>1823.9</v>
      </c>
      <c r="D759" s="9">
        <v>0</v>
      </c>
      <c r="E759" s="9">
        <v>456</v>
      </c>
      <c r="F759" s="9">
        <v>0</v>
      </c>
      <c r="G759" s="9">
        <v>1367.9</v>
      </c>
      <c r="H759" s="9">
        <v>4559.6000000000004</v>
      </c>
      <c r="I759" s="9">
        <v>3000</v>
      </c>
      <c r="J759" s="9">
        <v>-1559.6</v>
      </c>
      <c r="K759" s="9">
        <v>-51.99</v>
      </c>
    </row>
    <row r="760" spans="1:11" ht="15" thickBot="1" x14ac:dyDescent="0.35">
      <c r="A760" s="8" t="s">
        <v>77</v>
      </c>
      <c r="B760" s="9">
        <v>911.9</v>
      </c>
      <c r="C760" s="9">
        <v>456</v>
      </c>
      <c r="D760" s="9">
        <v>3647.7</v>
      </c>
      <c r="E760" s="9">
        <v>456</v>
      </c>
      <c r="F760" s="9">
        <v>0</v>
      </c>
      <c r="G760" s="9">
        <v>1367.9</v>
      </c>
      <c r="H760" s="9">
        <v>6839.5</v>
      </c>
      <c r="I760" s="9">
        <v>4000</v>
      </c>
      <c r="J760" s="9">
        <v>-2839.5</v>
      </c>
      <c r="K760" s="9">
        <v>-70.989999999999995</v>
      </c>
    </row>
    <row r="761" spans="1:11" ht="15" thickBot="1" x14ac:dyDescent="0.35">
      <c r="A761" s="8" t="s">
        <v>78</v>
      </c>
      <c r="B761" s="9">
        <v>911.9</v>
      </c>
      <c r="C761" s="9">
        <v>1823.9</v>
      </c>
      <c r="D761" s="9">
        <v>3647.7</v>
      </c>
      <c r="E761" s="9">
        <v>456</v>
      </c>
      <c r="F761" s="9">
        <v>0</v>
      </c>
      <c r="G761" s="9">
        <v>911.9</v>
      </c>
      <c r="H761" s="9">
        <v>7751.4</v>
      </c>
      <c r="I761" s="9">
        <v>6000</v>
      </c>
      <c r="J761" s="9">
        <v>-1751.4</v>
      </c>
      <c r="K761" s="9">
        <v>-29.19</v>
      </c>
    </row>
    <row r="762" spans="1:11" ht="15" thickBot="1" x14ac:dyDescent="0.35">
      <c r="A762" s="8" t="s">
        <v>79</v>
      </c>
      <c r="B762" s="9">
        <v>8207.4</v>
      </c>
      <c r="C762" s="9">
        <v>1823.9</v>
      </c>
      <c r="D762" s="9">
        <v>0</v>
      </c>
      <c r="E762" s="9">
        <v>456</v>
      </c>
      <c r="F762" s="9">
        <v>0</v>
      </c>
      <c r="G762" s="9">
        <v>911.9</v>
      </c>
      <c r="H762" s="9">
        <v>11399.1</v>
      </c>
      <c r="I762" s="9">
        <v>6000</v>
      </c>
      <c r="J762" s="9">
        <v>-5399.1</v>
      </c>
      <c r="K762" s="9">
        <v>-89.99</v>
      </c>
    </row>
    <row r="763" spans="1:11" ht="15" thickBot="1" x14ac:dyDescent="0.35">
      <c r="A763" s="8" t="s">
        <v>80</v>
      </c>
      <c r="B763" s="9">
        <v>8207.4</v>
      </c>
      <c r="C763" s="9">
        <v>1823.9</v>
      </c>
      <c r="D763" s="9">
        <v>3647.7</v>
      </c>
      <c r="E763" s="9">
        <v>456</v>
      </c>
      <c r="F763" s="9">
        <v>0</v>
      </c>
      <c r="G763" s="9">
        <v>1367.9</v>
      </c>
      <c r="H763" s="9">
        <v>15502.8</v>
      </c>
      <c r="I763" s="9">
        <v>4000</v>
      </c>
      <c r="J763" s="9">
        <v>-11502.8</v>
      </c>
      <c r="K763" s="9">
        <v>-287.57</v>
      </c>
    </row>
    <row r="764" spans="1:11" ht="15" thickBot="1" x14ac:dyDescent="0.35">
      <c r="A764" s="8" t="s">
        <v>81</v>
      </c>
      <c r="B764" s="9">
        <v>456</v>
      </c>
      <c r="C764" s="9">
        <v>1823.9</v>
      </c>
      <c r="D764" s="9">
        <v>0</v>
      </c>
      <c r="E764" s="9">
        <v>456</v>
      </c>
      <c r="F764" s="9">
        <v>0</v>
      </c>
      <c r="G764" s="9">
        <v>911.9</v>
      </c>
      <c r="H764" s="9">
        <v>3647.7</v>
      </c>
      <c r="I764" s="9">
        <v>7000</v>
      </c>
      <c r="J764" s="9">
        <v>3352.3</v>
      </c>
      <c r="K764" s="9">
        <v>47.89</v>
      </c>
    </row>
    <row r="765" spans="1:11" ht="15" thickBot="1" x14ac:dyDescent="0.35">
      <c r="A765" s="8" t="s">
        <v>82</v>
      </c>
      <c r="B765" s="9">
        <v>911.9</v>
      </c>
      <c r="C765" s="9">
        <v>1823.9</v>
      </c>
      <c r="D765" s="9">
        <v>3647.7</v>
      </c>
      <c r="E765" s="9">
        <v>456</v>
      </c>
      <c r="F765" s="9">
        <v>0</v>
      </c>
      <c r="G765" s="9">
        <v>911.9</v>
      </c>
      <c r="H765" s="9">
        <v>7751.4</v>
      </c>
      <c r="I765" s="9">
        <v>15000</v>
      </c>
      <c r="J765" s="9">
        <v>7248.6</v>
      </c>
      <c r="K765" s="9">
        <v>48.32</v>
      </c>
    </row>
    <row r="766" spans="1:11" ht="15" thickBot="1" x14ac:dyDescent="0.35">
      <c r="A766" s="8" t="s">
        <v>83</v>
      </c>
      <c r="B766" s="9">
        <v>911.9</v>
      </c>
      <c r="C766" s="9">
        <v>1823.9</v>
      </c>
      <c r="D766" s="9">
        <v>9575.2000000000007</v>
      </c>
      <c r="E766" s="9">
        <v>456</v>
      </c>
      <c r="F766" s="9">
        <v>0</v>
      </c>
      <c r="G766" s="9">
        <v>1367.9</v>
      </c>
      <c r="H766" s="9">
        <v>14134.9</v>
      </c>
      <c r="I766" s="9">
        <v>27000</v>
      </c>
      <c r="J766" s="9">
        <v>12865.1</v>
      </c>
      <c r="K766" s="9">
        <v>47.65</v>
      </c>
    </row>
    <row r="767" spans="1:11" ht="15" thickBot="1" x14ac:dyDescent="0.35">
      <c r="A767" s="8" t="s">
        <v>84</v>
      </c>
      <c r="B767" s="9">
        <v>8207.4</v>
      </c>
      <c r="C767" s="9">
        <v>1823.9</v>
      </c>
      <c r="D767" s="9">
        <v>9575.2000000000007</v>
      </c>
      <c r="E767" s="9">
        <v>456</v>
      </c>
      <c r="F767" s="9">
        <v>0</v>
      </c>
      <c r="G767" s="9">
        <v>1367.9</v>
      </c>
      <c r="H767" s="9">
        <v>21430.3</v>
      </c>
      <c r="I767" s="9">
        <v>42000</v>
      </c>
      <c r="J767" s="9">
        <v>20569.7</v>
      </c>
      <c r="K767" s="9">
        <v>48.98</v>
      </c>
    </row>
    <row r="768" spans="1:11" ht="15" thickBot="1" x14ac:dyDescent="0.35">
      <c r="A768" s="8" t="s">
        <v>85</v>
      </c>
      <c r="B768" s="9">
        <v>911.9</v>
      </c>
      <c r="C768" s="9">
        <v>1823.9</v>
      </c>
      <c r="D768" s="9">
        <v>9575.2000000000007</v>
      </c>
      <c r="E768" s="9">
        <v>456</v>
      </c>
      <c r="F768" s="9">
        <v>0</v>
      </c>
      <c r="G768" s="9">
        <v>1367.9</v>
      </c>
      <c r="H768" s="9">
        <v>14134.9</v>
      </c>
      <c r="I768" s="9">
        <v>28000</v>
      </c>
      <c r="J768" s="9">
        <v>13865.1</v>
      </c>
      <c r="K768" s="9">
        <v>49.52</v>
      </c>
    </row>
    <row r="769" spans="1:11" ht="15" thickBot="1" x14ac:dyDescent="0.35">
      <c r="A769" s="8" t="s">
        <v>86</v>
      </c>
      <c r="B769" s="9">
        <v>911.9</v>
      </c>
      <c r="C769" s="9">
        <v>1823.9</v>
      </c>
      <c r="D769" s="9">
        <v>9575.2000000000007</v>
      </c>
      <c r="E769" s="9">
        <v>456</v>
      </c>
      <c r="F769" s="9">
        <v>0</v>
      </c>
      <c r="G769" s="9">
        <v>911.9</v>
      </c>
      <c r="H769" s="9">
        <v>13678.9</v>
      </c>
      <c r="I769" s="9">
        <v>19000</v>
      </c>
      <c r="J769" s="9">
        <v>5321.1</v>
      </c>
      <c r="K769" s="9">
        <v>28.01</v>
      </c>
    </row>
    <row r="770" spans="1:11" ht="15" thickBot="1" x14ac:dyDescent="0.35">
      <c r="A770" s="8" t="s">
        <v>87</v>
      </c>
      <c r="B770" s="9">
        <v>1367.9</v>
      </c>
      <c r="C770" s="9">
        <v>1823.9</v>
      </c>
      <c r="D770" s="9">
        <v>9575.2000000000007</v>
      </c>
      <c r="E770" s="9">
        <v>456</v>
      </c>
      <c r="F770" s="9">
        <v>0</v>
      </c>
      <c r="G770" s="9">
        <v>1367.9</v>
      </c>
      <c r="H770" s="9">
        <v>14590.9</v>
      </c>
      <c r="I770" s="9">
        <v>16000</v>
      </c>
      <c r="J770" s="9">
        <v>1409.1</v>
      </c>
      <c r="K770" s="9">
        <v>8.81</v>
      </c>
    </row>
    <row r="771" spans="1:11" ht="15" thickBot="1" x14ac:dyDescent="0.35">
      <c r="A771" s="8" t="s">
        <v>88</v>
      </c>
      <c r="B771" s="9">
        <v>911.9</v>
      </c>
      <c r="C771" s="9">
        <v>1823.9</v>
      </c>
      <c r="D771" s="9">
        <v>9575.2000000000007</v>
      </c>
      <c r="E771" s="9">
        <v>1367.9</v>
      </c>
      <c r="F771" s="9">
        <v>0</v>
      </c>
      <c r="G771" s="9">
        <v>1367.9</v>
      </c>
      <c r="H771" s="9">
        <v>15046.8</v>
      </c>
      <c r="I771" s="9">
        <v>15000</v>
      </c>
      <c r="J771" s="9">
        <v>-46.8</v>
      </c>
      <c r="K771" s="9">
        <v>-0.31</v>
      </c>
    </row>
    <row r="772" spans="1:11" ht="15" thickBot="1" x14ac:dyDescent="0.35">
      <c r="A772" s="8" t="s">
        <v>89</v>
      </c>
      <c r="B772" s="9">
        <v>911.9</v>
      </c>
      <c r="C772" s="9">
        <v>1823.9</v>
      </c>
      <c r="D772" s="9">
        <v>9575.2000000000007</v>
      </c>
      <c r="E772" s="9">
        <v>456</v>
      </c>
      <c r="F772" s="9">
        <v>0</v>
      </c>
      <c r="G772" s="9">
        <v>1367.9</v>
      </c>
      <c r="H772" s="9">
        <v>14134.9</v>
      </c>
      <c r="I772" s="9">
        <v>18000</v>
      </c>
      <c r="J772" s="9">
        <v>3865.1</v>
      </c>
      <c r="K772" s="9">
        <v>21.47</v>
      </c>
    </row>
    <row r="773" spans="1:11" ht="15" thickBot="1" x14ac:dyDescent="0.35">
      <c r="A773" s="8" t="s">
        <v>90</v>
      </c>
      <c r="B773" s="9">
        <v>1823.9</v>
      </c>
      <c r="C773" s="9">
        <v>1823.9</v>
      </c>
      <c r="D773" s="9">
        <v>9575.2000000000007</v>
      </c>
      <c r="E773" s="9">
        <v>456</v>
      </c>
      <c r="F773" s="9">
        <v>3647.7</v>
      </c>
      <c r="G773" s="9">
        <v>1367.9</v>
      </c>
      <c r="H773" s="9">
        <v>18694.5</v>
      </c>
      <c r="I773" s="9">
        <v>19000</v>
      </c>
      <c r="J773" s="9">
        <v>305.5</v>
      </c>
      <c r="K773" s="9">
        <v>1.61</v>
      </c>
    </row>
    <row r="774" spans="1:11" ht="15" thickBot="1" x14ac:dyDescent="0.35">
      <c r="A774" s="8" t="s">
        <v>91</v>
      </c>
      <c r="B774" s="9">
        <v>8207.4</v>
      </c>
      <c r="C774" s="9">
        <v>1823.9</v>
      </c>
      <c r="D774" s="9">
        <v>9575.2000000000007</v>
      </c>
      <c r="E774" s="9">
        <v>456</v>
      </c>
      <c r="F774" s="9">
        <v>3647.7</v>
      </c>
      <c r="G774" s="9">
        <v>911.9</v>
      </c>
      <c r="H774" s="9">
        <v>24622.1</v>
      </c>
      <c r="I774" s="9">
        <v>20000</v>
      </c>
      <c r="J774" s="9">
        <v>-4622.1000000000004</v>
      </c>
      <c r="K774" s="9">
        <v>-23.11</v>
      </c>
    </row>
    <row r="775" spans="1:11" ht="15" thickBot="1" x14ac:dyDescent="0.35">
      <c r="A775" s="8" t="s">
        <v>92</v>
      </c>
      <c r="B775" s="9">
        <v>8207.4</v>
      </c>
      <c r="C775" s="9">
        <v>2279.8000000000002</v>
      </c>
      <c r="D775" s="9">
        <v>9575.2000000000007</v>
      </c>
      <c r="E775" s="9">
        <v>456</v>
      </c>
      <c r="F775" s="9">
        <v>3647.7</v>
      </c>
      <c r="G775" s="9">
        <v>1367.9</v>
      </c>
      <c r="H775" s="9">
        <v>25534</v>
      </c>
      <c r="I775" s="9">
        <v>18000</v>
      </c>
      <c r="J775" s="9">
        <v>-7534</v>
      </c>
      <c r="K775" s="9">
        <v>-41.86</v>
      </c>
    </row>
    <row r="776" spans="1:11" ht="15" thickBot="1" x14ac:dyDescent="0.35">
      <c r="A776" s="8" t="s">
        <v>93</v>
      </c>
      <c r="B776" s="9">
        <v>911.9</v>
      </c>
      <c r="C776" s="9">
        <v>1823.9</v>
      </c>
      <c r="D776" s="9">
        <v>9575.2000000000007</v>
      </c>
      <c r="E776" s="9">
        <v>456</v>
      </c>
      <c r="F776" s="9">
        <v>3647.7</v>
      </c>
      <c r="G776" s="9">
        <v>1367.9</v>
      </c>
      <c r="H776" s="9">
        <v>17782.599999999999</v>
      </c>
      <c r="I776" s="9">
        <v>18000</v>
      </c>
      <c r="J776" s="9">
        <v>217.4</v>
      </c>
      <c r="K776" s="9">
        <v>1.21</v>
      </c>
    </row>
    <row r="777" spans="1:11" ht="15" thickBot="1" x14ac:dyDescent="0.35">
      <c r="A777" s="8" t="s">
        <v>94</v>
      </c>
      <c r="B777" s="9">
        <v>1823.9</v>
      </c>
      <c r="C777" s="9">
        <v>1823.9</v>
      </c>
      <c r="D777" s="9">
        <v>9575.2000000000007</v>
      </c>
      <c r="E777" s="9">
        <v>456</v>
      </c>
      <c r="F777" s="9">
        <v>3647.7</v>
      </c>
      <c r="G777" s="9">
        <v>911.9</v>
      </c>
      <c r="H777" s="9">
        <v>18238.599999999999</v>
      </c>
      <c r="I777" s="9">
        <v>18000</v>
      </c>
      <c r="J777" s="9">
        <v>-238.6</v>
      </c>
      <c r="K777" s="9">
        <v>-1.33</v>
      </c>
    </row>
    <row r="778" spans="1:11" ht="15" thickBot="1" x14ac:dyDescent="0.35">
      <c r="A778" s="8" t="s">
        <v>95</v>
      </c>
      <c r="B778" s="9">
        <v>8207.4</v>
      </c>
      <c r="C778" s="9">
        <v>1823.9</v>
      </c>
      <c r="D778" s="9">
        <v>9575.2000000000007</v>
      </c>
      <c r="E778" s="9">
        <v>456</v>
      </c>
      <c r="F778" s="9">
        <v>3647.7</v>
      </c>
      <c r="G778" s="9">
        <v>1367.9</v>
      </c>
      <c r="H778" s="9">
        <v>25078</v>
      </c>
      <c r="I778" s="9">
        <v>19000</v>
      </c>
      <c r="J778" s="9">
        <v>-6078</v>
      </c>
      <c r="K778" s="9">
        <v>-31.99</v>
      </c>
    </row>
    <row r="779" spans="1:11" ht="15" thickBot="1" x14ac:dyDescent="0.35">
      <c r="A779" s="8" t="s">
        <v>96</v>
      </c>
      <c r="B779" s="9">
        <v>1823.9</v>
      </c>
      <c r="C779" s="9">
        <v>1823.9</v>
      </c>
      <c r="D779" s="9">
        <v>9575.2000000000007</v>
      </c>
      <c r="E779" s="9">
        <v>456</v>
      </c>
      <c r="F779" s="9">
        <v>3647.7</v>
      </c>
      <c r="G779" s="9">
        <v>1367.9</v>
      </c>
      <c r="H779" s="9">
        <v>18694.5</v>
      </c>
      <c r="I779" s="9">
        <v>16000</v>
      </c>
      <c r="J779" s="9">
        <v>-2694.5</v>
      </c>
      <c r="K779" s="9">
        <v>-16.84</v>
      </c>
    </row>
    <row r="780" spans="1:11" ht="15" thickBot="1" x14ac:dyDescent="0.35">
      <c r="A780" s="8" t="s">
        <v>97</v>
      </c>
      <c r="B780" s="9">
        <v>1823.9</v>
      </c>
      <c r="C780" s="9">
        <v>1823.9</v>
      </c>
      <c r="D780" s="9">
        <v>9575.2000000000007</v>
      </c>
      <c r="E780" s="9">
        <v>456</v>
      </c>
      <c r="F780" s="9">
        <v>3647.7</v>
      </c>
      <c r="G780" s="9">
        <v>1367.9</v>
      </c>
      <c r="H780" s="9">
        <v>18694.5</v>
      </c>
      <c r="I780" s="9">
        <v>18000</v>
      </c>
      <c r="J780" s="9">
        <v>-694.5</v>
      </c>
      <c r="K780" s="9">
        <v>-3.86</v>
      </c>
    </row>
    <row r="781" spans="1:11" ht="15" thickBot="1" x14ac:dyDescent="0.35">
      <c r="A781" s="8" t="s">
        <v>98</v>
      </c>
      <c r="B781" s="9">
        <v>8207.4</v>
      </c>
      <c r="C781" s="9">
        <v>1823.9</v>
      </c>
      <c r="D781" s="9">
        <v>9575.2000000000007</v>
      </c>
      <c r="E781" s="9">
        <v>456</v>
      </c>
      <c r="F781" s="9">
        <v>3647.7</v>
      </c>
      <c r="G781" s="9">
        <v>2279.8000000000002</v>
      </c>
      <c r="H781" s="9">
        <v>25990</v>
      </c>
      <c r="I781" s="9">
        <v>18000</v>
      </c>
      <c r="J781" s="9">
        <v>-7990</v>
      </c>
      <c r="K781" s="9">
        <v>-44.39</v>
      </c>
    </row>
    <row r="782" spans="1:11" ht="15" thickBot="1" x14ac:dyDescent="0.35">
      <c r="A782" s="8" t="s">
        <v>99</v>
      </c>
      <c r="B782" s="9">
        <v>8207.4</v>
      </c>
      <c r="C782" s="9">
        <v>1823.9</v>
      </c>
      <c r="D782" s="9">
        <v>9575.2000000000007</v>
      </c>
      <c r="E782" s="9">
        <v>1367.9</v>
      </c>
      <c r="F782" s="9">
        <v>3647.7</v>
      </c>
      <c r="G782" s="9">
        <v>1367.9</v>
      </c>
      <c r="H782" s="9">
        <v>25990</v>
      </c>
      <c r="I782" s="9">
        <v>15000</v>
      </c>
      <c r="J782" s="9">
        <v>-10990</v>
      </c>
      <c r="K782" s="9">
        <v>-73.27</v>
      </c>
    </row>
    <row r="783" spans="1:11" ht="15" thickBot="1" x14ac:dyDescent="0.35">
      <c r="A783" s="8" t="s">
        <v>100</v>
      </c>
      <c r="B783" s="9">
        <v>8207.4</v>
      </c>
      <c r="C783" s="9">
        <v>1823.9</v>
      </c>
      <c r="D783" s="9">
        <v>9575.2000000000007</v>
      </c>
      <c r="E783" s="9">
        <v>456</v>
      </c>
      <c r="F783" s="9">
        <v>3647.7</v>
      </c>
      <c r="G783" s="9">
        <v>1367.9</v>
      </c>
      <c r="H783" s="9">
        <v>25078</v>
      </c>
      <c r="I783" s="9">
        <v>15000</v>
      </c>
      <c r="J783" s="9">
        <v>-10078</v>
      </c>
      <c r="K783" s="9">
        <v>-67.19</v>
      </c>
    </row>
    <row r="784" spans="1:11" ht="15" thickBot="1" x14ac:dyDescent="0.35">
      <c r="A784" s="8" t="s">
        <v>101</v>
      </c>
      <c r="B784" s="9">
        <v>8207.4</v>
      </c>
      <c r="C784" s="9">
        <v>1823.9</v>
      </c>
      <c r="D784" s="9">
        <v>9575.2000000000007</v>
      </c>
      <c r="E784" s="9">
        <v>1367.9</v>
      </c>
      <c r="F784" s="9">
        <v>3647.7</v>
      </c>
      <c r="G784" s="9">
        <v>2279.8000000000002</v>
      </c>
      <c r="H784" s="9">
        <v>26901.9</v>
      </c>
      <c r="I784" s="9">
        <v>17000</v>
      </c>
      <c r="J784" s="9">
        <v>-9901.9</v>
      </c>
      <c r="K784" s="9">
        <v>-58.25</v>
      </c>
    </row>
    <row r="785" spans="1:11" ht="15" thickBot="1" x14ac:dyDescent="0.35">
      <c r="A785" s="8" t="s">
        <v>102</v>
      </c>
      <c r="B785" s="9">
        <v>8207.4</v>
      </c>
      <c r="C785" s="9">
        <v>1823.9</v>
      </c>
      <c r="D785" s="9">
        <v>9575.2000000000007</v>
      </c>
      <c r="E785" s="9">
        <v>1367.9</v>
      </c>
      <c r="F785" s="9">
        <v>3647.7</v>
      </c>
      <c r="G785" s="9">
        <v>1367.9</v>
      </c>
      <c r="H785" s="9">
        <v>25990</v>
      </c>
      <c r="I785" s="9">
        <v>20000</v>
      </c>
      <c r="J785" s="9">
        <v>-5990</v>
      </c>
      <c r="K785" s="9">
        <v>-29.95</v>
      </c>
    </row>
    <row r="786" spans="1:11" ht="15" thickBot="1" x14ac:dyDescent="0.35">
      <c r="A786" s="8" t="s">
        <v>103</v>
      </c>
      <c r="B786" s="9">
        <v>8207.4</v>
      </c>
      <c r="C786" s="9">
        <v>1823.9</v>
      </c>
      <c r="D786" s="9">
        <v>9575.2000000000007</v>
      </c>
      <c r="E786" s="9">
        <v>456</v>
      </c>
      <c r="F786" s="9">
        <v>3647.7</v>
      </c>
      <c r="G786" s="9">
        <v>1367.9</v>
      </c>
      <c r="H786" s="9">
        <v>25078</v>
      </c>
      <c r="I786" s="9">
        <v>20000</v>
      </c>
      <c r="J786" s="9">
        <v>-5078</v>
      </c>
      <c r="K786" s="9">
        <v>-25.39</v>
      </c>
    </row>
    <row r="787" spans="1:11" ht="15" thickBot="1" x14ac:dyDescent="0.35">
      <c r="A787" s="8" t="s">
        <v>104</v>
      </c>
      <c r="B787" s="9">
        <v>8207.4</v>
      </c>
      <c r="C787" s="9">
        <v>2279.8000000000002</v>
      </c>
      <c r="D787" s="9">
        <v>9575.2000000000007</v>
      </c>
      <c r="E787" s="9">
        <v>1367.9</v>
      </c>
      <c r="F787" s="9">
        <v>3647.7</v>
      </c>
      <c r="G787" s="9">
        <v>1367.9</v>
      </c>
      <c r="H787" s="9">
        <v>26445.9</v>
      </c>
      <c r="I787" s="9">
        <v>20000</v>
      </c>
      <c r="J787" s="9">
        <v>-6445.9</v>
      </c>
      <c r="K787" s="9">
        <v>-32.229999999999997</v>
      </c>
    </row>
    <row r="788" spans="1:11" ht="15" thickBot="1" x14ac:dyDescent="0.35">
      <c r="A788" s="8" t="s">
        <v>105</v>
      </c>
      <c r="B788" s="9">
        <v>911.9</v>
      </c>
      <c r="C788" s="9">
        <v>1823.9</v>
      </c>
      <c r="D788" s="9">
        <v>9575.2000000000007</v>
      </c>
      <c r="E788" s="9">
        <v>456</v>
      </c>
      <c r="F788" s="9">
        <v>3647.7</v>
      </c>
      <c r="G788" s="9">
        <v>1367.9</v>
      </c>
      <c r="H788" s="9">
        <v>17782.599999999999</v>
      </c>
      <c r="I788" s="9">
        <v>17000</v>
      </c>
      <c r="J788" s="9">
        <v>-782.6</v>
      </c>
      <c r="K788" s="9">
        <v>-4.5999999999999996</v>
      </c>
    </row>
    <row r="789" spans="1:11" ht="15" thickBot="1" x14ac:dyDescent="0.35">
      <c r="A789" s="8" t="s">
        <v>106</v>
      </c>
      <c r="B789" s="9">
        <v>911.9</v>
      </c>
      <c r="C789" s="9">
        <v>1823.9</v>
      </c>
      <c r="D789" s="9">
        <v>9575.2000000000007</v>
      </c>
      <c r="E789" s="9">
        <v>1367.9</v>
      </c>
      <c r="F789" s="9">
        <v>3647.7</v>
      </c>
      <c r="G789" s="9">
        <v>2279.8000000000002</v>
      </c>
      <c r="H789" s="9">
        <v>19606.5</v>
      </c>
      <c r="I789" s="9">
        <v>20000</v>
      </c>
      <c r="J789" s="9">
        <v>393.5</v>
      </c>
      <c r="K789" s="9">
        <v>1.97</v>
      </c>
    </row>
    <row r="790" spans="1:11" ht="15" thickBot="1" x14ac:dyDescent="0.35">
      <c r="A790" s="8" t="s">
        <v>107</v>
      </c>
      <c r="B790" s="9">
        <v>911.9</v>
      </c>
      <c r="C790" s="9">
        <v>1823.9</v>
      </c>
      <c r="D790" s="9">
        <v>9575.2000000000007</v>
      </c>
      <c r="E790" s="9">
        <v>456</v>
      </c>
      <c r="F790" s="9">
        <v>3647.7</v>
      </c>
      <c r="G790" s="9">
        <v>1367.9</v>
      </c>
      <c r="H790" s="9">
        <v>17782.599999999999</v>
      </c>
      <c r="I790" s="9">
        <v>21000</v>
      </c>
      <c r="J790" s="9">
        <v>3217.4</v>
      </c>
      <c r="K790" s="9">
        <v>15.32</v>
      </c>
    </row>
    <row r="791" spans="1:11" ht="15" thickBot="1" x14ac:dyDescent="0.35">
      <c r="A791" s="8" t="s">
        <v>108</v>
      </c>
      <c r="B791" s="9">
        <v>911.9</v>
      </c>
      <c r="C791" s="9">
        <v>1823.9</v>
      </c>
      <c r="D791" s="9">
        <v>9575.2000000000007</v>
      </c>
      <c r="E791" s="9">
        <v>456</v>
      </c>
      <c r="F791" s="9">
        <v>3647.7</v>
      </c>
      <c r="G791" s="9">
        <v>1367.9</v>
      </c>
      <c r="H791" s="9">
        <v>17782.599999999999</v>
      </c>
      <c r="I791" s="9">
        <v>19000</v>
      </c>
      <c r="J791" s="9">
        <v>1217.4000000000001</v>
      </c>
      <c r="K791" s="9">
        <v>6.41</v>
      </c>
    </row>
    <row r="792" spans="1:11" ht="15" thickBot="1" x14ac:dyDescent="0.35">
      <c r="A792" s="8" t="s">
        <v>109</v>
      </c>
      <c r="B792" s="9">
        <v>911.9</v>
      </c>
      <c r="C792" s="9">
        <v>1823.9</v>
      </c>
      <c r="D792" s="9">
        <v>9575.2000000000007</v>
      </c>
      <c r="E792" s="9">
        <v>456</v>
      </c>
      <c r="F792" s="9">
        <v>3647.7</v>
      </c>
      <c r="G792" s="9">
        <v>1367.9</v>
      </c>
      <c r="H792" s="9">
        <v>17782.599999999999</v>
      </c>
      <c r="I792" s="9">
        <v>19000</v>
      </c>
      <c r="J792" s="9">
        <v>1217.4000000000001</v>
      </c>
      <c r="K792" s="9">
        <v>6.41</v>
      </c>
    </row>
    <row r="793" spans="1:11" ht="15" thickBot="1" x14ac:dyDescent="0.35">
      <c r="A793" s="8" t="s">
        <v>110</v>
      </c>
      <c r="B793" s="9">
        <v>8207.4</v>
      </c>
      <c r="C793" s="9">
        <v>1823.9</v>
      </c>
      <c r="D793" s="9">
        <v>9575.2000000000007</v>
      </c>
      <c r="E793" s="9">
        <v>456</v>
      </c>
      <c r="F793" s="9">
        <v>3647.7</v>
      </c>
      <c r="G793" s="9">
        <v>2279.8000000000002</v>
      </c>
      <c r="H793" s="9">
        <v>25990</v>
      </c>
      <c r="I793" s="9">
        <v>19000</v>
      </c>
      <c r="J793" s="9">
        <v>-6990</v>
      </c>
      <c r="K793" s="9">
        <v>-36.79</v>
      </c>
    </row>
    <row r="794" spans="1:11" ht="15" thickBot="1" x14ac:dyDescent="0.35">
      <c r="A794" s="8" t="s">
        <v>111</v>
      </c>
      <c r="B794" s="9">
        <v>8207.4</v>
      </c>
      <c r="C794" s="9">
        <v>1823.9</v>
      </c>
      <c r="D794" s="9">
        <v>9575.2000000000007</v>
      </c>
      <c r="E794" s="9">
        <v>1367.9</v>
      </c>
      <c r="F794" s="9">
        <v>3647.7</v>
      </c>
      <c r="G794" s="9">
        <v>2279.8000000000002</v>
      </c>
      <c r="H794" s="9">
        <v>26901.9</v>
      </c>
      <c r="I794" s="9">
        <v>20000</v>
      </c>
      <c r="J794" s="9">
        <v>-6901.9</v>
      </c>
      <c r="K794" s="9">
        <v>-34.51</v>
      </c>
    </row>
    <row r="795" spans="1:11" ht="15" thickBot="1" x14ac:dyDescent="0.35">
      <c r="A795" s="8" t="s">
        <v>112</v>
      </c>
      <c r="B795" s="9">
        <v>8207.4</v>
      </c>
      <c r="C795" s="9">
        <v>1823.9</v>
      </c>
      <c r="D795" s="9">
        <v>9575.2000000000007</v>
      </c>
      <c r="E795" s="9">
        <v>456</v>
      </c>
      <c r="F795" s="9">
        <v>3647.7</v>
      </c>
      <c r="G795" s="9">
        <v>2279.8000000000002</v>
      </c>
      <c r="H795" s="9">
        <v>25990</v>
      </c>
      <c r="I795" s="9">
        <v>19000</v>
      </c>
      <c r="J795" s="9">
        <v>-6990</v>
      </c>
      <c r="K795" s="9">
        <v>-36.79</v>
      </c>
    </row>
    <row r="796" spans="1:11" ht="15" thickBot="1" x14ac:dyDescent="0.35">
      <c r="A796" s="8" t="s">
        <v>113</v>
      </c>
      <c r="B796" s="9">
        <v>911.9</v>
      </c>
      <c r="C796" s="9">
        <v>1823.9</v>
      </c>
      <c r="D796" s="9">
        <v>9575.2000000000007</v>
      </c>
      <c r="E796" s="9">
        <v>1367.9</v>
      </c>
      <c r="F796" s="9">
        <v>3647.7</v>
      </c>
      <c r="G796" s="9">
        <v>2279.8000000000002</v>
      </c>
      <c r="H796" s="9">
        <v>19606.5</v>
      </c>
      <c r="I796" s="9">
        <v>21000</v>
      </c>
      <c r="J796" s="9">
        <v>1393.5</v>
      </c>
      <c r="K796" s="9">
        <v>6.64</v>
      </c>
    </row>
    <row r="797" spans="1:11" ht="15" thickBot="1" x14ac:dyDescent="0.35">
      <c r="A797" s="8" t="s">
        <v>114</v>
      </c>
      <c r="B797" s="9">
        <v>1367.9</v>
      </c>
      <c r="C797" s="9">
        <v>1823.9</v>
      </c>
      <c r="D797" s="9">
        <v>9575.2000000000007</v>
      </c>
      <c r="E797" s="9">
        <v>456</v>
      </c>
      <c r="F797" s="9">
        <v>3647.7</v>
      </c>
      <c r="G797" s="9">
        <v>1367.9</v>
      </c>
      <c r="H797" s="9">
        <v>18238.599999999999</v>
      </c>
      <c r="I797" s="9">
        <v>20000</v>
      </c>
      <c r="J797" s="9">
        <v>1761.4</v>
      </c>
      <c r="K797" s="9">
        <v>8.81</v>
      </c>
    </row>
    <row r="798" spans="1:11" ht="15" thickBot="1" x14ac:dyDescent="0.35">
      <c r="A798" s="8" t="s">
        <v>115</v>
      </c>
      <c r="B798" s="9">
        <v>8207.4</v>
      </c>
      <c r="C798" s="9">
        <v>1823.9</v>
      </c>
      <c r="D798" s="9">
        <v>9575.2000000000007</v>
      </c>
      <c r="E798" s="9">
        <v>456</v>
      </c>
      <c r="F798" s="9">
        <v>3647.7</v>
      </c>
      <c r="G798" s="9">
        <v>2279.8000000000002</v>
      </c>
      <c r="H798" s="9">
        <v>25990</v>
      </c>
      <c r="I798" s="9">
        <v>23000</v>
      </c>
      <c r="J798" s="9">
        <v>-2990</v>
      </c>
      <c r="K798" s="9">
        <v>-13</v>
      </c>
    </row>
    <row r="799" spans="1:11" ht="15" thickBot="1" x14ac:dyDescent="0.35">
      <c r="A799" s="8" t="s">
        <v>116</v>
      </c>
      <c r="B799" s="9">
        <v>8207.4</v>
      </c>
      <c r="C799" s="9">
        <v>2279.8000000000002</v>
      </c>
      <c r="D799" s="9">
        <v>9575.2000000000007</v>
      </c>
      <c r="E799" s="9">
        <v>1367.9</v>
      </c>
      <c r="F799" s="9">
        <v>3647.7</v>
      </c>
      <c r="G799" s="9">
        <v>2279.8000000000002</v>
      </c>
      <c r="H799" s="9">
        <v>27357.9</v>
      </c>
      <c r="I799" s="9">
        <v>24000</v>
      </c>
      <c r="J799" s="9">
        <v>-3357.9</v>
      </c>
      <c r="K799" s="9">
        <v>-13.99</v>
      </c>
    </row>
    <row r="800" spans="1:11" ht="15" thickBot="1" x14ac:dyDescent="0.35">
      <c r="A800" s="8" t="s">
        <v>117</v>
      </c>
      <c r="B800" s="9">
        <v>911.9</v>
      </c>
      <c r="C800" s="9">
        <v>1823.9</v>
      </c>
      <c r="D800" s="9">
        <v>9575.2000000000007</v>
      </c>
      <c r="E800" s="9">
        <v>1367.9</v>
      </c>
      <c r="F800" s="9">
        <v>3647.7</v>
      </c>
      <c r="G800" s="9">
        <v>1367.9</v>
      </c>
      <c r="H800" s="9">
        <v>18694.5</v>
      </c>
      <c r="I800" s="9">
        <v>19000</v>
      </c>
      <c r="J800" s="9">
        <v>305.5</v>
      </c>
      <c r="K800" s="9">
        <v>1.61</v>
      </c>
    </row>
    <row r="801" spans="1:11" ht="15" thickBot="1" x14ac:dyDescent="0.35">
      <c r="A801" s="8" t="s">
        <v>118</v>
      </c>
      <c r="B801" s="9">
        <v>911.9</v>
      </c>
      <c r="C801" s="9">
        <v>1823.9</v>
      </c>
      <c r="D801" s="9">
        <v>9575.2000000000007</v>
      </c>
      <c r="E801" s="9">
        <v>1367.9</v>
      </c>
      <c r="F801" s="9">
        <v>3647.7</v>
      </c>
      <c r="G801" s="9">
        <v>1367.9</v>
      </c>
      <c r="H801" s="9">
        <v>18694.5</v>
      </c>
      <c r="I801" s="9">
        <v>17000</v>
      </c>
      <c r="J801" s="9">
        <v>-1694.5</v>
      </c>
      <c r="K801" s="9">
        <v>-9.9700000000000006</v>
      </c>
    </row>
    <row r="802" spans="1:11" ht="15" thickBot="1" x14ac:dyDescent="0.35">
      <c r="A802" s="8" t="s">
        <v>119</v>
      </c>
      <c r="B802" s="9">
        <v>8207.4</v>
      </c>
      <c r="C802" s="9">
        <v>1823.9</v>
      </c>
      <c r="D802" s="9">
        <v>9575.2000000000007</v>
      </c>
      <c r="E802" s="9">
        <v>1367.9</v>
      </c>
      <c r="F802" s="9">
        <v>3647.7</v>
      </c>
      <c r="G802" s="9">
        <v>2279.8000000000002</v>
      </c>
      <c r="H802" s="9">
        <v>26901.9</v>
      </c>
      <c r="I802" s="9">
        <v>18000</v>
      </c>
      <c r="J802" s="9">
        <v>-8901.9</v>
      </c>
      <c r="K802" s="9">
        <v>-49.46</v>
      </c>
    </row>
    <row r="803" spans="1:11" ht="15" thickBot="1" x14ac:dyDescent="0.35">
      <c r="A803" s="8" t="s">
        <v>120</v>
      </c>
      <c r="B803" s="9">
        <v>8207.4</v>
      </c>
      <c r="C803" s="9">
        <v>1823.9</v>
      </c>
      <c r="D803" s="9">
        <v>9575.2000000000007</v>
      </c>
      <c r="E803" s="9">
        <v>1367.9</v>
      </c>
      <c r="F803" s="9">
        <v>3647.7</v>
      </c>
      <c r="G803" s="9">
        <v>2279.8000000000002</v>
      </c>
      <c r="H803" s="9">
        <v>26901.9</v>
      </c>
      <c r="I803" s="9">
        <v>19000</v>
      </c>
      <c r="J803" s="9">
        <v>-7901.9</v>
      </c>
      <c r="K803" s="9">
        <v>-41.59</v>
      </c>
    </row>
    <row r="804" spans="1:11" ht="15" thickBot="1" x14ac:dyDescent="0.35">
      <c r="A804" s="8" t="s">
        <v>121</v>
      </c>
      <c r="B804" s="9">
        <v>1823.9</v>
      </c>
      <c r="C804" s="9">
        <v>1823.9</v>
      </c>
      <c r="D804" s="9">
        <v>9575.2000000000007</v>
      </c>
      <c r="E804" s="9">
        <v>1367.9</v>
      </c>
      <c r="F804" s="9">
        <v>3647.7</v>
      </c>
      <c r="G804" s="9">
        <v>1367.9</v>
      </c>
      <c r="H804" s="9">
        <v>19606.5</v>
      </c>
      <c r="I804" s="9">
        <v>19000</v>
      </c>
      <c r="J804" s="9">
        <v>-606.5</v>
      </c>
      <c r="K804" s="9">
        <v>-3.19</v>
      </c>
    </row>
    <row r="805" spans="1:11" ht="15" thickBot="1" x14ac:dyDescent="0.35">
      <c r="A805" s="8" t="s">
        <v>122</v>
      </c>
      <c r="B805" s="9">
        <v>8207.4</v>
      </c>
      <c r="C805" s="9">
        <v>1823.9</v>
      </c>
      <c r="D805" s="9">
        <v>9575.2000000000007</v>
      </c>
      <c r="E805" s="9">
        <v>1367.9</v>
      </c>
      <c r="F805" s="9">
        <v>3647.7</v>
      </c>
      <c r="G805" s="9">
        <v>2279.8000000000002</v>
      </c>
      <c r="H805" s="9">
        <v>26901.9</v>
      </c>
      <c r="I805" s="9">
        <v>20000</v>
      </c>
      <c r="J805" s="9">
        <v>-6901.9</v>
      </c>
      <c r="K805" s="9">
        <v>-34.51</v>
      </c>
    </row>
    <row r="806" spans="1:11" ht="15" thickBot="1" x14ac:dyDescent="0.35">
      <c r="A806" s="8" t="s">
        <v>123</v>
      </c>
      <c r="B806" s="9">
        <v>8207.4</v>
      </c>
      <c r="C806" s="9">
        <v>1823.9</v>
      </c>
      <c r="D806" s="9">
        <v>9575.2000000000007</v>
      </c>
      <c r="E806" s="9">
        <v>1367.9</v>
      </c>
      <c r="F806" s="9">
        <v>3647.7</v>
      </c>
      <c r="G806" s="9">
        <v>2279.8000000000002</v>
      </c>
      <c r="H806" s="9">
        <v>26901.9</v>
      </c>
      <c r="I806" s="9">
        <v>23000</v>
      </c>
      <c r="J806" s="9">
        <v>-3901.9</v>
      </c>
      <c r="K806" s="9">
        <v>-16.96</v>
      </c>
    </row>
    <row r="807" spans="1:11" ht="15" thickBot="1" x14ac:dyDescent="0.35">
      <c r="A807" s="8" t="s">
        <v>124</v>
      </c>
      <c r="B807" s="9">
        <v>8207.4</v>
      </c>
      <c r="C807" s="9">
        <v>1823.9</v>
      </c>
      <c r="D807" s="9">
        <v>9575.2000000000007</v>
      </c>
      <c r="E807" s="9">
        <v>1367.9</v>
      </c>
      <c r="F807" s="9">
        <v>3647.7</v>
      </c>
      <c r="G807" s="9">
        <v>1367.9</v>
      </c>
      <c r="H807" s="9">
        <v>25990</v>
      </c>
      <c r="I807" s="9">
        <v>18000</v>
      </c>
      <c r="J807" s="9">
        <v>-7990</v>
      </c>
      <c r="K807" s="9">
        <v>-44.39</v>
      </c>
    </row>
    <row r="808" spans="1:11" ht="15" thickBot="1" x14ac:dyDescent="0.35">
      <c r="A808" s="8" t="s">
        <v>125</v>
      </c>
      <c r="B808" s="9">
        <v>8207.4</v>
      </c>
      <c r="C808" s="9">
        <v>2279.8000000000002</v>
      </c>
      <c r="D808" s="9">
        <v>10487.2</v>
      </c>
      <c r="E808" s="9">
        <v>1367.9</v>
      </c>
      <c r="F808" s="9">
        <v>3647.7</v>
      </c>
      <c r="G808" s="9">
        <v>2279.8000000000002</v>
      </c>
      <c r="H808" s="9">
        <v>28269.8</v>
      </c>
      <c r="I808" s="9">
        <v>20000</v>
      </c>
      <c r="J808" s="9">
        <v>-8269.7999999999993</v>
      </c>
      <c r="K808" s="9">
        <v>-41.35</v>
      </c>
    </row>
    <row r="809" spans="1:11" ht="15" thickBot="1" x14ac:dyDescent="0.35">
      <c r="A809" s="8" t="s">
        <v>126</v>
      </c>
      <c r="B809" s="9">
        <v>8207.4</v>
      </c>
      <c r="C809" s="9">
        <v>1823.9</v>
      </c>
      <c r="D809" s="9">
        <v>10487.2</v>
      </c>
      <c r="E809" s="9">
        <v>1367.9</v>
      </c>
      <c r="F809" s="9">
        <v>3647.7</v>
      </c>
      <c r="G809" s="9">
        <v>2279.8000000000002</v>
      </c>
      <c r="H809" s="9">
        <v>27813.8</v>
      </c>
      <c r="I809" s="9">
        <v>21000</v>
      </c>
      <c r="J809" s="9">
        <v>-6813.8</v>
      </c>
      <c r="K809" s="9">
        <v>-32.450000000000003</v>
      </c>
    </row>
    <row r="810" spans="1:11" ht="15" thickBot="1" x14ac:dyDescent="0.35">
      <c r="A810" s="8" t="s">
        <v>127</v>
      </c>
      <c r="B810" s="9">
        <v>9119.2999999999993</v>
      </c>
      <c r="C810" s="9">
        <v>1823.9</v>
      </c>
      <c r="D810" s="9">
        <v>10487.2</v>
      </c>
      <c r="E810" s="9">
        <v>1367.9</v>
      </c>
      <c r="F810" s="9">
        <v>3647.7</v>
      </c>
      <c r="G810" s="9">
        <v>2279.8000000000002</v>
      </c>
      <c r="H810" s="9">
        <v>28725.7</v>
      </c>
      <c r="I810" s="9">
        <v>22000</v>
      </c>
      <c r="J810" s="9">
        <v>-6725.7</v>
      </c>
      <c r="K810" s="9">
        <v>-30.57</v>
      </c>
    </row>
    <row r="811" spans="1:11" ht="15" thickBot="1" x14ac:dyDescent="0.35">
      <c r="A811" s="8" t="s">
        <v>128</v>
      </c>
      <c r="B811" s="9">
        <v>9119.2999999999993</v>
      </c>
      <c r="C811" s="9">
        <v>2279.8000000000002</v>
      </c>
      <c r="D811" s="9">
        <v>10487.2</v>
      </c>
      <c r="E811" s="9">
        <v>1367.9</v>
      </c>
      <c r="F811" s="9">
        <v>3647.7</v>
      </c>
      <c r="G811" s="9">
        <v>2279.8000000000002</v>
      </c>
      <c r="H811" s="9">
        <v>29181.7</v>
      </c>
      <c r="I811" s="9">
        <v>23000</v>
      </c>
      <c r="J811" s="9">
        <v>-6181.7</v>
      </c>
      <c r="K811" s="9">
        <v>-26.88</v>
      </c>
    </row>
    <row r="812" spans="1:11" ht="15" thickBot="1" x14ac:dyDescent="0.35">
      <c r="A812" s="8" t="s">
        <v>129</v>
      </c>
      <c r="B812" s="9">
        <v>8207.4</v>
      </c>
      <c r="C812" s="9">
        <v>1823.9</v>
      </c>
      <c r="D812" s="9">
        <v>9575.2000000000007</v>
      </c>
      <c r="E812" s="9">
        <v>1367.9</v>
      </c>
      <c r="F812" s="9">
        <v>3647.7</v>
      </c>
      <c r="G812" s="9">
        <v>2279.8000000000002</v>
      </c>
      <c r="H812" s="9">
        <v>26901.9</v>
      </c>
      <c r="I812" s="9">
        <v>20000</v>
      </c>
      <c r="J812" s="9">
        <v>-6901.9</v>
      </c>
      <c r="K812" s="9">
        <v>-34.51</v>
      </c>
    </row>
    <row r="813" spans="1:11" ht="15" thickBot="1" x14ac:dyDescent="0.35">
      <c r="A813" s="8" t="s">
        <v>130</v>
      </c>
      <c r="B813" s="9">
        <v>8207.4</v>
      </c>
      <c r="C813" s="9">
        <v>1823.9</v>
      </c>
      <c r="D813" s="9">
        <v>10031.200000000001</v>
      </c>
      <c r="E813" s="9">
        <v>1367.9</v>
      </c>
      <c r="F813" s="9">
        <v>3647.7</v>
      </c>
      <c r="G813" s="9">
        <v>2279.8000000000002</v>
      </c>
      <c r="H813" s="9">
        <v>27357.9</v>
      </c>
      <c r="I813" s="9">
        <v>19000</v>
      </c>
      <c r="J813" s="9">
        <v>-8357.9</v>
      </c>
      <c r="K813" s="9">
        <v>-43.99</v>
      </c>
    </row>
    <row r="814" spans="1:11" ht="15" thickBot="1" x14ac:dyDescent="0.35">
      <c r="A814" s="8" t="s">
        <v>131</v>
      </c>
      <c r="B814" s="9">
        <v>8207.4</v>
      </c>
      <c r="C814" s="9">
        <v>1823.9</v>
      </c>
      <c r="D814" s="9">
        <v>10031.200000000001</v>
      </c>
      <c r="E814" s="9">
        <v>1367.9</v>
      </c>
      <c r="F814" s="9">
        <v>3647.7</v>
      </c>
      <c r="G814" s="9">
        <v>2735.8</v>
      </c>
      <c r="H814" s="9">
        <v>27813.8</v>
      </c>
      <c r="I814" s="9">
        <v>19000</v>
      </c>
      <c r="J814" s="9">
        <v>-8813.7999999999993</v>
      </c>
      <c r="K814" s="9">
        <v>-46.39</v>
      </c>
    </row>
    <row r="815" spans="1:11" ht="15" thickBot="1" x14ac:dyDescent="0.35">
      <c r="A815" s="8" t="s">
        <v>132</v>
      </c>
      <c r="B815" s="9">
        <v>8207.4</v>
      </c>
      <c r="C815" s="9">
        <v>1823.9</v>
      </c>
      <c r="D815" s="9">
        <v>9575.2000000000007</v>
      </c>
      <c r="E815" s="9">
        <v>1367.9</v>
      </c>
      <c r="F815" s="9">
        <v>3647.7</v>
      </c>
      <c r="G815" s="9">
        <v>2279.8000000000002</v>
      </c>
      <c r="H815" s="9">
        <v>26901.9</v>
      </c>
      <c r="I815" s="9">
        <v>17000</v>
      </c>
      <c r="J815" s="9">
        <v>-9901.9</v>
      </c>
      <c r="K815" s="9">
        <v>-58.25</v>
      </c>
    </row>
    <row r="816" spans="1:11" ht="15" thickBot="1" x14ac:dyDescent="0.35">
      <c r="A816" s="8" t="s">
        <v>133</v>
      </c>
      <c r="B816" s="9">
        <v>8207.4</v>
      </c>
      <c r="C816" s="9">
        <v>1823.9</v>
      </c>
      <c r="D816" s="9">
        <v>10031.200000000001</v>
      </c>
      <c r="E816" s="9">
        <v>1367.9</v>
      </c>
      <c r="F816" s="9">
        <v>3647.7</v>
      </c>
      <c r="G816" s="9">
        <v>2279.8000000000002</v>
      </c>
      <c r="H816" s="9">
        <v>27357.9</v>
      </c>
      <c r="I816" s="9">
        <v>18000</v>
      </c>
      <c r="J816" s="9">
        <v>-9357.9</v>
      </c>
      <c r="K816" s="9">
        <v>-51.99</v>
      </c>
    </row>
    <row r="817" spans="1:11" ht="15" thickBot="1" x14ac:dyDescent="0.35">
      <c r="A817" s="8" t="s">
        <v>134</v>
      </c>
      <c r="B817" s="9">
        <v>8207.4</v>
      </c>
      <c r="C817" s="9">
        <v>1823.9</v>
      </c>
      <c r="D817" s="9">
        <v>9575.2000000000007</v>
      </c>
      <c r="E817" s="9">
        <v>1367.9</v>
      </c>
      <c r="F817" s="9">
        <v>3647.7</v>
      </c>
      <c r="G817" s="9">
        <v>2279.8000000000002</v>
      </c>
      <c r="H817" s="9">
        <v>26901.9</v>
      </c>
      <c r="I817" s="9">
        <v>19000</v>
      </c>
      <c r="J817" s="9">
        <v>-7901.9</v>
      </c>
      <c r="K817" s="9">
        <v>-41.59</v>
      </c>
    </row>
    <row r="818" spans="1:11" ht="15" thickBot="1" x14ac:dyDescent="0.35">
      <c r="A818" s="8" t="s">
        <v>135</v>
      </c>
      <c r="B818" s="9">
        <v>8207.4</v>
      </c>
      <c r="C818" s="9">
        <v>1823.9</v>
      </c>
      <c r="D818" s="9">
        <v>10487.2</v>
      </c>
      <c r="E818" s="9">
        <v>1367.9</v>
      </c>
      <c r="F818" s="9">
        <v>3647.7</v>
      </c>
      <c r="G818" s="9">
        <v>2279.8000000000002</v>
      </c>
      <c r="H818" s="9">
        <v>27813.8</v>
      </c>
      <c r="I818" s="9">
        <v>19000</v>
      </c>
      <c r="J818" s="9">
        <v>-8813.7999999999993</v>
      </c>
      <c r="K818" s="9">
        <v>-46.39</v>
      </c>
    </row>
    <row r="819" spans="1:11" ht="15" thickBot="1" x14ac:dyDescent="0.35">
      <c r="A819" s="8" t="s">
        <v>136</v>
      </c>
      <c r="B819" s="9">
        <v>8207.4</v>
      </c>
      <c r="C819" s="9">
        <v>1823.9</v>
      </c>
      <c r="D819" s="9">
        <v>10031.200000000001</v>
      </c>
      <c r="E819" s="9">
        <v>1367.9</v>
      </c>
      <c r="F819" s="9">
        <v>3647.7</v>
      </c>
      <c r="G819" s="9">
        <v>2279.8000000000002</v>
      </c>
      <c r="H819" s="9">
        <v>27357.9</v>
      </c>
      <c r="I819" s="9">
        <v>18000</v>
      </c>
      <c r="J819" s="9">
        <v>-9357.9</v>
      </c>
      <c r="K819" s="9">
        <v>-51.99</v>
      </c>
    </row>
    <row r="820" spans="1:11" ht="15" thickBot="1" x14ac:dyDescent="0.35">
      <c r="A820" s="8" t="s">
        <v>137</v>
      </c>
      <c r="B820" s="9">
        <v>8207.4</v>
      </c>
      <c r="C820" s="9">
        <v>1823.9</v>
      </c>
      <c r="D820" s="9">
        <v>10031.200000000001</v>
      </c>
      <c r="E820" s="9">
        <v>1367.9</v>
      </c>
      <c r="F820" s="9">
        <v>3647.7</v>
      </c>
      <c r="G820" s="9">
        <v>2279.8000000000002</v>
      </c>
      <c r="H820" s="9">
        <v>27357.9</v>
      </c>
      <c r="I820" s="9">
        <v>19000</v>
      </c>
      <c r="J820" s="9">
        <v>-8357.9</v>
      </c>
      <c r="K820" s="9">
        <v>-43.99</v>
      </c>
    </row>
    <row r="821" spans="1:11" ht="15" thickBot="1" x14ac:dyDescent="0.35">
      <c r="A821" s="8" t="s">
        <v>138</v>
      </c>
      <c r="B821" s="9">
        <v>8207.4</v>
      </c>
      <c r="C821" s="9">
        <v>1823.9</v>
      </c>
      <c r="D821" s="9">
        <v>10031.200000000001</v>
      </c>
      <c r="E821" s="9">
        <v>1367.9</v>
      </c>
      <c r="F821" s="9">
        <v>3647.7</v>
      </c>
      <c r="G821" s="9">
        <v>2279.8000000000002</v>
      </c>
      <c r="H821" s="9">
        <v>27357.9</v>
      </c>
      <c r="I821" s="9">
        <v>23000</v>
      </c>
      <c r="J821" s="9">
        <v>-4357.8999999999996</v>
      </c>
      <c r="K821" s="9">
        <v>-18.95</v>
      </c>
    </row>
    <row r="822" spans="1:11" ht="15" thickBot="1" x14ac:dyDescent="0.35">
      <c r="A822" s="8" t="s">
        <v>139</v>
      </c>
      <c r="B822" s="9">
        <v>8207.4</v>
      </c>
      <c r="C822" s="9">
        <v>2279.8000000000002</v>
      </c>
      <c r="D822" s="9">
        <v>10487.2</v>
      </c>
      <c r="E822" s="9">
        <v>1367.9</v>
      </c>
      <c r="F822" s="9">
        <v>3647.7</v>
      </c>
      <c r="G822" s="9">
        <v>2279.8000000000002</v>
      </c>
      <c r="H822" s="9">
        <v>28269.8</v>
      </c>
      <c r="I822" s="9">
        <v>23000</v>
      </c>
      <c r="J822" s="9">
        <v>-5269.8</v>
      </c>
      <c r="K822" s="9">
        <v>-22.91</v>
      </c>
    </row>
    <row r="823" spans="1:11" ht="15" thickBot="1" x14ac:dyDescent="0.35">
      <c r="A823" s="8" t="s">
        <v>140</v>
      </c>
      <c r="B823" s="9">
        <v>9119.2999999999993</v>
      </c>
      <c r="C823" s="9">
        <v>2279.8000000000002</v>
      </c>
      <c r="D823" s="9">
        <v>10487.2</v>
      </c>
      <c r="E823" s="9">
        <v>1367.9</v>
      </c>
      <c r="F823" s="9">
        <v>3647.7</v>
      </c>
      <c r="G823" s="9">
        <v>2279.8000000000002</v>
      </c>
      <c r="H823" s="9">
        <v>29181.7</v>
      </c>
      <c r="I823" s="9">
        <v>22000</v>
      </c>
      <c r="J823" s="9">
        <v>-7181.7</v>
      </c>
      <c r="K823" s="9">
        <v>-32.64</v>
      </c>
    </row>
    <row r="824" spans="1:11" ht="15" thickBot="1" x14ac:dyDescent="0.35">
      <c r="A824" s="8" t="s">
        <v>141</v>
      </c>
      <c r="B824" s="9">
        <v>8207.4</v>
      </c>
      <c r="C824" s="9">
        <v>1823.9</v>
      </c>
      <c r="D824" s="9">
        <v>10487.2</v>
      </c>
      <c r="E824" s="9">
        <v>1367.9</v>
      </c>
      <c r="F824" s="9">
        <v>3647.7</v>
      </c>
      <c r="G824" s="9">
        <v>2279.8000000000002</v>
      </c>
      <c r="H824" s="9">
        <v>27813.8</v>
      </c>
      <c r="I824" s="9">
        <v>20000</v>
      </c>
      <c r="J824" s="9">
        <v>-7813.8</v>
      </c>
      <c r="K824" s="9">
        <v>-39.07</v>
      </c>
    </row>
    <row r="825" spans="1:11" ht="15" thickBot="1" x14ac:dyDescent="0.35">
      <c r="A825" s="8" t="s">
        <v>142</v>
      </c>
      <c r="B825" s="9">
        <v>8207.4</v>
      </c>
      <c r="C825" s="9">
        <v>1823.9</v>
      </c>
      <c r="D825" s="9">
        <v>10487.2</v>
      </c>
      <c r="E825" s="9">
        <v>1367.9</v>
      </c>
      <c r="F825" s="9">
        <v>3647.7</v>
      </c>
      <c r="G825" s="9">
        <v>2279.8000000000002</v>
      </c>
      <c r="H825" s="9">
        <v>27813.8</v>
      </c>
      <c r="I825" s="9">
        <v>21000</v>
      </c>
      <c r="J825" s="9">
        <v>-6813.8</v>
      </c>
      <c r="K825" s="9">
        <v>-32.450000000000003</v>
      </c>
    </row>
    <row r="826" spans="1:11" ht="15" thickBot="1" x14ac:dyDescent="0.35">
      <c r="A826" s="8" t="s">
        <v>143</v>
      </c>
      <c r="B826" s="9">
        <v>8207.4</v>
      </c>
      <c r="C826" s="9">
        <v>1823.9</v>
      </c>
      <c r="D826" s="9">
        <v>10487.2</v>
      </c>
      <c r="E826" s="9">
        <v>1367.9</v>
      </c>
      <c r="F826" s="9">
        <v>3647.7</v>
      </c>
      <c r="G826" s="9">
        <v>2279.8000000000002</v>
      </c>
      <c r="H826" s="9">
        <v>27813.8</v>
      </c>
      <c r="I826" s="9">
        <v>22000</v>
      </c>
      <c r="J826" s="9">
        <v>-5813.8</v>
      </c>
      <c r="K826" s="9">
        <v>-26.43</v>
      </c>
    </row>
    <row r="827" spans="1:11" ht="15" thickBot="1" x14ac:dyDescent="0.35">
      <c r="A827" s="8" t="s">
        <v>144</v>
      </c>
      <c r="B827" s="9">
        <v>8207.4</v>
      </c>
      <c r="C827" s="9">
        <v>1823.9</v>
      </c>
      <c r="D827" s="9">
        <v>9575.2000000000007</v>
      </c>
      <c r="E827" s="9">
        <v>1367.9</v>
      </c>
      <c r="F827" s="9">
        <v>5015.6000000000004</v>
      </c>
      <c r="G827" s="9">
        <v>2279.8000000000002</v>
      </c>
      <c r="H827" s="9">
        <v>28269.8</v>
      </c>
      <c r="I827" s="9">
        <v>21000</v>
      </c>
      <c r="J827" s="9">
        <v>-7269.8</v>
      </c>
      <c r="K827" s="9">
        <v>-34.619999999999997</v>
      </c>
    </row>
    <row r="828" spans="1:11" ht="15" thickBot="1" x14ac:dyDescent="0.35">
      <c r="A828" s="8" t="s">
        <v>145</v>
      </c>
      <c r="B828" s="9">
        <v>8207.4</v>
      </c>
      <c r="C828" s="9">
        <v>1823.9</v>
      </c>
      <c r="D828" s="9">
        <v>10487.2</v>
      </c>
      <c r="E828" s="9">
        <v>1367.9</v>
      </c>
      <c r="F828" s="9">
        <v>3647.7</v>
      </c>
      <c r="G828" s="9">
        <v>2279.8000000000002</v>
      </c>
      <c r="H828" s="9">
        <v>27813.8</v>
      </c>
      <c r="I828" s="9">
        <v>20000</v>
      </c>
      <c r="J828" s="9">
        <v>-7813.8</v>
      </c>
      <c r="K828" s="9">
        <v>-39.07</v>
      </c>
    </row>
    <row r="829" spans="1:11" ht="15" thickBot="1" x14ac:dyDescent="0.35">
      <c r="A829" s="8" t="s">
        <v>146</v>
      </c>
      <c r="B829" s="9">
        <v>8207.4</v>
      </c>
      <c r="C829" s="9">
        <v>1823.9</v>
      </c>
      <c r="D829" s="9">
        <v>10487.2</v>
      </c>
      <c r="E829" s="9">
        <v>1367.9</v>
      </c>
      <c r="F829" s="9">
        <v>3647.7</v>
      </c>
      <c r="G829" s="9">
        <v>2279.8000000000002</v>
      </c>
      <c r="H829" s="9">
        <v>27813.8</v>
      </c>
      <c r="I829" s="9">
        <v>29000</v>
      </c>
      <c r="J829" s="9">
        <v>1186.2</v>
      </c>
      <c r="K829" s="9">
        <v>4.09</v>
      </c>
    </row>
    <row r="830" spans="1:11" ht="15" thickBot="1" x14ac:dyDescent="0.35">
      <c r="A830" s="8" t="s">
        <v>147</v>
      </c>
      <c r="B830" s="9">
        <v>8207.4</v>
      </c>
      <c r="C830" s="9">
        <v>1823.9</v>
      </c>
      <c r="D830" s="9">
        <v>10487.2</v>
      </c>
      <c r="E830" s="9">
        <v>1367.9</v>
      </c>
      <c r="F830" s="9">
        <v>5015.6000000000004</v>
      </c>
      <c r="G830" s="9">
        <v>2735.8</v>
      </c>
      <c r="H830" s="9">
        <v>29637.7</v>
      </c>
      <c r="I830" s="9">
        <v>26000</v>
      </c>
      <c r="J830" s="9">
        <v>-3637.7</v>
      </c>
      <c r="K830" s="9">
        <v>-13.99</v>
      </c>
    </row>
    <row r="831" spans="1:11" ht="15" thickBot="1" x14ac:dyDescent="0.35">
      <c r="A831" s="8" t="s">
        <v>148</v>
      </c>
      <c r="B831" s="9">
        <v>8207.4</v>
      </c>
      <c r="C831" s="9">
        <v>2279.8000000000002</v>
      </c>
      <c r="D831" s="9">
        <v>10487.2</v>
      </c>
      <c r="E831" s="9">
        <v>1367.9</v>
      </c>
      <c r="F831" s="9">
        <v>5015.6000000000004</v>
      </c>
      <c r="G831" s="9">
        <v>2279.8000000000002</v>
      </c>
      <c r="H831" s="9">
        <v>29637.7</v>
      </c>
      <c r="I831" s="9">
        <v>23000</v>
      </c>
      <c r="J831" s="9">
        <v>-6637.7</v>
      </c>
      <c r="K831" s="9">
        <v>-28.86</v>
      </c>
    </row>
    <row r="832" spans="1:11" ht="15" thickBot="1" x14ac:dyDescent="0.35">
      <c r="A832" s="8" t="s">
        <v>149</v>
      </c>
      <c r="B832" s="9">
        <v>8207.4</v>
      </c>
      <c r="C832" s="9">
        <v>1823.9</v>
      </c>
      <c r="D832" s="9">
        <v>10487.2</v>
      </c>
      <c r="E832" s="9">
        <v>1367.9</v>
      </c>
      <c r="F832" s="9">
        <v>3647.7</v>
      </c>
      <c r="G832" s="9">
        <v>2279.8000000000002</v>
      </c>
      <c r="H832" s="9">
        <v>27813.8</v>
      </c>
      <c r="I832" s="9">
        <v>23000</v>
      </c>
      <c r="J832" s="9">
        <v>-4813.8</v>
      </c>
      <c r="K832" s="9">
        <v>-20.93</v>
      </c>
    </row>
    <row r="833" spans="1:11" ht="15" thickBot="1" x14ac:dyDescent="0.35">
      <c r="A833" s="8" t="s">
        <v>150</v>
      </c>
      <c r="B833" s="9">
        <v>8207.4</v>
      </c>
      <c r="C833" s="9">
        <v>1823.9</v>
      </c>
      <c r="D833" s="9">
        <v>10487.2</v>
      </c>
      <c r="E833" s="9">
        <v>1367.9</v>
      </c>
      <c r="F833" s="9">
        <v>3647.7</v>
      </c>
      <c r="G833" s="9">
        <v>2279.8000000000002</v>
      </c>
      <c r="H833" s="9">
        <v>27813.8</v>
      </c>
      <c r="I833" s="9">
        <v>24000</v>
      </c>
      <c r="J833" s="9">
        <v>-3813.8</v>
      </c>
      <c r="K833" s="9">
        <v>-15.89</v>
      </c>
    </row>
    <row r="834" spans="1:11" ht="15" thickBot="1" x14ac:dyDescent="0.35">
      <c r="A834" s="8" t="s">
        <v>151</v>
      </c>
      <c r="B834" s="9">
        <v>8207.4</v>
      </c>
      <c r="C834" s="9">
        <v>2279.8000000000002</v>
      </c>
      <c r="D834" s="9">
        <v>10487.2</v>
      </c>
      <c r="E834" s="9">
        <v>1367.9</v>
      </c>
      <c r="F834" s="9">
        <v>5015.6000000000004</v>
      </c>
      <c r="G834" s="9">
        <v>2279.8000000000002</v>
      </c>
      <c r="H834" s="9">
        <v>29637.7</v>
      </c>
      <c r="I834" s="9">
        <v>25000</v>
      </c>
      <c r="J834" s="9">
        <v>-4637.7</v>
      </c>
      <c r="K834" s="9">
        <v>-18.55</v>
      </c>
    </row>
    <row r="835" spans="1:11" ht="15" thickBot="1" x14ac:dyDescent="0.35">
      <c r="A835" s="8" t="s">
        <v>152</v>
      </c>
      <c r="B835" s="9">
        <v>9347.2999999999993</v>
      </c>
      <c r="C835" s="9">
        <v>2735.8</v>
      </c>
      <c r="D835" s="9">
        <v>10487.2</v>
      </c>
      <c r="E835" s="9">
        <v>1367.9</v>
      </c>
      <c r="F835" s="9">
        <v>5471.6</v>
      </c>
      <c r="G835" s="9">
        <v>2279.8000000000002</v>
      </c>
      <c r="H835" s="9">
        <v>31689.5</v>
      </c>
      <c r="I835" s="9">
        <v>31000</v>
      </c>
      <c r="J835" s="9">
        <v>-689.5</v>
      </c>
      <c r="K835" s="9">
        <v>-2.2200000000000002</v>
      </c>
    </row>
    <row r="836" spans="1:11" ht="15" thickBot="1" x14ac:dyDescent="0.35">
      <c r="A836" s="8" t="s">
        <v>153</v>
      </c>
      <c r="B836" s="9">
        <v>8207.4</v>
      </c>
      <c r="C836" s="9">
        <v>1823.9</v>
      </c>
      <c r="D836" s="9">
        <v>10487.2</v>
      </c>
      <c r="E836" s="9">
        <v>1367.9</v>
      </c>
      <c r="F836" s="9">
        <v>3647.7</v>
      </c>
      <c r="G836" s="9">
        <v>2279.8000000000002</v>
      </c>
      <c r="H836" s="9">
        <v>27813.8</v>
      </c>
      <c r="I836" s="9">
        <v>33000</v>
      </c>
      <c r="J836" s="9">
        <v>5186.2</v>
      </c>
      <c r="K836" s="9">
        <v>15.72</v>
      </c>
    </row>
    <row r="837" spans="1:11" ht="15" thickBot="1" x14ac:dyDescent="0.35">
      <c r="A837" s="8" t="s">
        <v>154</v>
      </c>
      <c r="B837" s="9">
        <v>8207.4</v>
      </c>
      <c r="C837" s="9">
        <v>1823.9</v>
      </c>
      <c r="D837" s="9">
        <v>10487.2</v>
      </c>
      <c r="E837" s="9">
        <v>1367.9</v>
      </c>
      <c r="F837" s="9">
        <v>5015.6000000000004</v>
      </c>
      <c r="G837" s="9">
        <v>2279.8000000000002</v>
      </c>
      <c r="H837" s="9">
        <v>29181.7</v>
      </c>
      <c r="I837" s="9">
        <v>24000</v>
      </c>
      <c r="J837" s="9">
        <v>-5181.7</v>
      </c>
      <c r="K837" s="9">
        <v>-21.59</v>
      </c>
    </row>
    <row r="838" spans="1:11" ht="15" thickBot="1" x14ac:dyDescent="0.35">
      <c r="A838" s="8" t="s">
        <v>155</v>
      </c>
      <c r="B838" s="9">
        <v>8207.4</v>
      </c>
      <c r="C838" s="9">
        <v>1823.9</v>
      </c>
      <c r="D838" s="9">
        <v>10487.2</v>
      </c>
      <c r="E838" s="9">
        <v>1367.9</v>
      </c>
      <c r="F838" s="9">
        <v>5015.6000000000004</v>
      </c>
      <c r="G838" s="9">
        <v>1367.9</v>
      </c>
      <c r="H838" s="9">
        <v>28269.8</v>
      </c>
      <c r="I838" s="9">
        <v>25000</v>
      </c>
      <c r="J838" s="9">
        <v>-3269.8</v>
      </c>
      <c r="K838" s="9">
        <v>-13.08</v>
      </c>
    </row>
    <row r="839" spans="1:11" ht="15" thickBot="1" x14ac:dyDescent="0.35">
      <c r="A839" s="8" t="s">
        <v>156</v>
      </c>
      <c r="B839" s="9">
        <v>8207.4</v>
      </c>
      <c r="C839" s="9">
        <v>1823.9</v>
      </c>
      <c r="D839" s="9">
        <v>10487.2</v>
      </c>
      <c r="E839" s="9">
        <v>1367.9</v>
      </c>
      <c r="F839" s="9">
        <v>5471.6</v>
      </c>
      <c r="G839" s="9">
        <v>2279.8000000000002</v>
      </c>
      <c r="H839" s="9">
        <v>29637.7</v>
      </c>
      <c r="I839" s="9">
        <v>25000</v>
      </c>
      <c r="J839" s="9">
        <v>-4637.7</v>
      </c>
      <c r="K839" s="9">
        <v>-18.55</v>
      </c>
    </row>
    <row r="840" spans="1:11" ht="15" thickBot="1" x14ac:dyDescent="0.35">
      <c r="A840" s="8" t="s">
        <v>157</v>
      </c>
      <c r="B840" s="9">
        <v>8207.4</v>
      </c>
      <c r="C840" s="9">
        <v>1823.9</v>
      </c>
      <c r="D840" s="9">
        <v>10487.2</v>
      </c>
      <c r="E840" s="9">
        <v>1367.9</v>
      </c>
      <c r="F840" s="9">
        <v>5471.6</v>
      </c>
      <c r="G840" s="9">
        <v>2279.8000000000002</v>
      </c>
      <c r="H840" s="9">
        <v>29637.7</v>
      </c>
      <c r="I840" s="9">
        <v>26000</v>
      </c>
      <c r="J840" s="9">
        <v>-3637.7</v>
      </c>
      <c r="K840" s="9">
        <v>-13.99</v>
      </c>
    </row>
    <row r="841" spans="1:11" ht="15" thickBot="1" x14ac:dyDescent="0.35">
      <c r="A841" s="8" t="s">
        <v>158</v>
      </c>
      <c r="B841" s="9">
        <v>8207.4</v>
      </c>
      <c r="C841" s="9">
        <v>1823.9</v>
      </c>
      <c r="D841" s="9">
        <v>10487.2</v>
      </c>
      <c r="E841" s="9">
        <v>1367.9</v>
      </c>
      <c r="F841" s="9">
        <v>5471.6</v>
      </c>
      <c r="G841" s="9">
        <v>2279.8000000000002</v>
      </c>
      <c r="H841" s="9">
        <v>29637.7</v>
      </c>
      <c r="I841" s="9">
        <v>25000</v>
      </c>
      <c r="J841" s="9">
        <v>-4637.7</v>
      </c>
      <c r="K841" s="9">
        <v>-18.55</v>
      </c>
    </row>
    <row r="842" spans="1:11" ht="15" thickBot="1" x14ac:dyDescent="0.35">
      <c r="A842" s="8" t="s">
        <v>159</v>
      </c>
      <c r="B842" s="9">
        <v>8207.4</v>
      </c>
      <c r="C842" s="9">
        <v>1823.9</v>
      </c>
      <c r="D842" s="9">
        <v>10487.2</v>
      </c>
      <c r="E842" s="9">
        <v>1367.9</v>
      </c>
      <c r="F842" s="9">
        <v>5471.6</v>
      </c>
      <c r="G842" s="9">
        <v>2279.8000000000002</v>
      </c>
      <c r="H842" s="9">
        <v>29637.7</v>
      </c>
      <c r="I842" s="9">
        <v>23000</v>
      </c>
      <c r="J842" s="9">
        <v>-6637.7</v>
      </c>
      <c r="K842" s="9">
        <v>-28.86</v>
      </c>
    </row>
    <row r="843" spans="1:11" ht="15" thickBot="1" x14ac:dyDescent="0.35">
      <c r="A843" s="8" t="s">
        <v>160</v>
      </c>
      <c r="B843" s="9">
        <v>8207.4</v>
      </c>
      <c r="C843" s="9">
        <v>1823.9</v>
      </c>
      <c r="D843" s="9">
        <v>10487.2</v>
      </c>
      <c r="E843" s="9">
        <v>1367.9</v>
      </c>
      <c r="F843" s="9">
        <v>5471.6</v>
      </c>
      <c r="G843" s="9">
        <v>2279.8000000000002</v>
      </c>
      <c r="H843" s="9">
        <v>29637.7</v>
      </c>
      <c r="I843" s="9">
        <v>23000</v>
      </c>
      <c r="J843" s="9">
        <v>-6637.7</v>
      </c>
      <c r="K843" s="9">
        <v>-28.86</v>
      </c>
    </row>
    <row r="844" spans="1:11" ht="15" thickBot="1" x14ac:dyDescent="0.35">
      <c r="A844" s="8" t="s">
        <v>161</v>
      </c>
      <c r="B844" s="9">
        <v>8207.4</v>
      </c>
      <c r="C844" s="9">
        <v>1823.9</v>
      </c>
      <c r="D844" s="9">
        <v>10487.2</v>
      </c>
      <c r="E844" s="9">
        <v>1367.9</v>
      </c>
      <c r="F844" s="9">
        <v>5471.6</v>
      </c>
      <c r="G844" s="9">
        <v>2279.8000000000002</v>
      </c>
      <c r="H844" s="9">
        <v>29637.7</v>
      </c>
      <c r="I844" s="9">
        <v>25000</v>
      </c>
      <c r="J844" s="9">
        <v>-4637.7</v>
      </c>
      <c r="K844" s="9">
        <v>-18.55</v>
      </c>
    </row>
    <row r="845" spans="1:11" ht="15" thickBot="1" x14ac:dyDescent="0.35">
      <c r="A845" s="8" t="s">
        <v>162</v>
      </c>
      <c r="B845" s="9">
        <v>8207.4</v>
      </c>
      <c r="C845" s="9">
        <v>1823.9</v>
      </c>
      <c r="D845" s="9">
        <v>10487.2</v>
      </c>
      <c r="E845" s="9">
        <v>2279.8000000000002</v>
      </c>
      <c r="F845" s="9">
        <v>5471.6</v>
      </c>
      <c r="G845" s="9">
        <v>2279.8000000000002</v>
      </c>
      <c r="H845" s="9">
        <v>30549.599999999999</v>
      </c>
      <c r="I845" s="9">
        <v>25000</v>
      </c>
      <c r="J845" s="9">
        <v>-5549.6</v>
      </c>
      <c r="K845" s="9">
        <v>-22.2</v>
      </c>
    </row>
    <row r="846" spans="1:11" ht="15" thickBot="1" x14ac:dyDescent="0.35">
      <c r="A846" s="8" t="s">
        <v>163</v>
      </c>
      <c r="B846" s="9">
        <v>8207.4</v>
      </c>
      <c r="C846" s="9">
        <v>2279.8000000000002</v>
      </c>
      <c r="D846" s="9">
        <v>10487.2</v>
      </c>
      <c r="E846" s="9">
        <v>1367.9</v>
      </c>
      <c r="F846" s="9">
        <v>5471.6</v>
      </c>
      <c r="G846" s="9">
        <v>2279.8000000000002</v>
      </c>
      <c r="H846" s="9">
        <v>30093.599999999999</v>
      </c>
      <c r="I846" s="9">
        <v>25000</v>
      </c>
      <c r="J846" s="9">
        <v>-5093.6000000000004</v>
      </c>
      <c r="K846" s="9">
        <v>-20.37</v>
      </c>
    </row>
    <row r="847" spans="1:11" ht="15" thickBot="1" x14ac:dyDescent="0.35">
      <c r="A847" s="8" t="s">
        <v>164</v>
      </c>
      <c r="B847" s="9">
        <v>9119.2999999999993</v>
      </c>
      <c r="C847" s="9">
        <v>2735.8</v>
      </c>
      <c r="D847" s="9">
        <v>10487.2</v>
      </c>
      <c r="E847" s="9">
        <v>1367.9</v>
      </c>
      <c r="F847" s="9">
        <v>5471.6</v>
      </c>
      <c r="G847" s="9">
        <v>2735.8</v>
      </c>
      <c r="H847" s="9">
        <v>31917.5</v>
      </c>
      <c r="I847" s="9">
        <v>29000</v>
      </c>
      <c r="J847" s="9">
        <v>-2917.5</v>
      </c>
      <c r="K847" s="9">
        <v>-10.06</v>
      </c>
    </row>
    <row r="848" spans="1:11" ht="15" thickBot="1" x14ac:dyDescent="0.35">
      <c r="A848" s="8" t="s">
        <v>165</v>
      </c>
      <c r="B848" s="9">
        <v>8207.4</v>
      </c>
      <c r="C848" s="9">
        <v>1823.9</v>
      </c>
      <c r="D848" s="9">
        <v>10487.2</v>
      </c>
      <c r="E848" s="9">
        <v>1367.9</v>
      </c>
      <c r="F848" s="9">
        <v>5471.6</v>
      </c>
      <c r="G848" s="9">
        <v>2279.8000000000002</v>
      </c>
      <c r="H848" s="9">
        <v>29637.7</v>
      </c>
      <c r="I848" s="9">
        <v>26000</v>
      </c>
      <c r="J848" s="9">
        <v>-3637.7</v>
      </c>
      <c r="K848" s="9">
        <v>-13.99</v>
      </c>
    </row>
    <row r="849" spans="1:11" ht="15" thickBot="1" x14ac:dyDescent="0.35">
      <c r="A849" s="8" t="s">
        <v>166</v>
      </c>
      <c r="B849" s="9">
        <v>8207.4</v>
      </c>
      <c r="C849" s="9">
        <v>1823.9</v>
      </c>
      <c r="D849" s="9">
        <v>10487.2</v>
      </c>
      <c r="E849" s="9">
        <v>1367.9</v>
      </c>
      <c r="F849" s="9">
        <v>5471.6</v>
      </c>
      <c r="G849" s="9">
        <v>2279.8000000000002</v>
      </c>
      <c r="H849" s="9">
        <v>29637.7</v>
      </c>
      <c r="I849" s="9">
        <v>24000</v>
      </c>
      <c r="J849" s="9">
        <v>-5637.7</v>
      </c>
      <c r="K849" s="9">
        <v>-23.49</v>
      </c>
    </row>
    <row r="850" spans="1:11" ht="15" thickBot="1" x14ac:dyDescent="0.35">
      <c r="A850" s="8" t="s">
        <v>167</v>
      </c>
      <c r="B850" s="9">
        <v>8207.4</v>
      </c>
      <c r="C850" s="9">
        <v>2279.8000000000002</v>
      </c>
      <c r="D850" s="9">
        <v>10487.2</v>
      </c>
      <c r="E850" s="9">
        <v>1367.9</v>
      </c>
      <c r="F850" s="9">
        <v>5471.6</v>
      </c>
      <c r="G850" s="9">
        <v>3191.7</v>
      </c>
      <c r="H850" s="9">
        <v>31005.599999999999</v>
      </c>
      <c r="I850" s="9">
        <v>26000</v>
      </c>
      <c r="J850" s="9">
        <v>-5005.6000000000004</v>
      </c>
      <c r="K850" s="9">
        <v>-19.25</v>
      </c>
    </row>
    <row r="851" spans="1:11" ht="15" thickBot="1" x14ac:dyDescent="0.35">
      <c r="A851" s="8" t="s">
        <v>168</v>
      </c>
      <c r="B851" s="9">
        <v>8207.4</v>
      </c>
      <c r="C851" s="9">
        <v>1823.9</v>
      </c>
      <c r="D851" s="9">
        <v>10487.2</v>
      </c>
      <c r="E851" s="9">
        <v>1367.9</v>
      </c>
      <c r="F851" s="9">
        <v>5471.6</v>
      </c>
      <c r="G851" s="9">
        <v>2735.8</v>
      </c>
      <c r="H851" s="9">
        <v>30093.599999999999</v>
      </c>
      <c r="I851" s="9">
        <v>24000</v>
      </c>
      <c r="J851" s="9">
        <v>-6093.6</v>
      </c>
      <c r="K851" s="9">
        <v>-25.39</v>
      </c>
    </row>
    <row r="852" spans="1:11" ht="15" thickBot="1" x14ac:dyDescent="0.35">
      <c r="A852" s="8" t="s">
        <v>169</v>
      </c>
      <c r="B852" s="9">
        <v>8207.4</v>
      </c>
      <c r="C852" s="9">
        <v>1823.9</v>
      </c>
      <c r="D852" s="9">
        <v>10487.2</v>
      </c>
      <c r="E852" s="9">
        <v>1367.9</v>
      </c>
      <c r="F852" s="9">
        <v>5471.6</v>
      </c>
      <c r="G852" s="9">
        <v>2735.8</v>
      </c>
      <c r="H852" s="9">
        <v>30093.599999999999</v>
      </c>
      <c r="I852" s="9">
        <v>24000</v>
      </c>
      <c r="J852" s="9">
        <v>-6093.6</v>
      </c>
      <c r="K852" s="9">
        <v>-25.39</v>
      </c>
    </row>
    <row r="853" spans="1:11" ht="15" thickBot="1" x14ac:dyDescent="0.35">
      <c r="A853" s="8" t="s">
        <v>170</v>
      </c>
      <c r="B853" s="9">
        <v>8207.4</v>
      </c>
      <c r="C853" s="9">
        <v>2279.8000000000002</v>
      </c>
      <c r="D853" s="9">
        <v>10487.2</v>
      </c>
      <c r="E853" s="9">
        <v>1367.9</v>
      </c>
      <c r="F853" s="9">
        <v>5471.6</v>
      </c>
      <c r="G853" s="9">
        <v>2735.8</v>
      </c>
      <c r="H853" s="9">
        <v>30549.599999999999</v>
      </c>
      <c r="I853" s="9">
        <v>25000</v>
      </c>
      <c r="J853" s="9">
        <v>-5549.6</v>
      </c>
      <c r="K853" s="9">
        <v>-22.2</v>
      </c>
    </row>
    <row r="854" spans="1:11" ht="15" thickBot="1" x14ac:dyDescent="0.35">
      <c r="A854" s="8" t="s">
        <v>171</v>
      </c>
      <c r="B854" s="9">
        <v>8207.4</v>
      </c>
      <c r="C854" s="9">
        <v>2279.8000000000002</v>
      </c>
      <c r="D854" s="9">
        <v>10487.2</v>
      </c>
      <c r="E854" s="9">
        <v>1367.9</v>
      </c>
      <c r="F854" s="9">
        <v>5471.6</v>
      </c>
      <c r="G854" s="9">
        <v>2735.8</v>
      </c>
      <c r="H854" s="9">
        <v>30549.599999999999</v>
      </c>
      <c r="I854" s="9">
        <v>25000</v>
      </c>
      <c r="J854" s="9">
        <v>-5549.6</v>
      </c>
      <c r="K854" s="9">
        <v>-22.2</v>
      </c>
    </row>
    <row r="855" spans="1:11" ht="15" thickBot="1" x14ac:dyDescent="0.35">
      <c r="A855" s="8" t="s">
        <v>172</v>
      </c>
      <c r="B855" s="9">
        <v>8207.4</v>
      </c>
      <c r="C855" s="9">
        <v>2279.8000000000002</v>
      </c>
      <c r="D855" s="9">
        <v>10487.2</v>
      </c>
      <c r="E855" s="9">
        <v>1367.9</v>
      </c>
      <c r="F855" s="9">
        <v>5471.6</v>
      </c>
      <c r="G855" s="9">
        <v>2279.8000000000002</v>
      </c>
      <c r="H855" s="9">
        <v>30093.599999999999</v>
      </c>
      <c r="I855" s="9">
        <v>26000</v>
      </c>
      <c r="J855" s="9">
        <v>-4093.6</v>
      </c>
      <c r="K855" s="9">
        <v>-15.74</v>
      </c>
    </row>
    <row r="856" spans="1:11" ht="15" thickBot="1" x14ac:dyDescent="0.35">
      <c r="A856" s="8" t="s">
        <v>173</v>
      </c>
      <c r="B856" s="9">
        <v>8207.4</v>
      </c>
      <c r="C856" s="9">
        <v>1823.9</v>
      </c>
      <c r="D856" s="9">
        <v>10487.2</v>
      </c>
      <c r="E856" s="9">
        <v>1367.9</v>
      </c>
      <c r="F856" s="9">
        <v>5471.6</v>
      </c>
      <c r="G856" s="9">
        <v>2279.8000000000002</v>
      </c>
      <c r="H856" s="9">
        <v>29637.7</v>
      </c>
      <c r="I856" s="9">
        <v>26000</v>
      </c>
      <c r="J856" s="9">
        <v>-3637.7</v>
      </c>
      <c r="K856" s="9">
        <v>-13.99</v>
      </c>
    </row>
    <row r="857" spans="1:11" ht="15" thickBot="1" x14ac:dyDescent="0.35">
      <c r="A857" s="8" t="s">
        <v>174</v>
      </c>
      <c r="B857" s="9">
        <v>8207.4</v>
      </c>
      <c r="C857" s="9">
        <v>1823.9</v>
      </c>
      <c r="D857" s="9">
        <v>11855.1</v>
      </c>
      <c r="E857" s="9">
        <v>2279.8000000000002</v>
      </c>
      <c r="F857" s="9">
        <v>5471.6</v>
      </c>
      <c r="G857" s="9">
        <v>2279.8000000000002</v>
      </c>
      <c r="H857" s="9">
        <v>31917.5</v>
      </c>
      <c r="I857" s="9">
        <v>28000</v>
      </c>
      <c r="J857" s="9">
        <v>-3917.5</v>
      </c>
      <c r="K857" s="9">
        <v>-13.99</v>
      </c>
    </row>
    <row r="858" spans="1:11" ht="15" thickBot="1" x14ac:dyDescent="0.35">
      <c r="A858" s="8" t="s">
        <v>175</v>
      </c>
      <c r="B858" s="9">
        <v>8207.4</v>
      </c>
      <c r="C858" s="9">
        <v>2279.8000000000002</v>
      </c>
      <c r="D858" s="9">
        <v>10487.2</v>
      </c>
      <c r="E858" s="9">
        <v>1367.9</v>
      </c>
      <c r="F858" s="9">
        <v>5471.6</v>
      </c>
      <c r="G858" s="9">
        <v>2279.8000000000002</v>
      </c>
      <c r="H858" s="9">
        <v>30093.599999999999</v>
      </c>
      <c r="I858" s="9">
        <v>32000</v>
      </c>
      <c r="J858" s="9">
        <v>1906.4</v>
      </c>
      <c r="K858" s="9">
        <v>5.96</v>
      </c>
    </row>
    <row r="859" spans="1:11" ht="15" thickBot="1" x14ac:dyDescent="0.35">
      <c r="A859" s="8" t="s">
        <v>176</v>
      </c>
      <c r="B859" s="9">
        <v>9119.2999999999993</v>
      </c>
      <c r="C859" s="9">
        <v>2735.8</v>
      </c>
      <c r="D859" s="9">
        <v>10487.2</v>
      </c>
      <c r="E859" s="9">
        <v>3647.7</v>
      </c>
      <c r="F859" s="9">
        <v>5471.6</v>
      </c>
      <c r="G859" s="9">
        <v>2735.8</v>
      </c>
      <c r="H859" s="9">
        <v>34197.300000000003</v>
      </c>
      <c r="I859" s="9">
        <v>33000</v>
      </c>
      <c r="J859" s="9">
        <v>-1197.3</v>
      </c>
      <c r="K859" s="9">
        <v>-3.63</v>
      </c>
    </row>
    <row r="860" spans="1:11" ht="15" thickBot="1" x14ac:dyDescent="0.35">
      <c r="A860" s="8" t="s">
        <v>177</v>
      </c>
      <c r="B860" s="9">
        <v>8207.4</v>
      </c>
      <c r="C860" s="9">
        <v>1823.9</v>
      </c>
      <c r="D860" s="9">
        <v>10487.2</v>
      </c>
      <c r="E860" s="9">
        <v>1367.9</v>
      </c>
      <c r="F860" s="9">
        <v>5471.6</v>
      </c>
      <c r="G860" s="9">
        <v>2279.8000000000002</v>
      </c>
      <c r="H860" s="9">
        <v>29637.7</v>
      </c>
      <c r="I860" s="9">
        <v>24000</v>
      </c>
      <c r="J860" s="9">
        <v>-5637.7</v>
      </c>
      <c r="K860" s="9">
        <v>-23.49</v>
      </c>
    </row>
    <row r="861" spans="1:11" ht="15" thickBot="1" x14ac:dyDescent="0.35">
      <c r="A861" s="8" t="s">
        <v>178</v>
      </c>
      <c r="B861" s="9">
        <v>1823.9</v>
      </c>
      <c r="C861" s="9">
        <v>1823.9</v>
      </c>
      <c r="D861" s="9">
        <v>10487.2</v>
      </c>
      <c r="E861" s="9">
        <v>1367.9</v>
      </c>
      <c r="F861" s="9">
        <v>5471.6</v>
      </c>
      <c r="G861" s="9">
        <v>2279.8000000000002</v>
      </c>
      <c r="H861" s="9">
        <v>23254.2</v>
      </c>
      <c r="I861" s="9">
        <v>26000</v>
      </c>
      <c r="J861" s="9">
        <v>2745.8</v>
      </c>
      <c r="K861" s="9">
        <v>10.56</v>
      </c>
    </row>
    <row r="862" spans="1:11" ht="15" thickBot="1" x14ac:dyDescent="0.35">
      <c r="A862" s="8" t="s">
        <v>179</v>
      </c>
      <c r="B862" s="9">
        <v>8207.4</v>
      </c>
      <c r="C862" s="9">
        <v>1823.9</v>
      </c>
      <c r="D862" s="9">
        <v>10487.2</v>
      </c>
      <c r="E862" s="9">
        <v>2279.8000000000002</v>
      </c>
      <c r="F862" s="9">
        <v>5471.6</v>
      </c>
      <c r="G862" s="9">
        <v>2735.8</v>
      </c>
      <c r="H862" s="9">
        <v>31005.599999999999</v>
      </c>
      <c r="I862" s="9">
        <v>28000</v>
      </c>
      <c r="J862" s="9">
        <v>-3005.6</v>
      </c>
      <c r="K862" s="9">
        <v>-10.73</v>
      </c>
    </row>
    <row r="863" spans="1:11" ht="15" thickBot="1" x14ac:dyDescent="0.35">
      <c r="A863" s="8" t="s">
        <v>180</v>
      </c>
      <c r="B863" s="9">
        <v>8207.4</v>
      </c>
      <c r="C863" s="9">
        <v>1823.9</v>
      </c>
      <c r="D863" s="9">
        <v>10487.2</v>
      </c>
      <c r="E863" s="9">
        <v>2279.8000000000002</v>
      </c>
      <c r="F863" s="9">
        <v>5471.6</v>
      </c>
      <c r="G863" s="9">
        <v>2735.8</v>
      </c>
      <c r="H863" s="9">
        <v>31005.599999999999</v>
      </c>
      <c r="I863" s="9">
        <v>27000</v>
      </c>
      <c r="J863" s="9">
        <v>-4005.6</v>
      </c>
      <c r="K863" s="9">
        <v>-14.84</v>
      </c>
    </row>
    <row r="864" spans="1:11" ht="15" thickBot="1" x14ac:dyDescent="0.35">
      <c r="A864" s="8" t="s">
        <v>181</v>
      </c>
      <c r="B864" s="9">
        <v>8207.4</v>
      </c>
      <c r="C864" s="9">
        <v>2279.8000000000002</v>
      </c>
      <c r="D864" s="9">
        <v>10487.2</v>
      </c>
      <c r="E864" s="9">
        <v>2279.8000000000002</v>
      </c>
      <c r="F864" s="9">
        <v>5471.6</v>
      </c>
      <c r="G864" s="9">
        <v>2735.8</v>
      </c>
      <c r="H864" s="9">
        <v>31461.5</v>
      </c>
      <c r="I864" s="9">
        <v>27000</v>
      </c>
      <c r="J864" s="9">
        <v>-4461.5</v>
      </c>
      <c r="K864" s="9">
        <v>-16.52</v>
      </c>
    </row>
    <row r="865" spans="1:11" ht="15" thickBot="1" x14ac:dyDescent="0.35">
      <c r="A865" s="8" t="s">
        <v>182</v>
      </c>
      <c r="B865" s="9">
        <v>8207.4</v>
      </c>
      <c r="C865" s="9">
        <v>2279.8000000000002</v>
      </c>
      <c r="D865" s="9">
        <v>10487.2</v>
      </c>
      <c r="E865" s="9">
        <v>2279.8000000000002</v>
      </c>
      <c r="F865" s="9">
        <v>5471.6</v>
      </c>
      <c r="G865" s="9">
        <v>2735.8</v>
      </c>
      <c r="H865" s="9">
        <v>31461.5</v>
      </c>
      <c r="I865" s="9">
        <v>27000</v>
      </c>
      <c r="J865" s="9">
        <v>-4461.5</v>
      </c>
      <c r="K865" s="9">
        <v>-16.52</v>
      </c>
    </row>
    <row r="866" spans="1:11" ht="15" thickBot="1" x14ac:dyDescent="0.35">
      <c r="A866" s="8" t="s">
        <v>183</v>
      </c>
      <c r="B866" s="9">
        <v>8207.4</v>
      </c>
      <c r="C866" s="9">
        <v>2279.8000000000002</v>
      </c>
      <c r="D866" s="9">
        <v>10487.2</v>
      </c>
      <c r="E866" s="9">
        <v>3647.7</v>
      </c>
      <c r="F866" s="9">
        <v>5471.6</v>
      </c>
      <c r="G866" s="9">
        <v>2735.8</v>
      </c>
      <c r="H866" s="9">
        <v>32829.4</v>
      </c>
      <c r="I866" s="9">
        <v>30000</v>
      </c>
      <c r="J866" s="9">
        <v>-2829.4</v>
      </c>
      <c r="K866" s="9">
        <v>-9.43</v>
      </c>
    </row>
    <row r="867" spans="1:11" ht="15" thickBot="1" x14ac:dyDescent="0.35">
      <c r="A867" s="8" t="s">
        <v>184</v>
      </c>
      <c r="B867" s="9">
        <v>8207.4</v>
      </c>
      <c r="C867" s="9">
        <v>2279.8000000000002</v>
      </c>
      <c r="D867" s="9">
        <v>11855.1</v>
      </c>
      <c r="E867" s="9">
        <v>2279.8000000000002</v>
      </c>
      <c r="F867" s="9">
        <v>5471.6</v>
      </c>
      <c r="G867" s="9">
        <v>2735.8</v>
      </c>
      <c r="H867" s="9">
        <v>32829.4</v>
      </c>
      <c r="I867" s="9">
        <v>31000</v>
      </c>
      <c r="J867" s="9">
        <v>-1829.4</v>
      </c>
      <c r="K867" s="9">
        <v>-5.9</v>
      </c>
    </row>
    <row r="868" spans="1:11" ht="15" thickBot="1" x14ac:dyDescent="0.35">
      <c r="A868" s="8" t="s">
        <v>185</v>
      </c>
      <c r="B868" s="9">
        <v>8207.4</v>
      </c>
      <c r="C868" s="9">
        <v>1823.9</v>
      </c>
      <c r="D868" s="9">
        <v>10487.2</v>
      </c>
      <c r="E868" s="9">
        <v>3647.7</v>
      </c>
      <c r="F868" s="9">
        <v>6383.5</v>
      </c>
      <c r="G868" s="9">
        <v>2735.8</v>
      </c>
      <c r="H868" s="9">
        <v>33285.4</v>
      </c>
      <c r="I868" s="9">
        <v>31000</v>
      </c>
      <c r="J868" s="9">
        <v>-2285.4</v>
      </c>
      <c r="K868" s="9">
        <v>-7.37</v>
      </c>
    </row>
    <row r="869" spans="1:11" ht="15" thickBot="1" x14ac:dyDescent="0.35">
      <c r="A869" s="8" t="s">
        <v>186</v>
      </c>
      <c r="B869" s="9">
        <v>8207.4</v>
      </c>
      <c r="C869" s="9">
        <v>2279.8000000000002</v>
      </c>
      <c r="D869" s="9">
        <v>11855.1</v>
      </c>
      <c r="E869" s="9">
        <v>3647.7</v>
      </c>
      <c r="F869" s="9">
        <v>6383.5</v>
      </c>
      <c r="G869" s="9">
        <v>3191.7</v>
      </c>
      <c r="H869" s="9">
        <v>35565.199999999997</v>
      </c>
      <c r="I869" s="9">
        <v>36000</v>
      </c>
      <c r="J869" s="9">
        <v>434.8</v>
      </c>
      <c r="K869" s="9">
        <v>1.21</v>
      </c>
    </row>
    <row r="870" spans="1:11" ht="15" thickBot="1" x14ac:dyDescent="0.35">
      <c r="A870" s="8" t="s">
        <v>187</v>
      </c>
      <c r="B870" s="9">
        <v>8207.4</v>
      </c>
      <c r="C870" s="9">
        <v>2279.8000000000002</v>
      </c>
      <c r="D870" s="9">
        <v>10487.2</v>
      </c>
      <c r="E870" s="9">
        <v>3647.7</v>
      </c>
      <c r="F870" s="9">
        <v>6383.5</v>
      </c>
      <c r="G870" s="9">
        <v>3191.7</v>
      </c>
      <c r="H870" s="9">
        <v>34197.300000000003</v>
      </c>
      <c r="I870" s="9">
        <v>37000</v>
      </c>
      <c r="J870" s="9">
        <v>2802.7</v>
      </c>
      <c r="K870" s="9">
        <v>7.57</v>
      </c>
    </row>
    <row r="871" spans="1:11" ht="15" thickBot="1" x14ac:dyDescent="0.35">
      <c r="A871" s="8" t="s">
        <v>188</v>
      </c>
      <c r="B871" s="9">
        <v>9119.2999999999993</v>
      </c>
      <c r="C871" s="9">
        <v>2735.8</v>
      </c>
      <c r="D871" s="9">
        <v>13223</v>
      </c>
      <c r="E871" s="9">
        <v>3647.7</v>
      </c>
      <c r="F871" s="9">
        <v>5471.6</v>
      </c>
      <c r="G871" s="9">
        <v>3191.7</v>
      </c>
      <c r="H871" s="9">
        <v>37389.1</v>
      </c>
      <c r="I871" s="9">
        <v>40000</v>
      </c>
      <c r="J871" s="9">
        <v>2610.9</v>
      </c>
      <c r="K871" s="9">
        <v>6.53</v>
      </c>
    </row>
    <row r="872" spans="1:11" ht="15" thickBot="1" x14ac:dyDescent="0.35">
      <c r="A872" s="8" t="s">
        <v>189</v>
      </c>
      <c r="B872" s="9">
        <v>8207.4</v>
      </c>
      <c r="C872" s="9">
        <v>1823.9</v>
      </c>
      <c r="D872" s="9">
        <v>10487.2</v>
      </c>
      <c r="E872" s="9">
        <v>3647.7</v>
      </c>
      <c r="F872" s="9">
        <v>6383.5</v>
      </c>
      <c r="G872" s="9">
        <v>3191.7</v>
      </c>
      <c r="H872" s="9">
        <v>33741.4</v>
      </c>
      <c r="I872" s="9">
        <v>33000</v>
      </c>
      <c r="J872" s="9">
        <v>-741.4</v>
      </c>
      <c r="K872" s="9">
        <v>-2.25</v>
      </c>
    </row>
    <row r="873" spans="1:11" ht="15" thickBot="1" x14ac:dyDescent="0.35">
      <c r="A873" s="8" t="s">
        <v>190</v>
      </c>
      <c r="B873" s="9">
        <v>8207.4</v>
      </c>
      <c r="C873" s="9">
        <v>1823.9</v>
      </c>
      <c r="D873" s="9">
        <v>10487.2</v>
      </c>
      <c r="E873" s="9">
        <v>2279.8000000000002</v>
      </c>
      <c r="F873" s="9">
        <v>5471.6</v>
      </c>
      <c r="G873" s="9">
        <v>2735.8</v>
      </c>
      <c r="H873" s="9">
        <v>31005.599999999999</v>
      </c>
      <c r="I873" s="9">
        <v>35000</v>
      </c>
      <c r="J873" s="9">
        <v>3994.4</v>
      </c>
      <c r="K873" s="9">
        <v>11.41</v>
      </c>
    </row>
    <row r="874" spans="1:11" ht="15" thickBot="1" x14ac:dyDescent="0.35">
      <c r="A874" s="8" t="s">
        <v>191</v>
      </c>
      <c r="B874" s="9">
        <v>8207.4</v>
      </c>
      <c r="C874" s="9">
        <v>1823.9</v>
      </c>
      <c r="D874" s="9">
        <v>11855.1</v>
      </c>
      <c r="E874" s="9">
        <v>3647.7</v>
      </c>
      <c r="F874" s="9">
        <v>5471.6</v>
      </c>
      <c r="G874" s="9">
        <v>3191.7</v>
      </c>
      <c r="H874" s="9">
        <v>34197.300000000003</v>
      </c>
      <c r="I874" s="9">
        <v>40000</v>
      </c>
      <c r="J874" s="9">
        <v>5802.7</v>
      </c>
      <c r="K874" s="9">
        <v>14.51</v>
      </c>
    </row>
    <row r="875" spans="1:11" ht="15" thickBot="1" x14ac:dyDescent="0.35">
      <c r="A875" s="8" t="s">
        <v>192</v>
      </c>
      <c r="B875" s="9">
        <v>8207.4</v>
      </c>
      <c r="C875" s="9">
        <v>2279.8000000000002</v>
      </c>
      <c r="D875" s="9">
        <v>13223</v>
      </c>
      <c r="E875" s="9">
        <v>3647.7</v>
      </c>
      <c r="F875" s="9">
        <v>5471.6</v>
      </c>
      <c r="G875" s="9">
        <v>2735.8</v>
      </c>
      <c r="H875" s="9">
        <v>35565.199999999997</v>
      </c>
      <c r="I875" s="9">
        <v>38000</v>
      </c>
      <c r="J875" s="9">
        <v>2434.8000000000002</v>
      </c>
      <c r="K875" s="9">
        <v>6.41</v>
      </c>
    </row>
    <row r="876" spans="1:11" ht="15" thickBot="1" x14ac:dyDescent="0.35">
      <c r="A876" s="8" t="s">
        <v>193</v>
      </c>
      <c r="B876" s="9">
        <v>8207.4</v>
      </c>
      <c r="C876" s="9">
        <v>2279.8000000000002</v>
      </c>
      <c r="D876" s="9">
        <v>20518.400000000001</v>
      </c>
      <c r="E876" s="9">
        <v>3647.7</v>
      </c>
      <c r="F876" s="9">
        <v>5471.6</v>
      </c>
      <c r="G876" s="9">
        <v>2735.8</v>
      </c>
      <c r="H876" s="9">
        <v>42860.6</v>
      </c>
      <c r="I876" s="9">
        <v>42000</v>
      </c>
      <c r="J876" s="9">
        <v>-860.6</v>
      </c>
      <c r="K876" s="9">
        <v>-2.0499999999999998</v>
      </c>
    </row>
    <row r="877" spans="1:11" ht="15" thickBot="1" x14ac:dyDescent="0.35">
      <c r="A877" s="8" t="s">
        <v>194</v>
      </c>
      <c r="B877" s="9">
        <v>8207.4</v>
      </c>
      <c r="C877" s="9">
        <v>2279.8000000000002</v>
      </c>
      <c r="D877" s="9">
        <v>13223</v>
      </c>
      <c r="E877" s="9">
        <v>3647.7</v>
      </c>
      <c r="F877" s="9">
        <v>6383.5</v>
      </c>
      <c r="G877" s="9">
        <v>3191.7</v>
      </c>
      <c r="H877" s="9">
        <v>36933.1</v>
      </c>
      <c r="I877" s="9">
        <v>42000</v>
      </c>
      <c r="J877" s="9">
        <v>5066.8999999999996</v>
      </c>
      <c r="K877" s="9">
        <v>12.06</v>
      </c>
    </row>
    <row r="878" spans="1:11" ht="15" thickBot="1" x14ac:dyDescent="0.35">
      <c r="A878" s="8" t="s">
        <v>195</v>
      </c>
      <c r="B878" s="9">
        <v>8207.4</v>
      </c>
      <c r="C878" s="9">
        <v>2279.8000000000002</v>
      </c>
      <c r="D878" s="9">
        <v>18694.5</v>
      </c>
      <c r="E878" s="9">
        <v>3647.7</v>
      </c>
      <c r="F878" s="9">
        <v>6383.5</v>
      </c>
      <c r="G878" s="9">
        <v>3191.7</v>
      </c>
      <c r="H878" s="9">
        <v>42404.7</v>
      </c>
      <c r="I878" s="9">
        <v>42000</v>
      </c>
      <c r="J878" s="9">
        <v>-404.7</v>
      </c>
      <c r="K878" s="9">
        <v>-0.96</v>
      </c>
    </row>
    <row r="879" spans="1:11" ht="15" thickBot="1" x14ac:dyDescent="0.35">
      <c r="A879" s="8" t="s">
        <v>196</v>
      </c>
      <c r="B879" s="9">
        <v>8207.4</v>
      </c>
      <c r="C879" s="9">
        <v>2279.8000000000002</v>
      </c>
      <c r="D879" s="9">
        <v>13223</v>
      </c>
      <c r="E879" s="9">
        <v>3647.7</v>
      </c>
      <c r="F879" s="9">
        <v>6383.5</v>
      </c>
      <c r="G879" s="9">
        <v>3191.7</v>
      </c>
      <c r="H879" s="9">
        <v>36933.1</v>
      </c>
      <c r="I879" s="9">
        <v>39000</v>
      </c>
      <c r="J879" s="9">
        <v>2066.9</v>
      </c>
      <c r="K879" s="9">
        <v>5.3</v>
      </c>
    </row>
    <row r="880" spans="1:11" ht="15" thickBot="1" x14ac:dyDescent="0.35">
      <c r="A880" s="8" t="s">
        <v>197</v>
      </c>
      <c r="B880" s="9">
        <v>8207.4</v>
      </c>
      <c r="C880" s="9">
        <v>2279.8000000000002</v>
      </c>
      <c r="D880" s="9">
        <v>20062.400000000001</v>
      </c>
      <c r="E880" s="9">
        <v>3647.7</v>
      </c>
      <c r="F880" s="9">
        <v>6383.5</v>
      </c>
      <c r="G880" s="9">
        <v>3191.7</v>
      </c>
      <c r="H880" s="9">
        <v>43772.6</v>
      </c>
      <c r="I880" s="9">
        <v>44000</v>
      </c>
      <c r="J880" s="9">
        <v>227.4</v>
      </c>
      <c r="K880" s="9">
        <v>0.52</v>
      </c>
    </row>
    <row r="881" spans="1:11" ht="15" thickBot="1" x14ac:dyDescent="0.35">
      <c r="A881" s="8" t="s">
        <v>198</v>
      </c>
      <c r="B881" s="9">
        <v>8207.4</v>
      </c>
      <c r="C881" s="9">
        <v>2279.8000000000002</v>
      </c>
      <c r="D881" s="9">
        <v>20062.400000000001</v>
      </c>
      <c r="E881" s="9">
        <v>3647.7</v>
      </c>
      <c r="F881" s="9">
        <v>6383.5</v>
      </c>
      <c r="G881" s="9">
        <v>3191.7</v>
      </c>
      <c r="H881" s="9">
        <v>43772.6</v>
      </c>
      <c r="I881" s="9">
        <v>52000</v>
      </c>
      <c r="J881" s="9">
        <v>8227.4</v>
      </c>
      <c r="K881" s="9">
        <v>15.82</v>
      </c>
    </row>
    <row r="882" spans="1:11" ht="15" thickBot="1" x14ac:dyDescent="0.35">
      <c r="A882" s="8" t="s">
        <v>199</v>
      </c>
      <c r="B882" s="9">
        <v>8207.4</v>
      </c>
      <c r="C882" s="9">
        <v>2279.8000000000002</v>
      </c>
      <c r="D882" s="9">
        <v>20518.400000000001</v>
      </c>
      <c r="E882" s="9">
        <v>3647.7</v>
      </c>
      <c r="F882" s="9">
        <v>6383.5</v>
      </c>
      <c r="G882" s="9">
        <v>3191.7</v>
      </c>
      <c r="H882" s="9">
        <v>44228.5</v>
      </c>
      <c r="I882" s="9">
        <v>45000</v>
      </c>
      <c r="J882" s="9">
        <v>771.5</v>
      </c>
      <c r="K882" s="9">
        <v>1.71</v>
      </c>
    </row>
    <row r="883" spans="1:11" ht="15" thickBot="1" x14ac:dyDescent="0.35">
      <c r="A883" s="8" t="s">
        <v>200</v>
      </c>
      <c r="B883" s="9">
        <v>9119.2999999999993</v>
      </c>
      <c r="C883" s="9">
        <v>2963.8</v>
      </c>
      <c r="D883" s="9">
        <v>20974.400000000001</v>
      </c>
      <c r="E883" s="9">
        <v>4103.7</v>
      </c>
      <c r="F883" s="9">
        <v>6383.5</v>
      </c>
      <c r="G883" s="9">
        <v>3191.7</v>
      </c>
      <c r="H883" s="9">
        <v>46736.3</v>
      </c>
      <c r="I883" s="9">
        <v>53000</v>
      </c>
      <c r="J883" s="9">
        <v>6263.7</v>
      </c>
      <c r="K883" s="9">
        <v>11.82</v>
      </c>
    </row>
    <row r="884" spans="1:11" ht="15" thickBot="1" x14ac:dyDescent="0.35">
      <c r="A884" s="8" t="s">
        <v>201</v>
      </c>
      <c r="B884" s="9">
        <v>8207.4</v>
      </c>
      <c r="C884" s="9">
        <v>1823.9</v>
      </c>
      <c r="D884" s="9">
        <v>20518.400000000001</v>
      </c>
      <c r="E884" s="9">
        <v>3647.7</v>
      </c>
      <c r="F884" s="9">
        <v>6383.5</v>
      </c>
      <c r="G884" s="9">
        <v>3191.7</v>
      </c>
      <c r="H884" s="9">
        <v>43772.6</v>
      </c>
      <c r="I884" s="9">
        <v>49000</v>
      </c>
      <c r="J884" s="9">
        <v>5227.3999999999996</v>
      </c>
      <c r="K884" s="9">
        <v>10.67</v>
      </c>
    </row>
    <row r="885" spans="1:11" ht="15" thickBot="1" x14ac:dyDescent="0.35">
      <c r="A885" s="8" t="s">
        <v>202</v>
      </c>
      <c r="B885" s="9">
        <v>8207.4</v>
      </c>
      <c r="C885" s="9">
        <v>1823.9</v>
      </c>
      <c r="D885" s="9">
        <v>20062.400000000001</v>
      </c>
      <c r="E885" s="9">
        <v>3647.7</v>
      </c>
      <c r="F885" s="9">
        <v>6383.5</v>
      </c>
      <c r="G885" s="9">
        <v>3191.7</v>
      </c>
      <c r="H885" s="9">
        <v>43316.6</v>
      </c>
      <c r="I885" s="9">
        <v>52000</v>
      </c>
      <c r="J885" s="9">
        <v>8683.4</v>
      </c>
      <c r="K885" s="9">
        <v>16.7</v>
      </c>
    </row>
    <row r="886" spans="1:11" ht="15" thickBot="1" x14ac:dyDescent="0.35">
      <c r="A886" s="8" t="s">
        <v>203</v>
      </c>
      <c r="B886" s="9">
        <v>8207.4</v>
      </c>
      <c r="C886" s="9">
        <v>2279.8000000000002</v>
      </c>
      <c r="D886" s="9">
        <v>20518.400000000001</v>
      </c>
      <c r="E886" s="9">
        <v>4103.7</v>
      </c>
      <c r="F886" s="9">
        <v>6383.5</v>
      </c>
      <c r="G886" s="9">
        <v>3191.7</v>
      </c>
      <c r="H886" s="9">
        <v>44684.5</v>
      </c>
      <c r="I886" s="9">
        <v>50000</v>
      </c>
      <c r="J886" s="9">
        <v>5315.5</v>
      </c>
      <c r="K886" s="9">
        <v>10.63</v>
      </c>
    </row>
    <row r="887" spans="1:11" ht="15" thickBot="1" x14ac:dyDescent="0.35">
      <c r="A887" s="8" t="s">
        <v>204</v>
      </c>
      <c r="B887" s="9">
        <v>8207.4</v>
      </c>
      <c r="C887" s="9">
        <v>2279.8000000000002</v>
      </c>
      <c r="D887" s="9">
        <v>18694.5</v>
      </c>
      <c r="E887" s="9">
        <v>4103.7</v>
      </c>
      <c r="F887" s="9">
        <v>6383.5</v>
      </c>
      <c r="G887" s="9">
        <v>3191.7</v>
      </c>
      <c r="H887" s="9">
        <v>42860.6</v>
      </c>
      <c r="I887" s="9">
        <v>51000</v>
      </c>
      <c r="J887" s="9">
        <v>8139.4</v>
      </c>
      <c r="K887" s="9">
        <v>15.96</v>
      </c>
    </row>
    <row r="888" spans="1:11" ht="15" thickBot="1" x14ac:dyDescent="0.35">
      <c r="A888" s="8" t="s">
        <v>205</v>
      </c>
      <c r="B888" s="9">
        <v>8207.4</v>
      </c>
      <c r="C888" s="9">
        <v>2279.8000000000002</v>
      </c>
      <c r="D888" s="9">
        <v>20062.400000000001</v>
      </c>
      <c r="E888" s="9">
        <v>3647.7</v>
      </c>
      <c r="F888" s="9">
        <v>6383.5</v>
      </c>
      <c r="G888" s="9">
        <v>3191.7</v>
      </c>
      <c r="H888" s="9">
        <v>43772.6</v>
      </c>
      <c r="I888" s="9">
        <v>48000</v>
      </c>
      <c r="J888" s="9">
        <v>4227.3999999999996</v>
      </c>
      <c r="K888" s="9">
        <v>8.81</v>
      </c>
    </row>
    <row r="889" spans="1:11" ht="15" thickBot="1" x14ac:dyDescent="0.35">
      <c r="A889" s="8" t="s">
        <v>206</v>
      </c>
      <c r="B889" s="9">
        <v>8207.4</v>
      </c>
      <c r="C889" s="9">
        <v>2279.8000000000002</v>
      </c>
      <c r="D889" s="9">
        <v>20518.400000000001</v>
      </c>
      <c r="E889" s="9">
        <v>3647.7</v>
      </c>
      <c r="F889" s="9">
        <v>6383.5</v>
      </c>
      <c r="G889" s="9">
        <v>3191.7</v>
      </c>
      <c r="H889" s="9">
        <v>44228.5</v>
      </c>
      <c r="I889" s="9">
        <v>51000</v>
      </c>
      <c r="J889" s="9">
        <v>6771.5</v>
      </c>
      <c r="K889" s="9">
        <v>13.28</v>
      </c>
    </row>
    <row r="890" spans="1:11" ht="15" thickBot="1" x14ac:dyDescent="0.35">
      <c r="A890" s="8" t="s">
        <v>207</v>
      </c>
      <c r="B890" s="9">
        <v>8207.4</v>
      </c>
      <c r="C890" s="9">
        <v>2279.8000000000002</v>
      </c>
      <c r="D890" s="9">
        <v>20974.400000000001</v>
      </c>
      <c r="E890" s="9">
        <v>4103.7</v>
      </c>
      <c r="F890" s="9">
        <v>6383.5</v>
      </c>
      <c r="G890" s="9">
        <v>3191.7</v>
      </c>
      <c r="H890" s="9">
        <v>45140.5</v>
      </c>
      <c r="I890" s="9">
        <v>46000</v>
      </c>
      <c r="J890" s="9">
        <v>859.5</v>
      </c>
      <c r="K890" s="9">
        <v>1.87</v>
      </c>
    </row>
    <row r="891" spans="1:11" ht="15" thickBot="1" x14ac:dyDescent="0.35">
      <c r="A891" s="8" t="s">
        <v>208</v>
      </c>
      <c r="B891" s="9">
        <v>9119.2999999999993</v>
      </c>
      <c r="C891" s="9">
        <v>2279.8000000000002</v>
      </c>
      <c r="D891" s="9">
        <v>20518.400000000001</v>
      </c>
      <c r="E891" s="9">
        <v>4103.7</v>
      </c>
      <c r="F891" s="9">
        <v>6383.5</v>
      </c>
      <c r="G891" s="9">
        <v>3191.7</v>
      </c>
      <c r="H891" s="9">
        <v>45596.4</v>
      </c>
      <c r="I891" s="9">
        <v>48000</v>
      </c>
      <c r="J891" s="9">
        <v>2403.6</v>
      </c>
      <c r="K891" s="9">
        <v>5.01</v>
      </c>
    </row>
    <row r="892" spans="1:11" ht="15" thickBot="1" x14ac:dyDescent="0.35">
      <c r="A892" s="8" t="s">
        <v>209</v>
      </c>
      <c r="B892" s="9">
        <v>8207.4</v>
      </c>
      <c r="C892" s="9">
        <v>2279.8000000000002</v>
      </c>
      <c r="D892" s="9">
        <v>22342.2</v>
      </c>
      <c r="E892" s="9">
        <v>4103.7</v>
      </c>
      <c r="F892" s="9">
        <v>6383.5</v>
      </c>
      <c r="G892" s="9">
        <v>3191.7</v>
      </c>
      <c r="H892" s="9">
        <v>46508.3</v>
      </c>
      <c r="I892" s="9">
        <v>49000</v>
      </c>
      <c r="J892" s="9">
        <v>2491.6999999999998</v>
      </c>
      <c r="K892" s="9">
        <v>5.09</v>
      </c>
    </row>
    <row r="893" spans="1:11" ht="15" thickBot="1" x14ac:dyDescent="0.35">
      <c r="A893" s="8" t="s">
        <v>210</v>
      </c>
      <c r="B893" s="9">
        <v>8207.4</v>
      </c>
      <c r="C893" s="9">
        <v>2279.8000000000002</v>
      </c>
      <c r="D893" s="9">
        <v>22342.2</v>
      </c>
      <c r="E893" s="9">
        <v>4331.7</v>
      </c>
      <c r="F893" s="9">
        <v>6383.5</v>
      </c>
      <c r="G893" s="9">
        <v>3191.7</v>
      </c>
      <c r="H893" s="9">
        <v>46736.3</v>
      </c>
      <c r="I893" s="9">
        <v>53000</v>
      </c>
      <c r="J893" s="9">
        <v>6263.7</v>
      </c>
      <c r="K893" s="9">
        <v>11.82</v>
      </c>
    </row>
    <row r="894" spans="1:11" ht="15" thickBot="1" x14ac:dyDescent="0.35">
      <c r="A894" s="8" t="s">
        <v>211</v>
      </c>
      <c r="B894" s="9">
        <v>9119.2999999999993</v>
      </c>
      <c r="C894" s="9">
        <v>2279.8000000000002</v>
      </c>
      <c r="D894" s="9">
        <v>22342.2</v>
      </c>
      <c r="E894" s="9">
        <v>3647.7</v>
      </c>
      <c r="F894" s="9">
        <v>6383.5</v>
      </c>
      <c r="G894" s="9">
        <v>3191.7</v>
      </c>
      <c r="H894" s="9">
        <v>46964.3</v>
      </c>
      <c r="I894" s="9">
        <v>53000</v>
      </c>
      <c r="J894" s="9">
        <v>6035.7</v>
      </c>
      <c r="K894" s="9">
        <v>11.39</v>
      </c>
    </row>
    <row r="895" spans="1:11" ht="15" thickBot="1" x14ac:dyDescent="0.35">
      <c r="A895" s="8" t="s">
        <v>212</v>
      </c>
      <c r="B895" s="9">
        <v>9347.2999999999993</v>
      </c>
      <c r="C895" s="9">
        <v>2963.8</v>
      </c>
      <c r="D895" s="9">
        <v>30321.599999999999</v>
      </c>
      <c r="E895" s="9">
        <v>4331.7</v>
      </c>
      <c r="F895" s="9">
        <v>6383.5</v>
      </c>
      <c r="G895" s="9">
        <v>3191.7</v>
      </c>
      <c r="H895" s="9">
        <v>56539.6</v>
      </c>
      <c r="I895" s="9">
        <v>57000</v>
      </c>
      <c r="J895" s="9">
        <v>460.4</v>
      </c>
      <c r="K895" s="9">
        <v>0.81</v>
      </c>
    </row>
    <row r="896" spans="1:11" ht="15" thickBot="1" x14ac:dyDescent="0.35">
      <c r="A896" s="8" t="s">
        <v>213</v>
      </c>
      <c r="B896" s="9">
        <v>8207.4</v>
      </c>
      <c r="C896" s="9">
        <v>2279.8000000000002</v>
      </c>
      <c r="D896" s="9">
        <v>22342.2</v>
      </c>
      <c r="E896" s="9">
        <v>4103.7</v>
      </c>
      <c r="F896" s="9">
        <v>6383.5</v>
      </c>
      <c r="G896" s="9">
        <v>3191.7</v>
      </c>
      <c r="H896" s="9">
        <v>46508.3</v>
      </c>
      <c r="I896" s="9">
        <v>53000</v>
      </c>
      <c r="J896" s="9">
        <v>6491.7</v>
      </c>
      <c r="K896" s="9">
        <v>12.25</v>
      </c>
    </row>
    <row r="897" spans="1:11" ht="15" thickBot="1" x14ac:dyDescent="0.35">
      <c r="A897" s="8" t="s">
        <v>214</v>
      </c>
      <c r="B897" s="9">
        <v>8207.4</v>
      </c>
      <c r="C897" s="9">
        <v>1823.9</v>
      </c>
      <c r="D897" s="9">
        <v>28725.7</v>
      </c>
      <c r="E897" s="9">
        <v>3647.7</v>
      </c>
      <c r="F897" s="9">
        <v>6383.5</v>
      </c>
      <c r="G897" s="9">
        <v>3191.7</v>
      </c>
      <c r="H897" s="9">
        <v>51979.9</v>
      </c>
      <c r="I897" s="9">
        <v>67000</v>
      </c>
      <c r="J897" s="9">
        <v>15020.1</v>
      </c>
      <c r="K897" s="9">
        <v>22.42</v>
      </c>
    </row>
    <row r="898" spans="1:11" ht="15" thickBot="1" x14ac:dyDescent="0.35">
      <c r="A898" s="8" t="s">
        <v>215</v>
      </c>
      <c r="B898" s="9">
        <v>8207.4</v>
      </c>
      <c r="C898" s="9">
        <v>2279.8000000000002</v>
      </c>
      <c r="D898" s="9">
        <v>30321.599999999999</v>
      </c>
      <c r="E898" s="9">
        <v>4103.7</v>
      </c>
      <c r="F898" s="9">
        <v>6383.5</v>
      </c>
      <c r="G898" s="9">
        <v>3191.7</v>
      </c>
      <c r="H898" s="9">
        <v>54487.7</v>
      </c>
      <c r="I898" s="9">
        <v>53000</v>
      </c>
      <c r="J898" s="9">
        <v>-1487.7</v>
      </c>
      <c r="K898" s="9">
        <v>-2.81</v>
      </c>
    </row>
    <row r="899" spans="1:11" ht="15" thickBot="1" x14ac:dyDescent="0.35">
      <c r="A899" s="8" t="s">
        <v>216</v>
      </c>
      <c r="B899" s="9">
        <v>9119.2999999999993</v>
      </c>
      <c r="C899" s="9">
        <v>2279.8000000000002</v>
      </c>
      <c r="D899" s="9">
        <v>30321.599999999999</v>
      </c>
      <c r="E899" s="9">
        <v>4103.7</v>
      </c>
      <c r="F899" s="9">
        <v>6383.5</v>
      </c>
      <c r="G899" s="9">
        <v>3191.7</v>
      </c>
      <c r="H899" s="9">
        <v>55399.7</v>
      </c>
      <c r="I899" s="9">
        <v>56000</v>
      </c>
      <c r="J899" s="9">
        <v>600.29999999999995</v>
      </c>
      <c r="K899" s="9">
        <v>1.07</v>
      </c>
    </row>
    <row r="900" spans="1:11" ht="15" thickBot="1" x14ac:dyDescent="0.35">
      <c r="A900" s="8" t="s">
        <v>217</v>
      </c>
      <c r="B900" s="9">
        <v>8207.4</v>
      </c>
      <c r="C900" s="9">
        <v>2279.8000000000002</v>
      </c>
      <c r="D900" s="9">
        <v>28725.7</v>
      </c>
      <c r="E900" s="9">
        <v>3647.7</v>
      </c>
      <c r="F900" s="9">
        <v>6383.5</v>
      </c>
      <c r="G900" s="9">
        <v>3191.7</v>
      </c>
      <c r="H900" s="9">
        <v>52435.9</v>
      </c>
      <c r="I900" s="9">
        <v>48000</v>
      </c>
      <c r="J900" s="9">
        <v>-4435.8999999999996</v>
      </c>
      <c r="K900" s="9">
        <v>-9.24</v>
      </c>
    </row>
    <row r="901" spans="1:11" ht="15" thickBot="1" x14ac:dyDescent="0.35">
      <c r="A901" s="8" t="s">
        <v>218</v>
      </c>
      <c r="B901" s="9">
        <v>9347.2999999999993</v>
      </c>
      <c r="C901" s="9">
        <v>2279.8000000000002</v>
      </c>
      <c r="D901" s="9">
        <v>30321.599999999999</v>
      </c>
      <c r="E901" s="9">
        <v>4331.7</v>
      </c>
      <c r="F901" s="9">
        <v>6383.5</v>
      </c>
      <c r="G901" s="9">
        <v>3191.7</v>
      </c>
      <c r="H901" s="9">
        <v>55855.6</v>
      </c>
      <c r="I901" s="9">
        <v>59000</v>
      </c>
      <c r="J901" s="9">
        <v>3144.4</v>
      </c>
      <c r="K901" s="9">
        <v>5.33</v>
      </c>
    </row>
    <row r="902" spans="1:11" ht="15" thickBot="1" x14ac:dyDescent="0.35">
      <c r="A902" s="8" t="s">
        <v>219</v>
      </c>
      <c r="B902" s="9">
        <v>9119.2999999999993</v>
      </c>
      <c r="C902" s="9">
        <v>2279.8000000000002</v>
      </c>
      <c r="D902" s="9">
        <v>30321.599999999999</v>
      </c>
      <c r="E902" s="9">
        <v>4331.7</v>
      </c>
      <c r="F902" s="9">
        <v>6383.5</v>
      </c>
      <c r="G902" s="9">
        <v>5015.6000000000004</v>
      </c>
      <c r="H902" s="9">
        <v>57451.5</v>
      </c>
      <c r="I902" s="9">
        <v>59000</v>
      </c>
      <c r="J902" s="9">
        <v>1548.5</v>
      </c>
      <c r="K902" s="9">
        <v>2.62</v>
      </c>
    </row>
    <row r="903" spans="1:11" ht="15" thickBot="1" x14ac:dyDescent="0.35">
      <c r="A903" s="8" t="s">
        <v>220</v>
      </c>
      <c r="B903" s="9">
        <v>9119.2999999999993</v>
      </c>
      <c r="C903" s="9">
        <v>2279.8000000000002</v>
      </c>
      <c r="D903" s="9">
        <v>30321.599999999999</v>
      </c>
      <c r="E903" s="9">
        <v>5927.5</v>
      </c>
      <c r="F903" s="9">
        <v>6383.5</v>
      </c>
      <c r="G903" s="9">
        <v>5015.6000000000004</v>
      </c>
      <c r="H903" s="9">
        <v>59047.4</v>
      </c>
      <c r="I903" s="9">
        <v>59000</v>
      </c>
      <c r="J903" s="9">
        <v>-47.4</v>
      </c>
      <c r="K903" s="9">
        <v>-0.08</v>
      </c>
    </row>
    <row r="904" spans="1:11" ht="15" thickBot="1" x14ac:dyDescent="0.35">
      <c r="A904" s="8" t="s">
        <v>221</v>
      </c>
      <c r="B904" s="9">
        <v>9119.2999999999993</v>
      </c>
      <c r="C904" s="9">
        <v>2279.8000000000002</v>
      </c>
      <c r="D904" s="9">
        <v>30321.599999999999</v>
      </c>
      <c r="E904" s="9">
        <v>4331.7</v>
      </c>
      <c r="F904" s="9">
        <v>6383.5</v>
      </c>
      <c r="G904" s="9">
        <v>3191.7</v>
      </c>
      <c r="H904" s="9">
        <v>55627.6</v>
      </c>
      <c r="I904" s="9">
        <v>55000</v>
      </c>
      <c r="J904" s="9">
        <v>-627.6</v>
      </c>
      <c r="K904" s="9">
        <v>-1.1399999999999999</v>
      </c>
    </row>
    <row r="905" spans="1:11" ht="15" thickBot="1" x14ac:dyDescent="0.35">
      <c r="A905" s="8" t="s">
        <v>222</v>
      </c>
      <c r="B905" s="9">
        <v>8207.4</v>
      </c>
      <c r="C905" s="9">
        <v>2279.8000000000002</v>
      </c>
      <c r="D905" s="9">
        <v>33741.4</v>
      </c>
      <c r="E905" s="9">
        <v>4103.7</v>
      </c>
      <c r="F905" s="9">
        <v>6383.5</v>
      </c>
      <c r="G905" s="9">
        <v>3191.7</v>
      </c>
      <c r="H905" s="9">
        <v>57907.5</v>
      </c>
      <c r="I905" s="9">
        <v>56000</v>
      </c>
      <c r="J905" s="9">
        <v>-1907.5</v>
      </c>
      <c r="K905" s="9">
        <v>-3.41</v>
      </c>
    </row>
    <row r="906" spans="1:11" ht="15" thickBot="1" x14ac:dyDescent="0.35">
      <c r="A906" s="8" t="s">
        <v>223</v>
      </c>
      <c r="B906" s="9">
        <v>9347.2999999999993</v>
      </c>
      <c r="C906" s="9">
        <v>2279.8000000000002</v>
      </c>
      <c r="D906" s="9">
        <v>30321.599999999999</v>
      </c>
      <c r="E906" s="9">
        <v>4103.7</v>
      </c>
      <c r="F906" s="9">
        <v>6383.5</v>
      </c>
      <c r="G906" s="9">
        <v>3191.7</v>
      </c>
      <c r="H906" s="9">
        <v>55627.6</v>
      </c>
      <c r="I906" s="9">
        <v>60000</v>
      </c>
      <c r="J906" s="9">
        <v>4372.3999999999996</v>
      </c>
      <c r="K906" s="9">
        <v>7.29</v>
      </c>
    </row>
    <row r="907" spans="1:11" ht="15" thickBot="1" x14ac:dyDescent="0.35">
      <c r="A907" s="8" t="s">
        <v>224</v>
      </c>
      <c r="B907" s="9">
        <v>10031.200000000001</v>
      </c>
      <c r="C907" s="9">
        <v>2963.8</v>
      </c>
      <c r="D907" s="9">
        <v>36705.1</v>
      </c>
      <c r="E907" s="9">
        <v>6611.5</v>
      </c>
      <c r="F907" s="9">
        <v>6383.5</v>
      </c>
      <c r="G907" s="9">
        <v>6839.5</v>
      </c>
      <c r="H907" s="9">
        <v>69534.5</v>
      </c>
      <c r="I907" s="9">
        <v>78000</v>
      </c>
      <c r="J907" s="9">
        <v>8465.5</v>
      </c>
      <c r="K907" s="9">
        <v>10.85</v>
      </c>
    </row>
    <row r="908" spans="1:11" ht="15" thickBot="1" x14ac:dyDescent="0.35">
      <c r="A908" s="8" t="s">
        <v>225</v>
      </c>
      <c r="B908" s="9">
        <v>8207.4</v>
      </c>
      <c r="C908" s="9">
        <v>2279.8000000000002</v>
      </c>
      <c r="D908" s="9">
        <v>30321.599999999999</v>
      </c>
      <c r="E908" s="9">
        <v>4103.7</v>
      </c>
      <c r="F908" s="9">
        <v>6383.5</v>
      </c>
      <c r="G908" s="9">
        <v>3191.7</v>
      </c>
      <c r="H908" s="9">
        <v>54487.7</v>
      </c>
      <c r="I908" s="9">
        <v>54000</v>
      </c>
      <c r="J908" s="9">
        <v>-487.7</v>
      </c>
      <c r="K908" s="9">
        <v>-0.9</v>
      </c>
    </row>
    <row r="909" spans="1:11" ht="15" thickBot="1" x14ac:dyDescent="0.35">
      <c r="A909" s="8" t="s">
        <v>226</v>
      </c>
      <c r="B909" s="9">
        <v>8207.4</v>
      </c>
      <c r="C909" s="9">
        <v>2279.8000000000002</v>
      </c>
      <c r="D909" s="9">
        <v>30321.599999999999</v>
      </c>
      <c r="E909" s="9">
        <v>4103.7</v>
      </c>
      <c r="F909" s="9">
        <v>6383.5</v>
      </c>
      <c r="G909" s="9">
        <v>3191.7</v>
      </c>
      <c r="H909" s="9">
        <v>54487.7</v>
      </c>
      <c r="I909" s="9">
        <v>59000</v>
      </c>
      <c r="J909" s="9">
        <v>4512.3</v>
      </c>
      <c r="K909" s="9">
        <v>7.65</v>
      </c>
    </row>
    <row r="910" spans="1:11" ht="15" thickBot="1" x14ac:dyDescent="0.35">
      <c r="A910" s="8" t="s">
        <v>227</v>
      </c>
      <c r="B910" s="9">
        <v>9347.2999999999993</v>
      </c>
      <c r="C910" s="9">
        <v>2279.8000000000002</v>
      </c>
      <c r="D910" s="9">
        <v>30777.599999999999</v>
      </c>
      <c r="E910" s="9">
        <v>10943.1</v>
      </c>
      <c r="F910" s="9">
        <v>6383.5</v>
      </c>
      <c r="G910" s="9">
        <v>5015.6000000000004</v>
      </c>
      <c r="H910" s="9">
        <v>64746.9</v>
      </c>
      <c r="I910" s="9">
        <v>71000</v>
      </c>
      <c r="J910" s="9">
        <v>6253.1</v>
      </c>
      <c r="K910" s="9">
        <v>8.81</v>
      </c>
    </row>
    <row r="911" spans="1:11" ht="15" thickBot="1" x14ac:dyDescent="0.35">
      <c r="A911" s="8" t="s">
        <v>228</v>
      </c>
      <c r="B911" s="9">
        <v>10031.200000000001</v>
      </c>
      <c r="C911" s="9">
        <v>2963.8</v>
      </c>
      <c r="D911" s="9">
        <v>44000.5</v>
      </c>
      <c r="E911" s="9">
        <v>10943.1</v>
      </c>
      <c r="F911" s="9">
        <v>17326.599999999999</v>
      </c>
      <c r="G911" s="9">
        <v>6839.5</v>
      </c>
      <c r="H911" s="9">
        <v>92104.8</v>
      </c>
      <c r="I911" s="9">
        <v>101000</v>
      </c>
      <c r="J911" s="9">
        <v>8895.2000000000007</v>
      </c>
      <c r="K911" s="9">
        <v>8.81</v>
      </c>
    </row>
    <row r="912" spans="1:11" ht="15" thickBot="1" x14ac:dyDescent="0.35">
      <c r="A912" s="8" t="s">
        <v>229</v>
      </c>
      <c r="B912" s="9">
        <v>9575.2000000000007</v>
      </c>
      <c r="C912" s="9">
        <v>2279.8000000000002</v>
      </c>
      <c r="D912" s="9">
        <v>38984.9</v>
      </c>
      <c r="E912" s="9">
        <v>4331.7</v>
      </c>
      <c r="F912" s="9">
        <v>10715.2</v>
      </c>
      <c r="G912" s="9">
        <v>5015.6000000000004</v>
      </c>
      <c r="H912" s="9">
        <v>70902.399999999994</v>
      </c>
      <c r="I912" s="9">
        <v>79000</v>
      </c>
      <c r="J912" s="9">
        <v>8097.6</v>
      </c>
      <c r="K912" s="9">
        <v>10.25</v>
      </c>
    </row>
    <row r="913" spans="1:11" ht="15" thickBot="1" x14ac:dyDescent="0.35">
      <c r="A913" s="8" t="s">
        <v>230</v>
      </c>
      <c r="B913" s="9">
        <v>9119.2999999999993</v>
      </c>
      <c r="C913" s="9">
        <v>2279.8000000000002</v>
      </c>
      <c r="D913" s="9">
        <v>31917.5</v>
      </c>
      <c r="E913" s="9">
        <v>4103.7</v>
      </c>
      <c r="F913" s="9">
        <v>10715.2</v>
      </c>
      <c r="G913" s="9">
        <v>5015.6000000000004</v>
      </c>
      <c r="H913" s="9">
        <v>63151</v>
      </c>
      <c r="I913" s="9">
        <v>71000</v>
      </c>
      <c r="J913" s="9">
        <v>7849</v>
      </c>
      <c r="K913" s="9">
        <v>11.05</v>
      </c>
    </row>
    <row r="914" spans="1:11" ht="15" thickBot="1" x14ac:dyDescent="0.35">
      <c r="A914" s="8" t="s">
        <v>231</v>
      </c>
      <c r="B914" s="9">
        <v>9119.2999999999993</v>
      </c>
      <c r="C914" s="9">
        <v>2279.8000000000002</v>
      </c>
      <c r="D914" s="9">
        <v>31917.5</v>
      </c>
      <c r="E914" s="9">
        <v>4103.7</v>
      </c>
      <c r="F914" s="9">
        <v>10715.2</v>
      </c>
      <c r="G914" s="9">
        <v>6839.5</v>
      </c>
      <c r="H914" s="9">
        <v>64974.9</v>
      </c>
      <c r="I914" s="9">
        <v>68000</v>
      </c>
      <c r="J914" s="9">
        <v>3025.1</v>
      </c>
      <c r="K914" s="9">
        <v>4.45</v>
      </c>
    </row>
    <row r="915" spans="1:11" ht="15" thickBot="1" x14ac:dyDescent="0.35">
      <c r="A915" s="8" t="s">
        <v>232</v>
      </c>
      <c r="B915" s="9">
        <v>9119.2999999999993</v>
      </c>
      <c r="C915" s="9">
        <v>2279.8000000000002</v>
      </c>
      <c r="D915" s="9">
        <v>30777.599999999999</v>
      </c>
      <c r="E915" s="9">
        <v>5927.5</v>
      </c>
      <c r="F915" s="9">
        <v>10715.2</v>
      </c>
      <c r="G915" s="9">
        <v>7523.4</v>
      </c>
      <c r="H915" s="9">
        <v>66342.8</v>
      </c>
      <c r="I915" s="9">
        <v>68000</v>
      </c>
      <c r="J915" s="9">
        <v>1657.2</v>
      </c>
      <c r="K915" s="9">
        <v>2.44</v>
      </c>
    </row>
    <row r="916" spans="1:11" ht="15" thickBot="1" x14ac:dyDescent="0.35">
      <c r="A916" s="8" t="s">
        <v>233</v>
      </c>
      <c r="B916" s="9">
        <v>8207.4</v>
      </c>
      <c r="C916" s="9">
        <v>2279.8000000000002</v>
      </c>
      <c r="D916" s="9">
        <v>30321.599999999999</v>
      </c>
      <c r="E916" s="9">
        <v>4103.7</v>
      </c>
      <c r="F916" s="9">
        <v>17326.599999999999</v>
      </c>
      <c r="G916" s="9">
        <v>5015.6000000000004</v>
      </c>
      <c r="H916" s="9">
        <v>67254.7</v>
      </c>
      <c r="I916" s="9">
        <v>63000</v>
      </c>
      <c r="J916" s="9">
        <v>-4254.7</v>
      </c>
      <c r="K916" s="9">
        <v>-6.75</v>
      </c>
    </row>
    <row r="917" spans="1:11" ht="15" thickBot="1" x14ac:dyDescent="0.35">
      <c r="A917" s="8" t="s">
        <v>234</v>
      </c>
      <c r="B917" s="9">
        <v>9119.2999999999993</v>
      </c>
      <c r="C917" s="9">
        <v>2279.8000000000002</v>
      </c>
      <c r="D917" s="9">
        <v>31917.5</v>
      </c>
      <c r="E917" s="9">
        <v>4331.7</v>
      </c>
      <c r="F917" s="9">
        <v>17326.599999999999</v>
      </c>
      <c r="G917" s="9">
        <v>5015.6000000000004</v>
      </c>
      <c r="H917" s="9">
        <v>69990.5</v>
      </c>
      <c r="I917" s="9">
        <v>68000</v>
      </c>
      <c r="J917" s="9">
        <v>-1990.5</v>
      </c>
      <c r="K917" s="9">
        <v>-2.93</v>
      </c>
    </row>
    <row r="918" spans="1:11" ht="15" thickBot="1" x14ac:dyDescent="0.35">
      <c r="A918" s="8" t="s">
        <v>235</v>
      </c>
      <c r="B918" s="9">
        <v>9347.2999999999993</v>
      </c>
      <c r="C918" s="9">
        <v>2279.8000000000002</v>
      </c>
      <c r="D918" s="9">
        <v>33741.4</v>
      </c>
      <c r="E918" s="9">
        <v>4331.7</v>
      </c>
      <c r="F918" s="9">
        <v>10715.2</v>
      </c>
      <c r="G918" s="9">
        <v>5015.6000000000004</v>
      </c>
      <c r="H918" s="9">
        <v>65430.9</v>
      </c>
      <c r="I918" s="9">
        <v>74000</v>
      </c>
      <c r="J918" s="9">
        <v>8569.1</v>
      </c>
      <c r="K918" s="9">
        <v>11.58</v>
      </c>
    </row>
    <row r="919" spans="1:11" ht="15" thickBot="1" x14ac:dyDescent="0.35">
      <c r="A919" s="8" t="s">
        <v>236</v>
      </c>
      <c r="B919" s="9">
        <v>10031.200000000001</v>
      </c>
      <c r="C919" s="9">
        <v>2735.8</v>
      </c>
      <c r="D919" s="9">
        <v>33741.4</v>
      </c>
      <c r="E919" s="9">
        <v>6839.5</v>
      </c>
      <c r="F919" s="9">
        <v>17326.599999999999</v>
      </c>
      <c r="G919" s="9">
        <v>11399.1</v>
      </c>
      <c r="H919" s="9">
        <v>82073.600000000006</v>
      </c>
      <c r="I919" s="9">
        <v>79000</v>
      </c>
      <c r="J919" s="9">
        <v>-3073.6</v>
      </c>
      <c r="K919" s="9">
        <v>-3.89</v>
      </c>
    </row>
    <row r="920" spans="1:11" ht="15" thickBot="1" x14ac:dyDescent="0.35">
      <c r="A920" s="8" t="s">
        <v>237</v>
      </c>
      <c r="B920" s="9">
        <v>8207.4</v>
      </c>
      <c r="C920" s="9">
        <v>2279.8000000000002</v>
      </c>
      <c r="D920" s="9">
        <v>30777.599999999999</v>
      </c>
      <c r="E920" s="9">
        <v>4103.7</v>
      </c>
      <c r="F920" s="9">
        <v>17326.599999999999</v>
      </c>
      <c r="G920" s="9">
        <v>5015.6000000000004</v>
      </c>
      <c r="H920" s="9">
        <v>67710.7</v>
      </c>
      <c r="I920" s="9">
        <v>64000</v>
      </c>
      <c r="J920" s="9">
        <v>-3710.7</v>
      </c>
      <c r="K920" s="9">
        <v>-5.8</v>
      </c>
    </row>
    <row r="921" spans="1:11" ht="15" thickBot="1" x14ac:dyDescent="0.35">
      <c r="A921" s="8" t="s">
        <v>238</v>
      </c>
      <c r="B921" s="9">
        <v>8207.4</v>
      </c>
      <c r="C921" s="9">
        <v>1823.9</v>
      </c>
      <c r="D921" s="9">
        <v>30321.599999999999</v>
      </c>
      <c r="E921" s="9">
        <v>4103.7</v>
      </c>
      <c r="F921" s="9">
        <v>17326.599999999999</v>
      </c>
      <c r="G921" s="9">
        <v>3191.7</v>
      </c>
      <c r="H921" s="9">
        <v>64974.9</v>
      </c>
      <c r="I921" s="9">
        <v>58000</v>
      </c>
      <c r="J921" s="9">
        <v>-6974.9</v>
      </c>
      <c r="K921" s="9">
        <v>-12.03</v>
      </c>
    </row>
    <row r="922" spans="1:11" ht="15" thickBot="1" x14ac:dyDescent="0.35">
      <c r="A922" s="8" t="s">
        <v>239</v>
      </c>
      <c r="B922" s="9">
        <v>9119.2999999999993</v>
      </c>
      <c r="C922" s="9">
        <v>2279.8000000000002</v>
      </c>
      <c r="D922" s="9">
        <v>33741.4</v>
      </c>
      <c r="E922" s="9">
        <v>4331.7</v>
      </c>
      <c r="F922" s="9">
        <v>17326.599999999999</v>
      </c>
      <c r="G922" s="9">
        <v>5015.6000000000004</v>
      </c>
      <c r="H922" s="9">
        <v>71814.399999999994</v>
      </c>
      <c r="I922" s="9">
        <v>76000</v>
      </c>
      <c r="J922" s="9">
        <v>4185.6000000000004</v>
      </c>
      <c r="K922" s="9">
        <v>5.51</v>
      </c>
    </row>
    <row r="923" spans="1:11" ht="15" thickBot="1" x14ac:dyDescent="0.35">
      <c r="A923" s="8" t="s">
        <v>240</v>
      </c>
      <c r="B923" s="9">
        <v>9119.2999999999993</v>
      </c>
      <c r="C923" s="9">
        <v>2279.8000000000002</v>
      </c>
      <c r="D923" s="9">
        <v>31917.5</v>
      </c>
      <c r="E923" s="9">
        <v>6611.5</v>
      </c>
      <c r="F923" s="9">
        <v>6383.5</v>
      </c>
      <c r="G923" s="9">
        <v>6839.5</v>
      </c>
      <c r="H923" s="9">
        <v>63151</v>
      </c>
      <c r="I923" s="9">
        <v>75000</v>
      </c>
      <c r="J923" s="9">
        <v>11849</v>
      </c>
      <c r="K923" s="9">
        <v>15.8</v>
      </c>
    </row>
    <row r="924" spans="1:11" ht="15" thickBot="1" x14ac:dyDescent="0.35">
      <c r="A924" s="8" t="s">
        <v>241</v>
      </c>
      <c r="B924" s="9">
        <v>9119.2999999999993</v>
      </c>
      <c r="C924" s="9">
        <v>2279.8000000000002</v>
      </c>
      <c r="D924" s="9">
        <v>33741.4</v>
      </c>
      <c r="E924" s="9">
        <v>6839.5</v>
      </c>
      <c r="F924" s="9">
        <v>6383.5</v>
      </c>
      <c r="G924" s="9">
        <v>5015.6000000000004</v>
      </c>
      <c r="H924" s="9">
        <v>63379</v>
      </c>
      <c r="I924" s="9">
        <v>70000</v>
      </c>
      <c r="J924" s="9">
        <v>6621</v>
      </c>
      <c r="K924" s="9">
        <v>9.4600000000000009</v>
      </c>
    </row>
    <row r="925" spans="1:11" ht="15" thickBot="1" x14ac:dyDescent="0.35">
      <c r="A925" s="8" t="s">
        <v>242</v>
      </c>
      <c r="B925" s="9">
        <v>9347.2999999999993</v>
      </c>
      <c r="C925" s="9">
        <v>2279.8000000000002</v>
      </c>
      <c r="D925" s="9">
        <v>33741.4</v>
      </c>
      <c r="E925" s="9">
        <v>6839.5</v>
      </c>
      <c r="F925" s="9">
        <v>6383.5</v>
      </c>
      <c r="G925" s="9">
        <v>6839.5</v>
      </c>
      <c r="H925" s="9">
        <v>65430.9</v>
      </c>
      <c r="I925" s="9">
        <v>65000</v>
      </c>
      <c r="J925" s="9">
        <v>-430.9</v>
      </c>
      <c r="K925" s="9">
        <v>-0.66</v>
      </c>
    </row>
    <row r="926" spans="1:11" ht="15" thickBot="1" x14ac:dyDescent="0.35">
      <c r="A926" s="8" t="s">
        <v>243</v>
      </c>
      <c r="B926" s="9">
        <v>9119.2999999999993</v>
      </c>
      <c r="C926" s="9">
        <v>2279.8000000000002</v>
      </c>
      <c r="D926" s="9">
        <v>30777.599999999999</v>
      </c>
      <c r="E926" s="9">
        <v>6839.5</v>
      </c>
      <c r="F926" s="9">
        <v>6383.5</v>
      </c>
      <c r="G926" s="9">
        <v>11399.1</v>
      </c>
      <c r="H926" s="9">
        <v>66798.8</v>
      </c>
      <c r="I926" s="9">
        <v>67000</v>
      </c>
      <c r="J926" s="9">
        <v>201.2</v>
      </c>
      <c r="K926" s="9">
        <v>0.3</v>
      </c>
    </row>
    <row r="927" spans="1:11" ht="15" thickBot="1" x14ac:dyDescent="0.35">
      <c r="A927" s="8" t="s">
        <v>244</v>
      </c>
      <c r="B927" s="9">
        <v>9119.2999999999993</v>
      </c>
      <c r="C927" s="9">
        <v>2279.8000000000002</v>
      </c>
      <c r="D927" s="9">
        <v>30777.599999999999</v>
      </c>
      <c r="E927" s="9">
        <v>6611.5</v>
      </c>
      <c r="F927" s="9">
        <v>7751.4</v>
      </c>
      <c r="G927" s="9">
        <v>11399.1</v>
      </c>
      <c r="H927" s="9">
        <v>67938.7</v>
      </c>
      <c r="I927" s="9">
        <v>70000</v>
      </c>
      <c r="J927" s="9">
        <v>2061.3000000000002</v>
      </c>
      <c r="K927" s="9">
        <v>2.94</v>
      </c>
    </row>
    <row r="928" spans="1:11" ht="15" thickBot="1" x14ac:dyDescent="0.35">
      <c r="A928" s="8" t="s">
        <v>245</v>
      </c>
      <c r="B928" s="9">
        <v>8207.4</v>
      </c>
      <c r="C928" s="9">
        <v>2279.8000000000002</v>
      </c>
      <c r="D928" s="9">
        <v>30321.599999999999</v>
      </c>
      <c r="E928" s="9">
        <v>4331.7</v>
      </c>
      <c r="F928" s="9">
        <v>10715.2</v>
      </c>
      <c r="G928" s="9">
        <v>6839.5</v>
      </c>
      <c r="H928" s="9">
        <v>62695.1</v>
      </c>
      <c r="I928" s="9">
        <v>64000</v>
      </c>
      <c r="J928" s="9">
        <v>1304.9000000000001</v>
      </c>
      <c r="K928" s="9">
        <v>2.04</v>
      </c>
    </row>
    <row r="929" spans="1:11" ht="15" thickBot="1" x14ac:dyDescent="0.35">
      <c r="A929" s="8" t="s">
        <v>246</v>
      </c>
      <c r="B929" s="9">
        <v>9119.2999999999993</v>
      </c>
      <c r="C929" s="9">
        <v>2279.8000000000002</v>
      </c>
      <c r="D929" s="9">
        <v>30777.599999999999</v>
      </c>
      <c r="E929" s="9">
        <v>5927.5</v>
      </c>
      <c r="F929" s="9">
        <v>6383.5</v>
      </c>
      <c r="G929" s="9">
        <v>5243.6</v>
      </c>
      <c r="H929" s="9">
        <v>59731.3</v>
      </c>
      <c r="I929" s="9">
        <v>70000</v>
      </c>
      <c r="J929" s="9">
        <v>10268.700000000001</v>
      </c>
      <c r="K929" s="9">
        <v>14.67</v>
      </c>
    </row>
    <row r="930" spans="1:11" ht="15" thickBot="1" x14ac:dyDescent="0.35">
      <c r="A930" s="8" t="s">
        <v>247</v>
      </c>
      <c r="B930" s="9">
        <v>9119.2999999999993</v>
      </c>
      <c r="C930" s="9">
        <v>2279.8000000000002</v>
      </c>
      <c r="D930" s="9">
        <v>36705.1</v>
      </c>
      <c r="E930" s="9">
        <v>4331.7</v>
      </c>
      <c r="F930" s="9">
        <v>6383.5</v>
      </c>
      <c r="G930" s="9">
        <v>5015.6000000000004</v>
      </c>
      <c r="H930" s="9">
        <v>63835</v>
      </c>
      <c r="I930" s="9">
        <v>69000</v>
      </c>
      <c r="J930" s="9">
        <v>5165</v>
      </c>
      <c r="K930" s="9">
        <v>7.49</v>
      </c>
    </row>
    <row r="931" spans="1:11" ht="15" thickBot="1" x14ac:dyDescent="0.35">
      <c r="A931" s="8" t="s">
        <v>248</v>
      </c>
      <c r="B931" s="9">
        <v>9575.2000000000007</v>
      </c>
      <c r="C931" s="9">
        <v>2735.8</v>
      </c>
      <c r="D931" s="9">
        <v>33741.4</v>
      </c>
      <c r="E931" s="9">
        <v>6839.5</v>
      </c>
      <c r="F931" s="9">
        <v>10715.2</v>
      </c>
      <c r="G931" s="9">
        <v>11399.1</v>
      </c>
      <c r="H931" s="9">
        <v>75006.100000000006</v>
      </c>
      <c r="I931" s="9">
        <v>78000</v>
      </c>
      <c r="J931" s="9">
        <v>2993.9</v>
      </c>
      <c r="K931" s="9">
        <v>3.84</v>
      </c>
    </row>
    <row r="932" spans="1:11" ht="15" thickBot="1" x14ac:dyDescent="0.35">
      <c r="A932" s="8" t="s">
        <v>249</v>
      </c>
      <c r="B932" s="9">
        <v>8207.4</v>
      </c>
      <c r="C932" s="9">
        <v>2279.8000000000002</v>
      </c>
      <c r="D932" s="9">
        <v>30777.599999999999</v>
      </c>
      <c r="E932" s="9">
        <v>4331.7</v>
      </c>
      <c r="F932" s="9">
        <v>6383.5</v>
      </c>
      <c r="G932" s="9">
        <v>7295.4</v>
      </c>
      <c r="H932" s="9">
        <v>59275.3</v>
      </c>
      <c r="I932" s="9">
        <v>59000</v>
      </c>
      <c r="J932" s="9">
        <v>-275.3</v>
      </c>
      <c r="K932" s="9">
        <v>-0.47</v>
      </c>
    </row>
    <row r="933" spans="1:11" ht="15" thickBot="1" x14ac:dyDescent="0.35">
      <c r="A933" s="8" t="s">
        <v>250</v>
      </c>
      <c r="B933" s="9">
        <v>8207.4</v>
      </c>
      <c r="C933" s="9">
        <v>2279.8000000000002</v>
      </c>
      <c r="D933" s="9">
        <v>30321.599999999999</v>
      </c>
      <c r="E933" s="9">
        <v>4331.7</v>
      </c>
      <c r="F933" s="9">
        <v>6383.5</v>
      </c>
      <c r="G933" s="9">
        <v>5015.6000000000004</v>
      </c>
      <c r="H933" s="9">
        <v>56539.6</v>
      </c>
      <c r="I933" s="9">
        <v>63000</v>
      </c>
      <c r="J933" s="9">
        <v>6460.4</v>
      </c>
      <c r="K933" s="9">
        <v>10.25</v>
      </c>
    </row>
    <row r="934" spans="1:11" ht="15" thickBot="1" x14ac:dyDescent="0.35">
      <c r="A934" s="8" t="s">
        <v>251</v>
      </c>
      <c r="B934" s="9">
        <v>9119.2999999999993</v>
      </c>
      <c r="C934" s="9">
        <v>2279.8000000000002</v>
      </c>
      <c r="D934" s="9">
        <v>30321.599999999999</v>
      </c>
      <c r="E934" s="9">
        <v>6611.5</v>
      </c>
      <c r="F934" s="9">
        <v>6383.5</v>
      </c>
      <c r="G934" s="9">
        <v>6839.5</v>
      </c>
      <c r="H934" s="9">
        <v>61555.199999999997</v>
      </c>
      <c r="I934" s="9">
        <v>72000</v>
      </c>
      <c r="J934" s="9">
        <v>10444.799999999999</v>
      </c>
      <c r="K934" s="9">
        <v>14.51</v>
      </c>
    </row>
    <row r="935" spans="1:11" ht="15" thickBot="1" x14ac:dyDescent="0.35">
      <c r="A935" s="8" t="s">
        <v>252</v>
      </c>
      <c r="B935" s="9">
        <v>9119.2999999999993</v>
      </c>
      <c r="C935" s="9">
        <v>2279.8000000000002</v>
      </c>
      <c r="D935" s="9">
        <v>30777.599999999999</v>
      </c>
      <c r="E935" s="9">
        <v>6839.5</v>
      </c>
      <c r="F935" s="9">
        <v>10715.2</v>
      </c>
      <c r="G935" s="9">
        <v>7295.4</v>
      </c>
      <c r="H935" s="9">
        <v>67026.7</v>
      </c>
      <c r="I935" s="9">
        <v>78000</v>
      </c>
      <c r="J935" s="9">
        <v>10973.3</v>
      </c>
      <c r="K935" s="9">
        <v>14.07</v>
      </c>
    </row>
    <row r="936" spans="1:11" ht="15" thickBot="1" x14ac:dyDescent="0.35">
      <c r="A936" s="8" t="s">
        <v>253</v>
      </c>
      <c r="B936" s="9">
        <v>9119.2999999999993</v>
      </c>
      <c r="C936" s="9">
        <v>2279.8000000000002</v>
      </c>
      <c r="D936" s="9">
        <v>30777.599999999999</v>
      </c>
      <c r="E936" s="9">
        <v>5927.5</v>
      </c>
      <c r="F936" s="9">
        <v>6383.5</v>
      </c>
      <c r="G936" s="9">
        <v>6839.5</v>
      </c>
      <c r="H936" s="9">
        <v>61327.199999999997</v>
      </c>
      <c r="I936" s="9">
        <v>74000</v>
      </c>
      <c r="J936" s="9">
        <v>12672.8</v>
      </c>
      <c r="K936" s="9">
        <v>17.13</v>
      </c>
    </row>
    <row r="937" spans="1:11" ht="15" thickBot="1" x14ac:dyDescent="0.35">
      <c r="A937" s="8" t="s">
        <v>254</v>
      </c>
      <c r="B937" s="9">
        <v>9347.2999999999993</v>
      </c>
      <c r="C937" s="9">
        <v>2279.8000000000002</v>
      </c>
      <c r="D937" s="9">
        <v>31917.5</v>
      </c>
      <c r="E937" s="9">
        <v>6839.5</v>
      </c>
      <c r="F937" s="9">
        <v>10715.2</v>
      </c>
      <c r="G937" s="9">
        <v>11399.1</v>
      </c>
      <c r="H937" s="9">
        <v>72498.3</v>
      </c>
      <c r="I937" s="9">
        <v>79000</v>
      </c>
      <c r="J937" s="9">
        <v>6501.7</v>
      </c>
      <c r="K937" s="9">
        <v>8.23</v>
      </c>
    </row>
    <row r="938" spans="1:11" ht="15" thickBot="1" x14ac:dyDescent="0.35">
      <c r="A938" s="8" t="s">
        <v>255</v>
      </c>
      <c r="B938" s="9">
        <v>9119.2999999999993</v>
      </c>
      <c r="C938" s="9">
        <v>2279.8000000000002</v>
      </c>
      <c r="D938" s="9">
        <v>33741.4</v>
      </c>
      <c r="E938" s="9">
        <v>10943.1</v>
      </c>
      <c r="F938" s="9">
        <v>17326.599999999999</v>
      </c>
      <c r="G938" s="9">
        <v>11399.1</v>
      </c>
      <c r="H938" s="9">
        <v>84809.3</v>
      </c>
      <c r="I938" s="9">
        <v>85000</v>
      </c>
      <c r="J938" s="9">
        <v>190.7</v>
      </c>
      <c r="K938" s="9">
        <v>0.22</v>
      </c>
    </row>
    <row r="939" spans="1:11" ht="15" thickBot="1" x14ac:dyDescent="0.35">
      <c r="A939" s="8" t="s">
        <v>256</v>
      </c>
      <c r="B939" s="9">
        <v>9119.2999999999993</v>
      </c>
      <c r="C939" s="9">
        <v>2279.8000000000002</v>
      </c>
      <c r="D939" s="9">
        <v>31917.5</v>
      </c>
      <c r="E939" s="9">
        <v>6839.5</v>
      </c>
      <c r="F939" s="9">
        <v>17326.599999999999</v>
      </c>
      <c r="G939" s="9">
        <v>11399.1</v>
      </c>
      <c r="H939" s="9">
        <v>78881.8</v>
      </c>
      <c r="I939" s="9">
        <v>75000</v>
      </c>
      <c r="J939" s="9">
        <v>-3881.8</v>
      </c>
      <c r="K939" s="9">
        <v>-5.18</v>
      </c>
    </row>
    <row r="940" spans="1:11" ht="15" thickBot="1" x14ac:dyDescent="0.35">
      <c r="A940" s="8" t="s">
        <v>257</v>
      </c>
      <c r="B940" s="9">
        <v>9119.2999999999993</v>
      </c>
      <c r="C940" s="9">
        <v>2279.8000000000002</v>
      </c>
      <c r="D940" s="9">
        <v>30777.599999999999</v>
      </c>
      <c r="E940" s="9">
        <v>6839.5</v>
      </c>
      <c r="F940" s="9">
        <v>10715.2</v>
      </c>
      <c r="G940" s="9">
        <v>11399.1</v>
      </c>
      <c r="H940" s="9">
        <v>71130.399999999994</v>
      </c>
      <c r="I940" s="9">
        <v>79000</v>
      </c>
      <c r="J940" s="9">
        <v>7869.6</v>
      </c>
      <c r="K940" s="9">
        <v>9.9600000000000009</v>
      </c>
    </row>
    <row r="941" spans="1:11" ht="15" thickBot="1" x14ac:dyDescent="0.35">
      <c r="A941" s="8" t="s">
        <v>258</v>
      </c>
      <c r="B941" s="9">
        <v>9119.2999999999993</v>
      </c>
      <c r="C941" s="9">
        <v>2279.8000000000002</v>
      </c>
      <c r="D941" s="9">
        <v>33741.4</v>
      </c>
      <c r="E941" s="9">
        <v>10943.1</v>
      </c>
      <c r="F941" s="9">
        <v>17326.599999999999</v>
      </c>
      <c r="G941" s="9">
        <v>11399.1</v>
      </c>
      <c r="H941" s="9">
        <v>84809.3</v>
      </c>
      <c r="I941" s="9">
        <v>87000</v>
      </c>
      <c r="J941" s="9">
        <v>2190.6999999999998</v>
      </c>
      <c r="K941" s="9">
        <v>2.52</v>
      </c>
    </row>
    <row r="942" spans="1:11" ht="15" thickBot="1" x14ac:dyDescent="0.35">
      <c r="A942" s="8" t="s">
        <v>259</v>
      </c>
      <c r="B942" s="9">
        <v>9347.2999999999993</v>
      </c>
      <c r="C942" s="9">
        <v>2279.8000000000002</v>
      </c>
      <c r="D942" s="9">
        <v>31917.5</v>
      </c>
      <c r="E942" s="9">
        <v>6611.5</v>
      </c>
      <c r="F942" s="9">
        <v>15046.8</v>
      </c>
      <c r="G942" s="9">
        <v>7523.4</v>
      </c>
      <c r="H942" s="9">
        <v>72726.3</v>
      </c>
      <c r="I942" s="9">
        <v>88000</v>
      </c>
      <c r="J942" s="9">
        <v>15273.7</v>
      </c>
      <c r="K942" s="9">
        <v>17.36</v>
      </c>
    </row>
    <row r="943" spans="1:11" ht="15" thickBot="1" x14ac:dyDescent="0.35">
      <c r="A943" s="8" t="s">
        <v>260</v>
      </c>
      <c r="B943" s="9">
        <v>10031.200000000001</v>
      </c>
      <c r="C943" s="9">
        <v>2963.8</v>
      </c>
      <c r="D943" s="9">
        <v>38984.9</v>
      </c>
      <c r="E943" s="9">
        <v>10943.1</v>
      </c>
      <c r="F943" s="9">
        <v>17326.599999999999</v>
      </c>
      <c r="G943" s="9">
        <v>11399.1</v>
      </c>
      <c r="H943" s="9">
        <v>91648.8</v>
      </c>
      <c r="I943" s="9">
        <v>95000</v>
      </c>
      <c r="J943" s="9">
        <v>3351.2</v>
      </c>
      <c r="K943" s="9">
        <v>3.53</v>
      </c>
    </row>
    <row r="944" spans="1:11" ht="15" thickBot="1" x14ac:dyDescent="0.35">
      <c r="A944" s="8" t="s">
        <v>261</v>
      </c>
      <c r="B944" s="9">
        <v>9119.2999999999993</v>
      </c>
      <c r="C944" s="9">
        <v>2279.8000000000002</v>
      </c>
      <c r="D944" s="9">
        <v>31917.5</v>
      </c>
      <c r="E944" s="9">
        <v>5927.5</v>
      </c>
      <c r="F944" s="9">
        <v>17326.599999999999</v>
      </c>
      <c r="G944" s="9">
        <v>9347.2999999999993</v>
      </c>
      <c r="H944" s="9">
        <v>75918</v>
      </c>
      <c r="I944" s="9">
        <v>93000</v>
      </c>
      <c r="J944" s="9">
        <v>17082</v>
      </c>
      <c r="K944" s="9">
        <v>18.37</v>
      </c>
    </row>
    <row r="945" spans="1:11" ht="15" thickBot="1" x14ac:dyDescent="0.35">
      <c r="A945" s="8" t="s">
        <v>262</v>
      </c>
      <c r="B945" s="9">
        <v>9119.2999999999993</v>
      </c>
      <c r="C945" s="9">
        <v>2279.8000000000002</v>
      </c>
      <c r="D945" s="9">
        <v>33741.4</v>
      </c>
      <c r="E945" s="9">
        <v>6839.5</v>
      </c>
      <c r="F945" s="9">
        <v>17326.599999999999</v>
      </c>
      <c r="G945" s="9">
        <v>11399.1</v>
      </c>
      <c r="H945" s="9">
        <v>80705.7</v>
      </c>
      <c r="I945" s="9">
        <v>101000</v>
      </c>
      <c r="J945" s="9">
        <v>20294.3</v>
      </c>
      <c r="K945" s="9">
        <v>20.09</v>
      </c>
    </row>
    <row r="946" spans="1:11" ht="15" thickBot="1" x14ac:dyDescent="0.35">
      <c r="A946" s="8" t="s">
        <v>263</v>
      </c>
      <c r="B946" s="9">
        <v>9119.2999999999993</v>
      </c>
      <c r="C946" s="9">
        <v>2279.8000000000002</v>
      </c>
      <c r="D946" s="9">
        <v>33741.4</v>
      </c>
      <c r="E946" s="9">
        <v>6839.5</v>
      </c>
      <c r="F946" s="9">
        <v>17326.599999999999</v>
      </c>
      <c r="G946" s="9">
        <v>9347.2999999999993</v>
      </c>
      <c r="H946" s="9">
        <v>78653.8</v>
      </c>
      <c r="I946" s="9">
        <v>95000</v>
      </c>
      <c r="J946" s="9">
        <v>16346.2</v>
      </c>
      <c r="K946" s="9">
        <v>17.21</v>
      </c>
    </row>
    <row r="947" spans="1:11" ht="15" thickBot="1" x14ac:dyDescent="0.35">
      <c r="A947" s="8" t="s">
        <v>264</v>
      </c>
      <c r="B947" s="9">
        <v>9119.2999999999993</v>
      </c>
      <c r="C947" s="9">
        <v>2279.8000000000002</v>
      </c>
      <c r="D947" s="9">
        <v>33741.4</v>
      </c>
      <c r="E947" s="9">
        <v>6839.5</v>
      </c>
      <c r="F947" s="9">
        <v>17326.599999999999</v>
      </c>
      <c r="G947" s="9">
        <v>11399.1</v>
      </c>
      <c r="H947" s="9">
        <v>80705.7</v>
      </c>
      <c r="I947" s="9">
        <v>94000</v>
      </c>
      <c r="J947" s="9">
        <v>13294.3</v>
      </c>
      <c r="K947" s="9">
        <v>14.14</v>
      </c>
    </row>
    <row r="948" spans="1:11" ht="15" thickBot="1" x14ac:dyDescent="0.35">
      <c r="A948" s="8" t="s">
        <v>265</v>
      </c>
      <c r="B948" s="9">
        <v>9119.2999999999993</v>
      </c>
      <c r="C948" s="9">
        <v>2279.8000000000002</v>
      </c>
      <c r="D948" s="9">
        <v>33741.4</v>
      </c>
      <c r="E948" s="9">
        <v>10943.1</v>
      </c>
      <c r="F948" s="9">
        <v>15046.8</v>
      </c>
      <c r="G948" s="9">
        <v>11399.1</v>
      </c>
      <c r="H948" s="9">
        <v>82529.5</v>
      </c>
      <c r="I948" s="9">
        <v>86000</v>
      </c>
      <c r="J948" s="9">
        <v>3470.5</v>
      </c>
      <c r="K948" s="9">
        <v>4.04</v>
      </c>
    </row>
    <row r="949" spans="1:11" ht="15" thickBot="1" x14ac:dyDescent="0.35">
      <c r="A949" s="8" t="s">
        <v>266</v>
      </c>
      <c r="B949" s="9">
        <v>9119.2999999999993</v>
      </c>
      <c r="C949" s="9">
        <v>2279.8000000000002</v>
      </c>
      <c r="D949" s="9">
        <v>33741.4</v>
      </c>
      <c r="E949" s="9">
        <v>8207.4</v>
      </c>
      <c r="F949" s="9">
        <v>10715.2</v>
      </c>
      <c r="G949" s="9">
        <v>11399.1</v>
      </c>
      <c r="H949" s="9">
        <v>75462.100000000006</v>
      </c>
      <c r="I949" s="9">
        <v>79000</v>
      </c>
      <c r="J949" s="9">
        <v>3537.9</v>
      </c>
      <c r="K949" s="9">
        <v>4.4800000000000004</v>
      </c>
    </row>
    <row r="950" spans="1:11" ht="15" thickBot="1" x14ac:dyDescent="0.35"/>
    <row r="951" spans="1:11" ht="15" thickBot="1" x14ac:dyDescent="0.35">
      <c r="A951" s="10" t="s">
        <v>586</v>
      </c>
      <c r="B951" s="11">
        <v>96664.3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7620074.7000000002</v>
      </c>
    </row>
    <row r="954" spans="1:11" ht="15" thickBot="1" x14ac:dyDescent="0.35">
      <c r="A954" s="10" t="s">
        <v>589</v>
      </c>
      <c r="B954" s="11">
        <v>7549000</v>
      </c>
    </row>
    <row r="955" spans="1:11" ht="15" thickBot="1" x14ac:dyDescent="0.35">
      <c r="A955" s="10" t="s">
        <v>590</v>
      </c>
      <c r="B955" s="11">
        <v>71074.7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799</v>
      </c>
    </row>
    <row r="966" spans="1:12" ht="18" x14ac:dyDescent="0.3">
      <c r="A966" s="4"/>
    </row>
    <row r="967" spans="1:12" x14ac:dyDescent="0.3">
      <c r="A967" s="5"/>
    </row>
    <row r="970" spans="1:12" ht="18" x14ac:dyDescent="0.3">
      <c r="A970" s="6" t="s">
        <v>18</v>
      </c>
      <c r="B970" s="7">
        <v>7562863</v>
      </c>
      <c r="C970" s="6" t="s">
        <v>19</v>
      </c>
      <c r="D970" s="7">
        <v>234</v>
      </c>
      <c r="E970" s="6" t="s">
        <v>20</v>
      </c>
      <c r="F970" s="7">
        <v>7</v>
      </c>
      <c r="G970" s="6" t="s">
        <v>21</v>
      </c>
      <c r="H970" s="7">
        <v>234</v>
      </c>
      <c r="I970" s="6" t="s">
        <v>22</v>
      </c>
      <c r="J970" s="7">
        <v>0</v>
      </c>
      <c r="K970" s="6" t="s">
        <v>23</v>
      </c>
      <c r="L970" s="7" t="s">
        <v>1218</v>
      </c>
    </row>
    <row r="971" spans="1:12" ht="18.600000000000001" thickBot="1" x14ac:dyDescent="0.35">
      <c r="A971" s="4"/>
    </row>
    <row r="972" spans="1:12" ht="15" thickBot="1" x14ac:dyDescent="0.35">
      <c r="A972" s="8" t="s">
        <v>25</v>
      </c>
      <c r="B972" s="8" t="s">
        <v>26</v>
      </c>
      <c r="C972" s="8" t="s">
        <v>27</v>
      </c>
      <c r="D972" s="8" t="s">
        <v>28</v>
      </c>
      <c r="E972" s="8" t="s">
        <v>29</v>
      </c>
      <c r="F972" s="8" t="s">
        <v>30</v>
      </c>
      <c r="G972" s="8" t="s">
        <v>31</v>
      </c>
      <c r="H972" s="8" t="s">
        <v>987</v>
      </c>
      <c r="I972" s="8" t="s">
        <v>988</v>
      </c>
    </row>
    <row r="973" spans="1:12" ht="15" thickBot="1" x14ac:dyDescent="0.35">
      <c r="A973" s="8" t="s">
        <v>33</v>
      </c>
      <c r="B973" s="9">
        <v>234</v>
      </c>
      <c r="C973" s="9">
        <v>97</v>
      </c>
      <c r="D973" s="9">
        <v>81</v>
      </c>
      <c r="E973" s="9">
        <v>98</v>
      </c>
      <c r="F973" s="9">
        <v>101</v>
      </c>
      <c r="G973" s="9">
        <v>96</v>
      </c>
      <c r="H973" s="9">
        <v>101</v>
      </c>
      <c r="I973" s="9">
        <v>1000</v>
      </c>
    </row>
    <row r="974" spans="1:12" ht="15" thickBot="1" x14ac:dyDescent="0.35">
      <c r="A974" s="8" t="s">
        <v>34</v>
      </c>
      <c r="B974" s="9">
        <v>233</v>
      </c>
      <c r="C974" s="9">
        <v>89</v>
      </c>
      <c r="D974" s="9">
        <v>85</v>
      </c>
      <c r="E974" s="9">
        <v>99</v>
      </c>
      <c r="F974" s="9">
        <v>101</v>
      </c>
      <c r="G974" s="9">
        <v>98</v>
      </c>
      <c r="H974" s="9">
        <v>89</v>
      </c>
      <c r="I974" s="9">
        <v>1000</v>
      </c>
    </row>
    <row r="975" spans="1:12" ht="15" thickBot="1" x14ac:dyDescent="0.35">
      <c r="A975" s="8" t="s">
        <v>35</v>
      </c>
      <c r="B975" s="9">
        <v>232</v>
      </c>
      <c r="C975" s="9">
        <v>93</v>
      </c>
      <c r="D975" s="9">
        <v>66</v>
      </c>
      <c r="E975" s="9">
        <v>98</v>
      </c>
      <c r="F975" s="9">
        <v>101</v>
      </c>
      <c r="G975" s="9">
        <v>101</v>
      </c>
      <c r="H975" s="9">
        <v>101</v>
      </c>
      <c r="I975" s="9">
        <v>1000</v>
      </c>
    </row>
    <row r="976" spans="1:12" ht="15" thickBot="1" x14ac:dyDescent="0.35">
      <c r="A976" s="8" t="s">
        <v>36</v>
      </c>
      <c r="B976" s="9">
        <v>231</v>
      </c>
      <c r="C976" s="9">
        <v>94</v>
      </c>
      <c r="D976" s="9">
        <v>75</v>
      </c>
      <c r="E976" s="9">
        <v>101</v>
      </c>
      <c r="F976" s="9">
        <v>101</v>
      </c>
      <c r="G976" s="9">
        <v>99</v>
      </c>
      <c r="H976" s="9">
        <v>87</v>
      </c>
      <c r="I976" s="9">
        <v>1000</v>
      </c>
    </row>
    <row r="977" spans="1:9" ht="15" thickBot="1" x14ac:dyDescent="0.35">
      <c r="A977" s="8" t="s">
        <v>37</v>
      </c>
      <c r="B977" s="9">
        <v>230</v>
      </c>
      <c r="C977" s="9">
        <v>86</v>
      </c>
      <c r="D977" s="9">
        <v>68</v>
      </c>
      <c r="E977" s="9">
        <v>101</v>
      </c>
      <c r="F977" s="9">
        <v>96</v>
      </c>
      <c r="G977" s="9">
        <v>98</v>
      </c>
      <c r="H977" s="9">
        <v>101</v>
      </c>
      <c r="I977" s="9">
        <v>1000</v>
      </c>
    </row>
    <row r="978" spans="1:9" ht="15" thickBot="1" x14ac:dyDescent="0.35">
      <c r="A978" s="8" t="s">
        <v>38</v>
      </c>
      <c r="B978" s="9">
        <v>229</v>
      </c>
      <c r="C978" s="9">
        <v>87</v>
      </c>
      <c r="D978" s="9">
        <v>76</v>
      </c>
      <c r="E978" s="9">
        <v>97</v>
      </c>
      <c r="F978" s="9">
        <v>101</v>
      </c>
      <c r="G978" s="9">
        <v>101</v>
      </c>
      <c r="H978" s="9">
        <v>101</v>
      </c>
      <c r="I978" s="9">
        <v>1000</v>
      </c>
    </row>
    <row r="979" spans="1:9" ht="15" thickBot="1" x14ac:dyDescent="0.35">
      <c r="A979" s="8" t="s">
        <v>39</v>
      </c>
      <c r="B979" s="9">
        <v>228</v>
      </c>
      <c r="C979" s="9">
        <v>88</v>
      </c>
      <c r="D979" s="9">
        <v>70</v>
      </c>
      <c r="E979" s="9">
        <v>101</v>
      </c>
      <c r="F979" s="9">
        <v>101</v>
      </c>
      <c r="G979" s="9">
        <v>99</v>
      </c>
      <c r="H979" s="9">
        <v>62</v>
      </c>
      <c r="I979" s="9">
        <v>4000</v>
      </c>
    </row>
    <row r="980" spans="1:9" ht="15" thickBot="1" x14ac:dyDescent="0.35">
      <c r="A980" s="8" t="s">
        <v>40</v>
      </c>
      <c r="B980" s="9">
        <v>227</v>
      </c>
      <c r="C980" s="9">
        <v>84</v>
      </c>
      <c r="D980" s="9">
        <v>69</v>
      </c>
      <c r="E980" s="9">
        <v>100</v>
      </c>
      <c r="F980" s="9">
        <v>101</v>
      </c>
      <c r="G980" s="9">
        <v>91</v>
      </c>
      <c r="H980" s="9">
        <v>78</v>
      </c>
      <c r="I980" s="9">
        <v>8000</v>
      </c>
    </row>
    <row r="981" spans="1:9" ht="15" thickBot="1" x14ac:dyDescent="0.35">
      <c r="A981" s="8" t="s">
        <v>41</v>
      </c>
      <c r="B981" s="9">
        <v>226</v>
      </c>
      <c r="C981" s="9">
        <v>90</v>
      </c>
      <c r="D981" s="9">
        <v>84</v>
      </c>
      <c r="E981" s="9">
        <v>99</v>
      </c>
      <c r="F981" s="9">
        <v>95</v>
      </c>
      <c r="G981" s="9">
        <v>98</v>
      </c>
      <c r="H981" s="9">
        <v>87</v>
      </c>
      <c r="I981" s="9">
        <v>1000</v>
      </c>
    </row>
    <row r="982" spans="1:9" ht="15" thickBot="1" x14ac:dyDescent="0.35">
      <c r="A982" s="8" t="s">
        <v>42</v>
      </c>
      <c r="B982" s="9">
        <v>225</v>
      </c>
      <c r="C982" s="9">
        <v>95</v>
      </c>
      <c r="D982" s="9">
        <v>88</v>
      </c>
      <c r="E982" s="9">
        <v>99</v>
      </c>
      <c r="F982" s="9">
        <v>89</v>
      </c>
      <c r="G982" s="9">
        <v>99</v>
      </c>
      <c r="H982" s="9">
        <v>86</v>
      </c>
      <c r="I982" s="9">
        <v>1000</v>
      </c>
    </row>
    <row r="983" spans="1:9" ht="15" thickBot="1" x14ac:dyDescent="0.35">
      <c r="A983" s="8" t="s">
        <v>43</v>
      </c>
      <c r="B983" s="9">
        <v>224</v>
      </c>
      <c r="C983" s="9">
        <v>85</v>
      </c>
      <c r="D983" s="9">
        <v>84</v>
      </c>
      <c r="E983" s="9">
        <v>84</v>
      </c>
      <c r="F983" s="9">
        <v>98</v>
      </c>
      <c r="G983" s="9">
        <v>96</v>
      </c>
      <c r="H983" s="9">
        <v>77</v>
      </c>
      <c r="I983" s="9">
        <v>1000</v>
      </c>
    </row>
    <row r="984" spans="1:9" ht="15" thickBot="1" x14ac:dyDescent="0.35">
      <c r="A984" s="8" t="s">
        <v>44</v>
      </c>
      <c r="B984" s="9">
        <v>223</v>
      </c>
      <c r="C984" s="9">
        <v>83</v>
      </c>
      <c r="D984" s="9">
        <v>79</v>
      </c>
      <c r="E984" s="9">
        <v>95</v>
      </c>
      <c r="F984" s="9">
        <v>98</v>
      </c>
      <c r="G984" s="9">
        <v>98</v>
      </c>
      <c r="H984" s="9">
        <v>94</v>
      </c>
      <c r="I984" s="9">
        <v>1000</v>
      </c>
    </row>
    <row r="985" spans="1:9" ht="15" thickBot="1" x14ac:dyDescent="0.35">
      <c r="A985" s="8" t="s">
        <v>45</v>
      </c>
      <c r="B985" s="9">
        <v>222</v>
      </c>
      <c r="C985" s="9">
        <v>89</v>
      </c>
      <c r="D985" s="9">
        <v>89</v>
      </c>
      <c r="E985" s="9">
        <v>99</v>
      </c>
      <c r="F985" s="9">
        <v>96</v>
      </c>
      <c r="G985" s="9">
        <v>99</v>
      </c>
      <c r="H985" s="9">
        <v>92</v>
      </c>
      <c r="I985" s="9">
        <v>1000</v>
      </c>
    </row>
    <row r="986" spans="1:9" ht="15" thickBot="1" x14ac:dyDescent="0.35">
      <c r="A986" s="8" t="s">
        <v>46</v>
      </c>
      <c r="B986" s="9">
        <v>221</v>
      </c>
      <c r="C986" s="9">
        <v>87</v>
      </c>
      <c r="D986" s="9">
        <v>87</v>
      </c>
      <c r="E986" s="9">
        <v>100</v>
      </c>
      <c r="F986" s="9">
        <v>95</v>
      </c>
      <c r="G986" s="9">
        <v>98</v>
      </c>
      <c r="H986" s="9">
        <v>89</v>
      </c>
      <c r="I986" s="9">
        <v>1000</v>
      </c>
    </row>
    <row r="987" spans="1:9" ht="15" thickBot="1" x14ac:dyDescent="0.35">
      <c r="A987" s="8" t="s">
        <v>47</v>
      </c>
      <c r="B987" s="9">
        <v>220</v>
      </c>
      <c r="C987" s="9">
        <v>85</v>
      </c>
      <c r="D987" s="9">
        <v>84</v>
      </c>
      <c r="E987" s="9">
        <v>98</v>
      </c>
      <c r="F987" s="9">
        <v>98</v>
      </c>
      <c r="G987" s="9">
        <v>99</v>
      </c>
      <c r="H987" s="9">
        <v>94</v>
      </c>
      <c r="I987" s="9">
        <v>2000</v>
      </c>
    </row>
    <row r="988" spans="1:9" ht="15" thickBot="1" x14ac:dyDescent="0.35">
      <c r="A988" s="8" t="s">
        <v>48</v>
      </c>
      <c r="B988" s="9">
        <v>219</v>
      </c>
      <c r="C988" s="9">
        <v>88</v>
      </c>
      <c r="D988" s="9">
        <v>86</v>
      </c>
      <c r="E988" s="9">
        <v>98</v>
      </c>
      <c r="F988" s="9">
        <v>101</v>
      </c>
      <c r="G988" s="9">
        <v>98</v>
      </c>
      <c r="H988" s="9">
        <v>78</v>
      </c>
      <c r="I988" s="9">
        <v>4000</v>
      </c>
    </row>
    <row r="989" spans="1:9" ht="15" thickBot="1" x14ac:dyDescent="0.35">
      <c r="A989" s="8" t="s">
        <v>49</v>
      </c>
      <c r="B989" s="9">
        <v>218</v>
      </c>
      <c r="C989" s="9">
        <v>87</v>
      </c>
      <c r="D989" s="9">
        <v>86</v>
      </c>
      <c r="E989" s="9">
        <v>99</v>
      </c>
      <c r="F989" s="9">
        <v>97</v>
      </c>
      <c r="G989" s="9">
        <v>97</v>
      </c>
      <c r="H989" s="9">
        <v>92</v>
      </c>
      <c r="I989" s="9">
        <v>2000</v>
      </c>
    </row>
    <row r="990" spans="1:9" ht="15" thickBot="1" x14ac:dyDescent="0.35">
      <c r="A990" s="8" t="s">
        <v>50</v>
      </c>
      <c r="B990" s="9">
        <v>217</v>
      </c>
      <c r="C990" s="9">
        <v>84</v>
      </c>
      <c r="D990" s="9">
        <v>89</v>
      </c>
      <c r="E990" s="9">
        <v>98</v>
      </c>
      <c r="F990" s="9">
        <v>96</v>
      </c>
      <c r="G990" s="9">
        <v>99</v>
      </c>
      <c r="H990" s="9">
        <v>95</v>
      </c>
      <c r="I990" s="9">
        <v>1000</v>
      </c>
    </row>
    <row r="991" spans="1:9" ht="15" thickBot="1" x14ac:dyDescent="0.35">
      <c r="A991" s="8" t="s">
        <v>51</v>
      </c>
      <c r="B991" s="9">
        <v>216</v>
      </c>
      <c r="C991" s="9">
        <v>83</v>
      </c>
      <c r="D991" s="9">
        <v>81</v>
      </c>
      <c r="E991" s="9">
        <v>96</v>
      </c>
      <c r="F991" s="9">
        <v>98</v>
      </c>
      <c r="G991" s="9">
        <v>97</v>
      </c>
      <c r="H991" s="9">
        <v>80</v>
      </c>
      <c r="I991" s="9">
        <v>1000</v>
      </c>
    </row>
    <row r="992" spans="1:9" ht="15" thickBot="1" x14ac:dyDescent="0.35">
      <c r="A992" s="8" t="s">
        <v>52</v>
      </c>
      <c r="B992" s="9">
        <v>215</v>
      </c>
      <c r="C992" s="9">
        <v>82</v>
      </c>
      <c r="D992" s="9">
        <v>81</v>
      </c>
      <c r="E992" s="9">
        <v>99</v>
      </c>
      <c r="F992" s="9">
        <v>99</v>
      </c>
      <c r="G992" s="9">
        <v>98</v>
      </c>
      <c r="H992" s="9">
        <v>85</v>
      </c>
      <c r="I992" s="9">
        <v>3000</v>
      </c>
    </row>
    <row r="993" spans="1:9" ht="15" thickBot="1" x14ac:dyDescent="0.35">
      <c r="A993" s="8" t="s">
        <v>53</v>
      </c>
      <c r="B993" s="9">
        <v>214</v>
      </c>
      <c r="C993" s="9">
        <v>89</v>
      </c>
      <c r="D993" s="9">
        <v>82</v>
      </c>
      <c r="E993" s="9">
        <v>98</v>
      </c>
      <c r="F993" s="9">
        <v>97</v>
      </c>
      <c r="G993" s="9">
        <v>99</v>
      </c>
      <c r="H993" s="9">
        <v>87</v>
      </c>
      <c r="I993" s="9">
        <v>3000</v>
      </c>
    </row>
    <row r="994" spans="1:9" ht="15" thickBot="1" x14ac:dyDescent="0.35">
      <c r="A994" s="8" t="s">
        <v>54</v>
      </c>
      <c r="B994" s="9">
        <v>213</v>
      </c>
      <c r="C994" s="9">
        <v>80</v>
      </c>
      <c r="D994" s="9">
        <v>80</v>
      </c>
      <c r="E994" s="9">
        <v>99</v>
      </c>
      <c r="F994" s="9">
        <v>100</v>
      </c>
      <c r="G994" s="9">
        <v>98</v>
      </c>
      <c r="H994" s="9">
        <v>87</v>
      </c>
      <c r="I994" s="9">
        <v>1000</v>
      </c>
    </row>
    <row r="995" spans="1:9" ht="15" thickBot="1" x14ac:dyDescent="0.35">
      <c r="A995" s="8" t="s">
        <v>55</v>
      </c>
      <c r="B995" s="9">
        <v>212</v>
      </c>
      <c r="C995" s="9">
        <v>81</v>
      </c>
      <c r="D995" s="9">
        <v>82</v>
      </c>
      <c r="E995" s="9">
        <v>98</v>
      </c>
      <c r="F995" s="9">
        <v>99</v>
      </c>
      <c r="G995" s="9">
        <v>98</v>
      </c>
      <c r="H995" s="9">
        <v>90</v>
      </c>
      <c r="I995" s="9">
        <v>4000</v>
      </c>
    </row>
    <row r="996" spans="1:9" ht="15" thickBot="1" x14ac:dyDescent="0.35">
      <c r="A996" s="8" t="s">
        <v>56</v>
      </c>
      <c r="B996" s="9">
        <v>211</v>
      </c>
      <c r="C996" s="9">
        <v>78</v>
      </c>
      <c r="D996" s="9">
        <v>75</v>
      </c>
      <c r="E996" s="9">
        <v>97</v>
      </c>
      <c r="F996" s="9">
        <v>96</v>
      </c>
      <c r="G996" s="9">
        <v>98</v>
      </c>
      <c r="H996" s="9">
        <v>96</v>
      </c>
      <c r="I996" s="9">
        <v>1000</v>
      </c>
    </row>
    <row r="997" spans="1:9" ht="15" thickBot="1" x14ac:dyDescent="0.35">
      <c r="A997" s="8" t="s">
        <v>57</v>
      </c>
      <c r="B997" s="9">
        <v>210</v>
      </c>
      <c r="C997" s="9">
        <v>88</v>
      </c>
      <c r="D997" s="9">
        <v>86</v>
      </c>
      <c r="E997" s="9">
        <v>99</v>
      </c>
      <c r="F997" s="9">
        <v>97</v>
      </c>
      <c r="G997" s="9">
        <v>98</v>
      </c>
      <c r="H997" s="9">
        <v>86</v>
      </c>
      <c r="I997" s="9">
        <v>3000</v>
      </c>
    </row>
    <row r="998" spans="1:9" ht="15" thickBot="1" x14ac:dyDescent="0.35">
      <c r="A998" s="8" t="s">
        <v>58</v>
      </c>
      <c r="B998" s="9">
        <v>209</v>
      </c>
      <c r="C998" s="9">
        <v>87</v>
      </c>
      <c r="D998" s="9">
        <v>88</v>
      </c>
      <c r="E998" s="9">
        <v>98</v>
      </c>
      <c r="F998" s="9">
        <v>98</v>
      </c>
      <c r="G998" s="9">
        <v>98</v>
      </c>
      <c r="H998" s="9">
        <v>93</v>
      </c>
      <c r="I998" s="9">
        <v>1000</v>
      </c>
    </row>
    <row r="999" spans="1:9" ht="15" thickBot="1" x14ac:dyDescent="0.35">
      <c r="A999" s="8" t="s">
        <v>59</v>
      </c>
      <c r="B999" s="9">
        <v>208</v>
      </c>
      <c r="C999" s="9">
        <v>88</v>
      </c>
      <c r="D999" s="9">
        <v>85</v>
      </c>
      <c r="E999" s="9">
        <v>100</v>
      </c>
      <c r="F999" s="9">
        <v>99</v>
      </c>
      <c r="G999" s="9">
        <v>99</v>
      </c>
      <c r="H999" s="9">
        <v>83</v>
      </c>
      <c r="I999" s="9">
        <v>2000</v>
      </c>
    </row>
    <row r="1000" spans="1:9" ht="15" thickBot="1" x14ac:dyDescent="0.35">
      <c r="A1000" s="8" t="s">
        <v>60</v>
      </c>
      <c r="B1000" s="9">
        <v>207</v>
      </c>
      <c r="C1000" s="9">
        <v>79</v>
      </c>
      <c r="D1000" s="9">
        <v>85</v>
      </c>
      <c r="E1000" s="9">
        <v>100</v>
      </c>
      <c r="F1000" s="9">
        <v>97</v>
      </c>
      <c r="G1000" s="9">
        <v>99</v>
      </c>
      <c r="H1000" s="9">
        <v>87</v>
      </c>
      <c r="I1000" s="9">
        <v>3000</v>
      </c>
    </row>
    <row r="1001" spans="1:9" ht="15" thickBot="1" x14ac:dyDescent="0.35">
      <c r="A1001" s="8" t="s">
        <v>61</v>
      </c>
      <c r="B1001" s="9">
        <v>206</v>
      </c>
      <c r="C1001" s="9">
        <v>85</v>
      </c>
      <c r="D1001" s="9">
        <v>83</v>
      </c>
      <c r="E1001" s="9">
        <v>97</v>
      </c>
      <c r="F1001" s="9">
        <v>96</v>
      </c>
      <c r="G1001" s="9">
        <v>98</v>
      </c>
      <c r="H1001" s="9">
        <v>88</v>
      </c>
      <c r="I1001" s="9">
        <v>2000</v>
      </c>
    </row>
    <row r="1002" spans="1:9" ht="15" thickBot="1" x14ac:dyDescent="0.35">
      <c r="A1002" s="8" t="s">
        <v>62</v>
      </c>
      <c r="B1002" s="9">
        <v>205</v>
      </c>
      <c r="C1002" s="9">
        <v>82</v>
      </c>
      <c r="D1002" s="9">
        <v>81</v>
      </c>
      <c r="E1002" s="9">
        <v>97</v>
      </c>
      <c r="F1002" s="9">
        <v>97</v>
      </c>
      <c r="G1002" s="9">
        <v>96</v>
      </c>
      <c r="H1002" s="9">
        <v>86</v>
      </c>
      <c r="I1002" s="9">
        <v>3000</v>
      </c>
    </row>
    <row r="1003" spans="1:9" ht="15" thickBot="1" x14ac:dyDescent="0.35">
      <c r="A1003" s="8" t="s">
        <v>63</v>
      </c>
      <c r="B1003" s="9">
        <v>204</v>
      </c>
      <c r="C1003" s="9">
        <v>82</v>
      </c>
      <c r="D1003" s="9">
        <v>79</v>
      </c>
      <c r="E1003" s="9">
        <v>97</v>
      </c>
      <c r="F1003" s="9">
        <v>96</v>
      </c>
      <c r="G1003" s="9">
        <v>96</v>
      </c>
      <c r="H1003" s="9">
        <v>79</v>
      </c>
      <c r="I1003" s="9">
        <v>2000</v>
      </c>
    </row>
    <row r="1004" spans="1:9" ht="15" thickBot="1" x14ac:dyDescent="0.35">
      <c r="A1004" s="8" t="s">
        <v>64</v>
      </c>
      <c r="B1004" s="9">
        <v>203</v>
      </c>
      <c r="C1004" s="9">
        <v>83</v>
      </c>
      <c r="D1004" s="9">
        <v>79</v>
      </c>
      <c r="E1004" s="9">
        <v>99</v>
      </c>
      <c r="F1004" s="9">
        <v>95</v>
      </c>
      <c r="G1004" s="9">
        <v>96</v>
      </c>
      <c r="H1004" s="9">
        <v>87</v>
      </c>
      <c r="I1004" s="9">
        <v>3000</v>
      </c>
    </row>
    <row r="1005" spans="1:9" ht="15" thickBot="1" x14ac:dyDescent="0.35">
      <c r="A1005" s="8" t="s">
        <v>65</v>
      </c>
      <c r="B1005" s="9">
        <v>202</v>
      </c>
      <c r="C1005" s="9">
        <v>86</v>
      </c>
      <c r="D1005" s="9">
        <v>82</v>
      </c>
      <c r="E1005" s="9">
        <v>98</v>
      </c>
      <c r="F1005" s="9">
        <v>96</v>
      </c>
      <c r="G1005" s="9">
        <v>99</v>
      </c>
      <c r="H1005" s="9">
        <v>80</v>
      </c>
      <c r="I1005" s="9">
        <v>3000</v>
      </c>
    </row>
    <row r="1006" spans="1:9" ht="15" thickBot="1" x14ac:dyDescent="0.35">
      <c r="A1006" s="8" t="s">
        <v>66</v>
      </c>
      <c r="B1006" s="9">
        <v>201</v>
      </c>
      <c r="C1006" s="9">
        <v>81</v>
      </c>
      <c r="D1006" s="9">
        <v>78</v>
      </c>
      <c r="E1006" s="9">
        <v>97</v>
      </c>
      <c r="F1006" s="9">
        <v>96</v>
      </c>
      <c r="G1006" s="9">
        <v>98</v>
      </c>
      <c r="H1006" s="9">
        <v>89</v>
      </c>
      <c r="I1006" s="9">
        <v>3000</v>
      </c>
    </row>
    <row r="1007" spans="1:9" ht="15" thickBot="1" x14ac:dyDescent="0.35">
      <c r="A1007" s="8" t="s">
        <v>67</v>
      </c>
      <c r="B1007" s="9">
        <v>200</v>
      </c>
      <c r="C1007" s="9">
        <v>78</v>
      </c>
      <c r="D1007" s="9">
        <v>72</v>
      </c>
      <c r="E1007" s="9">
        <v>97</v>
      </c>
      <c r="F1007" s="9">
        <v>93</v>
      </c>
      <c r="G1007" s="9">
        <v>97</v>
      </c>
      <c r="H1007" s="9">
        <v>89</v>
      </c>
      <c r="I1007" s="9">
        <v>3000</v>
      </c>
    </row>
    <row r="1008" spans="1:9" ht="15" thickBot="1" x14ac:dyDescent="0.35">
      <c r="A1008" s="8" t="s">
        <v>68</v>
      </c>
      <c r="B1008" s="9">
        <v>199</v>
      </c>
      <c r="C1008" s="9">
        <v>78</v>
      </c>
      <c r="D1008" s="9">
        <v>65</v>
      </c>
      <c r="E1008" s="9">
        <v>96</v>
      </c>
      <c r="F1008" s="9">
        <v>94</v>
      </c>
      <c r="G1008" s="9">
        <v>97</v>
      </c>
      <c r="H1008" s="9">
        <v>88</v>
      </c>
      <c r="I1008" s="9">
        <v>3000</v>
      </c>
    </row>
    <row r="1009" spans="1:9" ht="15" thickBot="1" x14ac:dyDescent="0.35">
      <c r="A1009" s="8" t="s">
        <v>69</v>
      </c>
      <c r="B1009" s="9">
        <v>198</v>
      </c>
      <c r="C1009" s="9">
        <v>86</v>
      </c>
      <c r="D1009" s="9">
        <v>82</v>
      </c>
      <c r="E1009" s="9">
        <v>97</v>
      </c>
      <c r="F1009" s="9">
        <v>96</v>
      </c>
      <c r="G1009" s="9">
        <v>99</v>
      </c>
      <c r="H1009" s="9">
        <v>86</v>
      </c>
      <c r="I1009" s="9">
        <v>2000</v>
      </c>
    </row>
    <row r="1010" spans="1:9" ht="15" thickBot="1" x14ac:dyDescent="0.35">
      <c r="A1010" s="8" t="s">
        <v>70</v>
      </c>
      <c r="B1010" s="9">
        <v>197</v>
      </c>
      <c r="C1010" s="9">
        <v>88</v>
      </c>
      <c r="D1010" s="9">
        <v>85</v>
      </c>
      <c r="E1010" s="9">
        <v>97</v>
      </c>
      <c r="F1010" s="9">
        <v>95</v>
      </c>
      <c r="G1010" s="9">
        <v>99</v>
      </c>
      <c r="H1010" s="9">
        <v>91</v>
      </c>
      <c r="I1010" s="9">
        <v>4000</v>
      </c>
    </row>
    <row r="1011" spans="1:9" ht="15" thickBot="1" x14ac:dyDescent="0.35">
      <c r="A1011" s="8" t="s">
        <v>71</v>
      </c>
      <c r="B1011" s="9">
        <v>196</v>
      </c>
      <c r="C1011" s="9">
        <v>84</v>
      </c>
      <c r="D1011" s="9">
        <v>81</v>
      </c>
      <c r="E1011" s="9">
        <v>98</v>
      </c>
      <c r="F1011" s="9">
        <v>93</v>
      </c>
      <c r="G1011" s="9">
        <v>99</v>
      </c>
      <c r="H1011" s="9">
        <v>85</v>
      </c>
      <c r="I1011" s="9">
        <v>3000</v>
      </c>
    </row>
    <row r="1012" spans="1:9" ht="15" thickBot="1" x14ac:dyDescent="0.35">
      <c r="A1012" s="8" t="s">
        <v>72</v>
      </c>
      <c r="B1012" s="9">
        <v>195</v>
      </c>
      <c r="C1012" s="9">
        <v>82</v>
      </c>
      <c r="D1012" s="9">
        <v>78</v>
      </c>
      <c r="E1012" s="9">
        <v>97</v>
      </c>
      <c r="F1012" s="9">
        <v>93</v>
      </c>
      <c r="G1012" s="9">
        <v>98</v>
      </c>
      <c r="H1012" s="9">
        <v>91</v>
      </c>
      <c r="I1012" s="9">
        <v>3000</v>
      </c>
    </row>
    <row r="1013" spans="1:9" ht="15" thickBot="1" x14ac:dyDescent="0.35">
      <c r="A1013" s="8" t="s">
        <v>73</v>
      </c>
      <c r="B1013" s="9">
        <v>194</v>
      </c>
      <c r="C1013" s="9">
        <v>82</v>
      </c>
      <c r="D1013" s="9">
        <v>80</v>
      </c>
      <c r="E1013" s="9">
        <v>97</v>
      </c>
      <c r="F1013" s="9">
        <v>91</v>
      </c>
      <c r="G1013" s="9">
        <v>98</v>
      </c>
      <c r="H1013" s="9">
        <v>88</v>
      </c>
      <c r="I1013" s="9">
        <v>2000</v>
      </c>
    </row>
    <row r="1014" spans="1:9" ht="15" thickBot="1" x14ac:dyDescent="0.35">
      <c r="A1014" s="8" t="s">
        <v>74</v>
      </c>
      <c r="B1014" s="9">
        <v>193</v>
      </c>
      <c r="C1014" s="9">
        <v>79</v>
      </c>
      <c r="D1014" s="9">
        <v>75</v>
      </c>
      <c r="E1014" s="9">
        <v>97</v>
      </c>
      <c r="F1014" s="9">
        <v>92</v>
      </c>
      <c r="G1014" s="9">
        <v>97</v>
      </c>
      <c r="H1014" s="9">
        <v>83</v>
      </c>
      <c r="I1014" s="9">
        <v>3000</v>
      </c>
    </row>
    <row r="1015" spans="1:9" ht="15" thickBot="1" x14ac:dyDescent="0.35">
      <c r="A1015" s="8" t="s">
        <v>75</v>
      </c>
      <c r="B1015" s="9">
        <v>192</v>
      </c>
      <c r="C1015" s="9">
        <v>77</v>
      </c>
      <c r="D1015" s="9">
        <v>71</v>
      </c>
      <c r="E1015" s="9">
        <v>95</v>
      </c>
      <c r="F1015" s="9">
        <v>92</v>
      </c>
      <c r="G1015" s="9">
        <v>97</v>
      </c>
      <c r="H1015" s="9">
        <v>82</v>
      </c>
      <c r="I1015" s="9">
        <v>3000</v>
      </c>
    </row>
    <row r="1016" spans="1:9" ht="15" thickBot="1" x14ac:dyDescent="0.35">
      <c r="A1016" s="8" t="s">
        <v>76</v>
      </c>
      <c r="B1016" s="9">
        <v>191</v>
      </c>
      <c r="C1016" s="9">
        <v>79</v>
      </c>
      <c r="D1016" s="9">
        <v>73</v>
      </c>
      <c r="E1016" s="9">
        <v>96</v>
      </c>
      <c r="F1016" s="9">
        <v>92</v>
      </c>
      <c r="G1016" s="9">
        <v>97</v>
      </c>
      <c r="H1016" s="9">
        <v>85</v>
      </c>
      <c r="I1016" s="9">
        <v>3000</v>
      </c>
    </row>
    <row r="1017" spans="1:9" ht="15" thickBot="1" x14ac:dyDescent="0.35">
      <c r="A1017" s="8" t="s">
        <v>77</v>
      </c>
      <c r="B1017" s="9">
        <v>190</v>
      </c>
      <c r="C1017" s="9">
        <v>82</v>
      </c>
      <c r="D1017" s="9">
        <v>79</v>
      </c>
      <c r="E1017" s="9">
        <v>95</v>
      </c>
      <c r="F1017" s="9">
        <v>95</v>
      </c>
      <c r="G1017" s="9">
        <v>97</v>
      </c>
      <c r="H1017" s="9">
        <v>82</v>
      </c>
      <c r="I1017" s="9">
        <v>4000</v>
      </c>
    </row>
    <row r="1018" spans="1:9" ht="15" thickBot="1" x14ac:dyDescent="0.35">
      <c r="A1018" s="8" t="s">
        <v>78</v>
      </c>
      <c r="B1018" s="9">
        <v>189</v>
      </c>
      <c r="C1018" s="9">
        <v>80</v>
      </c>
      <c r="D1018" s="9">
        <v>76</v>
      </c>
      <c r="E1018" s="9">
        <v>95</v>
      </c>
      <c r="F1018" s="9">
        <v>93</v>
      </c>
      <c r="G1018" s="9">
        <v>97</v>
      </c>
      <c r="H1018" s="9">
        <v>88</v>
      </c>
      <c r="I1018" s="9">
        <v>6000</v>
      </c>
    </row>
    <row r="1019" spans="1:9" ht="15" thickBot="1" x14ac:dyDescent="0.35">
      <c r="A1019" s="8" t="s">
        <v>79</v>
      </c>
      <c r="B1019" s="9">
        <v>188</v>
      </c>
      <c r="C1019" s="9">
        <v>75</v>
      </c>
      <c r="D1019" s="9">
        <v>72</v>
      </c>
      <c r="E1019" s="9">
        <v>96</v>
      </c>
      <c r="F1019" s="9">
        <v>93</v>
      </c>
      <c r="G1019" s="9">
        <v>97</v>
      </c>
      <c r="H1019" s="9">
        <v>86</v>
      </c>
      <c r="I1019" s="9">
        <v>6000</v>
      </c>
    </row>
    <row r="1020" spans="1:9" ht="15" thickBot="1" x14ac:dyDescent="0.35">
      <c r="A1020" s="8" t="s">
        <v>80</v>
      </c>
      <c r="B1020" s="9">
        <v>187</v>
      </c>
      <c r="C1020" s="9">
        <v>69</v>
      </c>
      <c r="D1020" s="9">
        <v>57</v>
      </c>
      <c r="E1020" s="9">
        <v>95</v>
      </c>
      <c r="F1020" s="9">
        <v>91</v>
      </c>
      <c r="G1020" s="9">
        <v>97</v>
      </c>
      <c r="H1020" s="9">
        <v>85</v>
      </c>
      <c r="I1020" s="9">
        <v>4000</v>
      </c>
    </row>
    <row r="1021" spans="1:9" ht="15" thickBot="1" x14ac:dyDescent="0.35">
      <c r="A1021" s="8" t="s">
        <v>81</v>
      </c>
      <c r="B1021" s="9">
        <v>186</v>
      </c>
      <c r="C1021" s="9">
        <v>84</v>
      </c>
      <c r="D1021" s="9">
        <v>78</v>
      </c>
      <c r="E1021" s="9">
        <v>97</v>
      </c>
      <c r="F1021" s="9">
        <v>94</v>
      </c>
      <c r="G1021" s="9">
        <v>98</v>
      </c>
      <c r="H1021" s="9">
        <v>88</v>
      </c>
      <c r="I1021" s="9">
        <v>7000</v>
      </c>
    </row>
    <row r="1022" spans="1:9" ht="15" thickBot="1" x14ac:dyDescent="0.35">
      <c r="A1022" s="8" t="s">
        <v>82</v>
      </c>
      <c r="B1022" s="9">
        <v>185</v>
      </c>
      <c r="C1022" s="9">
        <v>82</v>
      </c>
      <c r="D1022" s="9">
        <v>78</v>
      </c>
      <c r="E1022" s="9">
        <v>95</v>
      </c>
      <c r="F1022" s="9">
        <v>93</v>
      </c>
      <c r="G1022" s="9">
        <v>98</v>
      </c>
      <c r="H1022" s="9">
        <v>91</v>
      </c>
      <c r="I1022" s="9">
        <v>15000</v>
      </c>
    </row>
    <row r="1023" spans="1:9" ht="15" thickBot="1" x14ac:dyDescent="0.35">
      <c r="A1023" s="8" t="s">
        <v>83</v>
      </c>
      <c r="B1023" s="9">
        <v>184</v>
      </c>
      <c r="C1023" s="9">
        <v>79</v>
      </c>
      <c r="D1023" s="9">
        <v>74</v>
      </c>
      <c r="E1023" s="9">
        <v>94</v>
      </c>
      <c r="F1023" s="9">
        <v>94</v>
      </c>
      <c r="G1023" s="9">
        <v>97</v>
      </c>
      <c r="H1023" s="9">
        <v>85</v>
      </c>
      <c r="I1023" s="9">
        <v>27000</v>
      </c>
    </row>
    <row r="1024" spans="1:9" ht="15" thickBot="1" x14ac:dyDescent="0.35">
      <c r="A1024" s="8" t="s">
        <v>84</v>
      </c>
      <c r="B1024" s="9">
        <v>183</v>
      </c>
      <c r="C1024" s="9">
        <v>75</v>
      </c>
      <c r="D1024" s="9">
        <v>77</v>
      </c>
      <c r="E1024" s="9">
        <v>93</v>
      </c>
      <c r="F1024" s="9">
        <v>91</v>
      </c>
      <c r="G1024" s="9">
        <v>97</v>
      </c>
      <c r="H1024" s="9">
        <v>83</v>
      </c>
      <c r="I1024" s="9">
        <v>42000</v>
      </c>
    </row>
    <row r="1025" spans="1:9" ht="15" thickBot="1" x14ac:dyDescent="0.35">
      <c r="A1025" s="8" t="s">
        <v>85</v>
      </c>
      <c r="B1025" s="9">
        <v>182</v>
      </c>
      <c r="C1025" s="9">
        <v>79</v>
      </c>
      <c r="D1025" s="9">
        <v>74</v>
      </c>
      <c r="E1025" s="9">
        <v>94</v>
      </c>
      <c r="F1025" s="9">
        <v>92</v>
      </c>
      <c r="G1025" s="9">
        <v>97</v>
      </c>
      <c r="H1025" s="9">
        <v>85</v>
      </c>
      <c r="I1025" s="9">
        <v>28000</v>
      </c>
    </row>
    <row r="1026" spans="1:9" ht="15" thickBot="1" x14ac:dyDescent="0.35">
      <c r="A1026" s="8" t="s">
        <v>86</v>
      </c>
      <c r="B1026" s="9">
        <v>181</v>
      </c>
      <c r="C1026" s="9">
        <v>79</v>
      </c>
      <c r="D1026" s="9">
        <v>73</v>
      </c>
      <c r="E1026" s="9">
        <v>93</v>
      </c>
      <c r="F1026" s="9">
        <v>93</v>
      </c>
      <c r="G1026" s="9">
        <v>96</v>
      </c>
      <c r="H1026" s="9">
        <v>87</v>
      </c>
      <c r="I1026" s="9">
        <v>19000</v>
      </c>
    </row>
    <row r="1027" spans="1:9" ht="15" thickBot="1" x14ac:dyDescent="0.35">
      <c r="A1027" s="8" t="s">
        <v>87</v>
      </c>
      <c r="B1027" s="9">
        <v>180</v>
      </c>
      <c r="C1027" s="9">
        <v>77</v>
      </c>
      <c r="D1027" s="9">
        <v>71</v>
      </c>
      <c r="E1027" s="9">
        <v>93</v>
      </c>
      <c r="F1027" s="9">
        <v>91</v>
      </c>
      <c r="G1027" s="9">
        <v>96</v>
      </c>
      <c r="H1027" s="9">
        <v>85</v>
      </c>
      <c r="I1027" s="9">
        <v>16000</v>
      </c>
    </row>
    <row r="1028" spans="1:9" ht="15" thickBot="1" x14ac:dyDescent="0.35">
      <c r="A1028" s="8" t="s">
        <v>88</v>
      </c>
      <c r="B1028" s="9">
        <v>179</v>
      </c>
      <c r="C1028" s="9">
        <v>78</v>
      </c>
      <c r="D1028" s="9">
        <v>73</v>
      </c>
      <c r="E1028" s="9">
        <v>93</v>
      </c>
      <c r="F1028" s="9">
        <v>88</v>
      </c>
      <c r="G1028" s="9">
        <v>97</v>
      </c>
      <c r="H1028" s="9">
        <v>84</v>
      </c>
      <c r="I1028" s="9">
        <v>15000</v>
      </c>
    </row>
    <row r="1029" spans="1:9" ht="15" thickBot="1" x14ac:dyDescent="0.35">
      <c r="A1029" s="8" t="s">
        <v>89</v>
      </c>
      <c r="B1029" s="9">
        <v>178</v>
      </c>
      <c r="C1029" s="9">
        <v>80</v>
      </c>
      <c r="D1029" s="9">
        <v>76</v>
      </c>
      <c r="E1029" s="9">
        <v>93</v>
      </c>
      <c r="F1029" s="9">
        <v>92</v>
      </c>
      <c r="G1029" s="9">
        <v>97</v>
      </c>
      <c r="H1029" s="9">
        <v>82</v>
      </c>
      <c r="I1029" s="9">
        <v>18000</v>
      </c>
    </row>
    <row r="1030" spans="1:9" ht="15" thickBot="1" x14ac:dyDescent="0.35">
      <c r="A1030" s="8" t="s">
        <v>90</v>
      </c>
      <c r="B1030" s="9">
        <v>177</v>
      </c>
      <c r="C1030" s="9">
        <v>76</v>
      </c>
      <c r="D1030" s="9">
        <v>70</v>
      </c>
      <c r="E1030" s="9">
        <v>92</v>
      </c>
      <c r="F1030" s="9">
        <v>90</v>
      </c>
      <c r="G1030" s="9">
        <v>95</v>
      </c>
      <c r="H1030" s="9">
        <v>80</v>
      </c>
      <c r="I1030" s="9">
        <v>19000</v>
      </c>
    </row>
    <row r="1031" spans="1:9" ht="15" thickBot="1" x14ac:dyDescent="0.35">
      <c r="A1031" s="8" t="s">
        <v>91</v>
      </c>
      <c r="B1031" s="9">
        <v>176</v>
      </c>
      <c r="C1031" s="9">
        <v>69</v>
      </c>
      <c r="D1031" s="9">
        <v>65</v>
      </c>
      <c r="E1031" s="9">
        <v>92</v>
      </c>
      <c r="F1031" s="9">
        <v>90</v>
      </c>
      <c r="G1031" s="9">
        <v>94</v>
      </c>
      <c r="H1031" s="9">
        <v>86</v>
      </c>
      <c r="I1031" s="9">
        <v>20000</v>
      </c>
    </row>
    <row r="1032" spans="1:9" ht="15" thickBot="1" x14ac:dyDescent="0.35">
      <c r="A1032" s="8" t="s">
        <v>92</v>
      </c>
      <c r="B1032" s="9">
        <v>175</v>
      </c>
      <c r="C1032" s="9">
        <v>62</v>
      </c>
      <c r="D1032" s="9">
        <v>51</v>
      </c>
      <c r="E1032" s="9">
        <v>90</v>
      </c>
      <c r="F1032" s="9">
        <v>89</v>
      </c>
      <c r="G1032" s="9">
        <v>95</v>
      </c>
      <c r="H1032" s="9">
        <v>78</v>
      </c>
      <c r="I1032" s="9">
        <v>18000</v>
      </c>
    </row>
    <row r="1033" spans="1:9" ht="15" thickBot="1" x14ac:dyDescent="0.35">
      <c r="A1033" s="8" t="s">
        <v>93</v>
      </c>
      <c r="B1033" s="9">
        <v>174</v>
      </c>
      <c r="C1033" s="9">
        <v>78</v>
      </c>
      <c r="D1033" s="9">
        <v>73</v>
      </c>
      <c r="E1033" s="9">
        <v>91</v>
      </c>
      <c r="F1033" s="9">
        <v>91</v>
      </c>
      <c r="G1033" s="9">
        <v>95</v>
      </c>
      <c r="H1033" s="9">
        <v>81</v>
      </c>
      <c r="I1033" s="9">
        <v>18000</v>
      </c>
    </row>
    <row r="1034" spans="1:9" ht="15" thickBot="1" x14ac:dyDescent="0.35">
      <c r="A1034" s="8" t="s">
        <v>94</v>
      </c>
      <c r="B1034" s="9">
        <v>173</v>
      </c>
      <c r="C1034" s="9">
        <v>76</v>
      </c>
      <c r="D1034" s="9">
        <v>74</v>
      </c>
      <c r="E1034" s="9">
        <v>91</v>
      </c>
      <c r="F1034" s="9">
        <v>89</v>
      </c>
      <c r="G1034" s="9">
        <v>95</v>
      </c>
      <c r="H1034" s="9">
        <v>86</v>
      </c>
      <c r="I1034" s="9">
        <v>18000</v>
      </c>
    </row>
    <row r="1035" spans="1:9" ht="15" thickBot="1" x14ac:dyDescent="0.35">
      <c r="A1035" s="8" t="s">
        <v>95</v>
      </c>
      <c r="B1035" s="9">
        <v>172</v>
      </c>
      <c r="C1035" s="9">
        <v>74</v>
      </c>
      <c r="D1035" s="9">
        <v>72</v>
      </c>
      <c r="E1035" s="9">
        <v>91</v>
      </c>
      <c r="F1035" s="9">
        <v>92</v>
      </c>
      <c r="G1035" s="9">
        <v>95</v>
      </c>
      <c r="H1035" s="9">
        <v>82</v>
      </c>
      <c r="I1035" s="9">
        <v>19000</v>
      </c>
    </row>
    <row r="1036" spans="1:9" ht="15" thickBot="1" x14ac:dyDescent="0.35">
      <c r="A1036" s="8" t="s">
        <v>96</v>
      </c>
      <c r="B1036" s="9">
        <v>171</v>
      </c>
      <c r="C1036" s="9">
        <v>76</v>
      </c>
      <c r="D1036" s="9">
        <v>68</v>
      </c>
      <c r="E1036" s="9">
        <v>92</v>
      </c>
      <c r="F1036" s="9">
        <v>92</v>
      </c>
      <c r="G1036" s="9">
        <v>95</v>
      </c>
      <c r="H1036" s="9">
        <v>83</v>
      </c>
      <c r="I1036" s="9">
        <v>16000</v>
      </c>
    </row>
    <row r="1037" spans="1:9" ht="15" thickBot="1" x14ac:dyDescent="0.35">
      <c r="A1037" s="8" t="s">
        <v>97</v>
      </c>
      <c r="B1037" s="9">
        <v>170</v>
      </c>
      <c r="C1037" s="9">
        <v>76</v>
      </c>
      <c r="D1037" s="9">
        <v>70</v>
      </c>
      <c r="E1037" s="9">
        <v>92</v>
      </c>
      <c r="F1037" s="9">
        <v>90</v>
      </c>
      <c r="G1037" s="9">
        <v>93</v>
      </c>
      <c r="H1037" s="9">
        <v>83</v>
      </c>
      <c r="I1037" s="9">
        <v>18000</v>
      </c>
    </row>
    <row r="1038" spans="1:9" ht="15" thickBot="1" x14ac:dyDescent="0.35">
      <c r="A1038" s="8" t="s">
        <v>98</v>
      </c>
      <c r="B1038" s="9">
        <v>169</v>
      </c>
      <c r="C1038" s="9">
        <v>75</v>
      </c>
      <c r="D1038" s="9">
        <v>68</v>
      </c>
      <c r="E1038" s="9">
        <v>90</v>
      </c>
      <c r="F1038" s="9">
        <v>90</v>
      </c>
      <c r="G1038" s="9">
        <v>90</v>
      </c>
      <c r="H1038" s="9">
        <v>72</v>
      </c>
      <c r="I1038" s="9">
        <v>18000</v>
      </c>
    </row>
    <row r="1039" spans="1:9" ht="15" thickBot="1" x14ac:dyDescent="0.35">
      <c r="A1039" s="8" t="s">
        <v>99</v>
      </c>
      <c r="B1039" s="9">
        <v>168</v>
      </c>
      <c r="C1039" s="9">
        <v>73</v>
      </c>
      <c r="D1039" s="9">
        <v>65</v>
      </c>
      <c r="E1039" s="9">
        <v>90</v>
      </c>
      <c r="F1039" s="9">
        <v>88</v>
      </c>
      <c r="G1039" s="9">
        <v>93</v>
      </c>
      <c r="H1039" s="9">
        <v>82</v>
      </c>
      <c r="I1039" s="9">
        <v>15000</v>
      </c>
    </row>
    <row r="1040" spans="1:9" ht="15" thickBot="1" x14ac:dyDescent="0.35">
      <c r="A1040" s="8" t="s">
        <v>100</v>
      </c>
      <c r="B1040" s="9">
        <v>167</v>
      </c>
      <c r="C1040" s="9">
        <v>72</v>
      </c>
      <c r="D1040" s="9">
        <v>66</v>
      </c>
      <c r="E1040" s="9">
        <v>90</v>
      </c>
      <c r="F1040" s="9">
        <v>91</v>
      </c>
      <c r="G1040" s="9">
        <v>94</v>
      </c>
      <c r="H1040" s="9">
        <v>81</v>
      </c>
      <c r="I1040" s="9">
        <v>15000</v>
      </c>
    </row>
    <row r="1041" spans="1:9" ht="15" thickBot="1" x14ac:dyDescent="0.35">
      <c r="A1041" s="8" t="s">
        <v>101</v>
      </c>
      <c r="B1041" s="9">
        <v>166</v>
      </c>
      <c r="C1041" s="9">
        <v>73</v>
      </c>
      <c r="D1041" s="9">
        <v>69</v>
      </c>
      <c r="E1041" s="9">
        <v>90</v>
      </c>
      <c r="F1041" s="9">
        <v>88</v>
      </c>
      <c r="G1041" s="9">
        <v>93</v>
      </c>
      <c r="H1041" s="9">
        <v>71</v>
      </c>
      <c r="I1041" s="9">
        <v>17000</v>
      </c>
    </row>
    <row r="1042" spans="1:9" ht="15" thickBot="1" x14ac:dyDescent="0.35">
      <c r="A1042" s="8" t="s">
        <v>102</v>
      </c>
      <c r="B1042" s="9">
        <v>165</v>
      </c>
      <c r="C1042" s="9">
        <v>75</v>
      </c>
      <c r="D1042" s="9">
        <v>70</v>
      </c>
      <c r="E1042" s="9">
        <v>90</v>
      </c>
      <c r="F1042" s="9">
        <v>88</v>
      </c>
      <c r="G1042" s="9">
        <v>94</v>
      </c>
      <c r="H1042" s="9">
        <v>77</v>
      </c>
      <c r="I1042" s="9">
        <v>20000</v>
      </c>
    </row>
    <row r="1043" spans="1:9" ht="15" thickBot="1" x14ac:dyDescent="0.35">
      <c r="A1043" s="8" t="s">
        <v>103</v>
      </c>
      <c r="B1043" s="9">
        <v>164</v>
      </c>
      <c r="C1043" s="9">
        <v>70</v>
      </c>
      <c r="D1043" s="9">
        <v>65</v>
      </c>
      <c r="E1043" s="9">
        <v>88</v>
      </c>
      <c r="F1043" s="9">
        <v>89</v>
      </c>
      <c r="G1043" s="9">
        <v>94</v>
      </c>
      <c r="H1043" s="9">
        <v>79</v>
      </c>
      <c r="I1043" s="9">
        <v>20000</v>
      </c>
    </row>
    <row r="1044" spans="1:9" ht="15" thickBot="1" x14ac:dyDescent="0.35">
      <c r="A1044" s="8" t="s">
        <v>104</v>
      </c>
      <c r="B1044" s="9">
        <v>163</v>
      </c>
      <c r="C1044" s="9">
        <v>61</v>
      </c>
      <c r="D1044" s="9">
        <v>51</v>
      </c>
      <c r="E1044" s="9">
        <v>88</v>
      </c>
      <c r="F1044" s="9">
        <v>88</v>
      </c>
      <c r="G1044" s="9">
        <v>94</v>
      </c>
      <c r="H1044" s="9">
        <v>80</v>
      </c>
      <c r="I1044" s="9">
        <v>20000</v>
      </c>
    </row>
    <row r="1045" spans="1:9" ht="15" thickBot="1" x14ac:dyDescent="0.35">
      <c r="A1045" s="8" t="s">
        <v>105</v>
      </c>
      <c r="B1045" s="9">
        <v>162</v>
      </c>
      <c r="C1045" s="9">
        <v>80</v>
      </c>
      <c r="D1045" s="9">
        <v>71</v>
      </c>
      <c r="E1045" s="9">
        <v>90</v>
      </c>
      <c r="F1045" s="9">
        <v>89</v>
      </c>
      <c r="G1045" s="9">
        <v>94</v>
      </c>
      <c r="H1045" s="9">
        <v>78</v>
      </c>
      <c r="I1045" s="9">
        <v>17000</v>
      </c>
    </row>
    <row r="1046" spans="1:9" ht="15" thickBot="1" x14ac:dyDescent="0.35">
      <c r="A1046" s="8" t="s">
        <v>106</v>
      </c>
      <c r="B1046" s="9">
        <v>161</v>
      </c>
      <c r="C1046" s="9">
        <v>80</v>
      </c>
      <c r="D1046" s="9">
        <v>72</v>
      </c>
      <c r="E1046" s="9">
        <v>90</v>
      </c>
      <c r="F1046" s="9">
        <v>88</v>
      </c>
      <c r="G1046" s="9">
        <v>94</v>
      </c>
      <c r="H1046" s="9">
        <v>76</v>
      </c>
      <c r="I1046" s="9">
        <v>20000</v>
      </c>
    </row>
    <row r="1047" spans="1:9" ht="15" thickBot="1" x14ac:dyDescent="0.35">
      <c r="A1047" s="8" t="s">
        <v>107</v>
      </c>
      <c r="B1047" s="9">
        <v>160</v>
      </c>
      <c r="C1047" s="9">
        <v>78</v>
      </c>
      <c r="D1047" s="9">
        <v>70</v>
      </c>
      <c r="E1047" s="9">
        <v>90</v>
      </c>
      <c r="F1047" s="9">
        <v>90</v>
      </c>
      <c r="G1047" s="9">
        <v>94</v>
      </c>
      <c r="H1047" s="9">
        <v>78</v>
      </c>
      <c r="I1047" s="9">
        <v>21000</v>
      </c>
    </row>
    <row r="1048" spans="1:9" ht="15" thickBot="1" x14ac:dyDescent="0.35">
      <c r="A1048" s="8" t="s">
        <v>108</v>
      </c>
      <c r="B1048" s="9">
        <v>159</v>
      </c>
      <c r="C1048" s="9">
        <v>80</v>
      </c>
      <c r="D1048" s="9">
        <v>69</v>
      </c>
      <c r="E1048" s="9">
        <v>91</v>
      </c>
      <c r="F1048" s="9">
        <v>91</v>
      </c>
      <c r="G1048" s="9">
        <v>94</v>
      </c>
      <c r="H1048" s="9">
        <v>78</v>
      </c>
      <c r="I1048" s="9">
        <v>19000</v>
      </c>
    </row>
    <row r="1049" spans="1:9" ht="15" thickBot="1" x14ac:dyDescent="0.35">
      <c r="A1049" s="8" t="s">
        <v>109</v>
      </c>
      <c r="B1049" s="9">
        <v>158</v>
      </c>
      <c r="C1049" s="9">
        <v>78</v>
      </c>
      <c r="D1049" s="9">
        <v>67</v>
      </c>
      <c r="E1049" s="9">
        <v>90</v>
      </c>
      <c r="F1049" s="9">
        <v>91</v>
      </c>
      <c r="G1049" s="9">
        <v>94</v>
      </c>
      <c r="H1049" s="9">
        <v>77</v>
      </c>
      <c r="I1049" s="9">
        <v>19000</v>
      </c>
    </row>
    <row r="1050" spans="1:9" ht="15" thickBot="1" x14ac:dyDescent="0.35">
      <c r="A1050" s="8" t="s">
        <v>110</v>
      </c>
      <c r="B1050" s="9">
        <v>157</v>
      </c>
      <c r="C1050" s="9">
        <v>73</v>
      </c>
      <c r="D1050" s="9">
        <v>64</v>
      </c>
      <c r="E1050" s="9">
        <v>90</v>
      </c>
      <c r="F1050" s="9">
        <v>90</v>
      </c>
      <c r="G1050" s="9">
        <v>95</v>
      </c>
      <c r="H1050" s="9">
        <v>75</v>
      </c>
      <c r="I1050" s="9">
        <v>19000</v>
      </c>
    </row>
    <row r="1051" spans="1:9" ht="15" thickBot="1" x14ac:dyDescent="0.35">
      <c r="A1051" s="8" t="s">
        <v>111</v>
      </c>
      <c r="B1051" s="9">
        <v>156</v>
      </c>
      <c r="C1051" s="9">
        <v>73</v>
      </c>
      <c r="D1051" s="9">
        <v>61</v>
      </c>
      <c r="E1051" s="9">
        <v>89</v>
      </c>
      <c r="F1051" s="9">
        <v>86</v>
      </c>
      <c r="G1051" s="9">
        <v>93</v>
      </c>
      <c r="H1051" s="9">
        <v>71</v>
      </c>
      <c r="I1051" s="9">
        <v>20000</v>
      </c>
    </row>
    <row r="1052" spans="1:9" ht="15" thickBot="1" x14ac:dyDescent="0.35">
      <c r="A1052" s="8" t="s">
        <v>112</v>
      </c>
      <c r="B1052" s="9">
        <v>155</v>
      </c>
      <c r="C1052" s="9">
        <v>73</v>
      </c>
      <c r="D1052" s="9">
        <v>62</v>
      </c>
      <c r="E1052" s="9">
        <v>89</v>
      </c>
      <c r="F1052" s="9">
        <v>90</v>
      </c>
      <c r="G1052" s="9">
        <v>95</v>
      </c>
      <c r="H1052" s="9">
        <v>74</v>
      </c>
      <c r="I1052" s="9">
        <v>19000</v>
      </c>
    </row>
    <row r="1053" spans="1:9" ht="15" thickBot="1" x14ac:dyDescent="0.35">
      <c r="A1053" s="8" t="s">
        <v>113</v>
      </c>
      <c r="B1053" s="9">
        <v>154</v>
      </c>
      <c r="C1053" s="9">
        <v>78</v>
      </c>
      <c r="D1053" s="9">
        <v>65</v>
      </c>
      <c r="E1053" s="9">
        <v>89</v>
      </c>
      <c r="F1053" s="9">
        <v>87</v>
      </c>
      <c r="G1053" s="9">
        <v>95</v>
      </c>
      <c r="H1053" s="9">
        <v>74</v>
      </c>
      <c r="I1053" s="9">
        <v>21000</v>
      </c>
    </row>
    <row r="1054" spans="1:9" ht="15" thickBot="1" x14ac:dyDescent="0.35">
      <c r="A1054" s="8" t="s">
        <v>114</v>
      </c>
      <c r="B1054" s="9">
        <v>153</v>
      </c>
      <c r="C1054" s="9">
        <v>77</v>
      </c>
      <c r="D1054" s="9">
        <v>64</v>
      </c>
      <c r="E1054" s="9">
        <v>89</v>
      </c>
      <c r="F1054" s="9">
        <v>89</v>
      </c>
      <c r="G1054" s="9">
        <v>94</v>
      </c>
      <c r="H1054" s="9">
        <v>81</v>
      </c>
      <c r="I1054" s="9">
        <v>20000</v>
      </c>
    </row>
    <row r="1055" spans="1:9" ht="15" thickBot="1" x14ac:dyDescent="0.35">
      <c r="A1055" s="8" t="s">
        <v>115</v>
      </c>
      <c r="B1055" s="9">
        <v>152</v>
      </c>
      <c r="C1055" s="9">
        <v>70</v>
      </c>
      <c r="D1055" s="9">
        <v>62</v>
      </c>
      <c r="E1055" s="9">
        <v>88</v>
      </c>
      <c r="F1055" s="9">
        <v>90</v>
      </c>
      <c r="G1055" s="9">
        <v>94</v>
      </c>
      <c r="H1055" s="9">
        <v>75</v>
      </c>
      <c r="I1055" s="9">
        <v>23000</v>
      </c>
    </row>
    <row r="1056" spans="1:9" ht="15" thickBot="1" x14ac:dyDescent="0.35">
      <c r="A1056" s="8" t="s">
        <v>116</v>
      </c>
      <c r="B1056" s="9">
        <v>151</v>
      </c>
      <c r="C1056" s="9">
        <v>61</v>
      </c>
      <c r="D1056" s="9">
        <v>45</v>
      </c>
      <c r="E1056" s="9">
        <v>87</v>
      </c>
      <c r="F1056" s="9">
        <v>86</v>
      </c>
      <c r="G1056" s="9">
        <v>94</v>
      </c>
      <c r="H1056" s="9">
        <v>73</v>
      </c>
      <c r="I1056" s="9">
        <v>24000</v>
      </c>
    </row>
    <row r="1057" spans="1:9" ht="15" thickBot="1" x14ac:dyDescent="0.35">
      <c r="A1057" s="8" t="s">
        <v>117</v>
      </c>
      <c r="B1057" s="9">
        <v>150</v>
      </c>
      <c r="C1057" s="9">
        <v>78</v>
      </c>
      <c r="D1057" s="9">
        <v>68</v>
      </c>
      <c r="E1057" s="9">
        <v>86</v>
      </c>
      <c r="F1057" s="9">
        <v>88</v>
      </c>
      <c r="G1057" s="9">
        <v>95</v>
      </c>
      <c r="H1057" s="9">
        <v>79</v>
      </c>
      <c r="I1057" s="9">
        <v>19000</v>
      </c>
    </row>
    <row r="1058" spans="1:9" ht="15" thickBot="1" x14ac:dyDescent="0.35">
      <c r="A1058" s="8" t="s">
        <v>118</v>
      </c>
      <c r="B1058" s="9">
        <v>149</v>
      </c>
      <c r="C1058" s="9">
        <v>78</v>
      </c>
      <c r="D1058" s="9">
        <v>67</v>
      </c>
      <c r="E1058" s="9">
        <v>86</v>
      </c>
      <c r="F1058" s="9">
        <v>87</v>
      </c>
      <c r="G1058" s="9">
        <v>94</v>
      </c>
      <c r="H1058" s="9">
        <v>78</v>
      </c>
      <c r="I1058" s="9">
        <v>17000</v>
      </c>
    </row>
    <row r="1059" spans="1:9" ht="15" thickBot="1" x14ac:dyDescent="0.35">
      <c r="A1059" s="8" t="s">
        <v>119</v>
      </c>
      <c r="B1059" s="9">
        <v>148</v>
      </c>
      <c r="C1059" s="9">
        <v>75</v>
      </c>
      <c r="D1059" s="9">
        <v>63</v>
      </c>
      <c r="E1059" s="9">
        <v>87</v>
      </c>
      <c r="F1059" s="9">
        <v>87</v>
      </c>
      <c r="G1059" s="9">
        <v>93</v>
      </c>
      <c r="H1059" s="9">
        <v>76</v>
      </c>
      <c r="I1059" s="9">
        <v>18000</v>
      </c>
    </row>
    <row r="1060" spans="1:9" ht="15" thickBot="1" x14ac:dyDescent="0.35">
      <c r="A1060" s="8" t="s">
        <v>120</v>
      </c>
      <c r="B1060" s="9">
        <v>147</v>
      </c>
      <c r="C1060" s="9">
        <v>74</v>
      </c>
      <c r="D1060" s="9">
        <v>63</v>
      </c>
      <c r="E1060" s="9">
        <v>88</v>
      </c>
      <c r="F1060" s="9">
        <v>88</v>
      </c>
      <c r="G1060" s="9">
        <v>94</v>
      </c>
      <c r="H1060" s="9">
        <v>76</v>
      </c>
      <c r="I1060" s="9">
        <v>19000</v>
      </c>
    </row>
    <row r="1061" spans="1:9" ht="15" thickBot="1" x14ac:dyDescent="0.35">
      <c r="A1061" s="8" t="s">
        <v>121</v>
      </c>
      <c r="B1061" s="9">
        <v>146</v>
      </c>
      <c r="C1061" s="9">
        <v>76</v>
      </c>
      <c r="D1061" s="9">
        <v>63</v>
      </c>
      <c r="E1061" s="9">
        <v>87</v>
      </c>
      <c r="F1061" s="9">
        <v>85</v>
      </c>
      <c r="G1061" s="9">
        <v>94</v>
      </c>
      <c r="H1061" s="9">
        <v>79</v>
      </c>
      <c r="I1061" s="9">
        <v>19000</v>
      </c>
    </row>
    <row r="1062" spans="1:9" ht="15" thickBot="1" x14ac:dyDescent="0.35">
      <c r="A1062" s="8" t="s">
        <v>122</v>
      </c>
      <c r="B1062" s="9">
        <v>145</v>
      </c>
      <c r="C1062" s="9">
        <v>74</v>
      </c>
      <c r="D1062" s="9">
        <v>55</v>
      </c>
      <c r="E1062" s="9">
        <v>87</v>
      </c>
      <c r="F1062" s="9">
        <v>82</v>
      </c>
      <c r="G1062" s="9">
        <v>93</v>
      </c>
      <c r="H1062" s="9">
        <v>71</v>
      </c>
      <c r="I1062" s="9">
        <v>20000</v>
      </c>
    </row>
    <row r="1063" spans="1:9" ht="15" thickBot="1" x14ac:dyDescent="0.35">
      <c r="A1063" s="8" t="s">
        <v>123</v>
      </c>
      <c r="B1063" s="9">
        <v>144</v>
      </c>
      <c r="C1063" s="9">
        <v>73</v>
      </c>
      <c r="D1063" s="9">
        <v>55</v>
      </c>
      <c r="E1063" s="9">
        <v>85</v>
      </c>
      <c r="F1063" s="9">
        <v>83</v>
      </c>
      <c r="G1063" s="9">
        <v>93</v>
      </c>
      <c r="H1063" s="9">
        <v>76</v>
      </c>
      <c r="I1063" s="9">
        <v>23000</v>
      </c>
    </row>
    <row r="1064" spans="1:9" ht="15" thickBot="1" x14ac:dyDescent="0.35">
      <c r="A1064" s="8" t="s">
        <v>124</v>
      </c>
      <c r="B1064" s="9">
        <v>143</v>
      </c>
      <c r="C1064" s="9">
        <v>69</v>
      </c>
      <c r="D1064" s="9">
        <v>53</v>
      </c>
      <c r="E1064" s="9">
        <v>84</v>
      </c>
      <c r="F1064" s="9">
        <v>83</v>
      </c>
      <c r="G1064" s="9">
        <v>93</v>
      </c>
      <c r="H1064" s="9">
        <v>77</v>
      </c>
      <c r="I1064" s="9">
        <v>18000</v>
      </c>
    </row>
    <row r="1065" spans="1:9" ht="15" thickBot="1" x14ac:dyDescent="0.35">
      <c r="A1065" s="8" t="s">
        <v>125</v>
      </c>
      <c r="B1065" s="9">
        <v>142</v>
      </c>
      <c r="C1065" s="9">
        <v>72</v>
      </c>
      <c r="D1065" s="9">
        <v>48</v>
      </c>
      <c r="E1065" s="9">
        <v>78</v>
      </c>
      <c r="F1065" s="9">
        <v>80</v>
      </c>
      <c r="G1065" s="9">
        <v>93</v>
      </c>
      <c r="H1065" s="9">
        <v>70</v>
      </c>
      <c r="I1065" s="9">
        <v>20000</v>
      </c>
    </row>
    <row r="1066" spans="1:9" ht="15" thickBot="1" x14ac:dyDescent="0.35">
      <c r="A1066" s="8" t="s">
        <v>126</v>
      </c>
      <c r="B1066" s="9">
        <v>141</v>
      </c>
      <c r="C1066" s="9">
        <v>62</v>
      </c>
      <c r="D1066" s="9">
        <v>59</v>
      </c>
      <c r="E1066" s="9">
        <v>81</v>
      </c>
      <c r="F1066" s="9">
        <v>83</v>
      </c>
      <c r="G1066" s="9">
        <v>93</v>
      </c>
      <c r="H1066" s="9">
        <v>71</v>
      </c>
      <c r="I1066" s="9">
        <v>21000</v>
      </c>
    </row>
    <row r="1067" spans="1:9" ht="15" thickBot="1" x14ac:dyDescent="0.35">
      <c r="A1067" s="8" t="s">
        <v>127</v>
      </c>
      <c r="B1067" s="9">
        <v>140</v>
      </c>
      <c r="C1067" s="9">
        <v>47</v>
      </c>
      <c r="D1067" s="9">
        <v>56</v>
      </c>
      <c r="E1067" s="9">
        <v>82</v>
      </c>
      <c r="F1067" s="9">
        <v>83</v>
      </c>
      <c r="G1067" s="9">
        <v>92</v>
      </c>
      <c r="H1067" s="9">
        <v>70</v>
      </c>
      <c r="I1067" s="9">
        <v>22000</v>
      </c>
    </row>
    <row r="1068" spans="1:9" ht="15" thickBot="1" x14ac:dyDescent="0.35">
      <c r="A1068" s="8" t="s">
        <v>128</v>
      </c>
      <c r="B1068" s="9">
        <v>139</v>
      </c>
      <c r="C1068" s="9">
        <v>49</v>
      </c>
      <c r="D1068" s="9">
        <v>43</v>
      </c>
      <c r="E1068" s="9">
        <v>82</v>
      </c>
      <c r="F1068" s="9">
        <v>81</v>
      </c>
      <c r="G1068" s="9">
        <v>92</v>
      </c>
      <c r="H1068" s="9">
        <v>75</v>
      </c>
      <c r="I1068" s="9">
        <v>23000</v>
      </c>
    </row>
    <row r="1069" spans="1:9" ht="15" thickBot="1" x14ac:dyDescent="0.35">
      <c r="A1069" s="8" t="s">
        <v>129</v>
      </c>
      <c r="B1069" s="9">
        <v>138</v>
      </c>
      <c r="C1069" s="9">
        <v>66</v>
      </c>
      <c r="D1069" s="9">
        <v>65</v>
      </c>
      <c r="E1069" s="9">
        <v>84</v>
      </c>
      <c r="F1069" s="9">
        <v>84</v>
      </c>
      <c r="G1069" s="9">
        <v>93</v>
      </c>
      <c r="H1069" s="9">
        <v>73</v>
      </c>
      <c r="I1069" s="9">
        <v>20000</v>
      </c>
    </row>
    <row r="1070" spans="1:9" ht="15" thickBot="1" x14ac:dyDescent="0.35">
      <c r="A1070" s="8" t="s">
        <v>130</v>
      </c>
      <c r="B1070" s="9">
        <v>137</v>
      </c>
      <c r="C1070" s="9">
        <v>70</v>
      </c>
      <c r="D1070" s="9">
        <v>66</v>
      </c>
      <c r="E1070" s="9">
        <v>83</v>
      </c>
      <c r="F1070" s="9">
        <v>78</v>
      </c>
      <c r="G1070" s="9">
        <v>93</v>
      </c>
      <c r="H1070" s="9">
        <v>68</v>
      </c>
      <c r="I1070" s="9">
        <v>19000</v>
      </c>
    </row>
    <row r="1071" spans="1:9" ht="15" thickBot="1" x14ac:dyDescent="0.35">
      <c r="A1071" s="8" t="s">
        <v>131</v>
      </c>
      <c r="B1071" s="9">
        <v>136</v>
      </c>
      <c r="C1071" s="9">
        <v>71</v>
      </c>
      <c r="D1071" s="9">
        <v>58</v>
      </c>
      <c r="E1071" s="9">
        <v>83</v>
      </c>
      <c r="F1071" s="9">
        <v>80</v>
      </c>
      <c r="G1071" s="9">
        <v>92</v>
      </c>
      <c r="H1071" s="9">
        <v>63</v>
      </c>
      <c r="I1071" s="9">
        <v>19000</v>
      </c>
    </row>
    <row r="1072" spans="1:9" ht="15" thickBot="1" x14ac:dyDescent="0.35">
      <c r="A1072" s="8" t="s">
        <v>132</v>
      </c>
      <c r="B1072" s="9">
        <v>135</v>
      </c>
      <c r="C1072" s="9">
        <v>70</v>
      </c>
      <c r="D1072" s="9">
        <v>61</v>
      </c>
      <c r="E1072" s="9">
        <v>84</v>
      </c>
      <c r="F1072" s="9">
        <v>77</v>
      </c>
      <c r="G1072" s="9">
        <v>92</v>
      </c>
      <c r="H1072" s="9">
        <v>70</v>
      </c>
      <c r="I1072" s="9">
        <v>17000</v>
      </c>
    </row>
    <row r="1073" spans="1:9" ht="15" thickBot="1" x14ac:dyDescent="0.35">
      <c r="A1073" s="8" t="s">
        <v>133</v>
      </c>
      <c r="B1073" s="9">
        <v>134</v>
      </c>
      <c r="C1073" s="9">
        <v>65</v>
      </c>
      <c r="D1073" s="9">
        <v>61</v>
      </c>
      <c r="E1073" s="9">
        <v>83</v>
      </c>
      <c r="F1073" s="9">
        <v>79</v>
      </c>
      <c r="G1073" s="9">
        <v>92</v>
      </c>
      <c r="H1073" s="9">
        <v>70</v>
      </c>
      <c r="I1073" s="9">
        <v>18000</v>
      </c>
    </row>
    <row r="1074" spans="1:9" ht="15" thickBot="1" x14ac:dyDescent="0.35">
      <c r="A1074" s="8" t="s">
        <v>134</v>
      </c>
      <c r="B1074" s="9">
        <v>133</v>
      </c>
      <c r="C1074" s="9">
        <v>69</v>
      </c>
      <c r="D1074" s="9">
        <v>54</v>
      </c>
      <c r="E1074" s="9">
        <v>84</v>
      </c>
      <c r="F1074" s="9">
        <v>79</v>
      </c>
      <c r="G1074" s="9">
        <v>92</v>
      </c>
      <c r="H1074" s="9">
        <v>69</v>
      </c>
      <c r="I1074" s="9">
        <v>19000</v>
      </c>
    </row>
    <row r="1075" spans="1:9" ht="15" thickBot="1" x14ac:dyDescent="0.35">
      <c r="A1075" s="8" t="s">
        <v>135</v>
      </c>
      <c r="B1075" s="9">
        <v>132</v>
      </c>
      <c r="C1075" s="9">
        <v>63</v>
      </c>
      <c r="D1075" s="9">
        <v>55</v>
      </c>
      <c r="E1075" s="9">
        <v>82</v>
      </c>
      <c r="F1075" s="9">
        <v>76</v>
      </c>
      <c r="G1075" s="9">
        <v>90</v>
      </c>
      <c r="H1075" s="9">
        <v>67</v>
      </c>
      <c r="I1075" s="9">
        <v>19000</v>
      </c>
    </row>
    <row r="1076" spans="1:9" ht="15" thickBot="1" x14ac:dyDescent="0.35">
      <c r="A1076" s="8" t="s">
        <v>136</v>
      </c>
      <c r="B1076" s="9">
        <v>131</v>
      </c>
      <c r="C1076" s="9">
        <v>65</v>
      </c>
      <c r="D1076" s="9">
        <v>56</v>
      </c>
      <c r="E1076" s="9">
        <v>83</v>
      </c>
      <c r="F1076" s="9">
        <v>80</v>
      </c>
      <c r="G1076" s="9">
        <v>90</v>
      </c>
      <c r="H1076" s="9">
        <v>67</v>
      </c>
      <c r="I1076" s="9">
        <v>18000</v>
      </c>
    </row>
    <row r="1077" spans="1:9" ht="15" thickBot="1" x14ac:dyDescent="0.35">
      <c r="A1077" s="8" t="s">
        <v>137</v>
      </c>
      <c r="B1077" s="9">
        <v>130</v>
      </c>
      <c r="C1077" s="9">
        <v>69</v>
      </c>
      <c r="D1077" s="9">
        <v>61</v>
      </c>
      <c r="E1077" s="9">
        <v>83</v>
      </c>
      <c r="F1077" s="9">
        <v>79</v>
      </c>
      <c r="G1077" s="9">
        <v>93</v>
      </c>
      <c r="H1077" s="9">
        <v>70</v>
      </c>
      <c r="I1077" s="9">
        <v>19000</v>
      </c>
    </row>
    <row r="1078" spans="1:9" ht="15" thickBot="1" x14ac:dyDescent="0.35">
      <c r="A1078" s="8" t="s">
        <v>138</v>
      </c>
      <c r="B1078" s="9">
        <v>129</v>
      </c>
      <c r="C1078" s="9">
        <v>62</v>
      </c>
      <c r="D1078" s="9">
        <v>58</v>
      </c>
      <c r="E1078" s="9">
        <v>83</v>
      </c>
      <c r="F1078" s="9">
        <v>75</v>
      </c>
      <c r="G1078" s="9">
        <v>92</v>
      </c>
      <c r="H1078" s="9">
        <v>70</v>
      </c>
      <c r="I1078" s="9">
        <v>23000</v>
      </c>
    </row>
    <row r="1079" spans="1:9" ht="15" thickBot="1" x14ac:dyDescent="0.35">
      <c r="A1079" s="8" t="s">
        <v>139</v>
      </c>
      <c r="B1079" s="9">
        <v>128</v>
      </c>
      <c r="C1079" s="9">
        <v>57</v>
      </c>
      <c r="D1079" s="9">
        <v>52</v>
      </c>
      <c r="E1079" s="9">
        <v>74</v>
      </c>
      <c r="F1079" s="9">
        <v>78</v>
      </c>
      <c r="G1079" s="9">
        <v>91</v>
      </c>
      <c r="H1079" s="9">
        <v>72</v>
      </c>
      <c r="I1079" s="9">
        <v>23000</v>
      </c>
    </row>
    <row r="1080" spans="1:9" ht="15" thickBot="1" x14ac:dyDescent="0.35">
      <c r="A1080" s="8" t="s">
        <v>140</v>
      </c>
      <c r="B1080" s="9">
        <v>127</v>
      </c>
      <c r="C1080" s="9">
        <v>46</v>
      </c>
      <c r="D1080" s="9">
        <v>34</v>
      </c>
      <c r="E1080" s="9">
        <v>76</v>
      </c>
      <c r="F1080" s="9">
        <v>75</v>
      </c>
      <c r="G1080" s="9">
        <v>91</v>
      </c>
      <c r="H1080" s="9">
        <v>68</v>
      </c>
      <c r="I1080" s="9">
        <v>22000</v>
      </c>
    </row>
    <row r="1081" spans="1:9" ht="15" thickBot="1" x14ac:dyDescent="0.35">
      <c r="A1081" s="8" t="s">
        <v>141</v>
      </c>
      <c r="B1081" s="9">
        <v>126</v>
      </c>
      <c r="C1081" s="9">
        <v>72</v>
      </c>
      <c r="D1081" s="9">
        <v>66</v>
      </c>
      <c r="E1081" s="9">
        <v>82</v>
      </c>
      <c r="F1081" s="9">
        <v>82</v>
      </c>
      <c r="G1081" s="9">
        <v>92</v>
      </c>
      <c r="H1081" s="9">
        <v>70</v>
      </c>
      <c r="I1081" s="9">
        <v>20000</v>
      </c>
    </row>
    <row r="1082" spans="1:9" ht="15" thickBot="1" x14ac:dyDescent="0.35">
      <c r="A1082" s="8" t="s">
        <v>142</v>
      </c>
      <c r="B1082" s="9">
        <v>125</v>
      </c>
      <c r="C1082" s="9">
        <v>71</v>
      </c>
      <c r="D1082" s="9">
        <v>68</v>
      </c>
      <c r="E1082" s="9">
        <v>80</v>
      </c>
      <c r="F1082" s="9">
        <v>80</v>
      </c>
      <c r="G1082" s="9">
        <v>90</v>
      </c>
      <c r="H1082" s="9">
        <v>70</v>
      </c>
      <c r="I1082" s="9">
        <v>21000</v>
      </c>
    </row>
    <row r="1083" spans="1:9" ht="15" thickBot="1" x14ac:dyDescent="0.35">
      <c r="A1083" s="8" t="s">
        <v>143</v>
      </c>
      <c r="B1083" s="9">
        <v>124</v>
      </c>
      <c r="C1083" s="9">
        <v>70</v>
      </c>
      <c r="D1083" s="9">
        <v>60</v>
      </c>
      <c r="E1083" s="9">
        <v>82</v>
      </c>
      <c r="F1083" s="9">
        <v>78</v>
      </c>
      <c r="G1083" s="9">
        <v>90</v>
      </c>
      <c r="H1083" s="9">
        <v>69</v>
      </c>
      <c r="I1083" s="9">
        <v>22000</v>
      </c>
    </row>
    <row r="1084" spans="1:9" ht="15" thickBot="1" x14ac:dyDescent="0.35">
      <c r="A1084" s="8" t="s">
        <v>144</v>
      </c>
      <c r="B1084" s="9">
        <v>123</v>
      </c>
      <c r="C1084" s="9">
        <v>70</v>
      </c>
      <c r="D1084" s="9">
        <v>62</v>
      </c>
      <c r="E1084" s="9">
        <v>84</v>
      </c>
      <c r="F1084" s="9">
        <v>77</v>
      </c>
      <c r="G1084" s="9">
        <v>89</v>
      </c>
      <c r="H1084" s="9">
        <v>69</v>
      </c>
      <c r="I1084" s="9">
        <v>21000</v>
      </c>
    </row>
    <row r="1085" spans="1:9" ht="15" thickBot="1" x14ac:dyDescent="0.35">
      <c r="A1085" s="8" t="s">
        <v>145</v>
      </c>
      <c r="B1085" s="9">
        <v>122</v>
      </c>
      <c r="C1085" s="9">
        <v>63</v>
      </c>
      <c r="D1085" s="9">
        <v>60</v>
      </c>
      <c r="E1085" s="9">
        <v>82</v>
      </c>
      <c r="F1085" s="9">
        <v>74</v>
      </c>
      <c r="G1085" s="9">
        <v>90</v>
      </c>
      <c r="H1085" s="9">
        <v>70</v>
      </c>
      <c r="I1085" s="9">
        <v>20000</v>
      </c>
    </row>
    <row r="1086" spans="1:9" ht="15" thickBot="1" x14ac:dyDescent="0.35">
      <c r="A1086" s="8" t="s">
        <v>146</v>
      </c>
      <c r="B1086" s="9">
        <v>121</v>
      </c>
      <c r="C1086" s="9">
        <v>65</v>
      </c>
      <c r="D1086" s="9">
        <v>61</v>
      </c>
      <c r="E1086" s="9">
        <v>82</v>
      </c>
      <c r="F1086" s="9">
        <v>76</v>
      </c>
      <c r="G1086" s="9">
        <v>90</v>
      </c>
      <c r="H1086" s="9">
        <v>67</v>
      </c>
      <c r="I1086" s="9">
        <v>29000</v>
      </c>
    </row>
    <row r="1087" spans="1:9" ht="15" thickBot="1" x14ac:dyDescent="0.35">
      <c r="A1087" s="8" t="s">
        <v>147</v>
      </c>
      <c r="B1087" s="9">
        <v>120</v>
      </c>
      <c r="C1087" s="9">
        <v>65</v>
      </c>
      <c r="D1087" s="9">
        <v>57</v>
      </c>
      <c r="E1087" s="9">
        <v>80</v>
      </c>
      <c r="F1087" s="9">
        <v>77</v>
      </c>
      <c r="G1087" s="9">
        <v>89</v>
      </c>
      <c r="H1087" s="9">
        <v>66</v>
      </c>
      <c r="I1087" s="9">
        <v>26000</v>
      </c>
    </row>
    <row r="1088" spans="1:9" ht="15" thickBot="1" x14ac:dyDescent="0.35">
      <c r="A1088" s="8" t="s">
        <v>148</v>
      </c>
      <c r="B1088" s="9">
        <v>119</v>
      </c>
      <c r="C1088" s="9">
        <v>62</v>
      </c>
      <c r="D1088" s="9">
        <v>46</v>
      </c>
      <c r="E1088" s="9">
        <v>79</v>
      </c>
      <c r="F1088" s="9">
        <v>72</v>
      </c>
      <c r="G1088" s="9">
        <v>89</v>
      </c>
      <c r="H1088" s="9">
        <v>67</v>
      </c>
      <c r="I1088" s="9">
        <v>23000</v>
      </c>
    </row>
    <row r="1089" spans="1:9" ht="15" thickBot="1" x14ac:dyDescent="0.35">
      <c r="A1089" s="8" t="s">
        <v>149</v>
      </c>
      <c r="B1089" s="9">
        <v>118</v>
      </c>
      <c r="C1089" s="9">
        <v>68</v>
      </c>
      <c r="D1089" s="9">
        <v>60</v>
      </c>
      <c r="E1089" s="9">
        <v>81</v>
      </c>
      <c r="F1089" s="9">
        <v>73</v>
      </c>
      <c r="G1089" s="9">
        <v>91</v>
      </c>
      <c r="H1089" s="9">
        <v>71</v>
      </c>
      <c r="I1089" s="9">
        <v>23000</v>
      </c>
    </row>
    <row r="1090" spans="1:9" ht="15" thickBot="1" x14ac:dyDescent="0.35">
      <c r="A1090" s="8" t="s">
        <v>150</v>
      </c>
      <c r="B1090" s="9">
        <v>117</v>
      </c>
      <c r="C1090" s="9">
        <v>65</v>
      </c>
      <c r="D1090" s="9">
        <v>60</v>
      </c>
      <c r="E1090" s="9">
        <v>79</v>
      </c>
      <c r="F1090" s="9">
        <v>70</v>
      </c>
      <c r="G1090" s="9">
        <v>90</v>
      </c>
      <c r="H1090" s="9">
        <v>70</v>
      </c>
      <c r="I1090" s="9">
        <v>24000</v>
      </c>
    </row>
    <row r="1091" spans="1:9" ht="15" thickBot="1" x14ac:dyDescent="0.35">
      <c r="A1091" s="8" t="s">
        <v>151</v>
      </c>
      <c r="B1091" s="9">
        <v>116</v>
      </c>
      <c r="C1091" s="9">
        <v>60</v>
      </c>
      <c r="D1091" s="9">
        <v>48</v>
      </c>
      <c r="E1091" s="9">
        <v>78</v>
      </c>
      <c r="F1091" s="9">
        <v>74</v>
      </c>
      <c r="G1091" s="9">
        <v>89</v>
      </c>
      <c r="H1091" s="9">
        <v>70</v>
      </c>
      <c r="I1091" s="9">
        <v>25000</v>
      </c>
    </row>
    <row r="1092" spans="1:9" ht="15" thickBot="1" x14ac:dyDescent="0.35">
      <c r="A1092" s="8" t="s">
        <v>152</v>
      </c>
      <c r="B1092" s="9">
        <v>115</v>
      </c>
      <c r="C1092" s="9">
        <v>37</v>
      </c>
      <c r="D1092" s="9">
        <v>22</v>
      </c>
      <c r="E1092" s="9">
        <v>74</v>
      </c>
      <c r="F1092" s="9">
        <v>69</v>
      </c>
      <c r="G1092" s="9">
        <v>88</v>
      </c>
      <c r="H1092" s="9">
        <v>70</v>
      </c>
      <c r="I1092" s="9">
        <v>31000</v>
      </c>
    </row>
    <row r="1093" spans="1:9" ht="15" thickBot="1" x14ac:dyDescent="0.35">
      <c r="A1093" s="8" t="s">
        <v>153</v>
      </c>
      <c r="B1093" s="9">
        <v>114</v>
      </c>
      <c r="C1093" s="9">
        <v>72</v>
      </c>
      <c r="D1093" s="9">
        <v>62</v>
      </c>
      <c r="E1093" s="9">
        <v>77</v>
      </c>
      <c r="F1093" s="9">
        <v>78</v>
      </c>
      <c r="G1093" s="9">
        <v>90</v>
      </c>
      <c r="H1093" s="9">
        <v>73</v>
      </c>
      <c r="I1093" s="9">
        <v>33000</v>
      </c>
    </row>
    <row r="1094" spans="1:9" ht="15" thickBot="1" x14ac:dyDescent="0.35">
      <c r="A1094" s="8" t="s">
        <v>154</v>
      </c>
      <c r="B1094" s="9">
        <v>113</v>
      </c>
      <c r="C1094" s="9">
        <v>70</v>
      </c>
      <c r="D1094" s="9">
        <v>63</v>
      </c>
      <c r="E1094" s="9">
        <v>78</v>
      </c>
      <c r="F1094" s="9">
        <v>78</v>
      </c>
      <c r="G1094" s="9">
        <v>89</v>
      </c>
      <c r="H1094" s="9">
        <v>72</v>
      </c>
      <c r="I1094" s="9">
        <v>24000</v>
      </c>
    </row>
    <row r="1095" spans="1:9" ht="15" thickBot="1" x14ac:dyDescent="0.35">
      <c r="A1095" s="8" t="s">
        <v>155</v>
      </c>
      <c r="B1095" s="9">
        <v>112</v>
      </c>
      <c r="C1095" s="9">
        <v>68</v>
      </c>
      <c r="D1095" s="9">
        <v>59</v>
      </c>
      <c r="E1095" s="9">
        <v>77</v>
      </c>
      <c r="F1095" s="9">
        <v>75</v>
      </c>
      <c r="G1095" s="9">
        <v>89</v>
      </c>
      <c r="H1095" s="9">
        <v>77</v>
      </c>
      <c r="I1095" s="9">
        <v>25000</v>
      </c>
    </row>
    <row r="1096" spans="1:9" ht="15" thickBot="1" x14ac:dyDescent="0.35">
      <c r="A1096" s="8" t="s">
        <v>156</v>
      </c>
      <c r="B1096" s="9">
        <v>111</v>
      </c>
      <c r="C1096" s="9">
        <v>66</v>
      </c>
      <c r="D1096" s="9">
        <v>58</v>
      </c>
      <c r="E1096" s="9">
        <v>79</v>
      </c>
      <c r="F1096" s="9">
        <v>72</v>
      </c>
      <c r="G1096" s="9">
        <v>88</v>
      </c>
      <c r="H1096" s="9">
        <v>69</v>
      </c>
      <c r="I1096" s="9">
        <v>25000</v>
      </c>
    </row>
    <row r="1097" spans="1:9" ht="15" thickBot="1" x14ac:dyDescent="0.35">
      <c r="A1097" s="8" t="s">
        <v>157</v>
      </c>
      <c r="B1097" s="9">
        <v>110</v>
      </c>
      <c r="C1097" s="9">
        <v>64</v>
      </c>
      <c r="D1097" s="9">
        <v>59</v>
      </c>
      <c r="E1097" s="9">
        <v>77</v>
      </c>
      <c r="F1097" s="9">
        <v>74</v>
      </c>
      <c r="G1097" s="9">
        <v>88</v>
      </c>
      <c r="H1097" s="9">
        <v>74</v>
      </c>
      <c r="I1097" s="9">
        <v>26000</v>
      </c>
    </row>
    <row r="1098" spans="1:9" ht="15" thickBot="1" x14ac:dyDescent="0.35">
      <c r="A1098" s="8" t="s">
        <v>158</v>
      </c>
      <c r="B1098" s="9">
        <v>109</v>
      </c>
      <c r="C1098" s="9">
        <v>61</v>
      </c>
      <c r="D1098" s="9">
        <v>54</v>
      </c>
      <c r="E1098" s="9">
        <v>74</v>
      </c>
      <c r="F1098" s="9">
        <v>72</v>
      </c>
      <c r="G1098" s="9">
        <v>84</v>
      </c>
      <c r="H1098" s="9">
        <v>68</v>
      </c>
      <c r="I1098" s="9">
        <v>25000</v>
      </c>
    </row>
    <row r="1099" spans="1:9" ht="15" thickBot="1" x14ac:dyDescent="0.35">
      <c r="A1099" s="8" t="s">
        <v>159</v>
      </c>
      <c r="B1099" s="9">
        <v>108</v>
      </c>
      <c r="C1099" s="9">
        <v>66</v>
      </c>
      <c r="D1099" s="9">
        <v>53</v>
      </c>
      <c r="E1099" s="9">
        <v>74</v>
      </c>
      <c r="F1099" s="9">
        <v>71</v>
      </c>
      <c r="G1099" s="9">
        <v>80</v>
      </c>
      <c r="H1099" s="9">
        <v>71</v>
      </c>
      <c r="I1099" s="9">
        <v>23000</v>
      </c>
    </row>
    <row r="1100" spans="1:9" ht="15" thickBot="1" x14ac:dyDescent="0.35">
      <c r="A1100" s="8" t="s">
        <v>160</v>
      </c>
      <c r="B1100" s="9">
        <v>107</v>
      </c>
      <c r="C1100" s="9">
        <v>63</v>
      </c>
      <c r="D1100" s="9">
        <v>54</v>
      </c>
      <c r="E1100" s="9">
        <v>76</v>
      </c>
      <c r="F1100" s="9">
        <v>72</v>
      </c>
      <c r="G1100" s="9">
        <v>79</v>
      </c>
      <c r="H1100" s="9">
        <v>73</v>
      </c>
      <c r="I1100" s="9">
        <v>23000</v>
      </c>
    </row>
    <row r="1101" spans="1:9" ht="15" thickBot="1" x14ac:dyDescent="0.35">
      <c r="A1101" s="8" t="s">
        <v>161</v>
      </c>
      <c r="B1101" s="9">
        <v>106</v>
      </c>
      <c r="C1101" s="9">
        <v>69</v>
      </c>
      <c r="D1101" s="9">
        <v>56</v>
      </c>
      <c r="E1101" s="9">
        <v>76</v>
      </c>
      <c r="F1101" s="9">
        <v>72</v>
      </c>
      <c r="G1101" s="9">
        <v>85</v>
      </c>
      <c r="H1101" s="9">
        <v>71</v>
      </c>
      <c r="I1101" s="9">
        <v>25000</v>
      </c>
    </row>
    <row r="1102" spans="1:9" ht="15" thickBot="1" x14ac:dyDescent="0.35">
      <c r="A1102" s="8" t="s">
        <v>162</v>
      </c>
      <c r="B1102" s="9">
        <v>105</v>
      </c>
      <c r="C1102" s="9">
        <v>65</v>
      </c>
      <c r="D1102" s="9">
        <v>61</v>
      </c>
      <c r="E1102" s="9">
        <v>68</v>
      </c>
      <c r="F1102" s="9">
        <v>65</v>
      </c>
      <c r="G1102" s="9">
        <v>84</v>
      </c>
      <c r="H1102" s="9">
        <v>75</v>
      </c>
      <c r="I1102" s="9">
        <v>25000</v>
      </c>
    </row>
    <row r="1103" spans="1:9" ht="15" thickBot="1" x14ac:dyDescent="0.35">
      <c r="A1103" s="8" t="s">
        <v>163</v>
      </c>
      <c r="B1103" s="9">
        <v>104</v>
      </c>
      <c r="C1103" s="9">
        <v>60</v>
      </c>
      <c r="D1103" s="9">
        <v>52</v>
      </c>
      <c r="E1103" s="9">
        <v>72</v>
      </c>
      <c r="F1103" s="9">
        <v>72</v>
      </c>
      <c r="G1103" s="9">
        <v>86</v>
      </c>
      <c r="H1103" s="9">
        <v>69</v>
      </c>
      <c r="I1103" s="9">
        <v>25000</v>
      </c>
    </row>
    <row r="1104" spans="1:9" ht="15" thickBot="1" x14ac:dyDescent="0.35">
      <c r="A1104" s="8" t="s">
        <v>164</v>
      </c>
      <c r="B1104" s="9">
        <v>103</v>
      </c>
      <c r="C1104" s="9">
        <v>46</v>
      </c>
      <c r="D1104" s="9">
        <v>19</v>
      </c>
      <c r="E1104" s="9">
        <v>70</v>
      </c>
      <c r="F1104" s="9">
        <v>71</v>
      </c>
      <c r="G1104" s="9">
        <v>84</v>
      </c>
      <c r="H1104" s="9">
        <v>66</v>
      </c>
      <c r="I1104" s="9">
        <v>29000</v>
      </c>
    </row>
    <row r="1105" spans="1:9" ht="15" thickBot="1" x14ac:dyDescent="0.35">
      <c r="A1105" s="8" t="s">
        <v>165</v>
      </c>
      <c r="B1105" s="9">
        <v>102</v>
      </c>
      <c r="C1105" s="9">
        <v>72</v>
      </c>
      <c r="D1105" s="9">
        <v>53</v>
      </c>
      <c r="E1105" s="9">
        <v>76</v>
      </c>
      <c r="F1105" s="9">
        <v>74</v>
      </c>
      <c r="G1105" s="9">
        <v>86</v>
      </c>
      <c r="H1105" s="9">
        <v>70</v>
      </c>
      <c r="I1105" s="9">
        <v>26000</v>
      </c>
    </row>
    <row r="1106" spans="1:9" ht="15" thickBot="1" x14ac:dyDescent="0.35">
      <c r="A1106" s="8" t="s">
        <v>166</v>
      </c>
      <c r="B1106" s="9">
        <v>101</v>
      </c>
      <c r="C1106" s="9">
        <v>75</v>
      </c>
      <c r="D1106" s="9">
        <v>61</v>
      </c>
      <c r="E1106" s="9">
        <v>74</v>
      </c>
      <c r="F1106" s="9">
        <v>73</v>
      </c>
      <c r="G1106" s="9">
        <v>84</v>
      </c>
      <c r="H1106" s="9">
        <v>71</v>
      </c>
      <c r="I1106" s="9">
        <v>24000</v>
      </c>
    </row>
    <row r="1107" spans="1:9" ht="15" thickBot="1" x14ac:dyDescent="0.35">
      <c r="A1107" s="8" t="s">
        <v>167</v>
      </c>
      <c r="B1107" s="9">
        <v>100</v>
      </c>
      <c r="C1107" s="9">
        <v>67</v>
      </c>
      <c r="D1107" s="9">
        <v>52</v>
      </c>
      <c r="E1107" s="9">
        <v>76</v>
      </c>
      <c r="F1107" s="9">
        <v>73</v>
      </c>
      <c r="G1107" s="9">
        <v>83</v>
      </c>
      <c r="H1107" s="9">
        <v>60</v>
      </c>
      <c r="I1107" s="9">
        <v>26000</v>
      </c>
    </row>
    <row r="1108" spans="1:9" ht="15" thickBot="1" x14ac:dyDescent="0.35">
      <c r="A1108" s="8" t="s">
        <v>168</v>
      </c>
      <c r="B1108" s="9">
        <v>99</v>
      </c>
      <c r="C1108" s="9">
        <v>69</v>
      </c>
      <c r="D1108" s="9">
        <v>58</v>
      </c>
      <c r="E1108" s="9">
        <v>73</v>
      </c>
      <c r="F1108" s="9">
        <v>75</v>
      </c>
      <c r="G1108" s="9">
        <v>85</v>
      </c>
      <c r="H1108" s="9">
        <v>65</v>
      </c>
      <c r="I1108" s="9">
        <v>24000</v>
      </c>
    </row>
    <row r="1109" spans="1:9" ht="15" thickBot="1" x14ac:dyDescent="0.35">
      <c r="A1109" s="8" t="s">
        <v>169</v>
      </c>
      <c r="B1109" s="9">
        <v>98</v>
      </c>
      <c r="C1109" s="9">
        <v>67</v>
      </c>
      <c r="D1109" s="9">
        <v>57</v>
      </c>
      <c r="E1109" s="9">
        <v>75</v>
      </c>
      <c r="F1109" s="9">
        <v>74</v>
      </c>
      <c r="G1109" s="9">
        <v>86</v>
      </c>
      <c r="H1109" s="9">
        <v>66</v>
      </c>
      <c r="I1109" s="9">
        <v>24000</v>
      </c>
    </row>
    <row r="1110" spans="1:9" ht="15" thickBot="1" x14ac:dyDescent="0.35">
      <c r="A1110" s="8" t="s">
        <v>170</v>
      </c>
      <c r="B1110" s="9">
        <v>97</v>
      </c>
      <c r="C1110" s="9">
        <v>65</v>
      </c>
      <c r="D1110" s="9">
        <v>50</v>
      </c>
      <c r="E1110" s="9">
        <v>74</v>
      </c>
      <c r="F1110" s="9">
        <v>72</v>
      </c>
      <c r="G1110" s="9">
        <v>81</v>
      </c>
      <c r="H1110" s="9">
        <v>64</v>
      </c>
      <c r="I1110" s="9">
        <v>25000</v>
      </c>
    </row>
    <row r="1111" spans="1:9" ht="15" thickBot="1" x14ac:dyDescent="0.35">
      <c r="A1111" s="8" t="s">
        <v>171</v>
      </c>
      <c r="B1111" s="9">
        <v>96</v>
      </c>
      <c r="C1111" s="9">
        <v>61</v>
      </c>
      <c r="D1111" s="9">
        <v>42</v>
      </c>
      <c r="E1111" s="9">
        <v>72</v>
      </c>
      <c r="F1111" s="9">
        <v>69</v>
      </c>
      <c r="G1111" s="9">
        <v>78</v>
      </c>
      <c r="H1111" s="9">
        <v>64</v>
      </c>
      <c r="I1111" s="9">
        <v>25000</v>
      </c>
    </row>
    <row r="1112" spans="1:9" ht="15" thickBot="1" x14ac:dyDescent="0.35">
      <c r="A1112" s="8" t="s">
        <v>172</v>
      </c>
      <c r="B1112" s="9">
        <v>95</v>
      </c>
      <c r="C1112" s="9">
        <v>55</v>
      </c>
      <c r="D1112" s="9">
        <v>43</v>
      </c>
      <c r="E1112" s="9">
        <v>68</v>
      </c>
      <c r="F1112" s="9">
        <v>70</v>
      </c>
      <c r="G1112" s="9">
        <v>81</v>
      </c>
      <c r="H1112" s="9">
        <v>67</v>
      </c>
      <c r="I1112" s="9">
        <v>26000</v>
      </c>
    </row>
    <row r="1113" spans="1:9" ht="15" thickBot="1" x14ac:dyDescent="0.35">
      <c r="A1113" s="8" t="s">
        <v>173</v>
      </c>
      <c r="B1113" s="9">
        <v>94</v>
      </c>
      <c r="C1113" s="9">
        <v>68</v>
      </c>
      <c r="D1113" s="9">
        <v>57</v>
      </c>
      <c r="E1113" s="9">
        <v>76</v>
      </c>
      <c r="F1113" s="9">
        <v>70</v>
      </c>
      <c r="G1113" s="9">
        <v>83</v>
      </c>
      <c r="H1113" s="9">
        <v>70</v>
      </c>
      <c r="I1113" s="9">
        <v>26000</v>
      </c>
    </row>
    <row r="1114" spans="1:9" ht="15" thickBot="1" x14ac:dyDescent="0.35">
      <c r="A1114" s="8" t="s">
        <v>174</v>
      </c>
      <c r="B1114" s="9">
        <v>93</v>
      </c>
      <c r="C1114" s="9">
        <v>64</v>
      </c>
      <c r="D1114" s="9">
        <v>55</v>
      </c>
      <c r="E1114" s="9">
        <v>66</v>
      </c>
      <c r="F1114" s="9">
        <v>65</v>
      </c>
      <c r="G1114" s="9">
        <v>84</v>
      </c>
      <c r="H1114" s="9">
        <v>71</v>
      </c>
      <c r="I1114" s="9">
        <v>28000</v>
      </c>
    </row>
    <row r="1115" spans="1:9" ht="15" thickBot="1" x14ac:dyDescent="0.35">
      <c r="A1115" s="8" t="s">
        <v>175</v>
      </c>
      <c r="B1115" s="9">
        <v>92</v>
      </c>
      <c r="C1115" s="9">
        <v>54</v>
      </c>
      <c r="D1115" s="9">
        <v>26</v>
      </c>
      <c r="E1115" s="9">
        <v>73</v>
      </c>
      <c r="F1115" s="9">
        <v>69</v>
      </c>
      <c r="G1115" s="9">
        <v>85</v>
      </c>
      <c r="H1115" s="9">
        <v>68</v>
      </c>
      <c r="I1115" s="9">
        <v>32000</v>
      </c>
    </row>
    <row r="1116" spans="1:9" ht="15" thickBot="1" x14ac:dyDescent="0.35">
      <c r="A1116" s="8" t="s">
        <v>176</v>
      </c>
      <c r="B1116" s="9">
        <v>91</v>
      </c>
      <c r="C1116" s="9">
        <v>44</v>
      </c>
      <c r="D1116" s="9">
        <v>14</v>
      </c>
      <c r="E1116" s="9">
        <v>69</v>
      </c>
      <c r="F1116" s="9">
        <v>58</v>
      </c>
      <c r="G1116" s="9">
        <v>81</v>
      </c>
      <c r="H1116" s="9">
        <v>66</v>
      </c>
      <c r="I1116" s="9">
        <v>33000</v>
      </c>
    </row>
    <row r="1117" spans="1:9" ht="15" thickBot="1" x14ac:dyDescent="0.35">
      <c r="A1117" s="8" t="s">
        <v>177</v>
      </c>
      <c r="B1117" s="9">
        <v>90</v>
      </c>
      <c r="C1117" s="9">
        <v>73</v>
      </c>
      <c r="D1117" s="9">
        <v>63</v>
      </c>
      <c r="E1117" s="9">
        <v>78</v>
      </c>
      <c r="F1117" s="9">
        <v>74</v>
      </c>
      <c r="G1117" s="9">
        <v>85</v>
      </c>
      <c r="H1117" s="9">
        <v>70</v>
      </c>
      <c r="I1117" s="9">
        <v>24000</v>
      </c>
    </row>
    <row r="1118" spans="1:9" ht="15" thickBot="1" x14ac:dyDescent="0.35">
      <c r="A1118" s="8" t="s">
        <v>178</v>
      </c>
      <c r="B1118" s="9">
        <v>89</v>
      </c>
      <c r="C1118" s="9">
        <v>76</v>
      </c>
      <c r="D1118" s="9">
        <v>64</v>
      </c>
      <c r="E1118" s="9">
        <v>77</v>
      </c>
      <c r="F1118" s="9">
        <v>75</v>
      </c>
      <c r="G1118" s="9">
        <v>84</v>
      </c>
      <c r="H1118" s="9">
        <v>70</v>
      </c>
      <c r="I1118" s="9">
        <v>26000</v>
      </c>
    </row>
    <row r="1119" spans="1:9" ht="15" thickBot="1" x14ac:dyDescent="0.35">
      <c r="A1119" s="8" t="s">
        <v>179</v>
      </c>
      <c r="B1119" s="9">
        <v>88</v>
      </c>
      <c r="C1119" s="9">
        <v>71</v>
      </c>
      <c r="D1119" s="9">
        <v>61</v>
      </c>
      <c r="E1119" s="9">
        <v>73</v>
      </c>
      <c r="F1119" s="9">
        <v>68</v>
      </c>
      <c r="G1119" s="9">
        <v>82</v>
      </c>
      <c r="H1119" s="9">
        <v>66</v>
      </c>
      <c r="I1119" s="9">
        <v>28000</v>
      </c>
    </row>
    <row r="1120" spans="1:9" ht="15" thickBot="1" x14ac:dyDescent="0.35">
      <c r="A1120" s="8" t="s">
        <v>180</v>
      </c>
      <c r="B1120" s="9">
        <v>87</v>
      </c>
      <c r="C1120" s="9">
        <v>67</v>
      </c>
      <c r="D1120" s="9">
        <v>57</v>
      </c>
      <c r="E1120" s="9">
        <v>74</v>
      </c>
      <c r="F1120" s="9">
        <v>66</v>
      </c>
      <c r="G1120" s="9">
        <v>82</v>
      </c>
      <c r="H1120" s="9">
        <v>66</v>
      </c>
      <c r="I1120" s="9">
        <v>27000</v>
      </c>
    </row>
    <row r="1121" spans="1:9" ht="15" thickBot="1" x14ac:dyDescent="0.35">
      <c r="A1121" s="8" t="s">
        <v>181</v>
      </c>
      <c r="B1121" s="9">
        <v>86</v>
      </c>
      <c r="C1121" s="9">
        <v>68</v>
      </c>
      <c r="D1121" s="9">
        <v>50</v>
      </c>
      <c r="E1121" s="9">
        <v>74</v>
      </c>
      <c r="F1121" s="9">
        <v>67</v>
      </c>
      <c r="G1121" s="9">
        <v>81</v>
      </c>
      <c r="H1121" s="9">
        <v>66</v>
      </c>
      <c r="I1121" s="9">
        <v>27000</v>
      </c>
    </row>
    <row r="1122" spans="1:9" ht="15" thickBot="1" x14ac:dyDescent="0.35">
      <c r="A1122" s="8" t="s">
        <v>182</v>
      </c>
      <c r="B1122" s="9">
        <v>85</v>
      </c>
      <c r="C1122" s="9">
        <v>65</v>
      </c>
      <c r="D1122" s="9">
        <v>45</v>
      </c>
      <c r="E1122" s="9">
        <v>71</v>
      </c>
      <c r="F1122" s="9">
        <v>65</v>
      </c>
      <c r="G1122" s="9">
        <v>78</v>
      </c>
      <c r="H1122" s="9">
        <v>65</v>
      </c>
      <c r="I1122" s="9">
        <v>27000</v>
      </c>
    </row>
    <row r="1123" spans="1:9" ht="15" thickBot="1" x14ac:dyDescent="0.35">
      <c r="A1123" s="8" t="s">
        <v>183</v>
      </c>
      <c r="B1123" s="9">
        <v>84</v>
      </c>
      <c r="C1123" s="9">
        <v>63</v>
      </c>
      <c r="D1123" s="9">
        <v>42</v>
      </c>
      <c r="E1123" s="9">
        <v>68</v>
      </c>
      <c r="F1123" s="9">
        <v>63</v>
      </c>
      <c r="G1123" s="9">
        <v>78</v>
      </c>
      <c r="H1123" s="9">
        <v>63</v>
      </c>
      <c r="I1123" s="9">
        <v>30000</v>
      </c>
    </row>
    <row r="1124" spans="1:9" ht="15" thickBot="1" x14ac:dyDescent="0.35">
      <c r="A1124" s="8" t="s">
        <v>184</v>
      </c>
      <c r="B1124" s="9">
        <v>83</v>
      </c>
      <c r="C1124" s="9">
        <v>65</v>
      </c>
      <c r="D1124" s="9">
        <v>49</v>
      </c>
      <c r="E1124" s="9">
        <v>67</v>
      </c>
      <c r="F1124" s="9">
        <v>65</v>
      </c>
      <c r="G1124" s="9">
        <v>79</v>
      </c>
      <c r="H1124" s="9">
        <v>63</v>
      </c>
      <c r="I1124" s="9">
        <v>31000</v>
      </c>
    </row>
    <row r="1125" spans="1:9" ht="15" thickBot="1" x14ac:dyDescent="0.35">
      <c r="A1125" s="8" t="s">
        <v>185</v>
      </c>
      <c r="B1125" s="9">
        <v>82</v>
      </c>
      <c r="C1125" s="9">
        <v>69</v>
      </c>
      <c r="D1125" s="9">
        <v>55</v>
      </c>
      <c r="E1125" s="9">
        <v>70</v>
      </c>
      <c r="F1125" s="9">
        <v>62</v>
      </c>
      <c r="G1125" s="9">
        <v>77</v>
      </c>
      <c r="H1125" s="9">
        <v>63</v>
      </c>
      <c r="I1125" s="9">
        <v>31000</v>
      </c>
    </row>
    <row r="1126" spans="1:9" ht="15" thickBot="1" x14ac:dyDescent="0.35">
      <c r="A1126" s="8" t="s">
        <v>186</v>
      </c>
      <c r="B1126" s="9">
        <v>81</v>
      </c>
      <c r="C1126" s="9">
        <v>63</v>
      </c>
      <c r="D1126" s="9">
        <v>48</v>
      </c>
      <c r="E1126" s="9">
        <v>67</v>
      </c>
      <c r="F1126" s="9">
        <v>51</v>
      </c>
      <c r="G1126" s="9">
        <v>74</v>
      </c>
      <c r="H1126" s="9">
        <v>61</v>
      </c>
      <c r="I1126" s="9">
        <v>36000</v>
      </c>
    </row>
    <row r="1127" spans="1:9" ht="15" thickBot="1" x14ac:dyDescent="0.35">
      <c r="A1127" s="8" t="s">
        <v>187</v>
      </c>
      <c r="B1127" s="9">
        <v>80</v>
      </c>
      <c r="C1127" s="9">
        <v>57</v>
      </c>
      <c r="D1127" s="9">
        <v>36</v>
      </c>
      <c r="E1127" s="9">
        <v>68</v>
      </c>
      <c r="F1127" s="9">
        <v>61</v>
      </c>
      <c r="G1127" s="9">
        <v>73</v>
      </c>
      <c r="H1127" s="9">
        <v>59</v>
      </c>
      <c r="I1127" s="9">
        <v>37000</v>
      </c>
    </row>
    <row r="1128" spans="1:9" ht="15" thickBot="1" x14ac:dyDescent="0.35">
      <c r="A1128" s="8" t="s">
        <v>188</v>
      </c>
      <c r="B1128" s="9">
        <v>79</v>
      </c>
      <c r="C1128" s="9">
        <v>46</v>
      </c>
      <c r="D1128" s="9">
        <v>21</v>
      </c>
      <c r="E1128" s="9">
        <v>64</v>
      </c>
      <c r="F1128" s="9">
        <v>55</v>
      </c>
      <c r="G1128" s="9">
        <v>78</v>
      </c>
      <c r="H1128" s="9">
        <v>58</v>
      </c>
      <c r="I1128" s="9">
        <v>40000</v>
      </c>
    </row>
    <row r="1129" spans="1:9" ht="15" thickBot="1" x14ac:dyDescent="0.35">
      <c r="A1129" s="8" t="s">
        <v>189</v>
      </c>
      <c r="B1129" s="9">
        <v>78</v>
      </c>
      <c r="C1129" s="9">
        <v>70</v>
      </c>
      <c r="D1129" s="9">
        <v>55</v>
      </c>
      <c r="E1129" s="9">
        <v>69</v>
      </c>
      <c r="F1129" s="9">
        <v>64</v>
      </c>
      <c r="G1129" s="9">
        <v>77</v>
      </c>
      <c r="H1129" s="9">
        <v>62</v>
      </c>
      <c r="I1129" s="9">
        <v>33000</v>
      </c>
    </row>
    <row r="1130" spans="1:9" ht="15" thickBot="1" x14ac:dyDescent="0.35">
      <c r="A1130" s="8" t="s">
        <v>190</v>
      </c>
      <c r="B1130" s="9">
        <v>77</v>
      </c>
      <c r="C1130" s="9">
        <v>71</v>
      </c>
      <c r="D1130" s="9">
        <v>60</v>
      </c>
      <c r="E1130" s="9">
        <v>68</v>
      </c>
      <c r="F1130" s="9">
        <v>67</v>
      </c>
      <c r="G1130" s="9">
        <v>78</v>
      </c>
      <c r="H1130" s="9">
        <v>65</v>
      </c>
      <c r="I1130" s="9">
        <v>35000</v>
      </c>
    </row>
    <row r="1131" spans="1:9" ht="15" thickBot="1" x14ac:dyDescent="0.35">
      <c r="A1131" s="8" t="s">
        <v>191</v>
      </c>
      <c r="B1131" s="9">
        <v>76</v>
      </c>
      <c r="C1131" s="9">
        <v>68</v>
      </c>
      <c r="D1131" s="9">
        <v>55</v>
      </c>
      <c r="E1131" s="9">
        <v>66</v>
      </c>
      <c r="F1131" s="9">
        <v>63</v>
      </c>
      <c r="G1131" s="9">
        <v>78</v>
      </c>
      <c r="H1131" s="9">
        <v>62</v>
      </c>
      <c r="I1131" s="9">
        <v>40000</v>
      </c>
    </row>
    <row r="1132" spans="1:9" ht="15" thickBot="1" x14ac:dyDescent="0.35">
      <c r="A1132" s="8" t="s">
        <v>192</v>
      </c>
      <c r="B1132" s="9">
        <v>75</v>
      </c>
      <c r="C1132" s="9">
        <v>66</v>
      </c>
      <c r="D1132" s="9">
        <v>44</v>
      </c>
      <c r="E1132" s="9">
        <v>63</v>
      </c>
      <c r="F1132" s="9">
        <v>57</v>
      </c>
      <c r="G1132" s="9">
        <v>78</v>
      </c>
      <c r="H1132" s="9">
        <v>63</v>
      </c>
      <c r="I1132" s="9">
        <v>38000</v>
      </c>
    </row>
    <row r="1133" spans="1:9" ht="15" thickBot="1" x14ac:dyDescent="0.35">
      <c r="A1133" s="8" t="s">
        <v>193</v>
      </c>
      <c r="B1133" s="9">
        <v>74</v>
      </c>
      <c r="C1133" s="9">
        <v>64</v>
      </c>
      <c r="D1133" s="9">
        <v>50</v>
      </c>
      <c r="E1133" s="9">
        <v>56</v>
      </c>
      <c r="F1133" s="9">
        <v>60</v>
      </c>
      <c r="G1133" s="9">
        <v>78</v>
      </c>
      <c r="H1133" s="9">
        <v>65</v>
      </c>
      <c r="I1133" s="9">
        <v>42000</v>
      </c>
    </row>
    <row r="1134" spans="1:9" ht="15" thickBot="1" x14ac:dyDescent="0.35">
      <c r="A1134" s="8" t="s">
        <v>194</v>
      </c>
      <c r="B1134" s="9">
        <v>73</v>
      </c>
      <c r="C1134" s="9">
        <v>58</v>
      </c>
      <c r="D1134" s="9">
        <v>42</v>
      </c>
      <c r="E1134" s="9">
        <v>65</v>
      </c>
      <c r="F1134" s="9">
        <v>55</v>
      </c>
      <c r="G1134" s="9">
        <v>74</v>
      </c>
      <c r="H1134" s="9">
        <v>60</v>
      </c>
      <c r="I1134" s="9">
        <v>42000</v>
      </c>
    </row>
    <row r="1135" spans="1:9" ht="15" thickBot="1" x14ac:dyDescent="0.35">
      <c r="A1135" s="8" t="s">
        <v>195</v>
      </c>
      <c r="B1135" s="9">
        <v>72</v>
      </c>
      <c r="C1135" s="9">
        <v>58</v>
      </c>
      <c r="D1135" s="9">
        <v>41</v>
      </c>
      <c r="E1135" s="9">
        <v>60</v>
      </c>
      <c r="F1135" s="9">
        <v>52</v>
      </c>
      <c r="G1135" s="9">
        <v>73</v>
      </c>
      <c r="H1135" s="9">
        <v>51</v>
      </c>
      <c r="I1135" s="9">
        <v>42000</v>
      </c>
    </row>
    <row r="1136" spans="1:9" ht="15" thickBot="1" x14ac:dyDescent="0.35">
      <c r="A1136" s="8" t="s">
        <v>196</v>
      </c>
      <c r="B1136" s="9">
        <v>71</v>
      </c>
      <c r="C1136" s="9">
        <v>54</v>
      </c>
      <c r="D1136" s="9">
        <v>36</v>
      </c>
      <c r="E1136" s="9">
        <v>63</v>
      </c>
      <c r="F1136" s="9">
        <v>53</v>
      </c>
      <c r="G1136" s="9">
        <v>73</v>
      </c>
      <c r="H1136" s="9">
        <v>50</v>
      </c>
      <c r="I1136" s="9">
        <v>39000</v>
      </c>
    </row>
    <row r="1137" spans="1:9" ht="15" thickBot="1" x14ac:dyDescent="0.35">
      <c r="A1137" s="8" t="s">
        <v>197</v>
      </c>
      <c r="B1137" s="9">
        <v>70</v>
      </c>
      <c r="C1137" s="9">
        <v>62</v>
      </c>
      <c r="D1137" s="9">
        <v>44</v>
      </c>
      <c r="E1137" s="9">
        <v>57</v>
      </c>
      <c r="F1137" s="9">
        <v>54</v>
      </c>
      <c r="G1137" s="9">
        <v>76</v>
      </c>
      <c r="H1137" s="9">
        <v>54</v>
      </c>
      <c r="I1137" s="9">
        <v>44000</v>
      </c>
    </row>
    <row r="1138" spans="1:9" ht="15" thickBot="1" x14ac:dyDescent="0.35">
      <c r="A1138" s="8" t="s">
        <v>198</v>
      </c>
      <c r="B1138" s="9">
        <v>69</v>
      </c>
      <c r="C1138" s="9">
        <v>61</v>
      </c>
      <c r="D1138" s="9">
        <v>49</v>
      </c>
      <c r="E1138" s="9">
        <v>57</v>
      </c>
      <c r="F1138" s="9">
        <v>51</v>
      </c>
      <c r="G1138" s="9">
        <v>77</v>
      </c>
      <c r="H1138" s="9">
        <v>57</v>
      </c>
      <c r="I1138" s="9">
        <v>52000</v>
      </c>
    </row>
    <row r="1139" spans="1:9" ht="15" thickBot="1" x14ac:dyDescent="0.35">
      <c r="A1139" s="8" t="s">
        <v>199</v>
      </c>
      <c r="B1139" s="9">
        <v>68</v>
      </c>
      <c r="C1139" s="9">
        <v>52</v>
      </c>
      <c r="D1139" s="9">
        <v>28</v>
      </c>
      <c r="E1139" s="9">
        <v>52</v>
      </c>
      <c r="F1139" s="9">
        <v>56</v>
      </c>
      <c r="G1139" s="9">
        <v>76</v>
      </c>
      <c r="H1139" s="9">
        <v>55</v>
      </c>
      <c r="I1139" s="9">
        <v>45000</v>
      </c>
    </row>
    <row r="1140" spans="1:9" ht="15" thickBot="1" x14ac:dyDescent="0.35">
      <c r="A1140" s="8" t="s">
        <v>200</v>
      </c>
      <c r="B1140" s="9">
        <v>67</v>
      </c>
      <c r="C1140" s="9">
        <v>40</v>
      </c>
      <c r="D1140" s="9">
        <v>13</v>
      </c>
      <c r="E1140" s="9">
        <v>49</v>
      </c>
      <c r="F1140" s="9">
        <v>45</v>
      </c>
      <c r="G1140" s="9">
        <v>71</v>
      </c>
      <c r="H1140" s="9">
        <v>45</v>
      </c>
      <c r="I1140" s="9">
        <v>53000</v>
      </c>
    </row>
    <row r="1141" spans="1:9" ht="15" thickBot="1" x14ac:dyDescent="0.35">
      <c r="A1141" s="8" t="s">
        <v>201</v>
      </c>
      <c r="B1141" s="9">
        <v>66</v>
      </c>
      <c r="C1141" s="9">
        <v>64</v>
      </c>
      <c r="D1141" s="9">
        <v>55</v>
      </c>
      <c r="E1141" s="9">
        <v>54</v>
      </c>
      <c r="F1141" s="9">
        <v>58</v>
      </c>
      <c r="G1141" s="9">
        <v>76</v>
      </c>
      <c r="H1141" s="9">
        <v>56</v>
      </c>
      <c r="I1141" s="9">
        <v>49000</v>
      </c>
    </row>
    <row r="1142" spans="1:9" ht="15" thickBot="1" x14ac:dyDescent="0.35">
      <c r="A1142" s="8" t="s">
        <v>202</v>
      </c>
      <c r="B1142" s="9">
        <v>65</v>
      </c>
      <c r="C1142" s="9">
        <v>64</v>
      </c>
      <c r="D1142" s="9">
        <v>57</v>
      </c>
      <c r="E1142" s="9">
        <v>58</v>
      </c>
      <c r="F1142" s="9">
        <v>56</v>
      </c>
      <c r="G1142" s="9">
        <v>75</v>
      </c>
      <c r="H1142" s="9">
        <v>57</v>
      </c>
      <c r="I1142" s="9">
        <v>52000</v>
      </c>
    </row>
    <row r="1143" spans="1:9" ht="15" thickBot="1" x14ac:dyDescent="0.35">
      <c r="A1143" s="8" t="s">
        <v>203</v>
      </c>
      <c r="B1143" s="9">
        <v>64</v>
      </c>
      <c r="C1143" s="9">
        <v>55</v>
      </c>
      <c r="D1143" s="9">
        <v>41</v>
      </c>
      <c r="E1143" s="9">
        <v>55</v>
      </c>
      <c r="F1143" s="9">
        <v>47</v>
      </c>
      <c r="G1143" s="9">
        <v>72</v>
      </c>
      <c r="H1143" s="9">
        <v>56</v>
      </c>
      <c r="I1143" s="9">
        <v>50000</v>
      </c>
    </row>
    <row r="1144" spans="1:9" ht="15" thickBot="1" x14ac:dyDescent="0.35">
      <c r="A1144" s="8" t="s">
        <v>204</v>
      </c>
      <c r="B1144" s="9">
        <v>63</v>
      </c>
      <c r="C1144" s="9">
        <v>53</v>
      </c>
      <c r="D1144" s="9">
        <v>42</v>
      </c>
      <c r="E1144" s="9">
        <v>60</v>
      </c>
      <c r="F1144" s="9">
        <v>49</v>
      </c>
      <c r="G1144" s="9">
        <v>75</v>
      </c>
      <c r="H1144" s="9">
        <v>55</v>
      </c>
      <c r="I1144" s="9">
        <v>51000</v>
      </c>
    </row>
    <row r="1145" spans="1:9" ht="15" thickBot="1" x14ac:dyDescent="0.35">
      <c r="A1145" s="8" t="s">
        <v>205</v>
      </c>
      <c r="B1145" s="9">
        <v>62</v>
      </c>
      <c r="C1145" s="9">
        <v>54</v>
      </c>
      <c r="D1145" s="9">
        <v>43</v>
      </c>
      <c r="E1145" s="9">
        <v>57</v>
      </c>
      <c r="F1145" s="9">
        <v>51</v>
      </c>
      <c r="G1145" s="9">
        <v>75</v>
      </c>
      <c r="H1145" s="9">
        <v>56</v>
      </c>
      <c r="I1145" s="9">
        <v>48000</v>
      </c>
    </row>
    <row r="1146" spans="1:9" ht="15" thickBot="1" x14ac:dyDescent="0.35">
      <c r="A1146" s="8" t="s">
        <v>206</v>
      </c>
      <c r="B1146" s="9">
        <v>61</v>
      </c>
      <c r="C1146" s="9">
        <v>54</v>
      </c>
      <c r="D1146" s="9">
        <v>42</v>
      </c>
      <c r="E1146" s="9">
        <v>53</v>
      </c>
      <c r="F1146" s="9">
        <v>51</v>
      </c>
      <c r="G1146" s="9">
        <v>73</v>
      </c>
      <c r="H1146" s="9">
        <v>52</v>
      </c>
      <c r="I1146" s="9">
        <v>51000</v>
      </c>
    </row>
    <row r="1147" spans="1:9" ht="15" thickBot="1" x14ac:dyDescent="0.35">
      <c r="A1147" s="8" t="s">
        <v>207</v>
      </c>
      <c r="B1147" s="9">
        <v>60</v>
      </c>
      <c r="C1147" s="9">
        <v>53</v>
      </c>
      <c r="D1147" s="9">
        <v>33</v>
      </c>
      <c r="E1147" s="9">
        <v>48</v>
      </c>
      <c r="F1147" s="9">
        <v>44</v>
      </c>
      <c r="G1147" s="9">
        <v>72</v>
      </c>
      <c r="H1147" s="9">
        <v>46</v>
      </c>
      <c r="I1147" s="9">
        <v>46000</v>
      </c>
    </row>
    <row r="1148" spans="1:9" ht="15" thickBot="1" x14ac:dyDescent="0.35">
      <c r="A1148" s="8" t="s">
        <v>208</v>
      </c>
      <c r="B1148" s="9">
        <v>59</v>
      </c>
      <c r="C1148" s="9">
        <v>49</v>
      </c>
      <c r="D1148" s="9">
        <v>34</v>
      </c>
      <c r="E1148" s="9">
        <v>51</v>
      </c>
      <c r="F1148" s="9">
        <v>42</v>
      </c>
      <c r="G1148" s="9">
        <v>73</v>
      </c>
      <c r="H1148" s="9">
        <v>53</v>
      </c>
      <c r="I1148" s="9">
        <v>48000</v>
      </c>
    </row>
    <row r="1149" spans="1:9" ht="15" thickBot="1" x14ac:dyDescent="0.35">
      <c r="A1149" s="8" t="s">
        <v>209</v>
      </c>
      <c r="B1149" s="9">
        <v>58</v>
      </c>
      <c r="C1149" s="9">
        <v>54</v>
      </c>
      <c r="D1149" s="9">
        <v>47</v>
      </c>
      <c r="E1149" s="9">
        <v>47</v>
      </c>
      <c r="F1149" s="9">
        <v>46</v>
      </c>
      <c r="G1149" s="9">
        <v>75</v>
      </c>
      <c r="H1149" s="9">
        <v>53</v>
      </c>
      <c r="I1149" s="9">
        <v>49000</v>
      </c>
    </row>
    <row r="1150" spans="1:9" ht="15" thickBot="1" x14ac:dyDescent="0.35">
      <c r="A1150" s="8" t="s">
        <v>210</v>
      </c>
      <c r="B1150" s="9">
        <v>57</v>
      </c>
      <c r="C1150" s="9">
        <v>52</v>
      </c>
      <c r="D1150" s="9">
        <v>40</v>
      </c>
      <c r="E1150" s="9">
        <v>47</v>
      </c>
      <c r="F1150" s="9">
        <v>39</v>
      </c>
      <c r="G1150" s="9">
        <v>71</v>
      </c>
      <c r="H1150" s="9">
        <v>51</v>
      </c>
      <c r="I1150" s="9">
        <v>53000</v>
      </c>
    </row>
    <row r="1151" spans="1:9" ht="15" thickBot="1" x14ac:dyDescent="0.35">
      <c r="A1151" s="8" t="s">
        <v>211</v>
      </c>
      <c r="B1151" s="9">
        <v>56</v>
      </c>
      <c r="C1151" s="9">
        <v>48</v>
      </c>
      <c r="D1151" s="9">
        <v>34</v>
      </c>
      <c r="E1151" s="9">
        <v>45</v>
      </c>
      <c r="F1151" s="9">
        <v>50</v>
      </c>
      <c r="G1151" s="9">
        <v>74</v>
      </c>
      <c r="H1151" s="9">
        <v>52</v>
      </c>
      <c r="I1151" s="9">
        <v>53000</v>
      </c>
    </row>
    <row r="1152" spans="1:9" ht="15" thickBot="1" x14ac:dyDescent="0.35">
      <c r="A1152" s="8" t="s">
        <v>212</v>
      </c>
      <c r="B1152" s="9">
        <v>55</v>
      </c>
      <c r="C1152" s="9">
        <v>28</v>
      </c>
      <c r="D1152" s="9">
        <v>1</v>
      </c>
      <c r="E1152" s="9">
        <v>35</v>
      </c>
      <c r="F1152" s="9">
        <v>37</v>
      </c>
      <c r="G1152" s="9">
        <v>69</v>
      </c>
      <c r="H1152" s="9">
        <v>44</v>
      </c>
      <c r="I1152" s="9">
        <v>57000</v>
      </c>
    </row>
    <row r="1153" spans="1:9" ht="15" thickBot="1" x14ac:dyDescent="0.35">
      <c r="A1153" s="8" t="s">
        <v>213</v>
      </c>
      <c r="B1153" s="9">
        <v>54</v>
      </c>
      <c r="C1153" s="9">
        <v>60</v>
      </c>
      <c r="D1153" s="9">
        <v>44</v>
      </c>
      <c r="E1153" s="9">
        <v>45</v>
      </c>
      <c r="F1153" s="9">
        <v>49</v>
      </c>
      <c r="G1153" s="9">
        <v>73</v>
      </c>
      <c r="H1153" s="9">
        <v>57</v>
      </c>
      <c r="I1153" s="9">
        <v>53000</v>
      </c>
    </row>
    <row r="1154" spans="1:9" ht="15" thickBot="1" x14ac:dyDescent="0.35">
      <c r="A1154" s="8" t="s">
        <v>214</v>
      </c>
      <c r="B1154" s="9">
        <v>53</v>
      </c>
      <c r="C1154" s="9">
        <v>60</v>
      </c>
      <c r="D1154" s="9">
        <v>57</v>
      </c>
      <c r="E1154" s="9">
        <v>43</v>
      </c>
      <c r="F1154" s="9">
        <v>51</v>
      </c>
      <c r="G1154" s="9">
        <v>73</v>
      </c>
      <c r="H1154" s="9">
        <v>54</v>
      </c>
      <c r="I1154" s="9">
        <v>67000</v>
      </c>
    </row>
    <row r="1155" spans="1:9" ht="15" thickBot="1" x14ac:dyDescent="0.35">
      <c r="A1155" s="8" t="s">
        <v>215</v>
      </c>
      <c r="B1155" s="9">
        <v>52</v>
      </c>
      <c r="C1155" s="9">
        <v>55</v>
      </c>
      <c r="D1155" s="9">
        <v>49</v>
      </c>
      <c r="E1155" s="9">
        <v>39</v>
      </c>
      <c r="F1155" s="9">
        <v>48</v>
      </c>
      <c r="G1155" s="9">
        <v>72</v>
      </c>
      <c r="H1155" s="9">
        <v>54</v>
      </c>
      <c r="I1155" s="9">
        <v>53000</v>
      </c>
    </row>
    <row r="1156" spans="1:9" ht="15" thickBot="1" x14ac:dyDescent="0.35">
      <c r="A1156" s="8" t="s">
        <v>216</v>
      </c>
      <c r="B1156" s="9">
        <v>51</v>
      </c>
      <c r="C1156" s="9">
        <v>49</v>
      </c>
      <c r="D1156" s="9">
        <v>38</v>
      </c>
      <c r="E1156" s="9">
        <v>38</v>
      </c>
      <c r="F1156" s="9">
        <v>41</v>
      </c>
      <c r="G1156" s="9">
        <v>72</v>
      </c>
      <c r="H1156" s="9">
        <v>51</v>
      </c>
      <c r="I1156" s="9">
        <v>56000</v>
      </c>
    </row>
    <row r="1157" spans="1:9" ht="15" thickBot="1" x14ac:dyDescent="0.35">
      <c r="A1157" s="8" t="s">
        <v>217</v>
      </c>
      <c r="B1157" s="9">
        <v>50</v>
      </c>
      <c r="C1157" s="9">
        <v>56</v>
      </c>
      <c r="D1157" s="9">
        <v>50</v>
      </c>
      <c r="E1157" s="9">
        <v>43</v>
      </c>
      <c r="F1157" s="9">
        <v>50</v>
      </c>
      <c r="G1157" s="9">
        <v>75</v>
      </c>
      <c r="H1157" s="9">
        <v>56</v>
      </c>
      <c r="I1157" s="9">
        <v>48000</v>
      </c>
    </row>
    <row r="1158" spans="1:9" ht="15" thickBot="1" x14ac:dyDescent="0.35">
      <c r="A1158" s="8" t="s">
        <v>218</v>
      </c>
      <c r="B1158" s="9">
        <v>49</v>
      </c>
      <c r="C1158" s="9">
        <v>36</v>
      </c>
      <c r="D1158" s="9">
        <v>26</v>
      </c>
      <c r="E1158" s="9">
        <v>34</v>
      </c>
      <c r="F1158" s="9">
        <v>37</v>
      </c>
      <c r="G1158" s="9">
        <v>67</v>
      </c>
      <c r="H1158" s="9">
        <v>42</v>
      </c>
      <c r="I1158" s="9">
        <v>59000</v>
      </c>
    </row>
    <row r="1159" spans="1:9" ht="15" thickBot="1" x14ac:dyDescent="0.35">
      <c r="A1159" s="8" t="s">
        <v>219</v>
      </c>
      <c r="B1159" s="9">
        <v>48</v>
      </c>
      <c r="C1159" s="9">
        <v>50</v>
      </c>
      <c r="D1159" s="9">
        <v>34</v>
      </c>
      <c r="E1159" s="9">
        <v>37</v>
      </c>
      <c r="F1159" s="9">
        <v>34</v>
      </c>
      <c r="G1159" s="9">
        <v>69</v>
      </c>
      <c r="H1159" s="9">
        <v>36</v>
      </c>
      <c r="I1159" s="9">
        <v>59000</v>
      </c>
    </row>
    <row r="1160" spans="1:9" ht="15" thickBot="1" x14ac:dyDescent="0.35">
      <c r="A1160" s="8" t="s">
        <v>220</v>
      </c>
      <c r="B1160" s="9">
        <v>47</v>
      </c>
      <c r="C1160" s="9">
        <v>46</v>
      </c>
      <c r="D1160" s="9">
        <v>28</v>
      </c>
      <c r="E1160" s="9">
        <v>30</v>
      </c>
      <c r="F1160" s="9">
        <v>28</v>
      </c>
      <c r="G1160" s="9">
        <v>67</v>
      </c>
      <c r="H1160" s="9">
        <v>36</v>
      </c>
      <c r="I1160" s="9">
        <v>59000</v>
      </c>
    </row>
    <row r="1161" spans="1:9" ht="15" thickBot="1" x14ac:dyDescent="0.35">
      <c r="A1161" s="8" t="s">
        <v>221</v>
      </c>
      <c r="B1161" s="9">
        <v>46</v>
      </c>
      <c r="C1161" s="9">
        <v>51</v>
      </c>
      <c r="D1161" s="9">
        <v>49</v>
      </c>
      <c r="E1161" s="9">
        <v>34</v>
      </c>
      <c r="F1161" s="9">
        <v>32</v>
      </c>
      <c r="G1161" s="9">
        <v>71</v>
      </c>
      <c r="H1161" s="9">
        <v>44</v>
      </c>
      <c r="I1161" s="9">
        <v>55000</v>
      </c>
    </row>
    <row r="1162" spans="1:9" ht="15" thickBot="1" x14ac:dyDescent="0.35">
      <c r="A1162" s="8" t="s">
        <v>222</v>
      </c>
      <c r="B1162" s="9">
        <v>45</v>
      </c>
      <c r="C1162" s="9">
        <v>52</v>
      </c>
      <c r="D1162" s="9">
        <v>47</v>
      </c>
      <c r="E1162" s="9">
        <v>15</v>
      </c>
      <c r="F1162" s="9">
        <v>43</v>
      </c>
      <c r="G1162" s="9">
        <v>71</v>
      </c>
      <c r="H1162" s="9">
        <v>49</v>
      </c>
      <c r="I1162" s="9">
        <v>56000</v>
      </c>
    </row>
    <row r="1163" spans="1:9" ht="15" thickBot="1" x14ac:dyDescent="0.35">
      <c r="A1163" s="8" t="s">
        <v>223</v>
      </c>
      <c r="B1163" s="9">
        <v>44</v>
      </c>
      <c r="C1163" s="9">
        <v>38</v>
      </c>
      <c r="D1163" s="9">
        <v>35</v>
      </c>
      <c r="E1163" s="9">
        <v>30</v>
      </c>
      <c r="F1163" s="9">
        <v>45</v>
      </c>
      <c r="G1163" s="9">
        <v>66</v>
      </c>
      <c r="H1163" s="9">
        <v>44</v>
      </c>
      <c r="I1163" s="9">
        <v>60000</v>
      </c>
    </row>
    <row r="1164" spans="1:9" ht="15" thickBot="1" x14ac:dyDescent="0.35">
      <c r="A1164" s="8" t="s">
        <v>224</v>
      </c>
      <c r="B1164" s="9">
        <v>43</v>
      </c>
      <c r="C1164" s="9">
        <v>18</v>
      </c>
      <c r="D1164" s="9">
        <v>7</v>
      </c>
      <c r="E1164" s="9">
        <v>14</v>
      </c>
      <c r="F1164" s="9">
        <v>27</v>
      </c>
      <c r="G1164" s="9">
        <v>66</v>
      </c>
      <c r="H1164" s="9">
        <v>29</v>
      </c>
      <c r="I1164" s="9">
        <v>78000</v>
      </c>
    </row>
    <row r="1165" spans="1:9" ht="15" thickBot="1" x14ac:dyDescent="0.35">
      <c r="A1165" s="8" t="s">
        <v>225</v>
      </c>
      <c r="B1165" s="9">
        <v>42</v>
      </c>
      <c r="C1165" s="9">
        <v>57</v>
      </c>
      <c r="D1165" s="9">
        <v>49</v>
      </c>
      <c r="E1165" s="9">
        <v>38</v>
      </c>
      <c r="F1165" s="9">
        <v>49</v>
      </c>
      <c r="G1165" s="9">
        <v>67</v>
      </c>
      <c r="H1165" s="9">
        <v>47</v>
      </c>
      <c r="I1165" s="9">
        <v>54000</v>
      </c>
    </row>
    <row r="1166" spans="1:9" ht="15" thickBot="1" x14ac:dyDescent="0.35">
      <c r="A1166" s="8" t="s">
        <v>226</v>
      </c>
      <c r="B1166" s="9">
        <v>41</v>
      </c>
      <c r="C1166" s="9">
        <v>58</v>
      </c>
      <c r="D1166" s="9">
        <v>49</v>
      </c>
      <c r="E1166" s="9">
        <v>36</v>
      </c>
      <c r="F1166" s="9">
        <v>43</v>
      </c>
      <c r="G1166" s="9">
        <v>68</v>
      </c>
      <c r="H1166" s="9">
        <v>43</v>
      </c>
      <c r="I1166" s="9">
        <v>59000</v>
      </c>
    </row>
    <row r="1167" spans="1:9" ht="15" thickBot="1" x14ac:dyDescent="0.35">
      <c r="A1167" s="8" t="s">
        <v>227</v>
      </c>
      <c r="B1167" s="9">
        <v>40</v>
      </c>
      <c r="C1167" s="9">
        <v>30</v>
      </c>
      <c r="D1167" s="9">
        <v>23</v>
      </c>
      <c r="E1167" s="9">
        <v>26</v>
      </c>
      <c r="F1167" s="9">
        <v>12</v>
      </c>
      <c r="G1167" s="9">
        <v>67</v>
      </c>
      <c r="H1167" s="9">
        <v>38</v>
      </c>
      <c r="I1167" s="9">
        <v>71000</v>
      </c>
    </row>
    <row r="1168" spans="1:9" ht="15" thickBot="1" x14ac:dyDescent="0.35">
      <c r="A1168" s="8" t="s">
        <v>228</v>
      </c>
      <c r="B1168" s="9">
        <v>39</v>
      </c>
      <c r="C1168" s="9">
        <v>2</v>
      </c>
      <c r="D1168" s="9">
        <v>7</v>
      </c>
      <c r="E1168" s="9">
        <v>1</v>
      </c>
      <c r="F1168" s="9">
        <v>4</v>
      </c>
      <c r="G1168" s="9">
        <v>57</v>
      </c>
      <c r="H1168" s="9">
        <v>27</v>
      </c>
      <c r="I1168" s="9">
        <v>101000</v>
      </c>
    </row>
    <row r="1169" spans="1:9" ht="15" thickBot="1" x14ac:dyDescent="0.35">
      <c r="A1169" s="8" t="s">
        <v>229</v>
      </c>
      <c r="B1169" s="9">
        <v>38</v>
      </c>
      <c r="C1169" s="9">
        <v>23</v>
      </c>
      <c r="D1169" s="9">
        <v>23</v>
      </c>
      <c r="E1169" s="9">
        <v>13</v>
      </c>
      <c r="F1169" s="9">
        <v>33</v>
      </c>
      <c r="G1169" s="9">
        <v>64</v>
      </c>
      <c r="H1169" s="9">
        <v>36</v>
      </c>
      <c r="I1169" s="9">
        <v>79000</v>
      </c>
    </row>
    <row r="1170" spans="1:9" ht="15" thickBot="1" x14ac:dyDescent="0.35">
      <c r="A1170" s="8" t="s">
        <v>230</v>
      </c>
      <c r="B1170" s="9">
        <v>37</v>
      </c>
      <c r="C1170" s="9">
        <v>40</v>
      </c>
      <c r="D1170" s="9">
        <v>36</v>
      </c>
      <c r="E1170" s="9">
        <v>24</v>
      </c>
      <c r="F1170" s="9">
        <v>40</v>
      </c>
      <c r="G1170" s="9">
        <v>63</v>
      </c>
      <c r="H1170" s="9">
        <v>35</v>
      </c>
      <c r="I1170" s="9">
        <v>71000</v>
      </c>
    </row>
    <row r="1171" spans="1:9" ht="15" thickBot="1" x14ac:dyDescent="0.35">
      <c r="A1171" s="8" t="s">
        <v>231</v>
      </c>
      <c r="B1171" s="9">
        <v>36</v>
      </c>
      <c r="C1171" s="9">
        <v>41</v>
      </c>
      <c r="D1171" s="9">
        <v>33</v>
      </c>
      <c r="E1171" s="9">
        <v>24</v>
      </c>
      <c r="F1171" s="9">
        <v>41</v>
      </c>
      <c r="G1171" s="9">
        <v>62</v>
      </c>
      <c r="H1171" s="9">
        <v>27</v>
      </c>
      <c r="I1171" s="9">
        <v>68000</v>
      </c>
    </row>
    <row r="1172" spans="1:9" ht="15" thickBot="1" x14ac:dyDescent="0.35">
      <c r="A1172" s="8" t="s">
        <v>232</v>
      </c>
      <c r="B1172" s="9">
        <v>35</v>
      </c>
      <c r="C1172" s="9">
        <v>40</v>
      </c>
      <c r="D1172" s="9">
        <v>29</v>
      </c>
      <c r="E1172" s="9">
        <v>27</v>
      </c>
      <c r="F1172" s="9">
        <v>28</v>
      </c>
      <c r="G1172" s="9">
        <v>62</v>
      </c>
      <c r="H1172" s="9">
        <v>22</v>
      </c>
      <c r="I1172" s="9">
        <v>68000</v>
      </c>
    </row>
    <row r="1173" spans="1:9" ht="15" thickBot="1" x14ac:dyDescent="0.35">
      <c r="A1173" s="8" t="s">
        <v>233</v>
      </c>
      <c r="B1173" s="9">
        <v>34</v>
      </c>
      <c r="C1173" s="9">
        <v>52</v>
      </c>
      <c r="D1173" s="9">
        <v>47</v>
      </c>
      <c r="E1173" s="9">
        <v>30</v>
      </c>
      <c r="F1173" s="9">
        <v>41</v>
      </c>
      <c r="G1173" s="9">
        <v>32</v>
      </c>
      <c r="H1173" s="9">
        <v>36</v>
      </c>
      <c r="I1173" s="9">
        <v>63000</v>
      </c>
    </row>
    <row r="1174" spans="1:9" ht="15" thickBot="1" x14ac:dyDescent="0.35">
      <c r="A1174" s="8" t="s">
        <v>234</v>
      </c>
      <c r="B1174" s="9">
        <v>33</v>
      </c>
      <c r="C1174" s="9">
        <v>44</v>
      </c>
      <c r="D1174" s="9">
        <v>41</v>
      </c>
      <c r="E1174" s="9">
        <v>24</v>
      </c>
      <c r="F1174" s="9">
        <v>32</v>
      </c>
      <c r="G1174" s="9">
        <v>1</v>
      </c>
      <c r="H1174" s="9">
        <v>31</v>
      </c>
      <c r="I1174" s="9">
        <v>68000</v>
      </c>
    </row>
    <row r="1175" spans="1:9" ht="15" thickBot="1" x14ac:dyDescent="0.35">
      <c r="A1175" s="8" t="s">
        <v>235</v>
      </c>
      <c r="B1175" s="9">
        <v>32</v>
      </c>
      <c r="C1175" s="9">
        <v>31</v>
      </c>
      <c r="D1175" s="9">
        <v>35</v>
      </c>
      <c r="E1175" s="9">
        <v>20</v>
      </c>
      <c r="F1175" s="9">
        <v>38</v>
      </c>
      <c r="G1175" s="9">
        <v>61</v>
      </c>
      <c r="H1175" s="9">
        <v>36</v>
      </c>
      <c r="I1175" s="9">
        <v>74000</v>
      </c>
    </row>
    <row r="1176" spans="1:9" ht="15" thickBot="1" x14ac:dyDescent="0.35">
      <c r="A1176" s="8" t="s">
        <v>236</v>
      </c>
      <c r="B1176" s="9">
        <v>31</v>
      </c>
      <c r="C1176" s="9">
        <v>15</v>
      </c>
      <c r="D1176" s="9">
        <v>15</v>
      </c>
      <c r="E1176" s="9">
        <v>16</v>
      </c>
      <c r="F1176" s="9">
        <v>19</v>
      </c>
      <c r="G1176" s="9">
        <v>59</v>
      </c>
      <c r="H1176" s="9">
        <v>13</v>
      </c>
      <c r="I1176" s="9">
        <v>79000</v>
      </c>
    </row>
    <row r="1177" spans="1:9" ht="15" thickBot="1" x14ac:dyDescent="0.35">
      <c r="A1177" s="8" t="s">
        <v>237</v>
      </c>
      <c r="B1177" s="9">
        <v>30</v>
      </c>
      <c r="C1177" s="9">
        <v>55</v>
      </c>
      <c r="D1177" s="9">
        <v>51</v>
      </c>
      <c r="E1177" s="9">
        <v>29</v>
      </c>
      <c r="F1177" s="9">
        <v>44</v>
      </c>
      <c r="G1177" s="9">
        <v>54</v>
      </c>
      <c r="H1177" s="9">
        <v>36</v>
      </c>
      <c r="I1177" s="9">
        <v>64000</v>
      </c>
    </row>
    <row r="1178" spans="1:9" ht="15" thickBot="1" x14ac:dyDescent="0.35">
      <c r="A1178" s="8" t="s">
        <v>238</v>
      </c>
      <c r="B1178" s="9">
        <v>29</v>
      </c>
      <c r="C1178" s="9">
        <v>53</v>
      </c>
      <c r="D1178" s="9">
        <v>54</v>
      </c>
      <c r="E1178" s="9">
        <v>31</v>
      </c>
      <c r="F1178" s="9">
        <v>40</v>
      </c>
      <c r="G1178" s="9">
        <v>53</v>
      </c>
      <c r="H1178" s="9">
        <v>39</v>
      </c>
      <c r="I1178" s="9">
        <v>58000</v>
      </c>
    </row>
    <row r="1179" spans="1:9" ht="15" thickBot="1" x14ac:dyDescent="0.35">
      <c r="A1179" s="8" t="s">
        <v>239</v>
      </c>
      <c r="B1179" s="9">
        <v>28</v>
      </c>
      <c r="C1179" s="9">
        <v>44</v>
      </c>
      <c r="D1179" s="9">
        <v>39</v>
      </c>
      <c r="E1179" s="9">
        <v>22</v>
      </c>
      <c r="F1179" s="9">
        <v>37</v>
      </c>
      <c r="G1179" s="9">
        <v>58</v>
      </c>
      <c r="H1179" s="9">
        <v>36</v>
      </c>
      <c r="I1179" s="9">
        <v>76000</v>
      </c>
    </row>
    <row r="1180" spans="1:9" ht="15" thickBot="1" x14ac:dyDescent="0.35">
      <c r="A1180" s="8" t="s">
        <v>240</v>
      </c>
      <c r="B1180" s="9">
        <v>27</v>
      </c>
      <c r="C1180" s="9">
        <v>46</v>
      </c>
      <c r="D1180" s="9">
        <v>38</v>
      </c>
      <c r="E1180" s="9">
        <v>24</v>
      </c>
      <c r="F1180" s="9">
        <v>27</v>
      </c>
      <c r="G1180" s="9">
        <v>67</v>
      </c>
      <c r="H1180" s="9">
        <v>29</v>
      </c>
      <c r="I1180" s="9">
        <v>75000</v>
      </c>
    </row>
    <row r="1181" spans="1:9" ht="15" thickBot="1" x14ac:dyDescent="0.35">
      <c r="A1181" s="8" t="s">
        <v>241</v>
      </c>
      <c r="B1181" s="9">
        <v>26</v>
      </c>
      <c r="C1181" s="9">
        <v>48</v>
      </c>
      <c r="D1181" s="9">
        <v>38</v>
      </c>
      <c r="E1181" s="9">
        <v>22</v>
      </c>
      <c r="F1181" s="9">
        <v>21</v>
      </c>
      <c r="G1181" s="9">
        <v>66</v>
      </c>
      <c r="H1181" s="9">
        <v>32</v>
      </c>
      <c r="I1181" s="9">
        <v>70000</v>
      </c>
    </row>
    <row r="1182" spans="1:9" ht="15" thickBot="1" x14ac:dyDescent="0.35">
      <c r="A1182" s="8" t="s">
        <v>242</v>
      </c>
      <c r="B1182" s="9">
        <v>25</v>
      </c>
      <c r="C1182" s="9">
        <v>26</v>
      </c>
      <c r="D1182" s="9">
        <v>25</v>
      </c>
      <c r="E1182" s="9">
        <v>18</v>
      </c>
      <c r="F1182" s="9">
        <v>16</v>
      </c>
      <c r="G1182" s="9">
        <v>66</v>
      </c>
      <c r="H1182" s="9">
        <v>28</v>
      </c>
      <c r="I1182" s="9">
        <v>65000</v>
      </c>
    </row>
    <row r="1183" spans="1:9" ht="15" thickBot="1" x14ac:dyDescent="0.35">
      <c r="A1183" s="8" t="s">
        <v>243</v>
      </c>
      <c r="B1183" s="9">
        <v>24</v>
      </c>
      <c r="C1183" s="9">
        <v>40</v>
      </c>
      <c r="D1183" s="9">
        <v>31</v>
      </c>
      <c r="E1183" s="9">
        <v>25</v>
      </c>
      <c r="F1183" s="9">
        <v>21</v>
      </c>
      <c r="G1183" s="9">
        <v>67</v>
      </c>
      <c r="H1183" s="9">
        <v>14</v>
      </c>
      <c r="I1183" s="9">
        <v>67000</v>
      </c>
    </row>
    <row r="1184" spans="1:9" ht="15" thickBot="1" x14ac:dyDescent="0.35">
      <c r="A1184" s="8" t="s">
        <v>244</v>
      </c>
      <c r="B1184" s="9">
        <v>23</v>
      </c>
      <c r="C1184" s="9">
        <v>46</v>
      </c>
      <c r="D1184" s="9">
        <v>36</v>
      </c>
      <c r="E1184" s="9">
        <v>25</v>
      </c>
      <c r="F1184" s="9">
        <v>26</v>
      </c>
      <c r="G1184" s="9">
        <v>65</v>
      </c>
      <c r="H1184" s="9">
        <v>13</v>
      </c>
      <c r="I1184" s="9">
        <v>70000</v>
      </c>
    </row>
    <row r="1185" spans="1:9" ht="15" thickBot="1" x14ac:dyDescent="0.35">
      <c r="A1185" s="8" t="s">
        <v>245</v>
      </c>
      <c r="B1185" s="9">
        <v>22</v>
      </c>
      <c r="C1185" s="9">
        <v>54</v>
      </c>
      <c r="D1185" s="9">
        <v>51</v>
      </c>
      <c r="E1185" s="9">
        <v>33</v>
      </c>
      <c r="F1185" s="9">
        <v>31</v>
      </c>
      <c r="G1185" s="9">
        <v>64</v>
      </c>
      <c r="H1185" s="9">
        <v>26</v>
      </c>
      <c r="I1185" s="9">
        <v>64000</v>
      </c>
    </row>
    <row r="1186" spans="1:9" ht="15" thickBot="1" x14ac:dyDescent="0.35">
      <c r="A1186" s="8" t="s">
        <v>246</v>
      </c>
      <c r="B1186" s="9">
        <v>21</v>
      </c>
      <c r="C1186" s="9">
        <v>47</v>
      </c>
      <c r="D1186" s="9">
        <v>42</v>
      </c>
      <c r="E1186" s="9">
        <v>25</v>
      </c>
      <c r="F1186" s="9">
        <v>28</v>
      </c>
      <c r="G1186" s="9">
        <v>68</v>
      </c>
      <c r="H1186" s="9">
        <v>30</v>
      </c>
      <c r="I1186" s="9">
        <v>70000</v>
      </c>
    </row>
    <row r="1187" spans="1:9" ht="15" thickBot="1" x14ac:dyDescent="0.35">
      <c r="A1187" s="8" t="s">
        <v>247</v>
      </c>
      <c r="B1187" s="9">
        <v>20</v>
      </c>
      <c r="C1187" s="9">
        <v>40</v>
      </c>
      <c r="D1187" s="9">
        <v>38</v>
      </c>
      <c r="E1187" s="9">
        <v>14</v>
      </c>
      <c r="F1187" s="9">
        <v>35</v>
      </c>
      <c r="G1187" s="9">
        <v>66</v>
      </c>
      <c r="H1187" s="9">
        <v>36</v>
      </c>
      <c r="I1187" s="9">
        <v>69000</v>
      </c>
    </row>
    <row r="1188" spans="1:9" ht="15" thickBot="1" x14ac:dyDescent="0.35">
      <c r="A1188" s="8" t="s">
        <v>248</v>
      </c>
      <c r="B1188" s="9">
        <v>19</v>
      </c>
      <c r="C1188" s="9">
        <v>23</v>
      </c>
      <c r="D1188" s="9">
        <v>16</v>
      </c>
      <c r="E1188" s="9">
        <v>18</v>
      </c>
      <c r="F1188" s="9">
        <v>19</v>
      </c>
      <c r="G1188" s="9">
        <v>64</v>
      </c>
      <c r="H1188" s="9">
        <v>12</v>
      </c>
      <c r="I1188" s="9">
        <v>78000</v>
      </c>
    </row>
    <row r="1189" spans="1:9" ht="15" thickBot="1" x14ac:dyDescent="0.35">
      <c r="A1189" s="8" t="s">
        <v>249</v>
      </c>
      <c r="B1189" s="9">
        <v>18</v>
      </c>
      <c r="C1189" s="9">
        <v>52</v>
      </c>
      <c r="D1189" s="9">
        <v>46</v>
      </c>
      <c r="E1189" s="9">
        <v>26</v>
      </c>
      <c r="F1189" s="9">
        <v>33</v>
      </c>
      <c r="G1189" s="9">
        <v>67</v>
      </c>
      <c r="H1189" s="9">
        <v>24</v>
      </c>
      <c r="I1189" s="9">
        <v>59000</v>
      </c>
    </row>
    <row r="1190" spans="1:9" ht="15" thickBot="1" x14ac:dyDescent="0.35">
      <c r="A1190" s="8" t="s">
        <v>250</v>
      </c>
      <c r="B1190" s="9">
        <v>17</v>
      </c>
      <c r="C1190" s="9">
        <v>53</v>
      </c>
      <c r="D1190" s="9">
        <v>42</v>
      </c>
      <c r="E1190" s="9">
        <v>30</v>
      </c>
      <c r="F1190" s="9">
        <v>33</v>
      </c>
      <c r="G1190" s="9">
        <v>71</v>
      </c>
      <c r="H1190" s="9">
        <v>34</v>
      </c>
      <c r="I1190" s="9">
        <v>63000</v>
      </c>
    </row>
    <row r="1191" spans="1:9" ht="15" thickBot="1" x14ac:dyDescent="0.35">
      <c r="A1191" s="8" t="s">
        <v>251</v>
      </c>
      <c r="B1191" s="9">
        <v>16</v>
      </c>
      <c r="C1191" s="9">
        <v>45</v>
      </c>
      <c r="D1191" s="9">
        <v>40</v>
      </c>
      <c r="E1191" s="9">
        <v>31</v>
      </c>
      <c r="F1191" s="9">
        <v>25</v>
      </c>
      <c r="G1191" s="9">
        <v>70</v>
      </c>
      <c r="H1191" s="9">
        <v>28</v>
      </c>
      <c r="I1191" s="9">
        <v>72000</v>
      </c>
    </row>
    <row r="1192" spans="1:9" ht="15" thickBot="1" x14ac:dyDescent="0.35">
      <c r="A1192" s="8" t="s">
        <v>252</v>
      </c>
      <c r="B1192" s="9">
        <v>15</v>
      </c>
      <c r="C1192" s="9">
        <v>44</v>
      </c>
      <c r="D1192" s="9">
        <v>35</v>
      </c>
      <c r="E1192" s="9">
        <v>29</v>
      </c>
      <c r="F1192" s="9">
        <v>23</v>
      </c>
      <c r="G1192" s="9">
        <v>64</v>
      </c>
      <c r="H1192" s="9">
        <v>25</v>
      </c>
      <c r="I1192" s="9">
        <v>78000</v>
      </c>
    </row>
    <row r="1193" spans="1:9" ht="15" thickBot="1" x14ac:dyDescent="0.35">
      <c r="A1193" s="8" t="s">
        <v>253</v>
      </c>
      <c r="B1193" s="9">
        <v>14</v>
      </c>
      <c r="C1193" s="9">
        <v>49</v>
      </c>
      <c r="D1193" s="9">
        <v>39</v>
      </c>
      <c r="E1193" s="9">
        <v>29</v>
      </c>
      <c r="F1193" s="9">
        <v>29</v>
      </c>
      <c r="G1193" s="9">
        <v>67</v>
      </c>
      <c r="H1193" s="9">
        <v>28</v>
      </c>
      <c r="I1193" s="9">
        <v>74000</v>
      </c>
    </row>
    <row r="1194" spans="1:9" ht="15" thickBot="1" x14ac:dyDescent="0.35">
      <c r="A1194" s="8" t="s">
        <v>254</v>
      </c>
      <c r="B1194" s="9">
        <v>13</v>
      </c>
      <c r="C1194" s="9">
        <v>34</v>
      </c>
      <c r="D1194" s="9">
        <v>26</v>
      </c>
      <c r="E1194" s="9">
        <v>23</v>
      </c>
      <c r="F1194" s="9">
        <v>20</v>
      </c>
      <c r="G1194" s="9">
        <v>63</v>
      </c>
      <c r="H1194" s="9">
        <v>16</v>
      </c>
      <c r="I1194" s="9">
        <v>79000</v>
      </c>
    </row>
    <row r="1195" spans="1:9" ht="15" thickBot="1" x14ac:dyDescent="0.35">
      <c r="A1195" s="8" t="s">
        <v>255</v>
      </c>
      <c r="B1195" s="9">
        <v>12</v>
      </c>
      <c r="C1195" s="9">
        <v>40</v>
      </c>
      <c r="D1195" s="9">
        <v>24</v>
      </c>
      <c r="E1195" s="9">
        <v>19</v>
      </c>
      <c r="F1195" s="9">
        <v>11</v>
      </c>
      <c r="G1195" s="9">
        <v>57</v>
      </c>
      <c r="H1195" s="9">
        <v>2</v>
      </c>
      <c r="I1195" s="9">
        <v>85000</v>
      </c>
    </row>
    <row r="1196" spans="1:9" ht="15" thickBot="1" x14ac:dyDescent="0.35">
      <c r="A1196" s="8" t="s">
        <v>256</v>
      </c>
      <c r="B1196" s="9">
        <v>11</v>
      </c>
      <c r="C1196" s="9">
        <v>42</v>
      </c>
      <c r="D1196" s="9">
        <v>23</v>
      </c>
      <c r="E1196" s="9">
        <v>23</v>
      </c>
      <c r="F1196" s="9">
        <v>14</v>
      </c>
      <c r="G1196" s="9">
        <v>59</v>
      </c>
      <c r="H1196" s="9">
        <v>8</v>
      </c>
      <c r="I1196" s="9">
        <v>75000</v>
      </c>
    </row>
    <row r="1197" spans="1:9" ht="15" thickBot="1" x14ac:dyDescent="0.35">
      <c r="A1197" s="8" t="s">
        <v>257</v>
      </c>
      <c r="B1197" s="9">
        <v>10</v>
      </c>
      <c r="C1197" s="9">
        <v>48</v>
      </c>
      <c r="D1197" s="9">
        <v>35</v>
      </c>
      <c r="E1197" s="9">
        <v>27</v>
      </c>
      <c r="F1197" s="9">
        <v>24</v>
      </c>
      <c r="G1197" s="9">
        <v>64</v>
      </c>
      <c r="H1197" s="9">
        <v>17</v>
      </c>
      <c r="I1197" s="9">
        <v>79000</v>
      </c>
    </row>
    <row r="1198" spans="1:9" ht="15" thickBot="1" x14ac:dyDescent="0.35">
      <c r="A1198" s="8" t="s">
        <v>258</v>
      </c>
      <c r="B1198" s="9">
        <v>9</v>
      </c>
      <c r="C1198" s="9">
        <v>41</v>
      </c>
      <c r="D1198" s="9">
        <v>27</v>
      </c>
      <c r="E1198" s="9">
        <v>18</v>
      </c>
      <c r="F1198" s="9">
        <v>11</v>
      </c>
      <c r="G1198" s="9">
        <v>47</v>
      </c>
      <c r="H1198" s="9">
        <v>12</v>
      </c>
      <c r="I1198" s="9">
        <v>87000</v>
      </c>
    </row>
    <row r="1199" spans="1:9" ht="15" thickBot="1" x14ac:dyDescent="0.35">
      <c r="A1199" s="8" t="s">
        <v>259</v>
      </c>
      <c r="B1199" s="9">
        <v>8</v>
      </c>
      <c r="C1199" s="9">
        <v>38</v>
      </c>
      <c r="D1199" s="9">
        <v>24</v>
      </c>
      <c r="E1199" s="9">
        <v>23</v>
      </c>
      <c r="F1199" s="9">
        <v>26</v>
      </c>
      <c r="G1199" s="9">
        <v>60</v>
      </c>
      <c r="H1199" s="9">
        <v>22</v>
      </c>
      <c r="I1199" s="9">
        <v>88000</v>
      </c>
    </row>
    <row r="1200" spans="1:9" ht="15" thickBot="1" x14ac:dyDescent="0.35">
      <c r="A1200" s="8" t="s">
        <v>260</v>
      </c>
      <c r="B1200" s="9">
        <v>7</v>
      </c>
      <c r="C1200" s="9">
        <v>1</v>
      </c>
      <c r="D1200" s="9">
        <v>3</v>
      </c>
      <c r="E1200" s="9">
        <v>13</v>
      </c>
      <c r="F1200" s="9">
        <v>1</v>
      </c>
      <c r="G1200" s="9">
        <v>55</v>
      </c>
      <c r="H1200" s="9">
        <v>1</v>
      </c>
      <c r="I1200" s="9">
        <v>95000</v>
      </c>
    </row>
    <row r="1201" spans="1:9" ht="15" thickBot="1" x14ac:dyDescent="0.35">
      <c r="A1201" s="8" t="s">
        <v>261</v>
      </c>
      <c r="B1201" s="9">
        <v>6</v>
      </c>
      <c r="C1201" s="9">
        <v>48</v>
      </c>
      <c r="D1201" s="9">
        <v>43</v>
      </c>
      <c r="E1201" s="9">
        <v>24</v>
      </c>
      <c r="F1201" s="9">
        <v>28</v>
      </c>
      <c r="G1201" s="9">
        <v>59</v>
      </c>
      <c r="H1201" s="9">
        <v>21</v>
      </c>
      <c r="I1201" s="9">
        <v>93000</v>
      </c>
    </row>
    <row r="1202" spans="1:9" ht="15" thickBot="1" x14ac:dyDescent="0.35">
      <c r="A1202" s="8" t="s">
        <v>262</v>
      </c>
      <c r="B1202" s="9">
        <v>5</v>
      </c>
      <c r="C1202" s="9">
        <v>49</v>
      </c>
      <c r="D1202" s="9">
        <v>39</v>
      </c>
      <c r="E1202" s="9">
        <v>22</v>
      </c>
      <c r="F1202" s="9">
        <v>24</v>
      </c>
      <c r="G1202" s="9">
        <v>59</v>
      </c>
      <c r="H1202" s="9">
        <v>17</v>
      </c>
      <c r="I1202" s="9">
        <v>101000</v>
      </c>
    </row>
    <row r="1203" spans="1:9" ht="15" thickBot="1" x14ac:dyDescent="0.35">
      <c r="A1203" s="8" t="s">
        <v>263</v>
      </c>
      <c r="B1203" s="9">
        <v>4</v>
      </c>
      <c r="C1203" s="9">
        <v>50</v>
      </c>
      <c r="D1203" s="9">
        <v>37</v>
      </c>
      <c r="E1203" s="9">
        <v>21</v>
      </c>
      <c r="F1203" s="9">
        <v>16</v>
      </c>
      <c r="G1203" s="9">
        <v>59</v>
      </c>
      <c r="H1203" s="9">
        <v>21</v>
      </c>
      <c r="I1203" s="9">
        <v>95000</v>
      </c>
    </row>
    <row r="1204" spans="1:9" ht="15" thickBot="1" x14ac:dyDescent="0.35">
      <c r="A1204" s="8" t="s">
        <v>264</v>
      </c>
      <c r="B1204" s="9">
        <v>3</v>
      </c>
      <c r="C1204" s="9">
        <v>43</v>
      </c>
      <c r="D1204" s="9">
        <v>29</v>
      </c>
      <c r="E1204" s="9">
        <v>18</v>
      </c>
      <c r="F1204" s="9">
        <v>15</v>
      </c>
      <c r="G1204" s="9">
        <v>59</v>
      </c>
      <c r="H1204" s="9">
        <v>5</v>
      </c>
      <c r="I1204" s="9">
        <v>94000</v>
      </c>
    </row>
    <row r="1205" spans="1:9" ht="15" thickBot="1" x14ac:dyDescent="0.35">
      <c r="A1205" s="8" t="s">
        <v>265</v>
      </c>
      <c r="B1205" s="9">
        <v>2</v>
      </c>
      <c r="C1205" s="9">
        <v>51</v>
      </c>
      <c r="D1205" s="9">
        <v>34</v>
      </c>
      <c r="E1205" s="9">
        <v>22</v>
      </c>
      <c r="F1205" s="9">
        <v>12</v>
      </c>
      <c r="G1205" s="9">
        <v>60</v>
      </c>
      <c r="H1205" s="9">
        <v>17</v>
      </c>
      <c r="I1205" s="9">
        <v>86000</v>
      </c>
    </row>
    <row r="1206" spans="1:9" ht="15" thickBot="1" x14ac:dyDescent="0.35">
      <c r="A1206" s="8" t="s">
        <v>266</v>
      </c>
      <c r="B1206" s="9">
        <v>1</v>
      </c>
      <c r="C1206" s="9">
        <v>47</v>
      </c>
      <c r="D1206" s="9">
        <v>35</v>
      </c>
      <c r="E1206" s="9">
        <v>22</v>
      </c>
      <c r="F1206" s="9">
        <v>13</v>
      </c>
      <c r="G1206" s="9">
        <v>64</v>
      </c>
      <c r="H1206" s="9">
        <v>5</v>
      </c>
      <c r="I1206" s="9">
        <v>79000</v>
      </c>
    </row>
    <row r="1207" spans="1:9" ht="18.600000000000001" thickBot="1" x14ac:dyDescent="0.35">
      <c r="A1207" s="4"/>
    </row>
    <row r="1208" spans="1:9" ht="15" thickBot="1" x14ac:dyDescent="0.35">
      <c r="A1208" s="8" t="s">
        <v>267</v>
      </c>
      <c r="B1208" s="8" t="s">
        <v>26</v>
      </c>
      <c r="C1208" s="8" t="s">
        <v>27</v>
      </c>
      <c r="D1208" s="8" t="s">
        <v>28</v>
      </c>
      <c r="E1208" s="8" t="s">
        <v>29</v>
      </c>
      <c r="F1208" s="8" t="s">
        <v>30</v>
      </c>
      <c r="G1208" s="8" t="s">
        <v>31</v>
      </c>
      <c r="H1208" s="8" t="s">
        <v>987</v>
      </c>
    </row>
    <row r="1209" spans="1:9" ht="15" thickBot="1" x14ac:dyDescent="0.35">
      <c r="A1209" s="8" t="s">
        <v>268</v>
      </c>
      <c r="B1209" s="9" t="s">
        <v>1219</v>
      </c>
      <c r="C1209" s="9" t="s">
        <v>1220</v>
      </c>
      <c r="D1209" s="9" t="s">
        <v>1221</v>
      </c>
      <c r="E1209" s="9" t="s">
        <v>1222</v>
      </c>
      <c r="F1209" s="9" t="s">
        <v>1223</v>
      </c>
      <c r="G1209" s="9" t="s">
        <v>1224</v>
      </c>
      <c r="H1209" s="9" t="s">
        <v>1225</v>
      </c>
    </row>
    <row r="1210" spans="1:9" ht="15" thickBot="1" x14ac:dyDescent="0.35">
      <c r="A1210" s="8" t="s">
        <v>275</v>
      </c>
      <c r="B1210" s="9" t="s">
        <v>1219</v>
      </c>
      <c r="C1210" s="9" t="s">
        <v>1220</v>
      </c>
      <c r="D1210" s="9" t="s">
        <v>1226</v>
      </c>
      <c r="E1210" s="9" t="s">
        <v>1227</v>
      </c>
      <c r="F1210" s="9" t="s">
        <v>1223</v>
      </c>
      <c r="G1210" s="9" t="s">
        <v>1224</v>
      </c>
      <c r="H1210" s="9" t="s">
        <v>1225</v>
      </c>
    </row>
    <row r="1211" spans="1:9" ht="15" thickBot="1" x14ac:dyDescent="0.35">
      <c r="A1211" s="8" t="s">
        <v>282</v>
      </c>
      <c r="B1211" s="9" t="s">
        <v>1219</v>
      </c>
      <c r="C1211" s="9" t="s">
        <v>1220</v>
      </c>
      <c r="D1211" s="9" t="s">
        <v>1226</v>
      </c>
      <c r="E1211" s="9" t="s">
        <v>1227</v>
      </c>
      <c r="F1211" s="9" t="s">
        <v>1223</v>
      </c>
      <c r="G1211" s="9" t="s">
        <v>1224</v>
      </c>
      <c r="H1211" s="9" t="s">
        <v>1225</v>
      </c>
    </row>
    <row r="1212" spans="1:9" ht="15" thickBot="1" x14ac:dyDescent="0.35">
      <c r="A1212" s="8" t="s">
        <v>283</v>
      </c>
      <c r="B1212" s="9" t="s">
        <v>1219</v>
      </c>
      <c r="C1212" s="9" t="s">
        <v>1220</v>
      </c>
      <c r="D1212" s="9" t="s">
        <v>1226</v>
      </c>
      <c r="E1212" s="9" t="s">
        <v>1227</v>
      </c>
      <c r="F1212" s="9" t="s">
        <v>1223</v>
      </c>
      <c r="G1212" s="9" t="s">
        <v>1224</v>
      </c>
      <c r="H1212" s="9" t="s">
        <v>1225</v>
      </c>
    </row>
    <row r="1213" spans="1:9" ht="15" thickBot="1" x14ac:dyDescent="0.35">
      <c r="A1213" s="8" t="s">
        <v>285</v>
      </c>
      <c r="B1213" s="9" t="s">
        <v>1219</v>
      </c>
      <c r="C1213" s="9" t="s">
        <v>1220</v>
      </c>
      <c r="D1213" s="9" t="s">
        <v>1226</v>
      </c>
      <c r="E1213" s="9" t="s">
        <v>1227</v>
      </c>
      <c r="F1213" s="9" t="s">
        <v>1223</v>
      </c>
      <c r="G1213" s="9" t="s">
        <v>1224</v>
      </c>
      <c r="H1213" s="9" t="s">
        <v>1225</v>
      </c>
    </row>
    <row r="1214" spans="1:9" ht="15" thickBot="1" x14ac:dyDescent="0.35">
      <c r="A1214" s="8" t="s">
        <v>287</v>
      </c>
      <c r="B1214" s="9" t="s">
        <v>1228</v>
      </c>
      <c r="C1214" s="9" t="s">
        <v>1220</v>
      </c>
      <c r="D1214" s="9" t="s">
        <v>1226</v>
      </c>
      <c r="E1214" s="9" t="s">
        <v>1227</v>
      </c>
      <c r="F1214" s="9" t="s">
        <v>1223</v>
      </c>
      <c r="G1214" s="9" t="s">
        <v>1224</v>
      </c>
      <c r="H1214" s="9" t="s">
        <v>1225</v>
      </c>
    </row>
    <row r="1215" spans="1:9" ht="15" thickBot="1" x14ac:dyDescent="0.35">
      <c r="A1215" s="8" t="s">
        <v>288</v>
      </c>
      <c r="B1215" s="9" t="s">
        <v>1229</v>
      </c>
      <c r="C1215" s="9" t="s">
        <v>1220</v>
      </c>
      <c r="D1215" s="9" t="s">
        <v>1226</v>
      </c>
      <c r="E1215" s="9" t="s">
        <v>1227</v>
      </c>
      <c r="F1215" s="9" t="s">
        <v>1223</v>
      </c>
      <c r="G1215" s="9" t="s">
        <v>1224</v>
      </c>
      <c r="H1215" s="9" t="s">
        <v>1225</v>
      </c>
    </row>
    <row r="1216" spans="1:9" ht="15" thickBot="1" x14ac:dyDescent="0.35">
      <c r="A1216" s="8" t="s">
        <v>289</v>
      </c>
      <c r="B1216" s="9" t="s">
        <v>1229</v>
      </c>
      <c r="C1216" s="9" t="s">
        <v>1220</v>
      </c>
      <c r="D1216" s="9" t="s">
        <v>1226</v>
      </c>
      <c r="E1216" s="9" t="s">
        <v>1227</v>
      </c>
      <c r="F1216" s="9" t="s">
        <v>1223</v>
      </c>
      <c r="G1216" s="9" t="s">
        <v>1224</v>
      </c>
      <c r="H1216" s="9" t="s">
        <v>1225</v>
      </c>
    </row>
    <row r="1217" spans="1:8" ht="15" thickBot="1" x14ac:dyDescent="0.35">
      <c r="A1217" s="8" t="s">
        <v>290</v>
      </c>
      <c r="B1217" s="9" t="s">
        <v>1230</v>
      </c>
      <c r="C1217" s="9" t="s">
        <v>1220</v>
      </c>
      <c r="D1217" s="9" t="s">
        <v>1226</v>
      </c>
      <c r="E1217" s="9" t="s">
        <v>1227</v>
      </c>
      <c r="F1217" s="9" t="s">
        <v>1223</v>
      </c>
      <c r="G1217" s="9" t="s">
        <v>1224</v>
      </c>
      <c r="H1217" s="9" t="s">
        <v>1225</v>
      </c>
    </row>
    <row r="1218" spans="1:8" ht="15" thickBot="1" x14ac:dyDescent="0.35">
      <c r="A1218" s="8" t="s">
        <v>291</v>
      </c>
      <c r="B1218" s="9" t="s">
        <v>1231</v>
      </c>
      <c r="C1218" s="9" t="s">
        <v>1220</v>
      </c>
      <c r="D1218" s="9" t="s">
        <v>1226</v>
      </c>
      <c r="E1218" s="9" t="s">
        <v>1227</v>
      </c>
      <c r="F1218" s="9" t="s">
        <v>1223</v>
      </c>
      <c r="G1218" s="9" t="s">
        <v>1224</v>
      </c>
      <c r="H1218" s="9" t="s">
        <v>1225</v>
      </c>
    </row>
    <row r="1219" spans="1:8" ht="15" thickBot="1" x14ac:dyDescent="0.35">
      <c r="A1219" s="8" t="s">
        <v>292</v>
      </c>
      <c r="B1219" s="9" t="s">
        <v>1232</v>
      </c>
      <c r="C1219" s="9" t="s">
        <v>1220</v>
      </c>
      <c r="D1219" s="9" t="s">
        <v>1226</v>
      </c>
      <c r="E1219" s="9" t="s">
        <v>1227</v>
      </c>
      <c r="F1219" s="9" t="s">
        <v>1223</v>
      </c>
      <c r="G1219" s="9" t="s">
        <v>1224</v>
      </c>
      <c r="H1219" s="9" t="s">
        <v>1225</v>
      </c>
    </row>
    <row r="1220" spans="1:8" ht="15" thickBot="1" x14ac:dyDescent="0.35">
      <c r="A1220" s="8" t="s">
        <v>293</v>
      </c>
      <c r="B1220" s="9" t="s">
        <v>1232</v>
      </c>
      <c r="C1220" s="9" t="s">
        <v>1220</v>
      </c>
      <c r="D1220" s="9" t="s">
        <v>1226</v>
      </c>
      <c r="E1220" s="9" t="s">
        <v>1227</v>
      </c>
      <c r="F1220" s="9" t="s">
        <v>1223</v>
      </c>
      <c r="G1220" s="9" t="s">
        <v>1224</v>
      </c>
      <c r="H1220" s="9" t="s">
        <v>1225</v>
      </c>
    </row>
    <row r="1221" spans="1:8" ht="15" thickBot="1" x14ac:dyDescent="0.35">
      <c r="A1221" s="8" t="s">
        <v>294</v>
      </c>
      <c r="B1221" s="9" t="s">
        <v>1232</v>
      </c>
      <c r="C1221" s="9" t="s">
        <v>1220</v>
      </c>
      <c r="D1221" s="9" t="s">
        <v>1226</v>
      </c>
      <c r="E1221" s="9" t="s">
        <v>1227</v>
      </c>
      <c r="F1221" s="9" t="s">
        <v>1233</v>
      </c>
      <c r="G1221" s="9" t="s">
        <v>1224</v>
      </c>
      <c r="H1221" s="9" t="s">
        <v>1225</v>
      </c>
    </row>
    <row r="1222" spans="1:8" ht="15" thickBot="1" x14ac:dyDescent="0.35">
      <c r="A1222" s="8" t="s">
        <v>297</v>
      </c>
      <c r="B1222" s="9" t="s">
        <v>1232</v>
      </c>
      <c r="C1222" s="9" t="s">
        <v>1220</v>
      </c>
      <c r="D1222" s="9" t="s">
        <v>1234</v>
      </c>
      <c r="E1222" s="9" t="s">
        <v>1235</v>
      </c>
      <c r="F1222" s="9" t="s">
        <v>1233</v>
      </c>
      <c r="G1222" s="9" t="s">
        <v>1224</v>
      </c>
      <c r="H1222" s="9" t="s">
        <v>1225</v>
      </c>
    </row>
    <row r="1223" spans="1:8" ht="15" thickBot="1" x14ac:dyDescent="0.35">
      <c r="A1223" s="8" t="s">
        <v>299</v>
      </c>
      <c r="B1223" s="9" t="s">
        <v>1232</v>
      </c>
      <c r="C1223" s="9" t="s">
        <v>1220</v>
      </c>
      <c r="D1223" s="9" t="s">
        <v>1234</v>
      </c>
      <c r="E1223" s="9" t="s">
        <v>1235</v>
      </c>
      <c r="F1223" s="9" t="s">
        <v>1233</v>
      </c>
      <c r="G1223" s="9" t="s">
        <v>1224</v>
      </c>
      <c r="H1223" s="9" t="s">
        <v>1225</v>
      </c>
    </row>
    <row r="1224" spans="1:8" ht="15" thickBot="1" x14ac:dyDescent="0.35">
      <c r="A1224" s="8" t="s">
        <v>302</v>
      </c>
      <c r="B1224" s="9" t="s">
        <v>1236</v>
      </c>
      <c r="C1224" s="9" t="s">
        <v>1220</v>
      </c>
      <c r="D1224" s="9" t="s">
        <v>1234</v>
      </c>
      <c r="E1224" s="9" t="s">
        <v>1235</v>
      </c>
      <c r="F1224" s="9" t="s">
        <v>1233</v>
      </c>
      <c r="G1224" s="9" t="s">
        <v>1224</v>
      </c>
      <c r="H1224" s="9" t="s">
        <v>1225</v>
      </c>
    </row>
    <row r="1225" spans="1:8" ht="15" thickBot="1" x14ac:dyDescent="0.35">
      <c r="A1225" s="8" t="s">
        <v>304</v>
      </c>
      <c r="B1225" s="9" t="s">
        <v>1237</v>
      </c>
      <c r="C1225" s="9" t="s">
        <v>1220</v>
      </c>
      <c r="D1225" s="9" t="s">
        <v>1234</v>
      </c>
      <c r="E1225" s="9" t="s">
        <v>1238</v>
      </c>
      <c r="F1225" s="9" t="s">
        <v>1233</v>
      </c>
      <c r="G1225" s="9" t="s">
        <v>1224</v>
      </c>
      <c r="H1225" s="9" t="s">
        <v>1225</v>
      </c>
    </row>
    <row r="1226" spans="1:8" ht="15" thickBot="1" x14ac:dyDescent="0.35">
      <c r="A1226" s="8" t="s">
        <v>308</v>
      </c>
      <c r="B1226" s="9" t="s">
        <v>1239</v>
      </c>
      <c r="C1226" s="9" t="s">
        <v>1220</v>
      </c>
      <c r="D1226" s="9" t="s">
        <v>1234</v>
      </c>
      <c r="E1226" s="9" t="s">
        <v>1238</v>
      </c>
      <c r="F1226" s="9" t="s">
        <v>1233</v>
      </c>
      <c r="G1226" s="9" t="s">
        <v>1224</v>
      </c>
      <c r="H1226" s="9" t="s">
        <v>1225</v>
      </c>
    </row>
    <row r="1227" spans="1:8" ht="15" thickBot="1" x14ac:dyDescent="0.35">
      <c r="A1227" s="8" t="s">
        <v>309</v>
      </c>
      <c r="B1227" s="9" t="s">
        <v>1239</v>
      </c>
      <c r="C1227" s="9" t="s">
        <v>1220</v>
      </c>
      <c r="D1227" s="9" t="s">
        <v>1234</v>
      </c>
      <c r="E1227" s="9" t="s">
        <v>1238</v>
      </c>
      <c r="F1227" s="9" t="s">
        <v>1233</v>
      </c>
      <c r="G1227" s="9" t="s">
        <v>1224</v>
      </c>
      <c r="H1227" s="9" t="s">
        <v>1225</v>
      </c>
    </row>
    <row r="1228" spans="1:8" ht="15" thickBot="1" x14ac:dyDescent="0.35">
      <c r="A1228" s="8" t="s">
        <v>311</v>
      </c>
      <c r="B1228" s="9" t="s">
        <v>1239</v>
      </c>
      <c r="C1228" s="9" t="s">
        <v>1220</v>
      </c>
      <c r="D1228" s="9" t="s">
        <v>1234</v>
      </c>
      <c r="E1228" s="9" t="s">
        <v>1238</v>
      </c>
      <c r="F1228" s="9" t="s">
        <v>1233</v>
      </c>
      <c r="G1228" s="9" t="s">
        <v>1224</v>
      </c>
      <c r="H1228" s="9" t="s">
        <v>1225</v>
      </c>
    </row>
    <row r="1229" spans="1:8" ht="15" thickBot="1" x14ac:dyDescent="0.35">
      <c r="A1229" s="8" t="s">
        <v>314</v>
      </c>
      <c r="B1229" s="9" t="s">
        <v>1239</v>
      </c>
      <c r="C1229" s="9" t="s">
        <v>1220</v>
      </c>
      <c r="D1229" s="9" t="s">
        <v>1234</v>
      </c>
      <c r="E1229" s="9" t="s">
        <v>1238</v>
      </c>
      <c r="F1229" s="9" t="s">
        <v>1233</v>
      </c>
      <c r="G1229" s="9" t="s">
        <v>1224</v>
      </c>
      <c r="H1229" s="9" t="s">
        <v>1225</v>
      </c>
    </row>
    <row r="1230" spans="1:8" ht="15" thickBot="1" x14ac:dyDescent="0.35">
      <c r="A1230" s="8" t="s">
        <v>316</v>
      </c>
      <c r="B1230" s="9" t="s">
        <v>1239</v>
      </c>
      <c r="C1230" s="9" t="s">
        <v>1220</v>
      </c>
      <c r="D1230" s="9" t="s">
        <v>1234</v>
      </c>
      <c r="E1230" s="9" t="s">
        <v>1238</v>
      </c>
      <c r="F1230" s="9" t="s">
        <v>1233</v>
      </c>
      <c r="G1230" s="9" t="s">
        <v>1224</v>
      </c>
      <c r="H1230" s="9" t="s">
        <v>1225</v>
      </c>
    </row>
    <row r="1231" spans="1:8" ht="15" thickBot="1" x14ac:dyDescent="0.35">
      <c r="A1231" s="8" t="s">
        <v>317</v>
      </c>
      <c r="B1231" s="9" t="s">
        <v>1239</v>
      </c>
      <c r="C1231" s="9" t="s">
        <v>1220</v>
      </c>
      <c r="D1231" s="9" t="s">
        <v>1240</v>
      </c>
      <c r="E1231" s="9" t="s">
        <v>1241</v>
      </c>
      <c r="F1231" s="9" t="s">
        <v>1233</v>
      </c>
      <c r="G1231" s="9" t="s">
        <v>1224</v>
      </c>
      <c r="H1231" s="9" t="s">
        <v>1225</v>
      </c>
    </row>
    <row r="1232" spans="1:8" ht="15" thickBot="1" x14ac:dyDescent="0.35">
      <c r="A1232" s="8" t="s">
        <v>319</v>
      </c>
      <c r="B1232" s="9" t="s">
        <v>1239</v>
      </c>
      <c r="C1232" s="9" t="s">
        <v>1220</v>
      </c>
      <c r="D1232" s="9" t="s">
        <v>1240</v>
      </c>
      <c r="E1232" s="9" t="s">
        <v>1241</v>
      </c>
      <c r="F1232" s="9" t="s">
        <v>1233</v>
      </c>
      <c r="G1232" s="9" t="s">
        <v>1224</v>
      </c>
      <c r="H1232" s="9" t="s">
        <v>1225</v>
      </c>
    </row>
    <row r="1233" spans="1:8" ht="15" thickBot="1" x14ac:dyDescent="0.35">
      <c r="A1233" s="8" t="s">
        <v>320</v>
      </c>
      <c r="B1233" s="9" t="s">
        <v>1242</v>
      </c>
      <c r="C1233" s="9" t="s">
        <v>1220</v>
      </c>
      <c r="D1233" s="9" t="s">
        <v>1240</v>
      </c>
      <c r="E1233" s="9" t="s">
        <v>1243</v>
      </c>
      <c r="F1233" s="9" t="s">
        <v>1233</v>
      </c>
      <c r="G1233" s="9" t="s">
        <v>1224</v>
      </c>
      <c r="H1233" s="9" t="s">
        <v>1225</v>
      </c>
    </row>
    <row r="1234" spans="1:8" ht="15" thickBot="1" x14ac:dyDescent="0.35">
      <c r="A1234" s="8" t="s">
        <v>321</v>
      </c>
      <c r="B1234" s="9" t="s">
        <v>1242</v>
      </c>
      <c r="C1234" s="9" t="s">
        <v>1244</v>
      </c>
      <c r="D1234" s="9" t="s">
        <v>1240</v>
      </c>
      <c r="E1234" s="9" t="s">
        <v>1245</v>
      </c>
      <c r="F1234" s="9" t="s">
        <v>1233</v>
      </c>
      <c r="G1234" s="9" t="s">
        <v>1224</v>
      </c>
      <c r="H1234" s="9" t="s">
        <v>1225</v>
      </c>
    </row>
    <row r="1235" spans="1:8" ht="15" thickBot="1" x14ac:dyDescent="0.35">
      <c r="A1235" s="8" t="s">
        <v>322</v>
      </c>
      <c r="B1235" s="9" t="s">
        <v>1242</v>
      </c>
      <c r="C1235" s="9" t="s">
        <v>1244</v>
      </c>
      <c r="D1235" s="9" t="s">
        <v>1240</v>
      </c>
      <c r="E1235" s="9" t="s">
        <v>1245</v>
      </c>
      <c r="F1235" s="9" t="s">
        <v>1233</v>
      </c>
      <c r="G1235" s="9" t="s">
        <v>1224</v>
      </c>
      <c r="H1235" s="9" t="s">
        <v>1225</v>
      </c>
    </row>
    <row r="1236" spans="1:8" ht="15" thickBot="1" x14ac:dyDescent="0.35">
      <c r="A1236" s="8" t="s">
        <v>324</v>
      </c>
      <c r="B1236" s="9" t="s">
        <v>1242</v>
      </c>
      <c r="C1236" s="9" t="s">
        <v>1244</v>
      </c>
      <c r="D1236" s="9" t="s">
        <v>1240</v>
      </c>
      <c r="E1236" s="9" t="s">
        <v>1245</v>
      </c>
      <c r="F1236" s="9" t="s">
        <v>1246</v>
      </c>
      <c r="G1236" s="9" t="s">
        <v>1224</v>
      </c>
      <c r="H1236" s="9" t="s">
        <v>1225</v>
      </c>
    </row>
    <row r="1237" spans="1:8" ht="15" thickBot="1" x14ac:dyDescent="0.35">
      <c r="A1237" s="8" t="s">
        <v>325</v>
      </c>
      <c r="B1237" s="9" t="s">
        <v>1247</v>
      </c>
      <c r="C1237" s="9" t="s">
        <v>1244</v>
      </c>
      <c r="D1237" s="9" t="s">
        <v>1240</v>
      </c>
      <c r="E1237" s="9" t="s">
        <v>1245</v>
      </c>
      <c r="F1237" s="9" t="s">
        <v>1248</v>
      </c>
      <c r="G1237" s="9" t="s">
        <v>1224</v>
      </c>
      <c r="H1237" s="9" t="s">
        <v>1225</v>
      </c>
    </row>
    <row r="1238" spans="1:8" ht="15" thickBot="1" x14ac:dyDescent="0.35">
      <c r="A1238" s="8" t="s">
        <v>326</v>
      </c>
      <c r="B1238" s="9" t="s">
        <v>1247</v>
      </c>
      <c r="C1238" s="9" t="s">
        <v>1244</v>
      </c>
      <c r="D1238" s="9" t="s">
        <v>1240</v>
      </c>
      <c r="E1238" s="9" t="s">
        <v>1249</v>
      </c>
      <c r="F1238" s="9" t="s">
        <v>1248</v>
      </c>
      <c r="G1238" s="9" t="s">
        <v>1224</v>
      </c>
      <c r="H1238" s="9" t="s">
        <v>1225</v>
      </c>
    </row>
    <row r="1239" spans="1:8" ht="15" thickBot="1" x14ac:dyDescent="0.35">
      <c r="A1239" s="8" t="s">
        <v>327</v>
      </c>
      <c r="B1239" s="9" t="s">
        <v>1247</v>
      </c>
      <c r="C1239" s="9" t="s">
        <v>1244</v>
      </c>
      <c r="D1239" s="9" t="s">
        <v>1240</v>
      </c>
      <c r="E1239" s="9" t="s">
        <v>1249</v>
      </c>
      <c r="F1239" s="9" t="s">
        <v>1248</v>
      </c>
      <c r="G1239" s="9" t="s">
        <v>1224</v>
      </c>
      <c r="H1239" s="9" t="s">
        <v>1225</v>
      </c>
    </row>
    <row r="1240" spans="1:8" ht="15" thickBot="1" x14ac:dyDescent="0.35">
      <c r="A1240" s="8" t="s">
        <v>328</v>
      </c>
      <c r="B1240" s="9" t="s">
        <v>1247</v>
      </c>
      <c r="C1240" s="9" t="s">
        <v>1244</v>
      </c>
      <c r="D1240" s="9" t="s">
        <v>1240</v>
      </c>
      <c r="E1240" s="9" t="s">
        <v>1249</v>
      </c>
      <c r="F1240" s="9" t="s">
        <v>1250</v>
      </c>
      <c r="G1240" s="9" t="s">
        <v>1224</v>
      </c>
      <c r="H1240" s="9" t="s">
        <v>1225</v>
      </c>
    </row>
    <row r="1241" spans="1:8" ht="15" thickBot="1" x14ac:dyDescent="0.35">
      <c r="A1241" s="8" t="s">
        <v>330</v>
      </c>
      <c r="B1241" s="9" t="s">
        <v>1247</v>
      </c>
      <c r="C1241" s="9" t="s">
        <v>1244</v>
      </c>
      <c r="D1241" s="9" t="s">
        <v>1240</v>
      </c>
      <c r="E1241" s="9" t="s">
        <v>1249</v>
      </c>
      <c r="F1241" s="9" t="s">
        <v>1250</v>
      </c>
      <c r="G1241" s="9" t="s">
        <v>1224</v>
      </c>
      <c r="H1241" s="9" t="s">
        <v>1225</v>
      </c>
    </row>
    <row r="1242" spans="1:8" ht="15" thickBot="1" x14ac:dyDescent="0.35">
      <c r="A1242" s="8" t="s">
        <v>331</v>
      </c>
      <c r="B1242" s="9" t="s">
        <v>1247</v>
      </c>
      <c r="C1242" s="9" t="s">
        <v>1244</v>
      </c>
      <c r="D1242" s="9" t="s">
        <v>1240</v>
      </c>
      <c r="E1242" s="9" t="s">
        <v>1249</v>
      </c>
      <c r="F1242" s="9" t="s">
        <v>1250</v>
      </c>
      <c r="G1242" s="9" t="s">
        <v>1224</v>
      </c>
      <c r="H1242" s="9" t="s">
        <v>1225</v>
      </c>
    </row>
    <row r="1243" spans="1:8" ht="15" thickBot="1" x14ac:dyDescent="0.35">
      <c r="A1243" s="8" t="s">
        <v>333</v>
      </c>
      <c r="B1243" s="9" t="s">
        <v>1247</v>
      </c>
      <c r="C1243" s="9" t="s">
        <v>1244</v>
      </c>
      <c r="D1243" s="9" t="s">
        <v>1240</v>
      </c>
      <c r="E1243" s="9" t="s">
        <v>1249</v>
      </c>
      <c r="F1243" s="9" t="s">
        <v>1250</v>
      </c>
      <c r="G1243" s="9" t="s">
        <v>1224</v>
      </c>
      <c r="H1243" s="9" t="s">
        <v>1225</v>
      </c>
    </row>
    <row r="1244" spans="1:8" ht="15" thickBot="1" x14ac:dyDescent="0.35">
      <c r="A1244" s="8" t="s">
        <v>334</v>
      </c>
      <c r="B1244" s="9" t="s">
        <v>1247</v>
      </c>
      <c r="C1244" s="9" t="s">
        <v>1244</v>
      </c>
      <c r="D1244" s="9" t="s">
        <v>1240</v>
      </c>
      <c r="E1244" s="9" t="s">
        <v>1249</v>
      </c>
      <c r="F1244" s="9" t="s">
        <v>1250</v>
      </c>
      <c r="G1244" s="9" t="s">
        <v>1224</v>
      </c>
      <c r="H1244" s="9" t="s">
        <v>1225</v>
      </c>
    </row>
    <row r="1245" spans="1:8" ht="15" thickBot="1" x14ac:dyDescent="0.35">
      <c r="A1245" s="8" t="s">
        <v>336</v>
      </c>
      <c r="B1245" s="9" t="s">
        <v>1247</v>
      </c>
      <c r="C1245" s="9" t="s">
        <v>1244</v>
      </c>
      <c r="D1245" s="9" t="s">
        <v>1240</v>
      </c>
      <c r="E1245" s="9" t="s">
        <v>1249</v>
      </c>
      <c r="F1245" s="9" t="s">
        <v>1250</v>
      </c>
      <c r="G1245" s="9" t="s">
        <v>1224</v>
      </c>
      <c r="H1245" s="9" t="s">
        <v>1225</v>
      </c>
    </row>
    <row r="1246" spans="1:8" ht="15" thickBot="1" x14ac:dyDescent="0.35">
      <c r="A1246" s="8" t="s">
        <v>338</v>
      </c>
      <c r="B1246" s="9" t="s">
        <v>1247</v>
      </c>
      <c r="C1246" s="9" t="s">
        <v>1244</v>
      </c>
      <c r="D1246" s="9" t="s">
        <v>1240</v>
      </c>
      <c r="E1246" s="9" t="s">
        <v>1249</v>
      </c>
      <c r="F1246" s="9" t="s">
        <v>1250</v>
      </c>
      <c r="G1246" s="9" t="s">
        <v>1224</v>
      </c>
      <c r="H1246" s="9" t="s">
        <v>1225</v>
      </c>
    </row>
    <row r="1247" spans="1:8" ht="15" thickBot="1" x14ac:dyDescent="0.35">
      <c r="A1247" s="8" t="s">
        <v>339</v>
      </c>
      <c r="B1247" s="9" t="s">
        <v>1247</v>
      </c>
      <c r="C1247" s="9" t="s">
        <v>1244</v>
      </c>
      <c r="D1247" s="9" t="s">
        <v>1240</v>
      </c>
      <c r="E1247" s="9" t="s">
        <v>1249</v>
      </c>
      <c r="F1247" s="9" t="s">
        <v>1250</v>
      </c>
      <c r="G1247" s="9" t="s">
        <v>1224</v>
      </c>
      <c r="H1247" s="9" t="s">
        <v>1251</v>
      </c>
    </row>
    <row r="1248" spans="1:8" ht="15" thickBot="1" x14ac:dyDescent="0.35">
      <c r="A1248" s="8" t="s">
        <v>340</v>
      </c>
      <c r="B1248" s="9" t="s">
        <v>1247</v>
      </c>
      <c r="C1248" s="9" t="s">
        <v>1244</v>
      </c>
      <c r="D1248" s="9" t="s">
        <v>1240</v>
      </c>
      <c r="E1248" s="9" t="s">
        <v>1252</v>
      </c>
      <c r="F1248" s="9" t="s">
        <v>1250</v>
      </c>
      <c r="G1248" s="9" t="s">
        <v>1224</v>
      </c>
      <c r="H1248" s="9" t="s">
        <v>1251</v>
      </c>
    </row>
    <row r="1249" spans="1:8" ht="15" thickBot="1" x14ac:dyDescent="0.35">
      <c r="A1249" s="8" t="s">
        <v>341</v>
      </c>
      <c r="B1249" s="9" t="s">
        <v>1247</v>
      </c>
      <c r="C1249" s="9" t="s">
        <v>1253</v>
      </c>
      <c r="D1249" s="9" t="s">
        <v>1240</v>
      </c>
      <c r="E1249" s="9" t="s">
        <v>1252</v>
      </c>
      <c r="F1249" s="9" t="s">
        <v>1250</v>
      </c>
      <c r="G1249" s="9" t="s">
        <v>1224</v>
      </c>
      <c r="H1249" s="9" t="s">
        <v>1251</v>
      </c>
    </row>
    <row r="1250" spans="1:8" ht="15" thickBot="1" x14ac:dyDescent="0.35">
      <c r="A1250" s="8" t="s">
        <v>343</v>
      </c>
      <c r="B1250" s="9" t="s">
        <v>1247</v>
      </c>
      <c r="C1250" s="9" t="s">
        <v>1254</v>
      </c>
      <c r="D1250" s="9" t="s">
        <v>1240</v>
      </c>
      <c r="E1250" s="9" t="s">
        <v>1252</v>
      </c>
      <c r="F1250" s="9" t="s">
        <v>1250</v>
      </c>
      <c r="G1250" s="9" t="s">
        <v>1224</v>
      </c>
      <c r="H1250" s="9" t="s">
        <v>1251</v>
      </c>
    </row>
    <row r="1251" spans="1:8" ht="15" thickBot="1" x14ac:dyDescent="0.35">
      <c r="A1251" s="8" t="s">
        <v>344</v>
      </c>
      <c r="B1251" s="9" t="s">
        <v>1247</v>
      </c>
      <c r="C1251" s="9" t="s">
        <v>1254</v>
      </c>
      <c r="D1251" s="9" t="s">
        <v>1240</v>
      </c>
      <c r="E1251" s="9" t="s">
        <v>1252</v>
      </c>
      <c r="F1251" s="9" t="s">
        <v>1250</v>
      </c>
      <c r="G1251" s="9" t="s">
        <v>1224</v>
      </c>
      <c r="H1251" s="9" t="s">
        <v>1251</v>
      </c>
    </row>
    <row r="1252" spans="1:8" ht="15" thickBot="1" x14ac:dyDescent="0.35">
      <c r="A1252" s="8" t="s">
        <v>347</v>
      </c>
      <c r="B1252" s="9" t="s">
        <v>1255</v>
      </c>
      <c r="C1252" s="9" t="s">
        <v>1254</v>
      </c>
      <c r="D1252" s="9" t="s">
        <v>1240</v>
      </c>
      <c r="E1252" s="9" t="s">
        <v>1252</v>
      </c>
      <c r="F1252" s="9" t="s">
        <v>1250</v>
      </c>
      <c r="G1252" s="9" t="s">
        <v>1224</v>
      </c>
      <c r="H1252" s="9" t="s">
        <v>1251</v>
      </c>
    </row>
    <row r="1253" spans="1:8" ht="15" thickBot="1" x14ac:dyDescent="0.35">
      <c r="A1253" s="8" t="s">
        <v>349</v>
      </c>
      <c r="B1253" s="9" t="s">
        <v>1256</v>
      </c>
      <c r="C1253" s="9" t="s">
        <v>1254</v>
      </c>
      <c r="D1253" s="9" t="s">
        <v>1240</v>
      </c>
      <c r="E1253" s="9" t="s">
        <v>1252</v>
      </c>
      <c r="F1253" s="9" t="s">
        <v>1250</v>
      </c>
      <c r="G1253" s="9" t="s">
        <v>1224</v>
      </c>
      <c r="H1253" s="9" t="s">
        <v>1251</v>
      </c>
    </row>
    <row r="1254" spans="1:8" ht="15" thickBot="1" x14ac:dyDescent="0.35">
      <c r="A1254" s="8" t="s">
        <v>350</v>
      </c>
      <c r="B1254" s="9" t="s">
        <v>1256</v>
      </c>
      <c r="C1254" s="9" t="s">
        <v>1257</v>
      </c>
      <c r="D1254" s="9" t="s">
        <v>1240</v>
      </c>
      <c r="E1254" s="9" t="s">
        <v>1252</v>
      </c>
      <c r="F1254" s="9" t="s">
        <v>1250</v>
      </c>
      <c r="G1254" s="9" t="s">
        <v>1224</v>
      </c>
      <c r="H1254" s="9" t="s">
        <v>1251</v>
      </c>
    </row>
    <row r="1255" spans="1:8" ht="15" thickBot="1" x14ac:dyDescent="0.35">
      <c r="A1255" s="8" t="s">
        <v>351</v>
      </c>
      <c r="B1255" s="9" t="s">
        <v>1256</v>
      </c>
      <c r="C1255" s="9" t="s">
        <v>1257</v>
      </c>
      <c r="D1255" s="9" t="s">
        <v>1240</v>
      </c>
      <c r="E1255" s="9" t="s">
        <v>1252</v>
      </c>
      <c r="F1255" s="9" t="s">
        <v>1250</v>
      </c>
      <c r="G1255" s="9" t="s">
        <v>1224</v>
      </c>
      <c r="H1255" s="9" t="s">
        <v>1251</v>
      </c>
    </row>
    <row r="1256" spans="1:8" ht="15" thickBot="1" x14ac:dyDescent="0.35">
      <c r="A1256" s="8" t="s">
        <v>354</v>
      </c>
      <c r="B1256" s="9" t="s">
        <v>1256</v>
      </c>
      <c r="C1256" s="9" t="s">
        <v>1257</v>
      </c>
      <c r="D1256" s="9" t="s">
        <v>1240</v>
      </c>
      <c r="E1256" s="9" t="s">
        <v>1258</v>
      </c>
      <c r="F1256" s="9" t="s">
        <v>1250</v>
      </c>
      <c r="G1256" s="9" t="s">
        <v>1259</v>
      </c>
      <c r="H1256" s="9" t="s">
        <v>1251</v>
      </c>
    </row>
    <row r="1257" spans="1:8" ht="15" thickBot="1" x14ac:dyDescent="0.35">
      <c r="A1257" s="8" t="s">
        <v>356</v>
      </c>
      <c r="B1257" s="9" t="s">
        <v>1256</v>
      </c>
      <c r="C1257" s="9" t="s">
        <v>1257</v>
      </c>
      <c r="D1257" s="9" t="s">
        <v>1240</v>
      </c>
      <c r="E1257" s="9" t="s">
        <v>1258</v>
      </c>
      <c r="F1257" s="9" t="s">
        <v>1250</v>
      </c>
      <c r="G1257" s="9" t="s">
        <v>1259</v>
      </c>
      <c r="H1257" s="9" t="s">
        <v>1251</v>
      </c>
    </row>
    <row r="1258" spans="1:8" ht="15" thickBot="1" x14ac:dyDescent="0.35">
      <c r="A1258" s="8" t="s">
        <v>357</v>
      </c>
      <c r="B1258" s="9" t="s">
        <v>1260</v>
      </c>
      <c r="C1258" s="9" t="s">
        <v>1257</v>
      </c>
      <c r="D1258" s="9" t="s">
        <v>1240</v>
      </c>
      <c r="E1258" s="9" t="s">
        <v>1258</v>
      </c>
      <c r="F1258" s="9" t="s">
        <v>1250</v>
      </c>
      <c r="G1258" s="9" t="s">
        <v>1259</v>
      </c>
      <c r="H1258" s="9" t="s">
        <v>1251</v>
      </c>
    </row>
    <row r="1259" spans="1:8" ht="15" thickBot="1" x14ac:dyDescent="0.35">
      <c r="A1259" s="8" t="s">
        <v>358</v>
      </c>
      <c r="B1259" s="9" t="s">
        <v>1260</v>
      </c>
      <c r="C1259" s="9" t="s">
        <v>1261</v>
      </c>
      <c r="D1259" s="9" t="s">
        <v>1240</v>
      </c>
      <c r="E1259" s="9" t="s">
        <v>1258</v>
      </c>
      <c r="F1259" s="9" t="s">
        <v>1250</v>
      </c>
      <c r="G1259" s="9" t="s">
        <v>1259</v>
      </c>
      <c r="H1259" s="9" t="s">
        <v>1251</v>
      </c>
    </row>
    <row r="1260" spans="1:8" ht="15" thickBot="1" x14ac:dyDescent="0.35">
      <c r="A1260" s="8" t="s">
        <v>359</v>
      </c>
      <c r="B1260" s="9" t="s">
        <v>1260</v>
      </c>
      <c r="C1260" s="9" t="s">
        <v>1262</v>
      </c>
      <c r="D1260" s="9" t="s">
        <v>1240</v>
      </c>
      <c r="E1260" s="9" t="s">
        <v>1258</v>
      </c>
      <c r="F1260" s="9" t="s">
        <v>1250</v>
      </c>
      <c r="G1260" s="9" t="s">
        <v>1259</v>
      </c>
      <c r="H1260" s="9" t="s">
        <v>1251</v>
      </c>
    </row>
    <row r="1261" spans="1:8" ht="15" thickBot="1" x14ac:dyDescent="0.35">
      <c r="A1261" s="8" t="s">
        <v>361</v>
      </c>
      <c r="B1261" s="9" t="s">
        <v>1260</v>
      </c>
      <c r="C1261" s="9" t="s">
        <v>1262</v>
      </c>
      <c r="D1261" s="9" t="s">
        <v>1240</v>
      </c>
      <c r="E1261" s="9" t="s">
        <v>1258</v>
      </c>
      <c r="F1261" s="9" t="s">
        <v>1250</v>
      </c>
      <c r="G1261" s="9" t="s">
        <v>1259</v>
      </c>
      <c r="H1261" s="9" t="s">
        <v>1251</v>
      </c>
    </row>
    <row r="1262" spans="1:8" ht="15" thickBot="1" x14ac:dyDescent="0.35">
      <c r="A1262" s="8" t="s">
        <v>363</v>
      </c>
      <c r="B1262" s="9" t="s">
        <v>1263</v>
      </c>
      <c r="C1262" s="9" t="s">
        <v>1262</v>
      </c>
      <c r="D1262" s="9" t="s">
        <v>1240</v>
      </c>
      <c r="E1262" s="9" t="s">
        <v>1258</v>
      </c>
      <c r="F1262" s="9" t="s">
        <v>1250</v>
      </c>
      <c r="G1262" s="9" t="s">
        <v>1259</v>
      </c>
      <c r="H1262" s="9" t="s">
        <v>1251</v>
      </c>
    </row>
    <row r="1263" spans="1:8" ht="15" thickBot="1" x14ac:dyDescent="0.35">
      <c r="A1263" s="8" t="s">
        <v>364</v>
      </c>
      <c r="B1263" s="9" t="s">
        <v>1263</v>
      </c>
      <c r="C1263" s="9" t="s">
        <v>1262</v>
      </c>
      <c r="D1263" s="9" t="s">
        <v>1240</v>
      </c>
      <c r="E1263" s="9" t="s">
        <v>1258</v>
      </c>
      <c r="F1263" s="9" t="s">
        <v>1250</v>
      </c>
      <c r="G1263" s="9" t="s">
        <v>1259</v>
      </c>
      <c r="H1263" s="9" t="s">
        <v>1251</v>
      </c>
    </row>
    <row r="1264" spans="1:8" ht="15" thickBot="1" x14ac:dyDescent="0.35">
      <c r="A1264" s="8" t="s">
        <v>366</v>
      </c>
      <c r="B1264" s="9" t="s">
        <v>1263</v>
      </c>
      <c r="C1264" s="9" t="s">
        <v>1262</v>
      </c>
      <c r="D1264" s="9" t="s">
        <v>1240</v>
      </c>
      <c r="E1264" s="9" t="s">
        <v>1258</v>
      </c>
      <c r="F1264" s="9" t="s">
        <v>1250</v>
      </c>
      <c r="G1264" s="9" t="s">
        <v>1259</v>
      </c>
      <c r="H1264" s="9" t="s">
        <v>1251</v>
      </c>
    </row>
    <row r="1265" spans="1:8" ht="15" thickBot="1" x14ac:dyDescent="0.35">
      <c r="A1265" s="8" t="s">
        <v>368</v>
      </c>
      <c r="B1265" s="9" t="s">
        <v>1263</v>
      </c>
      <c r="C1265" s="9" t="s">
        <v>1262</v>
      </c>
      <c r="D1265" s="9" t="s">
        <v>1240</v>
      </c>
      <c r="E1265" s="9" t="s">
        <v>1258</v>
      </c>
      <c r="F1265" s="9" t="s">
        <v>1250</v>
      </c>
      <c r="G1265" s="9" t="s">
        <v>1259</v>
      </c>
      <c r="H1265" s="9" t="s">
        <v>1251</v>
      </c>
    </row>
    <row r="1266" spans="1:8" ht="15" thickBot="1" x14ac:dyDescent="0.35">
      <c r="A1266" s="8" t="s">
        <v>371</v>
      </c>
      <c r="B1266" s="9" t="s">
        <v>1264</v>
      </c>
      <c r="C1266" s="9" t="s">
        <v>1262</v>
      </c>
      <c r="D1266" s="9" t="s">
        <v>1240</v>
      </c>
      <c r="E1266" s="9" t="s">
        <v>1258</v>
      </c>
      <c r="F1266" s="9" t="s">
        <v>1250</v>
      </c>
      <c r="G1266" s="9" t="s">
        <v>1259</v>
      </c>
      <c r="H1266" s="9" t="s">
        <v>1251</v>
      </c>
    </row>
    <row r="1267" spans="1:8" ht="15" thickBot="1" x14ac:dyDescent="0.35">
      <c r="A1267" s="8" t="s">
        <v>372</v>
      </c>
      <c r="B1267" s="9" t="s">
        <v>1264</v>
      </c>
      <c r="C1267" s="9" t="s">
        <v>1262</v>
      </c>
      <c r="D1267" s="9" t="s">
        <v>1240</v>
      </c>
      <c r="E1267" s="9" t="s">
        <v>1265</v>
      </c>
      <c r="F1267" s="9" t="s">
        <v>1250</v>
      </c>
      <c r="G1267" s="9" t="s">
        <v>1259</v>
      </c>
      <c r="H1267" s="9" t="s">
        <v>1251</v>
      </c>
    </row>
    <row r="1268" spans="1:8" ht="15" thickBot="1" x14ac:dyDescent="0.35">
      <c r="A1268" s="8" t="s">
        <v>376</v>
      </c>
      <c r="B1268" s="9" t="s">
        <v>1264</v>
      </c>
      <c r="C1268" s="9" t="s">
        <v>1262</v>
      </c>
      <c r="D1268" s="9" t="s">
        <v>1240</v>
      </c>
      <c r="E1268" s="9" t="s">
        <v>1265</v>
      </c>
      <c r="F1268" s="9" t="s">
        <v>1250</v>
      </c>
      <c r="G1268" s="9" t="s">
        <v>1259</v>
      </c>
      <c r="H1268" s="9" t="s">
        <v>1251</v>
      </c>
    </row>
    <row r="1269" spans="1:8" ht="15" thickBot="1" x14ac:dyDescent="0.35">
      <c r="A1269" s="8" t="s">
        <v>378</v>
      </c>
      <c r="B1269" s="9" t="s">
        <v>1264</v>
      </c>
      <c r="C1269" s="9" t="s">
        <v>1262</v>
      </c>
      <c r="D1269" s="9" t="s">
        <v>1240</v>
      </c>
      <c r="E1269" s="9" t="s">
        <v>1266</v>
      </c>
      <c r="F1269" s="9" t="s">
        <v>1250</v>
      </c>
      <c r="G1269" s="9" t="s">
        <v>1267</v>
      </c>
      <c r="H1269" s="9" t="s">
        <v>1251</v>
      </c>
    </row>
    <row r="1270" spans="1:8" ht="15" thickBot="1" x14ac:dyDescent="0.35">
      <c r="A1270" s="8" t="s">
        <v>380</v>
      </c>
      <c r="B1270" s="9" t="s">
        <v>1264</v>
      </c>
      <c r="C1270" s="9" t="s">
        <v>1262</v>
      </c>
      <c r="D1270" s="9" t="s">
        <v>1240</v>
      </c>
      <c r="E1270" s="9" t="s">
        <v>1266</v>
      </c>
      <c r="F1270" s="9" t="s">
        <v>1268</v>
      </c>
      <c r="G1270" s="9" t="s">
        <v>1269</v>
      </c>
      <c r="H1270" s="9" t="s">
        <v>1251</v>
      </c>
    </row>
    <row r="1271" spans="1:8" ht="15" thickBot="1" x14ac:dyDescent="0.35">
      <c r="A1271" s="8" t="s">
        <v>383</v>
      </c>
      <c r="B1271" s="9" t="s">
        <v>1264</v>
      </c>
      <c r="C1271" s="9" t="s">
        <v>1270</v>
      </c>
      <c r="D1271" s="9" t="s">
        <v>1240</v>
      </c>
      <c r="E1271" s="9" t="s">
        <v>1266</v>
      </c>
      <c r="F1271" s="9" t="s">
        <v>1268</v>
      </c>
      <c r="G1271" s="9" t="s">
        <v>1269</v>
      </c>
      <c r="H1271" s="9" t="s">
        <v>1271</v>
      </c>
    </row>
    <row r="1272" spans="1:8" ht="15" thickBot="1" x14ac:dyDescent="0.35">
      <c r="A1272" s="8" t="s">
        <v>385</v>
      </c>
      <c r="B1272" s="9" t="s">
        <v>1264</v>
      </c>
      <c r="C1272" s="9" t="s">
        <v>1270</v>
      </c>
      <c r="D1272" s="9" t="s">
        <v>1240</v>
      </c>
      <c r="E1272" s="9" t="s">
        <v>1266</v>
      </c>
      <c r="F1272" s="9" t="s">
        <v>1272</v>
      </c>
      <c r="G1272" s="9" t="s">
        <v>1269</v>
      </c>
      <c r="H1272" s="9" t="s">
        <v>1273</v>
      </c>
    </row>
    <row r="1273" spans="1:8" ht="15" thickBot="1" x14ac:dyDescent="0.35">
      <c r="A1273" s="8" t="s">
        <v>388</v>
      </c>
      <c r="B1273" s="9" t="s">
        <v>1264</v>
      </c>
      <c r="C1273" s="9" t="s">
        <v>1270</v>
      </c>
      <c r="D1273" s="9" t="s">
        <v>1240</v>
      </c>
      <c r="E1273" s="9" t="s">
        <v>1266</v>
      </c>
      <c r="F1273" s="9" t="s">
        <v>1272</v>
      </c>
      <c r="G1273" s="9" t="s">
        <v>1269</v>
      </c>
      <c r="H1273" s="9" t="s">
        <v>1273</v>
      </c>
    </row>
    <row r="1274" spans="1:8" ht="15" thickBot="1" x14ac:dyDescent="0.35">
      <c r="A1274" s="8" t="s">
        <v>389</v>
      </c>
      <c r="B1274" s="9" t="s">
        <v>1264</v>
      </c>
      <c r="C1274" s="9" t="s">
        <v>1270</v>
      </c>
      <c r="D1274" s="9" t="s">
        <v>1240</v>
      </c>
      <c r="E1274" s="9" t="s">
        <v>1266</v>
      </c>
      <c r="F1274" s="9" t="s">
        <v>1272</v>
      </c>
      <c r="G1274" s="9" t="s">
        <v>1274</v>
      </c>
      <c r="H1274" s="9" t="s">
        <v>1273</v>
      </c>
    </row>
    <row r="1275" spans="1:8" ht="15" thickBot="1" x14ac:dyDescent="0.35">
      <c r="A1275" s="8" t="s">
        <v>391</v>
      </c>
      <c r="B1275" s="9" t="s">
        <v>1264</v>
      </c>
      <c r="C1275" s="9" t="s">
        <v>1270</v>
      </c>
      <c r="D1275" s="9" t="s">
        <v>1240</v>
      </c>
      <c r="E1275" s="9" t="s">
        <v>1266</v>
      </c>
      <c r="F1275" s="9" t="s">
        <v>1272</v>
      </c>
      <c r="G1275" s="9" t="s">
        <v>1274</v>
      </c>
      <c r="H1275" s="9" t="s">
        <v>1275</v>
      </c>
    </row>
    <row r="1276" spans="1:8" ht="15" thickBot="1" x14ac:dyDescent="0.35">
      <c r="A1276" s="8" t="s">
        <v>394</v>
      </c>
      <c r="B1276" s="9" t="s">
        <v>1276</v>
      </c>
      <c r="C1276" s="9" t="s">
        <v>1270</v>
      </c>
      <c r="D1276" s="9" t="s">
        <v>1240</v>
      </c>
      <c r="E1276" s="9" t="s">
        <v>1277</v>
      </c>
      <c r="F1276" s="9" t="s">
        <v>1272</v>
      </c>
      <c r="G1276" s="9" t="s">
        <v>1274</v>
      </c>
      <c r="H1276" s="9" t="s">
        <v>1275</v>
      </c>
    </row>
    <row r="1277" spans="1:8" ht="15" thickBot="1" x14ac:dyDescent="0.35">
      <c r="A1277" s="8" t="s">
        <v>396</v>
      </c>
      <c r="B1277" s="9" t="s">
        <v>1276</v>
      </c>
      <c r="C1277" s="9" t="s">
        <v>1270</v>
      </c>
      <c r="D1277" s="9" t="s">
        <v>1240</v>
      </c>
      <c r="E1277" s="9" t="s">
        <v>1277</v>
      </c>
      <c r="F1277" s="9" t="s">
        <v>1272</v>
      </c>
      <c r="G1277" s="9" t="s">
        <v>1274</v>
      </c>
      <c r="H1277" s="9" t="s">
        <v>1275</v>
      </c>
    </row>
    <row r="1278" spans="1:8" ht="15" thickBot="1" x14ac:dyDescent="0.35">
      <c r="A1278" s="8" t="s">
        <v>398</v>
      </c>
      <c r="B1278" s="9" t="s">
        <v>1278</v>
      </c>
      <c r="C1278" s="9" t="s">
        <v>1270</v>
      </c>
      <c r="D1278" s="9" t="s">
        <v>1240</v>
      </c>
      <c r="E1278" s="9" t="s">
        <v>1277</v>
      </c>
      <c r="F1278" s="9" t="s">
        <v>1272</v>
      </c>
      <c r="G1278" s="9" t="s">
        <v>1274</v>
      </c>
      <c r="H1278" s="9" t="s">
        <v>1275</v>
      </c>
    </row>
    <row r="1279" spans="1:8" ht="15" thickBot="1" x14ac:dyDescent="0.35">
      <c r="A1279" s="8" t="s">
        <v>400</v>
      </c>
      <c r="B1279" s="9" t="s">
        <v>1279</v>
      </c>
      <c r="C1279" s="9" t="s">
        <v>1270</v>
      </c>
      <c r="D1279" s="9" t="s">
        <v>1240</v>
      </c>
      <c r="E1279" s="9" t="s">
        <v>1280</v>
      </c>
      <c r="F1279" s="9" t="s">
        <v>425</v>
      </c>
      <c r="G1279" s="9" t="s">
        <v>1274</v>
      </c>
      <c r="H1279" s="9" t="s">
        <v>1275</v>
      </c>
    </row>
    <row r="1280" spans="1:8" ht="15" thickBot="1" x14ac:dyDescent="0.35">
      <c r="A1280" s="8" t="s">
        <v>402</v>
      </c>
      <c r="B1280" s="9" t="s">
        <v>1279</v>
      </c>
      <c r="C1280" s="9" t="s">
        <v>1270</v>
      </c>
      <c r="D1280" s="9" t="s">
        <v>1240</v>
      </c>
      <c r="E1280" s="9" t="s">
        <v>1280</v>
      </c>
      <c r="F1280" s="9" t="s">
        <v>425</v>
      </c>
      <c r="G1280" s="9" t="s">
        <v>1274</v>
      </c>
      <c r="H1280" s="9" t="s">
        <v>1275</v>
      </c>
    </row>
    <row r="1281" spans="1:8" ht="15" thickBot="1" x14ac:dyDescent="0.35">
      <c r="A1281" s="8" t="s">
        <v>404</v>
      </c>
      <c r="B1281" s="9" t="s">
        <v>1279</v>
      </c>
      <c r="C1281" s="9" t="s">
        <v>1270</v>
      </c>
      <c r="D1281" s="9" t="s">
        <v>1240</v>
      </c>
      <c r="E1281" s="9" t="s">
        <v>1280</v>
      </c>
      <c r="F1281" s="9" t="s">
        <v>425</v>
      </c>
      <c r="G1281" s="9" t="s">
        <v>1281</v>
      </c>
      <c r="H1281" s="9" t="s">
        <v>1275</v>
      </c>
    </row>
    <row r="1282" spans="1:8" ht="15" thickBot="1" x14ac:dyDescent="0.35">
      <c r="A1282" s="8" t="s">
        <v>406</v>
      </c>
      <c r="B1282" s="9" t="s">
        <v>1279</v>
      </c>
      <c r="C1282" s="9" t="s">
        <v>1270</v>
      </c>
      <c r="D1282" s="9" t="s">
        <v>1240</v>
      </c>
      <c r="E1282" s="9" t="s">
        <v>1280</v>
      </c>
      <c r="F1282" s="9" t="s">
        <v>425</v>
      </c>
      <c r="G1282" s="9" t="s">
        <v>1281</v>
      </c>
      <c r="H1282" s="9" t="s">
        <v>1275</v>
      </c>
    </row>
    <row r="1283" spans="1:8" ht="15" thickBot="1" x14ac:dyDescent="0.35">
      <c r="A1283" s="8" t="s">
        <v>407</v>
      </c>
      <c r="B1283" s="9" t="s">
        <v>1279</v>
      </c>
      <c r="C1283" s="9" t="s">
        <v>1270</v>
      </c>
      <c r="D1283" s="9" t="s">
        <v>1240</v>
      </c>
      <c r="E1283" s="9" t="s">
        <v>1280</v>
      </c>
      <c r="F1283" s="9" t="s">
        <v>425</v>
      </c>
      <c r="G1283" s="9" t="s">
        <v>1281</v>
      </c>
      <c r="H1283" s="9" t="s">
        <v>1275</v>
      </c>
    </row>
    <row r="1284" spans="1:8" ht="15" thickBot="1" x14ac:dyDescent="0.35">
      <c r="A1284" s="8" t="s">
        <v>408</v>
      </c>
      <c r="B1284" s="9" t="s">
        <v>1279</v>
      </c>
      <c r="C1284" s="9" t="s">
        <v>1240</v>
      </c>
      <c r="D1284" s="9" t="s">
        <v>1240</v>
      </c>
      <c r="E1284" s="9" t="s">
        <v>1280</v>
      </c>
      <c r="F1284" s="9" t="s">
        <v>425</v>
      </c>
      <c r="G1284" s="9" t="s">
        <v>1281</v>
      </c>
      <c r="H1284" s="9" t="s">
        <v>1275</v>
      </c>
    </row>
    <row r="1285" spans="1:8" ht="15" thickBot="1" x14ac:dyDescent="0.35">
      <c r="A1285" s="8" t="s">
        <v>410</v>
      </c>
      <c r="B1285" s="9" t="s">
        <v>1279</v>
      </c>
      <c r="C1285" s="9" t="s">
        <v>1240</v>
      </c>
      <c r="D1285" s="9" t="s">
        <v>1240</v>
      </c>
      <c r="E1285" s="9" t="s">
        <v>1280</v>
      </c>
      <c r="F1285" s="9" t="s">
        <v>425</v>
      </c>
      <c r="G1285" s="9" t="s">
        <v>1281</v>
      </c>
      <c r="H1285" s="9" t="s">
        <v>1275</v>
      </c>
    </row>
    <row r="1286" spans="1:8" ht="15" thickBot="1" x14ac:dyDescent="0.35">
      <c r="A1286" s="8" t="s">
        <v>412</v>
      </c>
      <c r="B1286" s="9" t="s">
        <v>1282</v>
      </c>
      <c r="C1286" s="9" t="s">
        <v>1240</v>
      </c>
      <c r="D1286" s="9" t="s">
        <v>1283</v>
      </c>
      <c r="E1286" s="9" t="s">
        <v>1280</v>
      </c>
      <c r="F1286" s="9" t="s">
        <v>425</v>
      </c>
      <c r="G1286" s="9" t="s">
        <v>1281</v>
      </c>
      <c r="H1286" s="9" t="s">
        <v>1275</v>
      </c>
    </row>
    <row r="1287" spans="1:8" ht="15" thickBot="1" x14ac:dyDescent="0.35">
      <c r="A1287" s="8" t="s">
        <v>414</v>
      </c>
      <c r="B1287" s="9" t="s">
        <v>1282</v>
      </c>
      <c r="C1287" s="9" t="s">
        <v>1240</v>
      </c>
      <c r="D1287" s="9" t="s">
        <v>1281</v>
      </c>
      <c r="E1287" s="9" t="s">
        <v>1280</v>
      </c>
      <c r="F1287" s="9" t="s">
        <v>425</v>
      </c>
      <c r="G1287" s="9" t="s">
        <v>1281</v>
      </c>
      <c r="H1287" s="9" t="s">
        <v>1275</v>
      </c>
    </row>
    <row r="1288" spans="1:8" ht="15" thickBot="1" x14ac:dyDescent="0.35">
      <c r="A1288" s="8" t="s">
        <v>415</v>
      </c>
      <c r="B1288" s="9" t="s">
        <v>1282</v>
      </c>
      <c r="C1288" s="9" t="s">
        <v>1240</v>
      </c>
      <c r="D1288" s="9" t="s">
        <v>1281</v>
      </c>
      <c r="E1288" s="9" t="s">
        <v>1280</v>
      </c>
      <c r="F1288" s="9" t="s">
        <v>425</v>
      </c>
      <c r="G1288" s="9" t="s">
        <v>1281</v>
      </c>
      <c r="H1288" s="9" t="s">
        <v>1275</v>
      </c>
    </row>
    <row r="1289" spans="1:8" ht="15" thickBot="1" x14ac:dyDescent="0.35">
      <c r="A1289" s="8" t="s">
        <v>416</v>
      </c>
      <c r="B1289" s="9" t="s">
        <v>1284</v>
      </c>
      <c r="C1289" s="9" t="s">
        <v>1240</v>
      </c>
      <c r="D1289" s="9" t="s">
        <v>1281</v>
      </c>
      <c r="E1289" s="9" t="s">
        <v>1280</v>
      </c>
      <c r="F1289" s="9" t="s">
        <v>425</v>
      </c>
      <c r="G1289" s="9" t="s">
        <v>1281</v>
      </c>
      <c r="H1289" s="9" t="s">
        <v>1275</v>
      </c>
    </row>
    <row r="1290" spans="1:8" ht="15" thickBot="1" x14ac:dyDescent="0.35">
      <c r="A1290" s="8" t="s">
        <v>418</v>
      </c>
      <c r="B1290" s="9" t="s">
        <v>1285</v>
      </c>
      <c r="C1290" s="9" t="s">
        <v>1283</v>
      </c>
      <c r="D1290" s="9" t="s">
        <v>1281</v>
      </c>
      <c r="E1290" s="9" t="s">
        <v>1280</v>
      </c>
      <c r="F1290" s="9" t="s">
        <v>425</v>
      </c>
      <c r="G1290" s="9" t="s">
        <v>1281</v>
      </c>
      <c r="H1290" s="9" t="s">
        <v>1275</v>
      </c>
    </row>
    <row r="1291" spans="1:8" ht="15" thickBot="1" x14ac:dyDescent="0.35">
      <c r="A1291" s="8" t="s">
        <v>419</v>
      </c>
      <c r="B1291" s="9" t="s">
        <v>1285</v>
      </c>
      <c r="C1291" s="9" t="s">
        <v>1283</v>
      </c>
      <c r="D1291" s="9" t="s">
        <v>1281</v>
      </c>
      <c r="E1291" s="9" t="s">
        <v>1286</v>
      </c>
      <c r="F1291" s="9" t="s">
        <v>425</v>
      </c>
      <c r="G1291" s="9" t="s">
        <v>1281</v>
      </c>
      <c r="H1291" s="9" t="s">
        <v>1275</v>
      </c>
    </row>
    <row r="1292" spans="1:8" ht="15" thickBot="1" x14ac:dyDescent="0.35">
      <c r="A1292" s="8" t="s">
        <v>420</v>
      </c>
      <c r="B1292" s="9" t="s">
        <v>1287</v>
      </c>
      <c r="C1292" s="9" t="s">
        <v>1283</v>
      </c>
      <c r="D1292" s="9" t="s">
        <v>1281</v>
      </c>
      <c r="E1292" s="9" t="s">
        <v>425</v>
      </c>
      <c r="F1292" s="9" t="s">
        <v>425</v>
      </c>
      <c r="G1292" s="9" t="s">
        <v>1281</v>
      </c>
      <c r="H1292" s="9" t="s">
        <v>1275</v>
      </c>
    </row>
    <row r="1293" spans="1:8" ht="15" thickBot="1" x14ac:dyDescent="0.35">
      <c r="A1293" s="8" t="s">
        <v>422</v>
      </c>
      <c r="B1293" s="9" t="s">
        <v>1287</v>
      </c>
      <c r="C1293" s="9" t="s">
        <v>1283</v>
      </c>
      <c r="D1293" s="9" t="s">
        <v>1281</v>
      </c>
      <c r="E1293" s="9" t="s">
        <v>425</v>
      </c>
      <c r="F1293" s="9" t="s">
        <v>425</v>
      </c>
      <c r="G1293" s="9" t="s">
        <v>1281</v>
      </c>
      <c r="H1293" s="9" t="s">
        <v>1275</v>
      </c>
    </row>
    <row r="1294" spans="1:8" ht="15" thickBot="1" x14ac:dyDescent="0.35">
      <c r="A1294" s="8" t="s">
        <v>424</v>
      </c>
      <c r="B1294" s="9" t="s">
        <v>1287</v>
      </c>
      <c r="C1294" s="9" t="s">
        <v>1288</v>
      </c>
      <c r="D1294" s="9" t="s">
        <v>1281</v>
      </c>
      <c r="E1294" s="9" t="s">
        <v>425</v>
      </c>
      <c r="F1294" s="9" t="s">
        <v>425</v>
      </c>
      <c r="G1294" s="9" t="s">
        <v>1281</v>
      </c>
      <c r="H1294" s="9" t="s">
        <v>1289</v>
      </c>
    </row>
    <row r="1295" spans="1:8" ht="15" thickBot="1" x14ac:dyDescent="0.35">
      <c r="A1295" s="8" t="s">
        <v>426</v>
      </c>
      <c r="B1295" s="9" t="s">
        <v>1287</v>
      </c>
      <c r="C1295" s="9" t="s">
        <v>1288</v>
      </c>
      <c r="D1295" s="9" t="s">
        <v>425</v>
      </c>
      <c r="E1295" s="9" t="s">
        <v>425</v>
      </c>
      <c r="F1295" s="9" t="s">
        <v>425</v>
      </c>
      <c r="G1295" s="9" t="s">
        <v>1281</v>
      </c>
      <c r="H1295" s="9" t="s">
        <v>1289</v>
      </c>
    </row>
    <row r="1296" spans="1:8" ht="15" thickBot="1" x14ac:dyDescent="0.35">
      <c r="A1296" s="8" t="s">
        <v>427</v>
      </c>
      <c r="B1296" s="9" t="s">
        <v>1287</v>
      </c>
      <c r="C1296" s="9" t="s">
        <v>1288</v>
      </c>
      <c r="D1296" s="9" t="s">
        <v>425</v>
      </c>
      <c r="E1296" s="9" t="s">
        <v>425</v>
      </c>
      <c r="F1296" s="9" t="s">
        <v>425</v>
      </c>
      <c r="G1296" s="9" t="s">
        <v>1281</v>
      </c>
      <c r="H1296" s="9" t="s">
        <v>1289</v>
      </c>
    </row>
    <row r="1297" spans="1:8" ht="15" thickBot="1" x14ac:dyDescent="0.35">
      <c r="A1297" s="8" t="s">
        <v>429</v>
      </c>
      <c r="B1297" s="9" t="s">
        <v>1287</v>
      </c>
      <c r="C1297" s="9" t="s">
        <v>1288</v>
      </c>
      <c r="D1297" s="9" t="s">
        <v>425</v>
      </c>
      <c r="E1297" s="9" t="s">
        <v>425</v>
      </c>
      <c r="F1297" s="9" t="s">
        <v>425</v>
      </c>
      <c r="G1297" s="9" t="s">
        <v>1281</v>
      </c>
      <c r="H1297" s="9" t="s">
        <v>1289</v>
      </c>
    </row>
    <row r="1298" spans="1:8" ht="15" thickBot="1" x14ac:dyDescent="0.35">
      <c r="A1298" s="8" t="s">
        <v>430</v>
      </c>
      <c r="B1298" s="9" t="s">
        <v>1290</v>
      </c>
      <c r="C1298" s="9" t="s">
        <v>1288</v>
      </c>
      <c r="D1298" s="9" t="s">
        <v>425</v>
      </c>
      <c r="E1298" s="9" t="s">
        <v>425</v>
      </c>
      <c r="F1298" s="9" t="s">
        <v>425</v>
      </c>
      <c r="G1298" s="9" t="s">
        <v>1281</v>
      </c>
      <c r="H1298" s="9" t="s">
        <v>1289</v>
      </c>
    </row>
    <row r="1299" spans="1:8" ht="15" thickBot="1" x14ac:dyDescent="0.35">
      <c r="A1299" s="8" t="s">
        <v>431</v>
      </c>
      <c r="B1299" s="9" t="s">
        <v>1290</v>
      </c>
      <c r="C1299" s="9" t="s">
        <v>1288</v>
      </c>
      <c r="D1299" s="9" t="s">
        <v>425</v>
      </c>
      <c r="E1299" s="9" t="s">
        <v>425</v>
      </c>
      <c r="F1299" s="9" t="s">
        <v>425</v>
      </c>
      <c r="G1299" s="9" t="s">
        <v>1281</v>
      </c>
      <c r="H1299" s="9" t="s">
        <v>1289</v>
      </c>
    </row>
    <row r="1300" spans="1:8" ht="15" thickBot="1" x14ac:dyDescent="0.35">
      <c r="A1300" s="8" t="s">
        <v>432</v>
      </c>
      <c r="B1300" s="9" t="s">
        <v>1290</v>
      </c>
      <c r="C1300" s="9" t="s">
        <v>1288</v>
      </c>
      <c r="D1300" s="9" t="s">
        <v>425</v>
      </c>
      <c r="E1300" s="9" t="s">
        <v>425</v>
      </c>
      <c r="F1300" s="9" t="s">
        <v>425</v>
      </c>
      <c r="G1300" s="9" t="s">
        <v>1281</v>
      </c>
      <c r="H1300" s="9" t="s">
        <v>1288</v>
      </c>
    </row>
    <row r="1301" spans="1:8" ht="15" thickBot="1" x14ac:dyDescent="0.35">
      <c r="A1301" s="8" t="s">
        <v>433</v>
      </c>
      <c r="B1301" s="9" t="s">
        <v>1290</v>
      </c>
      <c r="C1301" s="9" t="s">
        <v>1288</v>
      </c>
      <c r="D1301" s="9" t="s">
        <v>425</v>
      </c>
      <c r="E1301" s="9" t="s">
        <v>425</v>
      </c>
      <c r="F1301" s="9" t="s">
        <v>425</v>
      </c>
      <c r="G1301" s="9" t="s">
        <v>1281</v>
      </c>
      <c r="H1301" s="9" t="s">
        <v>1288</v>
      </c>
    </row>
    <row r="1302" spans="1:8" ht="15" thickBot="1" x14ac:dyDescent="0.35">
      <c r="A1302" s="8" t="s">
        <v>435</v>
      </c>
      <c r="B1302" s="9" t="s">
        <v>1290</v>
      </c>
      <c r="C1302" s="9" t="s">
        <v>425</v>
      </c>
      <c r="D1302" s="9" t="s">
        <v>425</v>
      </c>
      <c r="E1302" s="9" t="s">
        <v>425</v>
      </c>
      <c r="F1302" s="9" t="s">
        <v>425</v>
      </c>
      <c r="G1302" s="9" t="s">
        <v>1281</v>
      </c>
      <c r="H1302" s="9" t="s">
        <v>1288</v>
      </c>
    </row>
    <row r="1303" spans="1:8" ht="15" thickBot="1" x14ac:dyDescent="0.35">
      <c r="A1303" s="8" t="s">
        <v>436</v>
      </c>
      <c r="B1303" s="9" t="s">
        <v>1291</v>
      </c>
      <c r="C1303" s="9" t="s">
        <v>425</v>
      </c>
      <c r="D1303" s="9" t="s">
        <v>425</v>
      </c>
      <c r="E1303" s="9" t="s">
        <v>425</v>
      </c>
      <c r="F1303" s="9" t="s">
        <v>425</v>
      </c>
      <c r="G1303" s="9" t="s">
        <v>1281</v>
      </c>
      <c r="H1303" s="9" t="s">
        <v>1288</v>
      </c>
    </row>
    <row r="1304" spans="1:8" ht="15" thickBot="1" x14ac:dyDescent="0.35">
      <c r="A1304" s="8" t="s">
        <v>437</v>
      </c>
      <c r="B1304" s="9" t="s">
        <v>1291</v>
      </c>
      <c r="C1304" s="9" t="s">
        <v>425</v>
      </c>
      <c r="D1304" s="9" t="s">
        <v>425</v>
      </c>
      <c r="E1304" s="9" t="s">
        <v>425</v>
      </c>
      <c r="F1304" s="9" t="s">
        <v>425</v>
      </c>
      <c r="G1304" s="9" t="s">
        <v>1281</v>
      </c>
      <c r="H1304" s="9" t="s">
        <v>425</v>
      </c>
    </row>
    <row r="1305" spans="1:8" ht="15" thickBot="1" x14ac:dyDescent="0.35">
      <c r="A1305" s="8" t="s">
        <v>438</v>
      </c>
      <c r="B1305" s="9" t="s">
        <v>1291</v>
      </c>
      <c r="C1305" s="9" t="s">
        <v>425</v>
      </c>
      <c r="D1305" s="9" t="s">
        <v>425</v>
      </c>
      <c r="E1305" s="9" t="s">
        <v>425</v>
      </c>
      <c r="F1305" s="9" t="s">
        <v>425</v>
      </c>
      <c r="G1305" s="9" t="s">
        <v>1281</v>
      </c>
      <c r="H1305" s="9" t="s">
        <v>425</v>
      </c>
    </row>
    <row r="1306" spans="1:8" ht="15" thickBot="1" x14ac:dyDescent="0.35">
      <c r="A1306" s="8" t="s">
        <v>440</v>
      </c>
      <c r="B1306" s="9" t="s">
        <v>1291</v>
      </c>
      <c r="C1306" s="9" t="s">
        <v>425</v>
      </c>
      <c r="D1306" s="9" t="s">
        <v>425</v>
      </c>
      <c r="E1306" s="9" t="s">
        <v>425</v>
      </c>
      <c r="F1306" s="9" t="s">
        <v>425</v>
      </c>
      <c r="G1306" s="9" t="s">
        <v>425</v>
      </c>
      <c r="H1306" s="9" t="s">
        <v>425</v>
      </c>
    </row>
    <row r="1307" spans="1:8" ht="15" thickBot="1" x14ac:dyDescent="0.35">
      <c r="A1307" s="8" t="s">
        <v>442</v>
      </c>
      <c r="B1307" s="9" t="s">
        <v>1291</v>
      </c>
      <c r="C1307" s="9" t="s">
        <v>425</v>
      </c>
      <c r="D1307" s="9" t="s">
        <v>425</v>
      </c>
      <c r="E1307" s="9" t="s">
        <v>425</v>
      </c>
      <c r="F1307" s="9" t="s">
        <v>425</v>
      </c>
      <c r="G1307" s="9" t="s">
        <v>425</v>
      </c>
      <c r="H1307" s="9" t="s">
        <v>425</v>
      </c>
    </row>
    <row r="1308" spans="1:8" ht="15" thickBot="1" x14ac:dyDescent="0.35">
      <c r="A1308" s="8" t="s">
        <v>444</v>
      </c>
      <c r="B1308" s="9" t="s">
        <v>1291</v>
      </c>
      <c r="C1308" s="9" t="s">
        <v>425</v>
      </c>
      <c r="D1308" s="9" t="s">
        <v>425</v>
      </c>
      <c r="E1308" s="9" t="s">
        <v>425</v>
      </c>
      <c r="F1308" s="9" t="s">
        <v>425</v>
      </c>
      <c r="G1308" s="9" t="s">
        <v>425</v>
      </c>
      <c r="H1308" s="9" t="s">
        <v>425</v>
      </c>
    </row>
    <row r="1309" spans="1:8" ht="15" thickBot="1" x14ac:dyDescent="0.35">
      <c r="A1309" s="8" t="s">
        <v>446</v>
      </c>
      <c r="B1309" s="9" t="s">
        <v>1291</v>
      </c>
      <c r="C1309" s="9" t="s">
        <v>425</v>
      </c>
      <c r="D1309" s="9" t="s">
        <v>425</v>
      </c>
      <c r="E1309" s="9" t="s">
        <v>425</v>
      </c>
      <c r="F1309" s="9" t="s">
        <v>425</v>
      </c>
      <c r="G1309" s="9" t="s">
        <v>425</v>
      </c>
      <c r="H1309" s="9" t="s">
        <v>425</v>
      </c>
    </row>
    <row r="1310" spans="1:8" ht="15" thickBot="1" x14ac:dyDescent="0.35">
      <c r="A1310" s="8" t="s">
        <v>447</v>
      </c>
      <c r="B1310" s="9" t="s">
        <v>1291</v>
      </c>
      <c r="C1310" s="9" t="s">
        <v>425</v>
      </c>
      <c r="D1310" s="9" t="s">
        <v>425</v>
      </c>
      <c r="E1310" s="9" t="s">
        <v>425</v>
      </c>
      <c r="F1310" s="9" t="s">
        <v>425</v>
      </c>
      <c r="G1310" s="9" t="s">
        <v>425</v>
      </c>
      <c r="H1310" s="9" t="s">
        <v>425</v>
      </c>
    </row>
    <row r="1311" spans="1:8" ht="15" thickBot="1" x14ac:dyDescent="0.35">
      <c r="A1311" s="8" t="s">
        <v>448</v>
      </c>
      <c r="B1311" s="9" t="s">
        <v>1291</v>
      </c>
      <c r="C1311" s="9" t="s">
        <v>425</v>
      </c>
      <c r="D1311" s="9" t="s">
        <v>425</v>
      </c>
      <c r="E1311" s="9" t="s">
        <v>425</v>
      </c>
      <c r="F1311" s="9" t="s">
        <v>425</v>
      </c>
      <c r="G1311" s="9" t="s">
        <v>425</v>
      </c>
      <c r="H1311" s="9" t="s">
        <v>425</v>
      </c>
    </row>
    <row r="1312" spans="1:8" ht="15" thickBot="1" x14ac:dyDescent="0.35">
      <c r="A1312" s="8" t="s">
        <v>449</v>
      </c>
      <c r="B1312" s="9" t="s">
        <v>1291</v>
      </c>
      <c r="C1312" s="9" t="s">
        <v>425</v>
      </c>
      <c r="D1312" s="9" t="s">
        <v>425</v>
      </c>
      <c r="E1312" s="9" t="s">
        <v>425</v>
      </c>
      <c r="F1312" s="9" t="s">
        <v>425</v>
      </c>
      <c r="G1312" s="9" t="s">
        <v>425</v>
      </c>
      <c r="H1312" s="9" t="s">
        <v>425</v>
      </c>
    </row>
    <row r="1313" spans="1:8" ht="15" thickBot="1" x14ac:dyDescent="0.35">
      <c r="A1313" s="8" t="s">
        <v>450</v>
      </c>
      <c r="B1313" s="9" t="s">
        <v>1292</v>
      </c>
      <c r="C1313" s="9" t="s">
        <v>425</v>
      </c>
      <c r="D1313" s="9" t="s">
        <v>425</v>
      </c>
      <c r="E1313" s="9" t="s">
        <v>425</v>
      </c>
      <c r="F1313" s="9" t="s">
        <v>425</v>
      </c>
      <c r="G1313" s="9" t="s">
        <v>425</v>
      </c>
      <c r="H1313" s="9" t="s">
        <v>425</v>
      </c>
    </row>
    <row r="1314" spans="1:8" ht="15" thickBot="1" x14ac:dyDescent="0.35">
      <c r="A1314" s="8" t="s">
        <v>451</v>
      </c>
      <c r="B1314" s="9" t="s">
        <v>1292</v>
      </c>
      <c r="C1314" s="9" t="s">
        <v>425</v>
      </c>
      <c r="D1314" s="9" t="s">
        <v>425</v>
      </c>
      <c r="E1314" s="9" t="s">
        <v>425</v>
      </c>
      <c r="F1314" s="9" t="s">
        <v>425</v>
      </c>
      <c r="G1314" s="9" t="s">
        <v>425</v>
      </c>
      <c r="H1314" s="9" t="s">
        <v>425</v>
      </c>
    </row>
    <row r="1315" spans="1:8" ht="15" thickBot="1" x14ac:dyDescent="0.35">
      <c r="A1315" s="8" t="s">
        <v>452</v>
      </c>
      <c r="B1315" s="9" t="s">
        <v>1292</v>
      </c>
      <c r="C1315" s="9" t="s">
        <v>425</v>
      </c>
      <c r="D1315" s="9" t="s">
        <v>425</v>
      </c>
      <c r="E1315" s="9" t="s">
        <v>425</v>
      </c>
      <c r="F1315" s="9" t="s">
        <v>425</v>
      </c>
      <c r="G1315" s="9" t="s">
        <v>425</v>
      </c>
      <c r="H1315" s="9" t="s">
        <v>425</v>
      </c>
    </row>
    <row r="1316" spans="1:8" ht="15" thickBot="1" x14ac:dyDescent="0.35">
      <c r="A1316" s="8" t="s">
        <v>453</v>
      </c>
      <c r="B1316" s="9" t="s">
        <v>1292</v>
      </c>
      <c r="C1316" s="9" t="s">
        <v>425</v>
      </c>
      <c r="D1316" s="9" t="s">
        <v>425</v>
      </c>
      <c r="E1316" s="9" t="s">
        <v>425</v>
      </c>
      <c r="F1316" s="9" t="s">
        <v>425</v>
      </c>
      <c r="G1316" s="9" t="s">
        <v>425</v>
      </c>
      <c r="H1316" s="9" t="s">
        <v>425</v>
      </c>
    </row>
    <row r="1317" spans="1:8" ht="15" thickBot="1" x14ac:dyDescent="0.35">
      <c r="A1317" s="8" t="s">
        <v>454</v>
      </c>
      <c r="B1317" s="9" t="s">
        <v>1292</v>
      </c>
      <c r="C1317" s="9" t="s">
        <v>425</v>
      </c>
      <c r="D1317" s="9" t="s">
        <v>425</v>
      </c>
      <c r="E1317" s="9" t="s">
        <v>425</v>
      </c>
      <c r="F1317" s="9" t="s">
        <v>425</v>
      </c>
      <c r="G1317" s="9" t="s">
        <v>425</v>
      </c>
      <c r="H1317" s="9" t="s">
        <v>425</v>
      </c>
    </row>
    <row r="1318" spans="1:8" ht="15" thickBot="1" x14ac:dyDescent="0.35">
      <c r="A1318" s="8" t="s">
        <v>455</v>
      </c>
      <c r="B1318" s="9" t="s">
        <v>1292</v>
      </c>
      <c r="C1318" s="9" t="s">
        <v>425</v>
      </c>
      <c r="D1318" s="9" t="s">
        <v>425</v>
      </c>
      <c r="E1318" s="9" t="s">
        <v>425</v>
      </c>
      <c r="F1318" s="9" t="s">
        <v>425</v>
      </c>
      <c r="G1318" s="9" t="s">
        <v>425</v>
      </c>
      <c r="H1318" s="9" t="s">
        <v>425</v>
      </c>
    </row>
    <row r="1319" spans="1:8" ht="15" thickBot="1" x14ac:dyDescent="0.35">
      <c r="A1319" s="8" t="s">
        <v>456</v>
      </c>
      <c r="B1319" s="9" t="s">
        <v>1292</v>
      </c>
      <c r="C1319" s="9" t="s">
        <v>425</v>
      </c>
      <c r="D1319" s="9" t="s">
        <v>425</v>
      </c>
      <c r="E1319" s="9" t="s">
        <v>425</v>
      </c>
      <c r="F1319" s="9" t="s">
        <v>425</v>
      </c>
      <c r="G1319" s="9" t="s">
        <v>425</v>
      </c>
      <c r="H1319" s="9" t="s">
        <v>425</v>
      </c>
    </row>
    <row r="1320" spans="1:8" ht="15" thickBot="1" x14ac:dyDescent="0.35">
      <c r="A1320" s="8" t="s">
        <v>457</v>
      </c>
      <c r="B1320" s="9" t="s">
        <v>1292</v>
      </c>
      <c r="C1320" s="9" t="s">
        <v>425</v>
      </c>
      <c r="D1320" s="9" t="s">
        <v>425</v>
      </c>
      <c r="E1320" s="9" t="s">
        <v>425</v>
      </c>
      <c r="F1320" s="9" t="s">
        <v>425</v>
      </c>
      <c r="G1320" s="9" t="s">
        <v>425</v>
      </c>
      <c r="H1320" s="9" t="s">
        <v>425</v>
      </c>
    </row>
    <row r="1321" spans="1:8" ht="15" thickBot="1" x14ac:dyDescent="0.35">
      <c r="A1321" s="8" t="s">
        <v>458</v>
      </c>
      <c r="B1321" s="9" t="s">
        <v>1292</v>
      </c>
      <c r="C1321" s="9" t="s">
        <v>425</v>
      </c>
      <c r="D1321" s="9" t="s">
        <v>425</v>
      </c>
      <c r="E1321" s="9" t="s">
        <v>425</v>
      </c>
      <c r="F1321" s="9" t="s">
        <v>425</v>
      </c>
      <c r="G1321" s="9" t="s">
        <v>425</v>
      </c>
      <c r="H1321" s="9" t="s">
        <v>425</v>
      </c>
    </row>
    <row r="1322" spans="1:8" ht="15" thickBot="1" x14ac:dyDescent="0.35">
      <c r="A1322" s="8" t="s">
        <v>459</v>
      </c>
      <c r="B1322" s="9" t="s">
        <v>1292</v>
      </c>
      <c r="C1322" s="9" t="s">
        <v>425</v>
      </c>
      <c r="D1322" s="9" t="s">
        <v>425</v>
      </c>
      <c r="E1322" s="9" t="s">
        <v>425</v>
      </c>
      <c r="F1322" s="9" t="s">
        <v>425</v>
      </c>
      <c r="G1322" s="9" t="s">
        <v>425</v>
      </c>
      <c r="H1322" s="9" t="s">
        <v>425</v>
      </c>
    </row>
    <row r="1323" spans="1:8" ht="15" thickBot="1" x14ac:dyDescent="0.35">
      <c r="A1323" s="8" t="s">
        <v>460</v>
      </c>
      <c r="B1323" s="9" t="s">
        <v>1292</v>
      </c>
      <c r="C1323" s="9" t="s">
        <v>425</v>
      </c>
      <c r="D1323" s="9" t="s">
        <v>425</v>
      </c>
      <c r="E1323" s="9" t="s">
        <v>425</v>
      </c>
      <c r="F1323" s="9" t="s">
        <v>425</v>
      </c>
      <c r="G1323" s="9" t="s">
        <v>425</v>
      </c>
      <c r="H1323" s="9" t="s">
        <v>425</v>
      </c>
    </row>
    <row r="1324" spans="1:8" ht="15" thickBot="1" x14ac:dyDescent="0.35">
      <c r="A1324" s="8" t="s">
        <v>461</v>
      </c>
      <c r="B1324" s="9" t="s">
        <v>1292</v>
      </c>
      <c r="C1324" s="9" t="s">
        <v>425</v>
      </c>
      <c r="D1324" s="9" t="s">
        <v>425</v>
      </c>
      <c r="E1324" s="9" t="s">
        <v>425</v>
      </c>
      <c r="F1324" s="9" t="s">
        <v>425</v>
      </c>
      <c r="G1324" s="9" t="s">
        <v>425</v>
      </c>
      <c r="H1324" s="9" t="s">
        <v>425</v>
      </c>
    </row>
    <row r="1325" spans="1:8" ht="15" thickBot="1" x14ac:dyDescent="0.35">
      <c r="A1325" s="8" t="s">
        <v>462</v>
      </c>
      <c r="B1325" s="9" t="s">
        <v>1292</v>
      </c>
      <c r="C1325" s="9" t="s">
        <v>425</v>
      </c>
      <c r="D1325" s="9" t="s">
        <v>425</v>
      </c>
      <c r="E1325" s="9" t="s">
        <v>425</v>
      </c>
      <c r="F1325" s="9" t="s">
        <v>425</v>
      </c>
      <c r="G1325" s="9" t="s">
        <v>425</v>
      </c>
      <c r="H1325" s="9" t="s">
        <v>425</v>
      </c>
    </row>
    <row r="1326" spans="1:8" ht="15" thickBot="1" x14ac:dyDescent="0.35">
      <c r="A1326" s="8" t="s">
        <v>463</v>
      </c>
      <c r="B1326" s="9" t="s">
        <v>1292</v>
      </c>
      <c r="C1326" s="9" t="s">
        <v>425</v>
      </c>
      <c r="D1326" s="9" t="s">
        <v>425</v>
      </c>
      <c r="E1326" s="9" t="s">
        <v>425</v>
      </c>
      <c r="F1326" s="9" t="s">
        <v>425</v>
      </c>
      <c r="G1326" s="9" t="s">
        <v>425</v>
      </c>
      <c r="H1326" s="9" t="s">
        <v>425</v>
      </c>
    </row>
    <row r="1327" spans="1:8" ht="15" thickBot="1" x14ac:dyDescent="0.35">
      <c r="A1327" s="8" t="s">
        <v>464</v>
      </c>
      <c r="B1327" s="9" t="s">
        <v>1293</v>
      </c>
      <c r="C1327" s="9" t="s">
        <v>425</v>
      </c>
      <c r="D1327" s="9" t="s">
        <v>425</v>
      </c>
      <c r="E1327" s="9" t="s">
        <v>425</v>
      </c>
      <c r="F1327" s="9" t="s">
        <v>425</v>
      </c>
      <c r="G1327" s="9" t="s">
        <v>425</v>
      </c>
      <c r="H1327" s="9" t="s">
        <v>425</v>
      </c>
    </row>
    <row r="1328" spans="1:8" ht="15" thickBot="1" x14ac:dyDescent="0.35">
      <c r="A1328" s="8" t="s">
        <v>465</v>
      </c>
      <c r="B1328" s="9" t="s">
        <v>1293</v>
      </c>
      <c r="C1328" s="9" t="s">
        <v>425</v>
      </c>
      <c r="D1328" s="9" t="s">
        <v>425</v>
      </c>
      <c r="E1328" s="9" t="s">
        <v>425</v>
      </c>
      <c r="F1328" s="9" t="s">
        <v>425</v>
      </c>
      <c r="G1328" s="9" t="s">
        <v>425</v>
      </c>
      <c r="H1328" s="9" t="s">
        <v>425</v>
      </c>
    </row>
    <row r="1329" spans="1:8" ht="15" thickBot="1" x14ac:dyDescent="0.35">
      <c r="A1329" s="8" t="s">
        <v>466</v>
      </c>
      <c r="B1329" s="9" t="s">
        <v>1293</v>
      </c>
      <c r="C1329" s="9" t="s">
        <v>425</v>
      </c>
      <c r="D1329" s="9" t="s">
        <v>425</v>
      </c>
      <c r="E1329" s="9" t="s">
        <v>425</v>
      </c>
      <c r="F1329" s="9" t="s">
        <v>425</v>
      </c>
      <c r="G1329" s="9" t="s">
        <v>425</v>
      </c>
      <c r="H1329" s="9" t="s">
        <v>425</v>
      </c>
    </row>
    <row r="1330" spans="1:8" ht="15" thickBot="1" x14ac:dyDescent="0.35">
      <c r="A1330" s="8" t="s">
        <v>467</v>
      </c>
      <c r="B1330" s="9" t="s">
        <v>1294</v>
      </c>
      <c r="C1330" s="9" t="s">
        <v>425</v>
      </c>
      <c r="D1330" s="9" t="s">
        <v>425</v>
      </c>
      <c r="E1330" s="9" t="s">
        <v>425</v>
      </c>
      <c r="F1330" s="9" t="s">
        <v>425</v>
      </c>
      <c r="G1330" s="9" t="s">
        <v>425</v>
      </c>
      <c r="H1330" s="9" t="s">
        <v>425</v>
      </c>
    </row>
    <row r="1331" spans="1:8" ht="15" thickBot="1" x14ac:dyDescent="0.35">
      <c r="A1331" s="8" t="s">
        <v>468</v>
      </c>
      <c r="B1331" s="9" t="s">
        <v>1294</v>
      </c>
      <c r="C1331" s="9" t="s">
        <v>425</v>
      </c>
      <c r="D1331" s="9" t="s">
        <v>425</v>
      </c>
      <c r="E1331" s="9" t="s">
        <v>425</v>
      </c>
      <c r="F1331" s="9" t="s">
        <v>425</v>
      </c>
      <c r="G1331" s="9" t="s">
        <v>425</v>
      </c>
      <c r="H1331" s="9" t="s">
        <v>425</v>
      </c>
    </row>
    <row r="1332" spans="1:8" ht="15" thickBot="1" x14ac:dyDescent="0.35">
      <c r="A1332" s="8" t="s">
        <v>469</v>
      </c>
      <c r="B1332" s="9" t="s">
        <v>1294</v>
      </c>
      <c r="C1332" s="9" t="s">
        <v>425</v>
      </c>
      <c r="D1332" s="9" t="s">
        <v>425</v>
      </c>
      <c r="E1332" s="9" t="s">
        <v>425</v>
      </c>
      <c r="F1332" s="9" t="s">
        <v>425</v>
      </c>
      <c r="G1332" s="9" t="s">
        <v>425</v>
      </c>
      <c r="H1332" s="9" t="s">
        <v>425</v>
      </c>
    </row>
    <row r="1333" spans="1:8" ht="15" thickBot="1" x14ac:dyDescent="0.35">
      <c r="A1333" s="8" t="s">
        <v>470</v>
      </c>
      <c r="B1333" s="9" t="s">
        <v>1294</v>
      </c>
      <c r="C1333" s="9" t="s">
        <v>425</v>
      </c>
      <c r="D1333" s="9" t="s">
        <v>425</v>
      </c>
      <c r="E1333" s="9" t="s">
        <v>425</v>
      </c>
      <c r="F1333" s="9" t="s">
        <v>425</v>
      </c>
      <c r="G1333" s="9" t="s">
        <v>425</v>
      </c>
      <c r="H1333" s="9" t="s">
        <v>425</v>
      </c>
    </row>
    <row r="1334" spans="1:8" ht="15" thickBot="1" x14ac:dyDescent="0.35">
      <c r="A1334" s="8" t="s">
        <v>471</v>
      </c>
      <c r="B1334" s="9" t="s">
        <v>1294</v>
      </c>
      <c r="C1334" s="9" t="s">
        <v>425</v>
      </c>
      <c r="D1334" s="9" t="s">
        <v>425</v>
      </c>
      <c r="E1334" s="9" t="s">
        <v>425</v>
      </c>
      <c r="F1334" s="9" t="s">
        <v>425</v>
      </c>
      <c r="G1334" s="9" t="s">
        <v>425</v>
      </c>
      <c r="H1334" s="9" t="s">
        <v>425</v>
      </c>
    </row>
    <row r="1335" spans="1:8" ht="15" thickBot="1" x14ac:dyDescent="0.35">
      <c r="A1335" s="8" t="s">
        <v>472</v>
      </c>
      <c r="B1335" s="9" t="s">
        <v>1295</v>
      </c>
      <c r="C1335" s="9" t="s">
        <v>425</v>
      </c>
      <c r="D1335" s="9" t="s">
        <v>425</v>
      </c>
      <c r="E1335" s="9" t="s">
        <v>425</v>
      </c>
      <c r="F1335" s="9" t="s">
        <v>425</v>
      </c>
      <c r="G1335" s="9" t="s">
        <v>425</v>
      </c>
      <c r="H1335" s="9" t="s">
        <v>425</v>
      </c>
    </row>
    <row r="1336" spans="1:8" ht="15" thickBot="1" x14ac:dyDescent="0.35">
      <c r="A1336" s="8" t="s">
        <v>473</v>
      </c>
      <c r="B1336" s="9" t="s">
        <v>1295</v>
      </c>
      <c r="C1336" s="9" t="s">
        <v>425</v>
      </c>
      <c r="D1336" s="9" t="s">
        <v>425</v>
      </c>
      <c r="E1336" s="9" t="s">
        <v>425</v>
      </c>
      <c r="F1336" s="9" t="s">
        <v>425</v>
      </c>
      <c r="G1336" s="9" t="s">
        <v>425</v>
      </c>
      <c r="H1336" s="9" t="s">
        <v>425</v>
      </c>
    </row>
    <row r="1337" spans="1:8" ht="15" thickBot="1" x14ac:dyDescent="0.35">
      <c r="A1337" s="8" t="s">
        <v>474</v>
      </c>
      <c r="B1337" s="9" t="s">
        <v>1295</v>
      </c>
      <c r="C1337" s="9" t="s">
        <v>425</v>
      </c>
      <c r="D1337" s="9" t="s">
        <v>425</v>
      </c>
      <c r="E1337" s="9" t="s">
        <v>425</v>
      </c>
      <c r="F1337" s="9" t="s">
        <v>425</v>
      </c>
      <c r="G1337" s="9" t="s">
        <v>425</v>
      </c>
      <c r="H1337" s="9" t="s">
        <v>425</v>
      </c>
    </row>
    <row r="1338" spans="1:8" ht="15" thickBot="1" x14ac:dyDescent="0.35">
      <c r="A1338" s="8" t="s">
        <v>475</v>
      </c>
      <c r="B1338" s="9" t="s">
        <v>1295</v>
      </c>
      <c r="C1338" s="9" t="s">
        <v>425</v>
      </c>
      <c r="D1338" s="9" t="s">
        <v>425</v>
      </c>
      <c r="E1338" s="9" t="s">
        <v>425</v>
      </c>
      <c r="F1338" s="9" t="s">
        <v>425</v>
      </c>
      <c r="G1338" s="9" t="s">
        <v>425</v>
      </c>
      <c r="H1338" s="9" t="s">
        <v>425</v>
      </c>
    </row>
    <row r="1339" spans="1:8" ht="15" thickBot="1" x14ac:dyDescent="0.35">
      <c r="A1339" s="8" t="s">
        <v>476</v>
      </c>
      <c r="B1339" s="9" t="s">
        <v>1295</v>
      </c>
      <c r="C1339" s="9" t="s">
        <v>425</v>
      </c>
      <c r="D1339" s="9" t="s">
        <v>425</v>
      </c>
      <c r="E1339" s="9" t="s">
        <v>425</v>
      </c>
      <c r="F1339" s="9" t="s">
        <v>425</v>
      </c>
      <c r="G1339" s="9" t="s">
        <v>425</v>
      </c>
      <c r="H1339" s="9" t="s">
        <v>425</v>
      </c>
    </row>
    <row r="1340" spans="1:8" ht="15" thickBot="1" x14ac:dyDescent="0.35">
      <c r="A1340" s="8" t="s">
        <v>477</v>
      </c>
      <c r="B1340" s="9" t="s">
        <v>1295</v>
      </c>
      <c r="C1340" s="9" t="s">
        <v>425</v>
      </c>
      <c r="D1340" s="9" t="s">
        <v>425</v>
      </c>
      <c r="E1340" s="9" t="s">
        <v>425</v>
      </c>
      <c r="F1340" s="9" t="s">
        <v>425</v>
      </c>
      <c r="G1340" s="9" t="s">
        <v>425</v>
      </c>
      <c r="H1340" s="9" t="s">
        <v>425</v>
      </c>
    </row>
    <row r="1341" spans="1:8" ht="15" thickBot="1" x14ac:dyDescent="0.35">
      <c r="A1341" s="8" t="s">
        <v>478</v>
      </c>
      <c r="B1341" s="9" t="s">
        <v>1295</v>
      </c>
      <c r="C1341" s="9" t="s">
        <v>425</v>
      </c>
      <c r="D1341" s="9" t="s">
        <v>425</v>
      </c>
      <c r="E1341" s="9" t="s">
        <v>425</v>
      </c>
      <c r="F1341" s="9" t="s">
        <v>425</v>
      </c>
      <c r="G1341" s="9" t="s">
        <v>425</v>
      </c>
      <c r="H1341" s="9" t="s">
        <v>425</v>
      </c>
    </row>
    <row r="1342" spans="1:8" ht="15" thickBot="1" x14ac:dyDescent="0.35">
      <c r="A1342" s="8" t="s">
        <v>479</v>
      </c>
      <c r="B1342" s="9" t="s">
        <v>1295</v>
      </c>
      <c r="C1342" s="9" t="s">
        <v>425</v>
      </c>
      <c r="D1342" s="9" t="s">
        <v>425</v>
      </c>
      <c r="E1342" s="9" t="s">
        <v>425</v>
      </c>
      <c r="F1342" s="9" t="s">
        <v>425</v>
      </c>
      <c r="G1342" s="9" t="s">
        <v>425</v>
      </c>
      <c r="H1342" s="9" t="s">
        <v>425</v>
      </c>
    </row>
    <row r="1343" spans="1:8" ht="15" thickBot="1" x14ac:dyDescent="0.35">
      <c r="A1343" s="8" t="s">
        <v>480</v>
      </c>
      <c r="B1343" s="9" t="s">
        <v>1295</v>
      </c>
      <c r="C1343" s="9" t="s">
        <v>425</v>
      </c>
      <c r="D1343" s="9" t="s">
        <v>425</v>
      </c>
      <c r="E1343" s="9" t="s">
        <v>425</v>
      </c>
      <c r="F1343" s="9" t="s">
        <v>425</v>
      </c>
      <c r="G1343" s="9" t="s">
        <v>425</v>
      </c>
      <c r="H1343" s="9" t="s">
        <v>425</v>
      </c>
    </row>
    <row r="1344" spans="1:8" ht="15" thickBot="1" x14ac:dyDescent="0.35">
      <c r="A1344" s="8" t="s">
        <v>481</v>
      </c>
      <c r="B1344" s="9" t="s">
        <v>1295</v>
      </c>
      <c r="C1344" s="9" t="s">
        <v>425</v>
      </c>
      <c r="D1344" s="9" t="s">
        <v>425</v>
      </c>
      <c r="E1344" s="9" t="s">
        <v>425</v>
      </c>
      <c r="F1344" s="9" t="s">
        <v>425</v>
      </c>
      <c r="G1344" s="9" t="s">
        <v>425</v>
      </c>
      <c r="H1344" s="9" t="s">
        <v>425</v>
      </c>
    </row>
    <row r="1345" spans="1:8" ht="15" thickBot="1" x14ac:dyDescent="0.35">
      <c r="A1345" s="8" t="s">
        <v>482</v>
      </c>
      <c r="B1345" s="9" t="s">
        <v>1295</v>
      </c>
      <c r="C1345" s="9" t="s">
        <v>425</v>
      </c>
      <c r="D1345" s="9" t="s">
        <v>425</v>
      </c>
      <c r="E1345" s="9" t="s">
        <v>425</v>
      </c>
      <c r="F1345" s="9" t="s">
        <v>425</v>
      </c>
      <c r="G1345" s="9" t="s">
        <v>425</v>
      </c>
      <c r="H1345" s="9" t="s">
        <v>425</v>
      </c>
    </row>
    <row r="1346" spans="1:8" ht="15" thickBot="1" x14ac:dyDescent="0.35">
      <c r="A1346" s="8" t="s">
        <v>483</v>
      </c>
      <c r="B1346" s="9" t="s">
        <v>1295</v>
      </c>
      <c r="C1346" s="9" t="s">
        <v>425</v>
      </c>
      <c r="D1346" s="9" t="s">
        <v>425</v>
      </c>
      <c r="E1346" s="9" t="s">
        <v>425</v>
      </c>
      <c r="F1346" s="9" t="s">
        <v>425</v>
      </c>
      <c r="G1346" s="9" t="s">
        <v>425</v>
      </c>
      <c r="H1346" s="9" t="s">
        <v>425</v>
      </c>
    </row>
    <row r="1347" spans="1:8" ht="15" thickBot="1" x14ac:dyDescent="0.35">
      <c r="A1347" s="8" t="s">
        <v>484</v>
      </c>
      <c r="B1347" s="9" t="s">
        <v>1295</v>
      </c>
      <c r="C1347" s="9" t="s">
        <v>425</v>
      </c>
      <c r="D1347" s="9" t="s">
        <v>425</v>
      </c>
      <c r="E1347" s="9" t="s">
        <v>425</v>
      </c>
      <c r="F1347" s="9" t="s">
        <v>425</v>
      </c>
      <c r="G1347" s="9" t="s">
        <v>425</v>
      </c>
      <c r="H1347" s="9" t="s">
        <v>425</v>
      </c>
    </row>
    <row r="1348" spans="1:8" ht="15" thickBot="1" x14ac:dyDescent="0.35">
      <c r="A1348" s="8" t="s">
        <v>485</v>
      </c>
      <c r="B1348" s="9" t="s">
        <v>1295</v>
      </c>
      <c r="C1348" s="9" t="s">
        <v>425</v>
      </c>
      <c r="D1348" s="9" t="s">
        <v>425</v>
      </c>
      <c r="E1348" s="9" t="s">
        <v>425</v>
      </c>
      <c r="F1348" s="9" t="s">
        <v>425</v>
      </c>
      <c r="G1348" s="9" t="s">
        <v>425</v>
      </c>
      <c r="H1348" s="9" t="s">
        <v>425</v>
      </c>
    </row>
    <row r="1349" spans="1:8" ht="15" thickBot="1" x14ac:dyDescent="0.35">
      <c r="A1349" s="8" t="s">
        <v>486</v>
      </c>
      <c r="B1349" s="9" t="s">
        <v>1295</v>
      </c>
      <c r="C1349" s="9" t="s">
        <v>425</v>
      </c>
      <c r="D1349" s="9" t="s">
        <v>425</v>
      </c>
      <c r="E1349" s="9" t="s">
        <v>425</v>
      </c>
      <c r="F1349" s="9" t="s">
        <v>425</v>
      </c>
      <c r="G1349" s="9" t="s">
        <v>425</v>
      </c>
      <c r="H1349" s="9" t="s">
        <v>425</v>
      </c>
    </row>
    <row r="1350" spans="1:8" ht="15" thickBot="1" x14ac:dyDescent="0.35">
      <c r="A1350" s="8" t="s">
        <v>487</v>
      </c>
      <c r="B1350" s="9" t="s">
        <v>1295</v>
      </c>
      <c r="C1350" s="9" t="s">
        <v>425</v>
      </c>
      <c r="D1350" s="9" t="s">
        <v>425</v>
      </c>
      <c r="E1350" s="9" t="s">
        <v>425</v>
      </c>
      <c r="F1350" s="9" t="s">
        <v>425</v>
      </c>
      <c r="G1350" s="9" t="s">
        <v>425</v>
      </c>
      <c r="H1350" s="9" t="s">
        <v>425</v>
      </c>
    </row>
    <row r="1351" spans="1:8" ht="15" thickBot="1" x14ac:dyDescent="0.35">
      <c r="A1351" s="8" t="s">
        <v>488</v>
      </c>
      <c r="B1351" s="9" t="s">
        <v>1295</v>
      </c>
      <c r="C1351" s="9" t="s">
        <v>425</v>
      </c>
      <c r="D1351" s="9" t="s">
        <v>425</v>
      </c>
      <c r="E1351" s="9" t="s">
        <v>425</v>
      </c>
      <c r="F1351" s="9" t="s">
        <v>425</v>
      </c>
      <c r="G1351" s="9" t="s">
        <v>425</v>
      </c>
      <c r="H1351" s="9" t="s">
        <v>425</v>
      </c>
    </row>
    <row r="1352" spans="1:8" ht="15" thickBot="1" x14ac:dyDescent="0.35">
      <c r="A1352" s="8" t="s">
        <v>489</v>
      </c>
      <c r="B1352" s="9" t="s">
        <v>1295</v>
      </c>
      <c r="C1352" s="9" t="s">
        <v>425</v>
      </c>
      <c r="D1352" s="9" t="s">
        <v>425</v>
      </c>
      <c r="E1352" s="9" t="s">
        <v>425</v>
      </c>
      <c r="F1352" s="9" t="s">
        <v>425</v>
      </c>
      <c r="G1352" s="9" t="s">
        <v>425</v>
      </c>
      <c r="H1352" s="9" t="s">
        <v>425</v>
      </c>
    </row>
    <row r="1353" spans="1:8" ht="15" thickBot="1" x14ac:dyDescent="0.35">
      <c r="A1353" s="8" t="s">
        <v>490</v>
      </c>
      <c r="B1353" s="9" t="s">
        <v>1295</v>
      </c>
      <c r="C1353" s="9" t="s">
        <v>425</v>
      </c>
      <c r="D1353" s="9" t="s">
        <v>425</v>
      </c>
      <c r="E1353" s="9" t="s">
        <v>425</v>
      </c>
      <c r="F1353" s="9" t="s">
        <v>425</v>
      </c>
      <c r="G1353" s="9" t="s">
        <v>425</v>
      </c>
      <c r="H1353" s="9" t="s">
        <v>425</v>
      </c>
    </row>
    <row r="1354" spans="1:8" ht="15" thickBot="1" x14ac:dyDescent="0.35">
      <c r="A1354" s="8" t="s">
        <v>491</v>
      </c>
      <c r="B1354" s="9" t="s">
        <v>1295</v>
      </c>
      <c r="C1354" s="9" t="s">
        <v>425</v>
      </c>
      <c r="D1354" s="9" t="s">
        <v>425</v>
      </c>
      <c r="E1354" s="9" t="s">
        <v>425</v>
      </c>
      <c r="F1354" s="9" t="s">
        <v>425</v>
      </c>
      <c r="G1354" s="9" t="s">
        <v>425</v>
      </c>
      <c r="H1354" s="9" t="s">
        <v>425</v>
      </c>
    </row>
    <row r="1355" spans="1:8" ht="15" thickBot="1" x14ac:dyDescent="0.35">
      <c r="A1355" s="8" t="s">
        <v>492</v>
      </c>
      <c r="B1355" s="9" t="s">
        <v>1295</v>
      </c>
      <c r="C1355" s="9" t="s">
        <v>425</v>
      </c>
      <c r="D1355" s="9" t="s">
        <v>425</v>
      </c>
      <c r="E1355" s="9" t="s">
        <v>425</v>
      </c>
      <c r="F1355" s="9" t="s">
        <v>425</v>
      </c>
      <c r="G1355" s="9" t="s">
        <v>425</v>
      </c>
      <c r="H1355" s="9" t="s">
        <v>425</v>
      </c>
    </row>
    <row r="1356" spans="1:8" ht="15" thickBot="1" x14ac:dyDescent="0.35">
      <c r="A1356" s="8" t="s">
        <v>493</v>
      </c>
      <c r="B1356" s="9" t="s">
        <v>1295</v>
      </c>
      <c r="C1356" s="9" t="s">
        <v>425</v>
      </c>
      <c r="D1356" s="9" t="s">
        <v>425</v>
      </c>
      <c r="E1356" s="9" t="s">
        <v>425</v>
      </c>
      <c r="F1356" s="9" t="s">
        <v>425</v>
      </c>
      <c r="G1356" s="9" t="s">
        <v>425</v>
      </c>
      <c r="H1356" s="9" t="s">
        <v>425</v>
      </c>
    </row>
    <row r="1357" spans="1:8" ht="15" thickBot="1" x14ac:dyDescent="0.35">
      <c r="A1357" s="8" t="s">
        <v>494</v>
      </c>
      <c r="B1357" s="9" t="s">
        <v>1295</v>
      </c>
      <c r="C1357" s="9" t="s">
        <v>425</v>
      </c>
      <c r="D1357" s="9" t="s">
        <v>425</v>
      </c>
      <c r="E1357" s="9" t="s">
        <v>425</v>
      </c>
      <c r="F1357" s="9" t="s">
        <v>425</v>
      </c>
      <c r="G1357" s="9" t="s">
        <v>425</v>
      </c>
      <c r="H1357" s="9" t="s">
        <v>425</v>
      </c>
    </row>
    <row r="1358" spans="1:8" ht="15" thickBot="1" x14ac:dyDescent="0.35">
      <c r="A1358" s="8" t="s">
        <v>495</v>
      </c>
      <c r="B1358" s="9" t="s">
        <v>1295</v>
      </c>
      <c r="C1358" s="9" t="s">
        <v>425</v>
      </c>
      <c r="D1358" s="9" t="s">
        <v>425</v>
      </c>
      <c r="E1358" s="9" t="s">
        <v>425</v>
      </c>
      <c r="F1358" s="9" t="s">
        <v>425</v>
      </c>
      <c r="G1358" s="9" t="s">
        <v>425</v>
      </c>
      <c r="H1358" s="9" t="s">
        <v>425</v>
      </c>
    </row>
    <row r="1359" spans="1:8" ht="15" thickBot="1" x14ac:dyDescent="0.35">
      <c r="A1359" s="8" t="s">
        <v>496</v>
      </c>
      <c r="B1359" s="9" t="s">
        <v>1295</v>
      </c>
      <c r="C1359" s="9" t="s">
        <v>425</v>
      </c>
      <c r="D1359" s="9" t="s">
        <v>425</v>
      </c>
      <c r="E1359" s="9" t="s">
        <v>425</v>
      </c>
      <c r="F1359" s="9" t="s">
        <v>425</v>
      </c>
      <c r="G1359" s="9" t="s">
        <v>425</v>
      </c>
      <c r="H1359" s="9" t="s">
        <v>425</v>
      </c>
    </row>
    <row r="1360" spans="1:8" ht="15" thickBot="1" x14ac:dyDescent="0.35">
      <c r="A1360" s="8" t="s">
        <v>497</v>
      </c>
      <c r="B1360" s="9" t="s">
        <v>1295</v>
      </c>
      <c r="C1360" s="9" t="s">
        <v>425</v>
      </c>
      <c r="D1360" s="9" t="s">
        <v>425</v>
      </c>
      <c r="E1360" s="9" t="s">
        <v>425</v>
      </c>
      <c r="F1360" s="9" t="s">
        <v>425</v>
      </c>
      <c r="G1360" s="9" t="s">
        <v>425</v>
      </c>
      <c r="H1360" s="9" t="s">
        <v>425</v>
      </c>
    </row>
    <row r="1361" spans="1:8" ht="15" thickBot="1" x14ac:dyDescent="0.35">
      <c r="A1361" s="8" t="s">
        <v>498</v>
      </c>
      <c r="B1361" s="9" t="s">
        <v>1295</v>
      </c>
      <c r="C1361" s="9" t="s">
        <v>425</v>
      </c>
      <c r="D1361" s="9" t="s">
        <v>425</v>
      </c>
      <c r="E1361" s="9" t="s">
        <v>425</v>
      </c>
      <c r="F1361" s="9" t="s">
        <v>425</v>
      </c>
      <c r="G1361" s="9" t="s">
        <v>425</v>
      </c>
      <c r="H1361" s="9" t="s">
        <v>425</v>
      </c>
    </row>
    <row r="1362" spans="1:8" ht="15" thickBot="1" x14ac:dyDescent="0.35">
      <c r="A1362" s="8" t="s">
        <v>499</v>
      </c>
      <c r="B1362" s="9" t="s">
        <v>1295</v>
      </c>
      <c r="C1362" s="9" t="s">
        <v>425</v>
      </c>
      <c r="D1362" s="9" t="s">
        <v>425</v>
      </c>
      <c r="E1362" s="9" t="s">
        <v>425</v>
      </c>
      <c r="F1362" s="9" t="s">
        <v>425</v>
      </c>
      <c r="G1362" s="9" t="s">
        <v>425</v>
      </c>
      <c r="H1362" s="9" t="s">
        <v>425</v>
      </c>
    </row>
    <row r="1363" spans="1:8" ht="15" thickBot="1" x14ac:dyDescent="0.35">
      <c r="A1363" s="8" t="s">
        <v>500</v>
      </c>
      <c r="B1363" s="9" t="s">
        <v>1295</v>
      </c>
      <c r="C1363" s="9" t="s">
        <v>425</v>
      </c>
      <c r="D1363" s="9" t="s">
        <v>425</v>
      </c>
      <c r="E1363" s="9" t="s">
        <v>425</v>
      </c>
      <c r="F1363" s="9" t="s">
        <v>425</v>
      </c>
      <c r="G1363" s="9" t="s">
        <v>425</v>
      </c>
      <c r="H1363" s="9" t="s">
        <v>425</v>
      </c>
    </row>
    <row r="1364" spans="1:8" ht="15" thickBot="1" x14ac:dyDescent="0.35">
      <c r="A1364" s="8" t="s">
        <v>501</v>
      </c>
      <c r="B1364" s="9" t="s">
        <v>1295</v>
      </c>
      <c r="C1364" s="9" t="s">
        <v>425</v>
      </c>
      <c r="D1364" s="9" t="s">
        <v>425</v>
      </c>
      <c r="E1364" s="9" t="s">
        <v>425</v>
      </c>
      <c r="F1364" s="9" t="s">
        <v>425</v>
      </c>
      <c r="G1364" s="9" t="s">
        <v>425</v>
      </c>
      <c r="H1364" s="9" t="s">
        <v>425</v>
      </c>
    </row>
    <row r="1365" spans="1:8" ht="15" thickBot="1" x14ac:dyDescent="0.35">
      <c r="A1365" s="8" t="s">
        <v>502</v>
      </c>
      <c r="B1365" s="9" t="s">
        <v>1295</v>
      </c>
      <c r="C1365" s="9" t="s">
        <v>425</v>
      </c>
      <c r="D1365" s="9" t="s">
        <v>425</v>
      </c>
      <c r="E1365" s="9" t="s">
        <v>425</v>
      </c>
      <c r="F1365" s="9" t="s">
        <v>425</v>
      </c>
      <c r="G1365" s="9" t="s">
        <v>425</v>
      </c>
      <c r="H1365" s="9" t="s">
        <v>425</v>
      </c>
    </row>
    <row r="1366" spans="1:8" ht="15" thickBot="1" x14ac:dyDescent="0.35">
      <c r="A1366" s="8" t="s">
        <v>503</v>
      </c>
      <c r="B1366" s="9" t="s">
        <v>1295</v>
      </c>
      <c r="C1366" s="9" t="s">
        <v>425</v>
      </c>
      <c r="D1366" s="9" t="s">
        <v>425</v>
      </c>
      <c r="E1366" s="9" t="s">
        <v>425</v>
      </c>
      <c r="F1366" s="9" t="s">
        <v>425</v>
      </c>
      <c r="G1366" s="9" t="s">
        <v>425</v>
      </c>
      <c r="H1366" s="9" t="s">
        <v>425</v>
      </c>
    </row>
    <row r="1367" spans="1:8" ht="15" thickBot="1" x14ac:dyDescent="0.35">
      <c r="A1367" s="8" t="s">
        <v>504</v>
      </c>
      <c r="B1367" s="9" t="s">
        <v>1295</v>
      </c>
      <c r="C1367" s="9" t="s">
        <v>425</v>
      </c>
      <c r="D1367" s="9" t="s">
        <v>425</v>
      </c>
      <c r="E1367" s="9" t="s">
        <v>425</v>
      </c>
      <c r="F1367" s="9" t="s">
        <v>425</v>
      </c>
      <c r="G1367" s="9" t="s">
        <v>425</v>
      </c>
      <c r="H1367" s="9" t="s">
        <v>425</v>
      </c>
    </row>
    <row r="1368" spans="1:8" ht="15" thickBot="1" x14ac:dyDescent="0.35">
      <c r="A1368" s="8" t="s">
        <v>505</v>
      </c>
      <c r="B1368" s="9" t="s">
        <v>1295</v>
      </c>
      <c r="C1368" s="9" t="s">
        <v>425</v>
      </c>
      <c r="D1368" s="9" t="s">
        <v>425</v>
      </c>
      <c r="E1368" s="9" t="s">
        <v>425</v>
      </c>
      <c r="F1368" s="9" t="s">
        <v>425</v>
      </c>
      <c r="G1368" s="9" t="s">
        <v>425</v>
      </c>
      <c r="H1368" s="9" t="s">
        <v>425</v>
      </c>
    </row>
    <row r="1369" spans="1:8" ht="15" thickBot="1" x14ac:dyDescent="0.35">
      <c r="A1369" s="8" t="s">
        <v>506</v>
      </c>
      <c r="B1369" s="9" t="s">
        <v>1295</v>
      </c>
      <c r="C1369" s="9" t="s">
        <v>425</v>
      </c>
      <c r="D1369" s="9" t="s">
        <v>425</v>
      </c>
      <c r="E1369" s="9" t="s">
        <v>425</v>
      </c>
      <c r="F1369" s="9" t="s">
        <v>425</v>
      </c>
      <c r="G1369" s="9" t="s">
        <v>425</v>
      </c>
      <c r="H1369" s="9" t="s">
        <v>425</v>
      </c>
    </row>
    <row r="1370" spans="1:8" ht="15" thickBot="1" x14ac:dyDescent="0.35">
      <c r="A1370" s="8" t="s">
        <v>507</v>
      </c>
      <c r="B1370" s="9" t="s">
        <v>1295</v>
      </c>
      <c r="C1370" s="9" t="s">
        <v>425</v>
      </c>
      <c r="D1370" s="9" t="s">
        <v>425</v>
      </c>
      <c r="E1370" s="9" t="s">
        <v>425</v>
      </c>
      <c r="F1370" s="9" t="s">
        <v>425</v>
      </c>
      <c r="G1370" s="9" t="s">
        <v>425</v>
      </c>
      <c r="H1370" s="9" t="s">
        <v>425</v>
      </c>
    </row>
    <row r="1371" spans="1:8" ht="15" thickBot="1" x14ac:dyDescent="0.35">
      <c r="A1371" s="8" t="s">
        <v>508</v>
      </c>
      <c r="B1371" s="9" t="s">
        <v>1295</v>
      </c>
      <c r="C1371" s="9" t="s">
        <v>425</v>
      </c>
      <c r="D1371" s="9" t="s">
        <v>425</v>
      </c>
      <c r="E1371" s="9" t="s">
        <v>425</v>
      </c>
      <c r="F1371" s="9" t="s">
        <v>425</v>
      </c>
      <c r="G1371" s="9" t="s">
        <v>425</v>
      </c>
      <c r="H1371" s="9" t="s">
        <v>425</v>
      </c>
    </row>
    <row r="1372" spans="1:8" ht="15" thickBot="1" x14ac:dyDescent="0.35">
      <c r="A1372" s="8" t="s">
        <v>509</v>
      </c>
      <c r="B1372" s="9" t="s">
        <v>1295</v>
      </c>
      <c r="C1372" s="9" t="s">
        <v>425</v>
      </c>
      <c r="D1372" s="9" t="s">
        <v>425</v>
      </c>
      <c r="E1372" s="9" t="s">
        <v>425</v>
      </c>
      <c r="F1372" s="9" t="s">
        <v>425</v>
      </c>
      <c r="G1372" s="9" t="s">
        <v>425</v>
      </c>
      <c r="H1372" s="9" t="s">
        <v>425</v>
      </c>
    </row>
    <row r="1373" spans="1:8" ht="15" thickBot="1" x14ac:dyDescent="0.35">
      <c r="A1373" s="8" t="s">
        <v>510</v>
      </c>
      <c r="B1373" s="9" t="s">
        <v>1295</v>
      </c>
      <c r="C1373" s="9" t="s">
        <v>425</v>
      </c>
      <c r="D1373" s="9" t="s">
        <v>425</v>
      </c>
      <c r="E1373" s="9" t="s">
        <v>425</v>
      </c>
      <c r="F1373" s="9" t="s">
        <v>425</v>
      </c>
      <c r="G1373" s="9" t="s">
        <v>425</v>
      </c>
      <c r="H1373" s="9" t="s">
        <v>425</v>
      </c>
    </row>
    <row r="1374" spans="1:8" ht="15" thickBot="1" x14ac:dyDescent="0.35">
      <c r="A1374" s="8" t="s">
        <v>511</v>
      </c>
      <c r="B1374" s="9" t="s">
        <v>1295</v>
      </c>
      <c r="C1374" s="9" t="s">
        <v>425</v>
      </c>
      <c r="D1374" s="9" t="s">
        <v>425</v>
      </c>
      <c r="E1374" s="9" t="s">
        <v>425</v>
      </c>
      <c r="F1374" s="9" t="s">
        <v>425</v>
      </c>
      <c r="G1374" s="9" t="s">
        <v>425</v>
      </c>
      <c r="H1374" s="9" t="s">
        <v>425</v>
      </c>
    </row>
    <row r="1375" spans="1:8" ht="15" thickBot="1" x14ac:dyDescent="0.35">
      <c r="A1375" s="8" t="s">
        <v>512</v>
      </c>
      <c r="B1375" s="9" t="s">
        <v>1296</v>
      </c>
      <c r="C1375" s="9" t="s">
        <v>425</v>
      </c>
      <c r="D1375" s="9" t="s">
        <v>425</v>
      </c>
      <c r="E1375" s="9" t="s">
        <v>425</v>
      </c>
      <c r="F1375" s="9" t="s">
        <v>425</v>
      </c>
      <c r="G1375" s="9" t="s">
        <v>425</v>
      </c>
      <c r="H1375" s="9" t="s">
        <v>425</v>
      </c>
    </row>
    <row r="1376" spans="1:8" ht="15" thickBot="1" x14ac:dyDescent="0.35">
      <c r="A1376" s="8" t="s">
        <v>513</v>
      </c>
      <c r="B1376" s="9" t="s">
        <v>1296</v>
      </c>
      <c r="C1376" s="9" t="s">
        <v>425</v>
      </c>
      <c r="D1376" s="9" t="s">
        <v>425</v>
      </c>
      <c r="E1376" s="9" t="s">
        <v>425</v>
      </c>
      <c r="F1376" s="9" t="s">
        <v>425</v>
      </c>
      <c r="G1376" s="9" t="s">
        <v>425</v>
      </c>
      <c r="H1376" s="9" t="s">
        <v>425</v>
      </c>
    </row>
    <row r="1377" spans="1:8" ht="15" thickBot="1" x14ac:dyDescent="0.35">
      <c r="A1377" s="8" t="s">
        <v>514</v>
      </c>
      <c r="B1377" s="9" t="s">
        <v>1296</v>
      </c>
      <c r="C1377" s="9" t="s">
        <v>425</v>
      </c>
      <c r="D1377" s="9" t="s">
        <v>425</v>
      </c>
      <c r="E1377" s="9" t="s">
        <v>425</v>
      </c>
      <c r="F1377" s="9" t="s">
        <v>425</v>
      </c>
      <c r="G1377" s="9" t="s">
        <v>425</v>
      </c>
      <c r="H1377" s="9" t="s">
        <v>425</v>
      </c>
    </row>
    <row r="1378" spans="1:8" ht="15" thickBot="1" x14ac:dyDescent="0.35">
      <c r="A1378" s="8" t="s">
        <v>515</v>
      </c>
      <c r="B1378" s="9" t="s">
        <v>1296</v>
      </c>
      <c r="C1378" s="9" t="s">
        <v>425</v>
      </c>
      <c r="D1378" s="9" t="s">
        <v>425</v>
      </c>
      <c r="E1378" s="9" t="s">
        <v>425</v>
      </c>
      <c r="F1378" s="9" t="s">
        <v>425</v>
      </c>
      <c r="G1378" s="9" t="s">
        <v>425</v>
      </c>
      <c r="H1378" s="9" t="s">
        <v>425</v>
      </c>
    </row>
    <row r="1379" spans="1:8" ht="15" thickBot="1" x14ac:dyDescent="0.35">
      <c r="A1379" s="8" t="s">
        <v>516</v>
      </c>
      <c r="B1379" s="9" t="s">
        <v>1296</v>
      </c>
      <c r="C1379" s="9" t="s">
        <v>425</v>
      </c>
      <c r="D1379" s="9" t="s">
        <v>425</v>
      </c>
      <c r="E1379" s="9" t="s">
        <v>425</v>
      </c>
      <c r="F1379" s="9" t="s">
        <v>425</v>
      </c>
      <c r="G1379" s="9" t="s">
        <v>425</v>
      </c>
      <c r="H1379" s="9" t="s">
        <v>425</v>
      </c>
    </row>
    <row r="1380" spans="1:8" ht="15" thickBot="1" x14ac:dyDescent="0.35">
      <c r="A1380" s="8" t="s">
        <v>517</v>
      </c>
      <c r="B1380" s="9" t="s">
        <v>1296</v>
      </c>
      <c r="C1380" s="9" t="s">
        <v>425</v>
      </c>
      <c r="D1380" s="9" t="s">
        <v>425</v>
      </c>
      <c r="E1380" s="9" t="s">
        <v>425</v>
      </c>
      <c r="F1380" s="9" t="s">
        <v>425</v>
      </c>
      <c r="G1380" s="9" t="s">
        <v>425</v>
      </c>
      <c r="H1380" s="9" t="s">
        <v>425</v>
      </c>
    </row>
    <row r="1381" spans="1:8" ht="15" thickBot="1" x14ac:dyDescent="0.35">
      <c r="A1381" s="8" t="s">
        <v>518</v>
      </c>
      <c r="B1381" s="9" t="s">
        <v>1296</v>
      </c>
      <c r="C1381" s="9" t="s">
        <v>425</v>
      </c>
      <c r="D1381" s="9" t="s">
        <v>425</v>
      </c>
      <c r="E1381" s="9" t="s">
        <v>425</v>
      </c>
      <c r="F1381" s="9" t="s">
        <v>425</v>
      </c>
      <c r="G1381" s="9" t="s">
        <v>425</v>
      </c>
      <c r="H1381" s="9" t="s">
        <v>425</v>
      </c>
    </row>
    <row r="1382" spans="1:8" ht="15" thickBot="1" x14ac:dyDescent="0.35">
      <c r="A1382" s="8" t="s">
        <v>519</v>
      </c>
      <c r="B1382" s="9" t="s">
        <v>1296</v>
      </c>
      <c r="C1382" s="9" t="s">
        <v>425</v>
      </c>
      <c r="D1382" s="9" t="s">
        <v>425</v>
      </c>
      <c r="E1382" s="9" t="s">
        <v>425</v>
      </c>
      <c r="F1382" s="9" t="s">
        <v>425</v>
      </c>
      <c r="G1382" s="9" t="s">
        <v>425</v>
      </c>
      <c r="H1382" s="9" t="s">
        <v>425</v>
      </c>
    </row>
    <row r="1383" spans="1:8" ht="15" thickBot="1" x14ac:dyDescent="0.35">
      <c r="A1383" s="8" t="s">
        <v>520</v>
      </c>
      <c r="B1383" s="9" t="s">
        <v>1296</v>
      </c>
      <c r="C1383" s="9" t="s">
        <v>425</v>
      </c>
      <c r="D1383" s="9" t="s">
        <v>425</v>
      </c>
      <c r="E1383" s="9" t="s">
        <v>425</v>
      </c>
      <c r="F1383" s="9" t="s">
        <v>425</v>
      </c>
      <c r="G1383" s="9" t="s">
        <v>425</v>
      </c>
      <c r="H1383" s="9" t="s">
        <v>425</v>
      </c>
    </row>
    <row r="1384" spans="1:8" ht="15" thickBot="1" x14ac:dyDescent="0.35">
      <c r="A1384" s="8" t="s">
        <v>521</v>
      </c>
      <c r="B1384" s="9" t="s">
        <v>1296</v>
      </c>
      <c r="C1384" s="9" t="s">
        <v>425</v>
      </c>
      <c r="D1384" s="9" t="s">
        <v>425</v>
      </c>
      <c r="E1384" s="9" t="s">
        <v>425</v>
      </c>
      <c r="F1384" s="9" t="s">
        <v>425</v>
      </c>
      <c r="G1384" s="9" t="s">
        <v>425</v>
      </c>
      <c r="H1384" s="9" t="s">
        <v>425</v>
      </c>
    </row>
    <row r="1385" spans="1:8" ht="15" thickBot="1" x14ac:dyDescent="0.35">
      <c r="A1385" s="8" t="s">
        <v>522</v>
      </c>
      <c r="B1385" s="9" t="s">
        <v>1296</v>
      </c>
      <c r="C1385" s="9" t="s">
        <v>425</v>
      </c>
      <c r="D1385" s="9" t="s">
        <v>425</v>
      </c>
      <c r="E1385" s="9" t="s">
        <v>425</v>
      </c>
      <c r="F1385" s="9" t="s">
        <v>425</v>
      </c>
      <c r="G1385" s="9" t="s">
        <v>425</v>
      </c>
      <c r="H1385" s="9" t="s">
        <v>425</v>
      </c>
    </row>
    <row r="1386" spans="1:8" ht="15" thickBot="1" x14ac:dyDescent="0.35">
      <c r="A1386" s="8" t="s">
        <v>523</v>
      </c>
      <c r="B1386" s="9" t="s">
        <v>1296</v>
      </c>
      <c r="C1386" s="9" t="s">
        <v>425</v>
      </c>
      <c r="D1386" s="9" t="s">
        <v>425</v>
      </c>
      <c r="E1386" s="9" t="s">
        <v>425</v>
      </c>
      <c r="F1386" s="9" t="s">
        <v>425</v>
      </c>
      <c r="G1386" s="9" t="s">
        <v>425</v>
      </c>
      <c r="H1386" s="9" t="s">
        <v>425</v>
      </c>
    </row>
    <row r="1387" spans="1:8" ht="15" thickBot="1" x14ac:dyDescent="0.35">
      <c r="A1387" s="8" t="s">
        <v>524</v>
      </c>
      <c r="B1387" s="9" t="s">
        <v>1296</v>
      </c>
      <c r="C1387" s="9" t="s">
        <v>425</v>
      </c>
      <c r="D1387" s="9" t="s">
        <v>425</v>
      </c>
      <c r="E1387" s="9" t="s">
        <v>425</v>
      </c>
      <c r="F1387" s="9" t="s">
        <v>425</v>
      </c>
      <c r="G1387" s="9" t="s">
        <v>425</v>
      </c>
      <c r="H1387" s="9" t="s">
        <v>425</v>
      </c>
    </row>
    <row r="1388" spans="1:8" ht="15" thickBot="1" x14ac:dyDescent="0.35">
      <c r="A1388" s="8" t="s">
        <v>525</v>
      </c>
      <c r="B1388" s="9" t="s">
        <v>1296</v>
      </c>
      <c r="C1388" s="9" t="s">
        <v>425</v>
      </c>
      <c r="D1388" s="9" t="s">
        <v>425</v>
      </c>
      <c r="E1388" s="9" t="s">
        <v>425</v>
      </c>
      <c r="F1388" s="9" t="s">
        <v>425</v>
      </c>
      <c r="G1388" s="9" t="s">
        <v>425</v>
      </c>
      <c r="H1388" s="9" t="s">
        <v>425</v>
      </c>
    </row>
    <row r="1389" spans="1:8" ht="15" thickBot="1" x14ac:dyDescent="0.35">
      <c r="A1389" s="8" t="s">
        <v>526</v>
      </c>
      <c r="B1389" s="9" t="s">
        <v>1296</v>
      </c>
      <c r="C1389" s="9" t="s">
        <v>425</v>
      </c>
      <c r="D1389" s="9" t="s">
        <v>425</v>
      </c>
      <c r="E1389" s="9" t="s">
        <v>425</v>
      </c>
      <c r="F1389" s="9" t="s">
        <v>425</v>
      </c>
      <c r="G1389" s="9" t="s">
        <v>425</v>
      </c>
      <c r="H1389" s="9" t="s">
        <v>425</v>
      </c>
    </row>
    <row r="1390" spans="1:8" ht="15" thickBot="1" x14ac:dyDescent="0.35">
      <c r="A1390" s="8" t="s">
        <v>527</v>
      </c>
      <c r="B1390" s="9" t="s">
        <v>1296</v>
      </c>
      <c r="C1390" s="9" t="s">
        <v>425</v>
      </c>
      <c r="D1390" s="9" t="s">
        <v>425</v>
      </c>
      <c r="E1390" s="9" t="s">
        <v>425</v>
      </c>
      <c r="F1390" s="9" t="s">
        <v>425</v>
      </c>
      <c r="G1390" s="9" t="s">
        <v>425</v>
      </c>
      <c r="H1390" s="9" t="s">
        <v>425</v>
      </c>
    </row>
    <row r="1391" spans="1:8" ht="15" thickBot="1" x14ac:dyDescent="0.35">
      <c r="A1391" s="8" t="s">
        <v>528</v>
      </c>
      <c r="B1391" s="9" t="s">
        <v>1296</v>
      </c>
      <c r="C1391" s="9" t="s">
        <v>425</v>
      </c>
      <c r="D1391" s="9" t="s">
        <v>425</v>
      </c>
      <c r="E1391" s="9" t="s">
        <v>425</v>
      </c>
      <c r="F1391" s="9" t="s">
        <v>425</v>
      </c>
      <c r="G1391" s="9" t="s">
        <v>425</v>
      </c>
      <c r="H1391" s="9" t="s">
        <v>425</v>
      </c>
    </row>
    <row r="1392" spans="1:8" ht="15" thickBot="1" x14ac:dyDescent="0.35">
      <c r="A1392" s="8" t="s">
        <v>529</v>
      </c>
      <c r="B1392" s="9" t="s">
        <v>1297</v>
      </c>
      <c r="C1392" s="9" t="s">
        <v>425</v>
      </c>
      <c r="D1392" s="9" t="s">
        <v>425</v>
      </c>
      <c r="E1392" s="9" t="s">
        <v>425</v>
      </c>
      <c r="F1392" s="9" t="s">
        <v>425</v>
      </c>
      <c r="G1392" s="9" t="s">
        <v>425</v>
      </c>
      <c r="H1392" s="9" t="s">
        <v>425</v>
      </c>
    </row>
    <row r="1393" spans="1:8" ht="15" thickBot="1" x14ac:dyDescent="0.35">
      <c r="A1393" s="8" t="s">
        <v>530</v>
      </c>
      <c r="B1393" s="9" t="s">
        <v>1298</v>
      </c>
      <c r="C1393" s="9" t="s">
        <v>425</v>
      </c>
      <c r="D1393" s="9" t="s">
        <v>425</v>
      </c>
      <c r="E1393" s="9" t="s">
        <v>425</v>
      </c>
      <c r="F1393" s="9" t="s">
        <v>425</v>
      </c>
      <c r="G1393" s="9" t="s">
        <v>425</v>
      </c>
      <c r="H1393" s="9" t="s">
        <v>425</v>
      </c>
    </row>
    <row r="1394" spans="1:8" ht="15" thickBot="1" x14ac:dyDescent="0.35">
      <c r="A1394" s="8" t="s">
        <v>531</v>
      </c>
      <c r="B1394" s="9" t="s">
        <v>1299</v>
      </c>
      <c r="C1394" s="9" t="s">
        <v>425</v>
      </c>
      <c r="D1394" s="9" t="s">
        <v>425</v>
      </c>
      <c r="E1394" s="9" t="s">
        <v>425</v>
      </c>
      <c r="F1394" s="9" t="s">
        <v>425</v>
      </c>
      <c r="G1394" s="9" t="s">
        <v>425</v>
      </c>
      <c r="H1394" s="9" t="s">
        <v>425</v>
      </c>
    </row>
    <row r="1395" spans="1:8" ht="15" thickBot="1" x14ac:dyDescent="0.35">
      <c r="A1395" s="8" t="s">
        <v>532</v>
      </c>
      <c r="B1395" s="9" t="s">
        <v>1300</v>
      </c>
      <c r="C1395" s="9" t="s">
        <v>425</v>
      </c>
      <c r="D1395" s="9" t="s">
        <v>425</v>
      </c>
      <c r="E1395" s="9" t="s">
        <v>425</v>
      </c>
      <c r="F1395" s="9" t="s">
        <v>425</v>
      </c>
      <c r="G1395" s="9" t="s">
        <v>425</v>
      </c>
      <c r="H1395" s="9" t="s">
        <v>425</v>
      </c>
    </row>
    <row r="1396" spans="1:8" ht="15" thickBot="1" x14ac:dyDescent="0.35">
      <c r="A1396" s="8" t="s">
        <v>533</v>
      </c>
      <c r="B1396" s="9" t="s">
        <v>1300</v>
      </c>
      <c r="C1396" s="9" t="s">
        <v>425</v>
      </c>
      <c r="D1396" s="9" t="s">
        <v>425</v>
      </c>
      <c r="E1396" s="9" t="s">
        <v>425</v>
      </c>
      <c r="F1396" s="9" t="s">
        <v>425</v>
      </c>
      <c r="G1396" s="9" t="s">
        <v>425</v>
      </c>
      <c r="H1396" s="9" t="s">
        <v>425</v>
      </c>
    </row>
    <row r="1397" spans="1:8" ht="15" thickBot="1" x14ac:dyDescent="0.35">
      <c r="A1397" s="8" t="s">
        <v>534</v>
      </c>
      <c r="B1397" s="9" t="s">
        <v>1300</v>
      </c>
      <c r="C1397" s="9" t="s">
        <v>425</v>
      </c>
      <c r="D1397" s="9" t="s">
        <v>425</v>
      </c>
      <c r="E1397" s="9" t="s">
        <v>425</v>
      </c>
      <c r="F1397" s="9" t="s">
        <v>425</v>
      </c>
      <c r="G1397" s="9" t="s">
        <v>425</v>
      </c>
      <c r="H1397" s="9" t="s">
        <v>425</v>
      </c>
    </row>
    <row r="1398" spans="1:8" ht="15" thickBot="1" x14ac:dyDescent="0.35">
      <c r="A1398" s="8" t="s">
        <v>535</v>
      </c>
      <c r="B1398" s="9" t="s">
        <v>1300</v>
      </c>
      <c r="C1398" s="9" t="s">
        <v>425</v>
      </c>
      <c r="D1398" s="9" t="s">
        <v>425</v>
      </c>
      <c r="E1398" s="9" t="s">
        <v>425</v>
      </c>
      <c r="F1398" s="9" t="s">
        <v>425</v>
      </c>
      <c r="G1398" s="9" t="s">
        <v>425</v>
      </c>
      <c r="H1398" s="9" t="s">
        <v>425</v>
      </c>
    </row>
    <row r="1399" spans="1:8" ht="15" thickBot="1" x14ac:dyDescent="0.35">
      <c r="A1399" s="8" t="s">
        <v>536</v>
      </c>
      <c r="B1399" s="9" t="s">
        <v>1301</v>
      </c>
      <c r="C1399" s="9" t="s">
        <v>425</v>
      </c>
      <c r="D1399" s="9" t="s">
        <v>425</v>
      </c>
      <c r="E1399" s="9" t="s">
        <v>425</v>
      </c>
      <c r="F1399" s="9" t="s">
        <v>425</v>
      </c>
      <c r="G1399" s="9" t="s">
        <v>425</v>
      </c>
      <c r="H1399" s="9" t="s">
        <v>425</v>
      </c>
    </row>
    <row r="1400" spans="1:8" ht="15" thickBot="1" x14ac:dyDescent="0.35">
      <c r="A1400" s="8" t="s">
        <v>537</v>
      </c>
      <c r="B1400" s="9" t="s">
        <v>1301</v>
      </c>
      <c r="C1400" s="9" t="s">
        <v>425</v>
      </c>
      <c r="D1400" s="9" t="s">
        <v>425</v>
      </c>
      <c r="E1400" s="9" t="s">
        <v>425</v>
      </c>
      <c r="F1400" s="9" t="s">
        <v>425</v>
      </c>
      <c r="G1400" s="9" t="s">
        <v>425</v>
      </c>
      <c r="H1400" s="9" t="s">
        <v>425</v>
      </c>
    </row>
    <row r="1401" spans="1:8" ht="15" thickBot="1" x14ac:dyDescent="0.35">
      <c r="A1401" s="8" t="s">
        <v>538</v>
      </c>
      <c r="B1401" s="9" t="s">
        <v>1301</v>
      </c>
      <c r="C1401" s="9" t="s">
        <v>425</v>
      </c>
      <c r="D1401" s="9" t="s">
        <v>425</v>
      </c>
      <c r="E1401" s="9" t="s">
        <v>425</v>
      </c>
      <c r="F1401" s="9" t="s">
        <v>425</v>
      </c>
      <c r="G1401" s="9" t="s">
        <v>425</v>
      </c>
      <c r="H1401" s="9" t="s">
        <v>425</v>
      </c>
    </row>
    <row r="1402" spans="1:8" ht="15" thickBot="1" x14ac:dyDescent="0.35">
      <c r="A1402" s="8" t="s">
        <v>539</v>
      </c>
      <c r="B1402" s="9" t="s">
        <v>1226</v>
      </c>
      <c r="C1402" s="9" t="s">
        <v>425</v>
      </c>
      <c r="D1402" s="9" t="s">
        <v>425</v>
      </c>
      <c r="E1402" s="9" t="s">
        <v>425</v>
      </c>
      <c r="F1402" s="9" t="s">
        <v>425</v>
      </c>
      <c r="G1402" s="9" t="s">
        <v>425</v>
      </c>
      <c r="H1402" s="9" t="s">
        <v>425</v>
      </c>
    </row>
    <row r="1403" spans="1:8" ht="15" thickBot="1" x14ac:dyDescent="0.35">
      <c r="A1403" s="8" t="s">
        <v>540</v>
      </c>
      <c r="B1403" s="9" t="s">
        <v>1226</v>
      </c>
      <c r="C1403" s="9" t="s">
        <v>425</v>
      </c>
      <c r="D1403" s="9" t="s">
        <v>425</v>
      </c>
      <c r="E1403" s="9" t="s">
        <v>425</v>
      </c>
      <c r="F1403" s="9" t="s">
        <v>425</v>
      </c>
      <c r="G1403" s="9" t="s">
        <v>425</v>
      </c>
      <c r="H1403" s="9" t="s">
        <v>425</v>
      </c>
    </row>
    <row r="1404" spans="1:8" ht="15" thickBot="1" x14ac:dyDescent="0.35">
      <c r="A1404" s="8" t="s">
        <v>541</v>
      </c>
      <c r="B1404" s="9" t="s">
        <v>1226</v>
      </c>
      <c r="C1404" s="9" t="s">
        <v>425</v>
      </c>
      <c r="D1404" s="9" t="s">
        <v>425</v>
      </c>
      <c r="E1404" s="9" t="s">
        <v>425</v>
      </c>
      <c r="F1404" s="9" t="s">
        <v>425</v>
      </c>
      <c r="G1404" s="9" t="s">
        <v>425</v>
      </c>
      <c r="H1404" s="9" t="s">
        <v>425</v>
      </c>
    </row>
    <row r="1405" spans="1:8" ht="15" thickBot="1" x14ac:dyDescent="0.35">
      <c r="A1405" s="8" t="s">
        <v>542</v>
      </c>
      <c r="B1405" s="9" t="s">
        <v>1226</v>
      </c>
      <c r="C1405" s="9" t="s">
        <v>425</v>
      </c>
      <c r="D1405" s="9" t="s">
        <v>425</v>
      </c>
      <c r="E1405" s="9" t="s">
        <v>425</v>
      </c>
      <c r="F1405" s="9" t="s">
        <v>425</v>
      </c>
      <c r="G1405" s="9" t="s">
        <v>425</v>
      </c>
      <c r="H1405" s="9" t="s">
        <v>425</v>
      </c>
    </row>
    <row r="1406" spans="1:8" ht="15" thickBot="1" x14ac:dyDescent="0.35">
      <c r="A1406" s="8" t="s">
        <v>543</v>
      </c>
      <c r="B1406" s="9" t="s">
        <v>1234</v>
      </c>
      <c r="C1406" s="9" t="s">
        <v>425</v>
      </c>
      <c r="D1406" s="9" t="s">
        <v>425</v>
      </c>
      <c r="E1406" s="9" t="s">
        <v>425</v>
      </c>
      <c r="F1406" s="9" t="s">
        <v>425</v>
      </c>
      <c r="G1406" s="9" t="s">
        <v>425</v>
      </c>
      <c r="H1406" s="9" t="s">
        <v>425</v>
      </c>
    </row>
    <row r="1407" spans="1:8" ht="15" thickBot="1" x14ac:dyDescent="0.35">
      <c r="A1407" s="8" t="s">
        <v>544</v>
      </c>
      <c r="B1407" s="9" t="s">
        <v>1234</v>
      </c>
      <c r="C1407" s="9" t="s">
        <v>425</v>
      </c>
      <c r="D1407" s="9" t="s">
        <v>425</v>
      </c>
      <c r="E1407" s="9" t="s">
        <v>425</v>
      </c>
      <c r="F1407" s="9" t="s">
        <v>425</v>
      </c>
      <c r="G1407" s="9" t="s">
        <v>425</v>
      </c>
      <c r="H1407" s="9" t="s">
        <v>425</v>
      </c>
    </row>
    <row r="1408" spans="1:8" ht="15" thickBot="1" x14ac:dyDescent="0.35">
      <c r="A1408" s="8" t="s">
        <v>545</v>
      </c>
      <c r="B1408" s="9" t="s">
        <v>1234</v>
      </c>
      <c r="C1408" s="9" t="s">
        <v>425</v>
      </c>
      <c r="D1408" s="9" t="s">
        <v>425</v>
      </c>
      <c r="E1408" s="9" t="s">
        <v>425</v>
      </c>
      <c r="F1408" s="9" t="s">
        <v>425</v>
      </c>
      <c r="G1408" s="9" t="s">
        <v>425</v>
      </c>
      <c r="H1408" s="9" t="s">
        <v>425</v>
      </c>
    </row>
    <row r="1409" spans="1:8" ht="15" thickBot="1" x14ac:dyDescent="0.35">
      <c r="A1409" s="8" t="s">
        <v>546</v>
      </c>
      <c r="B1409" s="9" t="s">
        <v>1234</v>
      </c>
      <c r="C1409" s="9" t="s">
        <v>425</v>
      </c>
      <c r="D1409" s="9" t="s">
        <v>425</v>
      </c>
      <c r="E1409" s="9" t="s">
        <v>425</v>
      </c>
      <c r="F1409" s="9" t="s">
        <v>425</v>
      </c>
      <c r="G1409" s="9" t="s">
        <v>425</v>
      </c>
      <c r="H1409" s="9" t="s">
        <v>425</v>
      </c>
    </row>
    <row r="1410" spans="1:8" ht="15" thickBot="1" x14ac:dyDescent="0.35">
      <c r="A1410" s="8" t="s">
        <v>547</v>
      </c>
      <c r="B1410" s="9" t="s">
        <v>1234</v>
      </c>
      <c r="C1410" s="9" t="s">
        <v>425</v>
      </c>
      <c r="D1410" s="9" t="s">
        <v>425</v>
      </c>
      <c r="E1410" s="9" t="s">
        <v>425</v>
      </c>
      <c r="F1410" s="9" t="s">
        <v>425</v>
      </c>
      <c r="G1410" s="9" t="s">
        <v>425</v>
      </c>
      <c r="H1410" s="9" t="s">
        <v>425</v>
      </c>
    </row>
    <row r="1411" spans="1:8" ht="15" thickBot="1" x14ac:dyDescent="0.35">
      <c r="A1411" s="8" t="s">
        <v>548</v>
      </c>
      <c r="B1411" s="9" t="s">
        <v>1234</v>
      </c>
      <c r="C1411" s="9" t="s">
        <v>425</v>
      </c>
      <c r="D1411" s="9" t="s">
        <v>425</v>
      </c>
      <c r="E1411" s="9" t="s">
        <v>425</v>
      </c>
      <c r="F1411" s="9" t="s">
        <v>425</v>
      </c>
      <c r="G1411" s="9" t="s">
        <v>425</v>
      </c>
      <c r="H1411" s="9" t="s">
        <v>425</v>
      </c>
    </row>
    <row r="1412" spans="1:8" ht="15" thickBot="1" x14ac:dyDescent="0.35">
      <c r="A1412" s="8" t="s">
        <v>549</v>
      </c>
      <c r="B1412" s="9" t="s">
        <v>1234</v>
      </c>
      <c r="C1412" s="9" t="s">
        <v>425</v>
      </c>
      <c r="D1412" s="9" t="s">
        <v>425</v>
      </c>
      <c r="E1412" s="9" t="s">
        <v>425</v>
      </c>
      <c r="F1412" s="9" t="s">
        <v>425</v>
      </c>
      <c r="G1412" s="9" t="s">
        <v>425</v>
      </c>
      <c r="H1412" s="9" t="s">
        <v>425</v>
      </c>
    </row>
    <row r="1413" spans="1:8" ht="15" thickBot="1" x14ac:dyDescent="0.35">
      <c r="A1413" s="8" t="s">
        <v>550</v>
      </c>
      <c r="B1413" s="9" t="s">
        <v>1234</v>
      </c>
      <c r="C1413" s="9" t="s">
        <v>425</v>
      </c>
      <c r="D1413" s="9" t="s">
        <v>425</v>
      </c>
      <c r="E1413" s="9" t="s">
        <v>425</v>
      </c>
      <c r="F1413" s="9" t="s">
        <v>425</v>
      </c>
      <c r="G1413" s="9" t="s">
        <v>425</v>
      </c>
      <c r="H1413" s="9" t="s">
        <v>425</v>
      </c>
    </row>
    <row r="1414" spans="1:8" ht="15" thickBot="1" x14ac:dyDescent="0.35">
      <c r="A1414" s="8" t="s">
        <v>551</v>
      </c>
      <c r="B1414" s="9" t="s">
        <v>1234</v>
      </c>
      <c r="C1414" s="9" t="s">
        <v>425</v>
      </c>
      <c r="D1414" s="9" t="s">
        <v>425</v>
      </c>
      <c r="E1414" s="9" t="s">
        <v>425</v>
      </c>
      <c r="F1414" s="9" t="s">
        <v>425</v>
      </c>
      <c r="G1414" s="9" t="s">
        <v>425</v>
      </c>
      <c r="H1414" s="9" t="s">
        <v>425</v>
      </c>
    </row>
    <row r="1415" spans="1:8" ht="15" thickBot="1" x14ac:dyDescent="0.35">
      <c r="A1415" s="8" t="s">
        <v>552</v>
      </c>
      <c r="B1415" s="9" t="s">
        <v>1234</v>
      </c>
      <c r="C1415" s="9" t="s">
        <v>425</v>
      </c>
      <c r="D1415" s="9" t="s">
        <v>425</v>
      </c>
      <c r="E1415" s="9" t="s">
        <v>425</v>
      </c>
      <c r="F1415" s="9" t="s">
        <v>425</v>
      </c>
      <c r="G1415" s="9" t="s">
        <v>425</v>
      </c>
      <c r="H1415" s="9" t="s">
        <v>425</v>
      </c>
    </row>
    <row r="1416" spans="1:8" ht="15" thickBot="1" x14ac:dyDescent="0.35">
      <c r="A1416" s="8" t="s">
        <v>553</v>
      </c>
      <c r="B1416" s="9" t="s">
        <v>1234</v>
      </c>
      <c r="C1416" s="9" t="s">
        <v>425</v>
      </c>
      <c r="D1416" s="9" t="s">
        <v>425</v>
      </c>
      <c r="E1416" s="9" t="s">
        <v>425</v>
      </c>
      <c r="F1416" s="9" t="s">
        <v>425</v>
      </c>
      <c r="G1416" s="9" t="s">
        <v>425</v>
      </c>
      <c r="H1416" s="9" t="s">
        <v>425</v>
      </c>
    </row>
    <row r="1417" spans="1:8" ht="15" thickBot="1" x14ac:dyDescent="0.35">
      <c r="A1417" s="8" t="s">
        <v>554</v>
      </c>
      <c r="B1417" s="9" t="s">
        <v>1302</v>
      </c>
      <c r="C1417" s="9" t="s">
        <v>425</v>
      </c>
      <c r="D1417" s="9" t="s">
        <v>425</v>
      </c>
      <c r="E1417" s="9" t="s">
        <v>425</v>
      </c>
      <c r="F1417" s="9" t="s">
        <v>425</v>
      </c>
      <c r="G1417" s="9" t="s">
        <v>425</v>
      </c>
      <c r="H1417" s="9" t="s">
        <v>425</v>
      </c>
    </row>
    <row r="1418" spans="1:8" ht="15" thickBot="1" x14ac:dyDescent="0.35">
      <c r="A1418" s="8" t="s">
        <v>555</v>
      </c>
      <c r="B1418" s="9" t="s">
        <v>1302</v>
      </c>
      <c r="C1418" s="9" t="s">
        <v>425</v>
      </c>
      <c r="D1418" s="9" t="s">
        <v>425</v>
      </c>
      <c r="E1418" s="9" t="s">
        <v>425</v>
      </c>
      <c r="F1418" s="9" t="s">
        <v>425</v>
      </c>
      <c r="G1418" s="9" t="s">
        <v>425</v>
      </c>
      <c r="H1418" s="9" t="s">
        <v>425</v>
      </c>
    </row>
    <row r="1419" spans="1:8" ht="15" thickBot="1" x14ac:dyDescent="0.35">
      <c r="A1419" s="8" t="s">
        <v>556</v>
      </c>
      <c r="B1419" s="9" t="s">
        <v>1302</v>
      </c>
      <c r="C1419" s="9" t="s">
        <v>425</v>
      </c>
      <c r="D1419" s="9" t="s">
        <v>425</v>
      </c>
      <c r="E1419" s="9" t="s">
        <v>425</v>
      </c>
      <c r="F1419" s="9" t="s">
        <v>425</v>
      </c>
      <c r="G1419" s="9" t="s">
        <v>425</v>
      </c>
      <c r="H1419" s="9" t="s">
        <v>425</v>
      </c>
    </row>
    <row r="1420" spans="1:8" ht="15" thickBot="1" x14ac:dyDescent="0.35">
      <c r="A1420" s="8" t="s">
        <v>557</v>
      </c>
      <c r="B1420" s="9" t="s">
        <v>1302</v>
      </c>
      <c r="C1420" s="9" t="s">
        <v>425</v>
      </c>
      <c r="D1420" s="9" t="s">
        <v>425</v>
      </c>
      <c r="E1420" s="9" t="s">
        <v>425</v>
      </c>
      <c r="F1420" s="9" t="s">
        <v>425</v>
      </c>
      <c r="G1420" s="9" t="s">
        <v>425</v>
      </c>
      <c r="H1420" s="9" t="s">
        <v>425</v>
      </c>
    </row>
    <row r="1421" spans="1:8" ht="15" thickBot="1" x14ac:dyDescent="0.35">
      <c r="A1421" s="8" t="s">
        <v>558</v>
      </c>
      <c r="B1421" s="9" t="s">
        <v>1302</v>
      </c>
      <c r="C1421" s="9" t="s">
        <v>425</v>
      </c>
      <c r="D1421" s="9" t="s">
        <v>425</v>
      </c>
      <c r="E1421" s="9" t="s">
        <v>425</v>
      </c>
      <c r="F1421" s="9" t="s">
        <v>425</v>
      </c>
      <c r="G1421" s="9" t="s">
        <v>425</v>
      </c>
      <c r="H1421" s="9" t="s">
        <v>425</v>
      </c>
    </row>
    <row r="1422" spans="1:8" ht="15" thickBot="1" x14ac:dyDescent="0.35">
      <c r="A1422" s="8" t="s">
        <v>559</v>
      </c>
      <c r="B1422" s="9" t="s">
        <v>1302</v>
      </c>
      <c r="C1422" s="9" t="s">
        <v>425</v>
      </c>
      <c r="D1422" s="9" t="s">
        <v>425</v>
      </c>
      <c r="E1422" s="9" t="s">
        <v>425</v>
      </c>
      <c r="F1422" s="9" t="s">
        <v>425</v>
      </c>
      <c r="G1422" s="9" t="s">
        <v>425</v>
      </c>
      <c r="H1422" s="9" t="s">
        <v>425</v>
      </c>
    </row>
    <row r="1423" spans="1:8" ht="15" thickBot="1" x14ac:dyDescent="0.35">
      <c r="A1423" s="8" t="s">
        <v>560</v>
      </c>
      <c r="B1423" s="9" t="s">
        <v>1302</v>
      </c>
      <c r="C1423" s="9" t="s">
        <v>425</v>
      </c>
      <c r="D1423" s="9" t="s">
        <v>425</v>
      </c>
      <c r="E1423" s="9" t="s">
        <v>425</v>
      </c>
      <c r="F1423" s="9" t="s">
        <v>425</v>
      </c>
      <c r="G1423" s="9" t="s">
        <v>425</v>
      </c>
      <c r="H1423" s="9" t="s">
        <v>425</v>
      </c>
    </row>
    <row r="1424" spans="1:8" ht="15" thickBot="1" x14ac:dyDescent="0.35">
      <c r="A1424" s="8" t="s">
        <v>561</v>
      </c>
      <c r="B1424" s="9" t="s">
        <v>1302</v>
      </c>
      <c r="C1424" s="9" t="s">
        <v>425</v>
      </c>
      <c r="D1424" s="9" t="s">
        <v>425</v>
      </c>
      <c r="E1424" s="9" t="s">
        <v>425</v>
      </c>
      <c r="F1424" s="9" t="s">
        <v>425</v>
      </c>
      <c r="G1424" s="9" t="s">
        <v>425</v>
      </c>
      <c r="H1424" s="9" t="s">
        <v>425</v>
      </c>
    </row>
    <row r="1425" spans="1:8" ht="15" thickBot="1" x14ac:dyDescent="0.35">
      <c r="A1425" s="8" t="s">
        <v>562</v>
      </c>
      <c r="B1425" s="9" t="s">
        <v>1302</v>
      </c>
      <c r="C1425" s="9" t="s">
        <v>425</v>
      </c>
      <c r="D1425" s="9" t="s">
        <v>425</v>
      </c>
      <c r="E1425" s="9" t="s">
        <v>425</v>
      </c>
      <c r="F1425" s="9" t="s">
        <v>425</v>
      </c>
      <c r="G1425" s="9" t="s">
        <v>425</v>
      </c>
      <c r="H1425" s="9" t="s">
        <v>425</v>
      </c>
    </row>
    <row r="1426" spans="1:8" ht="15" thickBot="1" x14ac:dyDescent="0.35">
      <c r="A1426" s="8" t="s">
        <v>563</v>
      </c>
      <c r="B1426" s="9" t="s">
        <v>1302</v>
      </c>
      <c r="C1426" s="9" t="s">
        <v>425</v>
      </c>
      <c r="D1426" s="9" t="s">
        <v>425</v>
      </c>
      <c r="E1426" s="9" t="s">
        <v>425</v>
      </c>
      <c r="F1426" s="9" t="s">
        <v>425</v>
      </c>
      <c r="G1426" s="9" t="s">
        <v>425</v>
      </c>
      <c r="H1426" s="9" t="s">
        <v>425</v>
      </c>
    </row>
    <row r="1427" spans="1:8" ht="15" thickBot="1" x14ac:dyDescent="0.35">
      <c r="A1427" s="8" t="s">
        <v>564</v>
      </c>
      <c r="B1427" s="9" t="s">
        <v>1302</v>
      </c>
      <c r="C1427" s="9" t="s">
        <v>425</v>
      </c>
      <c r="D1427" s="9" t="s">
        <v>425</v>
      </c>
      <c r="E1427" s="9" t="s">
        <v>425</v>
      </c>
      <c r="F1427" s="9" t="s">
        <v>425</v>
      </c>
      <c r="G1427" s="9" t="s">
        <v>425</v>
      </c>
      <c r="H1427" s="9" t="s">
        <v>425</v>
      </c>
    </row>
    <row r="1428" spans="1:8" ht="15" thickBot="1" x14ac:dyDescent="0.35">
      <c r="A1428" s="8" t="s">
        <v>565</v>
      </c>
      <c r="B1428" s="9" t="s">
        <v>1302</v>
      </c>
      <c r="C1428" s="9" t="s">
        <v>425</v>
      </c>
      <c r="D1428" s="9" t="s">
        <v>425</v>
      </c>
      <c r="E1428" s="9" t="s">
        <v>425</v>
      </c>
      <c r="F1428" s="9" t="s">
        <v>425</v>
      </c>
      <c r="G1428" s="9" t="s">
        <v>425</v>
      </c>
      <c r="H1428" s="9" t="s">
        <v>425</v>
      </c>
    </row>
    <row r="1429" spans="1:8" ht="15" thickBot="1" x14ac:dyDescent="0.35">
      <c r="A1429" s="8" t="s">
        <v>566</v>
      </c>
      <c r="B1429" s="9" t="s">
        <v>1302</v>
      </c>
      <c r="C1429" s="9" t="s">
        <v>425</v>
      </c>
      <c r="D1429" s="9" t="s">
        <v>425</v>
      </c>
      <c r="E1429" s="9" t="s">
        <v>425</v>
      </c>
      <c r="F1429" s="9" t="s">
        <v>425</v>
      </c>
      <c r="G1429" s="9" t="s">
        <v>425</v>
      </c>
      <c r="H1429" s="9" t="s">
        <v>425</v>
      </c>
    </row>
    <row r="1430" spans="1:8" ht="15" thickBot="1" x14ac:dyDescent="0.35">
      <c r="A1430" s="8" t="s">
        <v>567</v>
      </c>
      <c r="B1430" s="9" t="s">
        <v>1302</v>
      </c>
      <c r="C1430" s="9" t="s">
        <v>425</v>
      </c>
      <c r="D1430" s="9" t="s">
        <v>425</v>
      </c>
      <c r="E1430" s="9" t="s">
        <v>425</v>
      </c>
      <c r="F1430" s="9" t="s">
        <v>425</v>
      </c>
      <c r="G1430" s="9" t="s">
        <v>425</v>
      </c>
      <c r="H1430" s="9" t="s">
        <v>425</v>
      </c>
    </row>
    <row r="1431" spans="1:8" ht="15" thickBot="1" x14ac:dyDescent="0.35">
      <c r="A1431" s="8" t="s">
        <v>568</v>
      </c>
      <c r="B1431" s="9" t="s">
        <v>1302</v>
      </c>
      <c r="C1431" s="9" t="s">
        <v>425</v>
      </c>
      <c r="D1431" s="9" t="s">
        <v>425</v>
      </c>
      <c r="E1431" s="9" t="s">
        <v>425</v>
      </c>
      <c r="F1431" s="9" t="s">
        <v>425</v>
      </c>
      <c r="G1431" s="9" t="s">
        <v>425</v>
      </c>
      <c r="H1431" s="9" t="s">
        <v>425</v>
      </c>
    </row>
    <row r="1432" spans="1:8" ht="15" thickBot="1" x14ac:dyDescent="0.35">
      <c r="A1432" s="8" t="s">
        <v>569</v>
      </c>
      <c r="B1432" s="9" t="s">
        <v>1302</v>
      </c>
      <c r="C1432" s="9" t="s">
        <v>425</v>
      </c>
      <c r="D1432" s="9" t="s">
        <v>425</v>
      </c>
      <c r="E1432" s="9" t="s">
        <v>425</v>
      </c>
      <c r="F1432" s="9" t="s">
        <v>425</v>
      </c>
      <c r="G1432" s="9" t="s">
        <v>425</v>
      </c>
      <c r="H1432" s="9" t="s">
        <v>425</v>
      </c>
    </row>
    <row r="1433" spans="1:8" ht="15" thickBot="1" x14ac:dyDescent="0.35">
      <c r="A1433" s="8" t="s">
        <v>570</v>
      </c>
      <c r="B1433" s="9" t="s">
        <v>1302</v>
      </c>
      <c r="C1433" s="9" t="s">
        <v>425</v>
      </c>
      <c r="D1433" s="9" t="s">
        <v>425</v>
      </c>
      <c r="E1433" s="9" t="s">
        <v>425</v>
      </c>
      <c r="F1433" s="9" t="s">
        <v>425</v>
      </c>
      <c r="G1433" s="9" t="s">
        <v>425</v>
      </c>
      <c r="H1433" s="9" t="s">
        <v>425</v>
      </c>
    </row>
    <row r="1434" spans="1:8" ht="15" thickBot="1" x14ac:dyDescent="0.35">
      <c r="A1434" s="8" t="s">
        <v>571</v>
      </c>
      <c r="B1434" s="9" t="s">
        <v>1302</v>
      </c>
      <c r="C1434" s="9" t="s">
        <v>425</v>
      </c>
      <c r="D1434" s="9" t="s">
        <v>425</v>
      </c>
      <c r="E1434" s="9" t="s">
        <v>425</v>
      </c>
      <c r="F1434" s="9" t="s">
        <v>425</v>
      </c>
      <c r="G1434" s="9" t="s">
        <v>425</v>
      </c>
      <c r="H1434" s="9" t="s">
        <v>425</v>
      </c>
    </row>
    <row r="1435" spans="1:8" ht="15" thickBot="1" x14ac:dyDescent="0.35">
      <c r="A1435" s="8" t="s">
        <v>572</v>
      </c>
      <c r="B1435" s="9" t="s">
        <v>1302</v>
      </c>
      <c r="C1435" s="9" t="s">
        <v>425</v>
      </c>
      <c r="D1435" s="9" t="s">
        <v>425</v>
      </c>
      <c r="E1435" s="9" t="s">
        <v>425</v>
      </c>
      <c r="F1435" s="9" t="s">
        <v>425</v>
      </c>
      <c r="G1435" s="9" t="s">
        <v>425</v>
      </c>
      <c r="H1435" s="9" t="s">
        <v>425</v>
      </c>
    </row>
    <row r="1436" spans="1:8" ht="15" thickBot="1" x14ac:dyDescent="0.35">
      <c r="A1436" s="8" t="s">
        <v>573</v>
      </c>
      <c r="B1436" s="9" t="s">
        <v>425</v>
      </c>
      <c r="C1436" s="9" t="s">
        <v>425</v>
      </c>
      <c r="D1436" s="9" t="s">
        <v>425</v>
      </c>
      <c r="E1436" s="9" t="s">
        <v>425</v>
      </c>
      <c r="F1436" s="9" t="s">
        <v>425</v>
      </c>
      <c r="G1436" s="9" t="s">
        <v>425</v>
      </c>
      <c r="H1436" s="9" t="s">
        <v>425</v>
      </c>
    </row>
    <row r="1437" spans="1:8" ht="15" thickBot="1" x14ac:dyDescent="0.35">
      <c r="A1437" s="8" t="s">
        <v>574</v>
      </c>
      <c r="B1437" s="9" t="s">
        <v>425</v>
      </c>
      <c r="C1437" s="9" t="s">
        <v>425</v>
      </c>
      <c r="D1437" s="9" t="s">
        <v>425</v>
      </c>
      <c r="E1437" s="9" t="s">
        <v>425</v>
      </c>
      <c r="F1437" s="9" t="s">
        <v>425</v>
      </c>
      <c r="G1437" s="9" t="s">
        <v>425</v>
      </c>
      <c r="H1437" s="9" t="s">
        <v>425</v>
      </c>
    </row>
    <row r="1438" spans="1:8" ht="15" thickBot="1" x14ac:dyDescent="0.35">
      <c r="A1438" s="8" t="s">
        <v>575</v>
      </c>
      <c r="B1438" s="9" t="s">
        <v>425</v>
      </c>
      <c r="C1438" s="9" t="s">
        <v>425</v>
      </c>
      <c r="D1438" s="9" t="s">
        <v>425</v>
      </c>
      <c r="E1438" s="9" t="s">
        <v>425</v>
      </c>
      <c r="F1438" s="9" t="s">
        <v>425</v>
      </c>
      <c r="G1438" s="9" t="s">
        <v>425</v>
      </c>
      <c r="H1438" s="9" t="s">
        <v>425</v>
      </c>
    </row>
    <row r="1439" spans="1:8" ht="15" thickBot="1" x14ac:dyDescent="0.35">
      <c r="A1439" s="8" t="s">
        <v>576</v>
      </c>
      <c r="B1439" s="9" t="s">
        <v>425</v>
      </c>
      <c r="C1439" s="9" t="s">
        <v>425</v>
      </c>
      <c r="D1439" s="9" t="s">
        <v>425</v>
      </c>
      <c r="E1439" s="9" t="s">
        <v>425</v>
      </c>
      <c r="F1439" s="9" t="s">
        <v>425</v>
      </c>
      <c r="G1439" s="9" t="s">
        <v>425</v>
      </c>
      <c r="H1439" s="9" t="s">
        <v>425</v>
      </c>
    </row>
    <row r="1440" spans="1:8" ht="15" thickBot="1" x14ac:dyDescent="0.35">
      <c r="A1440" s="8" t="s">
        <v>577</v>
      </c>
      <c r="B1440" s="9" t="s">
        <v>425</v>
      </c>
      <c r="C1440" s="9" t="s">
        <v>425</v>
      </c>
      <c r="D1440" s="9" t="s">
        <v>425</v>
      </c>
      <c r="E1440" s="9" t="s">
        <v>425</v>
      </c>
      <c r="F1440" s="9" t="s">
        <v>425</v>
      </c>
      <c r="G1440" s="9" t="s">
        <v>425</v>
      </c>
      <c r="H1440" s="9" t="s">
        <v>425</v>
      </c>
    </row>
    <row r="1441" spans="1:8" ht="15" thickBot="1" x14ac:dyDescent="0.35">
      <c r="A1441" s="8" t="s">
        <v>578</v>
      </c>
      <c r="B1441" s="9" t="s">
        <v>425</v>
      </c>
      <c r="C1441" s="9" t="s">
        <v>425</v>
      </c>
      <c r="D1441" s="9" t="s">
        <v>425</v>
      </c>
      <c r="E1441" s="9" t="s">
        <v>425</v>
      </c>
      <c r="F1441" s="9" t="s">
        <v>425</v>
      </c>
      <c r="G1441" s="9" t="s">
        <v>425</v>
      </c>
      <c r="H1441" s="9" t="s">
        <v>425</v>
      </c>
    </row>
    <row r="1442" spans="1:8" ht="15" thickBot="1" x14ac:dyDescent="0.35">
      <c r="A1442" s="8" t="s">
        <v>579</v>
      </c>
      <c r="B1442" s="9" t="s">
        <v>425</v>
      </c>
      <c r="C1442" s="9" t="s">
        <v>425</v>
      </c>
      <c r="D1442" s="9" t="s">
        <v>425</v>
      </c>
      <c r="E1442" s="9" t="s">
        <v>425</v>
      </c>
      <c r="F1442" s="9" t="s">
        <v>425</v>
      </c>
      <c r="G1442" s="9" t="s">
        <v>425</v>
      </c>
      <c r="H1442" s="9" t="s">
        <v>425</v>
      </c>
    </row>
    <row r="1443" spans="1:8" ht="18.600000000000001" thickBot="1" x14ac:dyDescent="0.35">
      <c r="A1443" s="4"/>
    </row>
    <row r="1444" spans="1:8" ht="15" thickBot="1" x14ac:dyDescent="0.35">
      <c r="A1444" s="8" t="s">
        <v>580</v>
      </c>
      <c r="B1444" s="8" t="s">
        <v>26</v>
      </c>
      <c r="C1444" s="8" t="s">
        <v>27</v>
      </c>
      <c r="D1444" s="8" t="s">
        <v>28</v>
      </c>
      <c r="E1444" s="8" t="s">
        <v>29</v>
      </c>
      <c r="F1444" s="8" t="s">
        <v>30</v>
      </c>
      <c r="G1444" s="8" t="s">
        <v>31</v>
      </c>
      <c r="H1444" s="8" t="s">
        <v>987</v>
      </c>
    </row>
    <row r="1445" spans="1:8" ht="15" thickBot="1" x14ac:dyDescent="0.35">
      <c r="A1445" s="8" t="s">
        <v>268</v>
      </c>
      <c r="B1445" s="9">
        <v>52654</v>
      </c>
      <c r="C1445" s="9">
        <v>13455.2</v>
      </c>
      <c r="D1445" s="9">
        <v>2730.8</v>
      </c>
      <c r="E1445" s="9">
        <v>26711.1</v>
      </c>
      <c r="F1445" s="9">
        <v>6059.3</v>
      </c>
      <c r="G1445" s="9">
        <v>4266.8999999999996</v>
      </c>
      <c r="H1445" s="9">
        <v>4722.1000000000004</v>
      </c>
    </row>
    <row r="1446" spans="1:8" ht="15" thickBot="1" x14ac:dyDescent="0.35">
      <c r="A1446" s="8" t="s">
        <v>275</v>
      </c>
      <c r="B1446" s="9">
        <v>52654</v>
      </c>
      <c r="C1446" s="9">
        <v>13455.2</v>
      </c>
      <c r="D1446" s="9">
        <v>1365.4</v>
      </c>
      <c r="E1446" s="9">
        <v>12431.2</v>
      </c>
      <c r="F1446" s="9">
        <v>6059.3</v>
      </c>
      <c r="G1446" s="9">
        <v>4266.8999999999996</v>
      </c>
      <c r="H1446" s="9">
        <v>4722.1000000000004</v>
      </c>
    </row>
    <row r="1447" spans="1:8" ht="15" thickBot="1" x14ac:dyDescent="0.35">
      <c r="A1447" s="8" t="s">
        <v>282</v>
      </c>
      <c r="B1447" s="9">
        <v>52654</v>
      </c>
      <c r="C1447" s="9">
        <v>13455.2</v>
      </c>
      <c r="D1447" s="9">
        <v>1365.4</v>
      </c>
      <c r="E1447" s="9">
        <v>12431.2</v>
      </c>
      <c r="F1447" s="9">
        <v>6059.3</v>
      </c>
      <c r="G1447" s="9">
        <v>4266.8999999999996</v>
      </c>
      <c r="H1447" s="9">
        <v>4722.1000000000004</v>
      </c>
    </row>
    <row r="1448" spans="1:8" ht="15" thickBot="1" x14ac:dyDescent="0.35">
      <c r="A1448" s="8" t="s">
        <v>283</v>
      </c>
      <c r="B1448" s="9">
        <v>52654</v>
      </c>
      <c r="C1448" s="9">
        <v>13455.2</v>
      </c>
      <c r="D1448" s="9">
        <v>1365.4</v>
      </c>
      <c r="E1448" s="9">
        <v>12431.2</v>
      </c>
      <c r="F1448" s="9">
        <v>6059.3</v>
      </c>
      <c r="G1448" s="9">
        <v>4266.8999999999996</v>
      </c>
      <c r="H1448" s="9">
        <v>4722.1000000000004</v>
      </c>
    </row>
    <row r="1449" spans="1:8" ht="15" thickBot="1" x14ac:dyDescent="0.35">
      <c r="A1449" s="8" t="s">
        <v>285</v>
      </c>
      <c r="B1449" s="9">
        <v>52654</v>
      </c>
      <c r="C1449" s="9">
        <v>13455.2</v>
      </c>
      <c r="D1449" s="9">
        <v>1365.4</v>
      </c>
      <c r="E1449" s="9">
        <v>12431.2</v>
      </c>
      <c r="F1449" s="9">
        <v>6059.3</v>
      </c>
      <c r="G1449" s="9">
        <v>4266.8999999999996</v>
      </c>
      <c r="H1449" s="9">
        <v>4722.1000000000004</v>
      </c>
    </row>
    <row r="1450" spans="1:8" ht="15" thickBot="1" x14ac:dyDescent="0.35">
      <c r="A1450" s="8" t="s">
        <v>287</v>
      </c>
      <c r="B1450" s="9">
        <v>50833.4</v>
      </c>
      <c r="C1450" s="9">
        <v>13455.2</v>
      </c>
      <c r="D1450" s="9">
        <v>1365.4</v>
      </c>
      <c r="E1450" s="9">
        <v>12431.2</v>
      </c>
      <c r="F1450" s="9">
        <v>6059.3</v>
      </c>
      <c r="G1450" s="9">
        <v>4266.8999999999996</v>
      </c>
      <c r="H1450" s="9">
        <v>4722.1000000000004</v>
      </c>
    </row>
    <row r="1451" spans="1:8" ht="15" thickBot="1" x14ac:dyDescent="0.35">
      <c r="A1451" s="8" t="s">
        <v>288</v>
      </c>
      <c r="B1451" s="9">
        <v>45826.9</v>
      </c>
      <c r="C1451" s="9">
        <v>13455.2</v>
      </c>
      <c r="D1451" s="9">
        <v>1365.4</v>
      </c>
      <c r="E1451" s="9">
        <v>12431.2</v>
      </c>
      <c r="F1451" s="9">
        <v>6059.3</v>
      </c>
      <c r="G1451" s="9">
        <v>4266.8999999999996</v>
      </c>
      <c r="H1451" s="9">
        <v>4722.1000000000004</v>
      </c>
    </row>
    <row r="1452" spans="1:8" ht="15" thickBot="1" x14ac:dyDescent="0.35">
      <c r="A1452" s="8" t="s">
        <v>289</v>
      </c>
      <c r="B1452" s="9">
        <v>45826.9</v>
      </c>
      <c r="C1452" s="9">
        <v>13455.2</v>
      </c>
      <c r="D1452" s="9">
        <v>1365.4</v>
      </c>
      <c r="E1452" s="9">
        <v>12431.2</v>
      </c>
      <c r="F1452" s="9">
        <v>6059.3</v>
      </c>
      <c r="G1452" s="9">
        <v>4266.8999999999996</v>
      </c>
      <c r="H1452" s="9">
        <v>4722.1000000000004</v>
      </c>
    </row>
    <row r="1453" spans="1:8" ht="15" thickBot="1" x14ac:dyDescent="0.35">
      <c r="A1453" s="8" t="s">
        <v>290</v>
      </c>
      <c r="B1453" s="9">
        <v>44461.5</v>
      </c>
      <c r="C1453" s="9">
        <v>13455.2</v>
      </c>
      <c r="D1453" s="9">
        <v>1365.4</v>
      </c>
      <c r="E1453" s="9">
        <v>12431.2</v>
      </c>
      <c r="F1453" s="9">
        <v>6059.3</v>
      </c>
      <c r="G1453" s="9">
        <v>4266.8999999999996</v>
      </c>
      <c r="H1453" s="9">
        <v>4722.1000000000004</v>
      </c>
    </row>
    <row r="1454" spans="1:8" ht="15" thickBot="1" x14ac:dyDescent="0.35">
      <c r="A1454" s="8" t="s">
        <v>291</v>
      </c>
      <c r="B1454" s="9">
        <v>44006.400000000001</v>
      </c>
      <c r="C1454" s="9">
        <v>13455.2</v>
      </c>
      <c r="D1454" s="9">
        <v>1365.4</v>
      </c>
      <c r="E1454" s="9">
        <v>12431.2</v>
      </c>
      <c r="F1454" s="9">
        <v>6059.3</v>
      </c>
      <c r="G1454" s="9">
        <v>4266.8999999999996</v>
      </c>
      <c r="H1454" s="9">
        <v>4722.1000000000004</v>
      </c>
    </row>
    <row r="1455" spans="1:8" ht="15" thickBot="1" x14ac:dyDescent="0.35">
      <c r="A1455" s="8" t="s">
        <v>292</v>
      </c>
      <c r="B1455" s="9">
        <v>43096.1</v>
      </c>
      <c r="C1455" s="9">
        <v>13455.2</v>
      </c>
      <c r="D1455" s="9">
        <v>1365.4</v>
      </c>
      <c r="E1455" s="9">
        <v>12431.2</v>
      </c>
      <c r="F1455" s="9">
        <v>6059.3</v>
      </c>
      <c r="G1455" s="9">
        <v>4266.8999999999996</v>
      </c>
      <c r="H1455" s="9">
        <v>4722.1000000000004</v>
      </c>
    </row>
    <row r="1456" spans="1:8" ht="15" thickBot="1" x14ac:dyDescent="0.35">
      <c r="A1456" s="8" t="s">
        <v>293</v>
      </c>
      <c r="B1456" s="9">
        <v>43096.1</v>
      </c>
      <c r="C1456" s="9">
        <v>13455.2</v>
      </c>
      <c r="D1456" s="9">
        <v>1365.4</v>
      </c>
      <c r="E1456" s="9">
        <v>12431.2</v>
      </c>
      <c r="F1456" s="9">
        <v>6059.3</v>
      </c>
      <c r="G1456" s="9">
        <v>4266.8999999999996</v>
      </c>
      <c r="H1456" s="9">
        <v>4722.1000000000004</v>
      </c>
    </row>
    <row r="1457" spans="1:8" ht="15" thickBot="1" x14ac:dyDescent="0.35">
      <c r="A1457" s="8" t="s">
        <v>294</v>
      </c>
      <c r="B1457" s="9">
        <v>43096.1</v>
      </c>
      <c r="C1457" s="9">
        <v>13455.2</v>
      </c>
      <c r="D1457" s="9">
        <v>1365.4</v>
      </c>
      <c r="E1457" s="9">
        <v>12431.2</v>
      </c>
      <c r="F1457" s="9">
        <v>2759.5</v>
      </c>
      <c r="G1457" s="9">
        <v>4266.8999999999996</v>
      </c>
      <c r="H1457" s="9">
        <v>4722.1000000000004</v>
      </c>
    </row>
    <row r="1458" spans="1:8" ht="15" thickBot="1" x14ac:dyDescent="0.35">
      <c r="A1458" s="8" t="s">
        <v>297</v>
      </c>
      <c r="B1458" s="9">
        <v>43096.1</v>
      </c>
      <c r="C1458" s="9">
        <v>13455.2</v>
      </c>
      <c r="D1458" s="9">
        <v>910.3</v>
      </c>
      <c r="E1458" s="9">
        <v>10155.5</v>
      </c>
      <c r="F1458" s="9">
        <v>2759.5</v>
      </c>
      <c r="G1458" s="9">
        <v>4266.8999999999996</v>
      </c>
      <c r="H1458" s="9">
        <v>4722.1000000000004</v>
      </c>
    </row>
    <row r="1459" spans="1:8" ht="15" thickBot="1" x14ac:dyDescent="0.35">
      <c r="A1459" s="8" t="s">
        <v>299</v>
      </c>
      <c r="B1459" s="9">
        <v>43096.1</v>
      </c>
      <c r="C1459" s="9">
        <v>13455.2</v>
      </c>
      <c r="D1459" s="9">
        <v>910.3</v>
      </c>
      <c r="E1459" s="9">
        <v>10155.5</v>
      </c>
      <c r="F1459" s="9">
        <v>2759.5</v>
      </c>
      <c r="G1459" s="9">
        <v>4266.8999999999996</v>
      </c>
      <c r="H1459" s="9">
        <v>4722.1000000000004</v>
      </c>
    </row>
    <row r="1460" spans="1:8" ht="15" thickBot="1" x14ac:dyDescent="0.35">
      <c r="A1460" s="8" t="s">
        <v>302</v>
      </c>
      <c r="B1460" s="9">
        <v>40820.400000000001</v>
      </c>
      <c r="C1460" s="9">
        <v>13455.2</v>
      </c>
      <c r="D1460" s="9">
        <v>910.3</v>
      </c>
      <c r="E1460" s="9">
        <v>10155.5</v>
      </c>
      <c r="F1460" s="9">
        <v>2759.5</v>
      </c>
      <c r="G1460" s="9">
        <v>4266.8999999999996</v>
      </c>
      <c r="H1460" s="9">
        <v>4722.1000000000004</v>
      </c>
    </row>
    <row r="1461" spans="1:8" ht="15" thickBot="1" x14ac:dyDescent="0.35">
      <c r="A1461" s="8" t="s">
        <v>304</v>
      </c>
      <c r="B1461" s="9">
        <v>39284.300000000003</v>
      </c>
      <c r="C1461" s="9">
        <v>13455.2</v>
      </c>
      <c r="D1461" s="9">
        <v>910.3</v>
      </c>
      <c r="E1461" s="9">
        <v>9131.4</v>
      </c>
      <c r="F1461" s="9">
        <v>2759.5</v>
      </c>
      <c r="G1461" s="9">
        <v>4266.8999999999996</v>
      </c>
      <c r="H1461" s="9">
        <v>4722.1000000000004</v>
      </c>
    </row>
    <row r="1462" spans="1:8" ht="15" thickBot="1" x14ac:dyDescent="0.35">
      <c r="A1462" s="8" t="s">
        <v>308</v>
      </c>
      <c r="B1462" s="9">
        <v>37463.800000000003</v>
      </c>
      <c r="C1462" s="9">
        <v>13455.2</v>
      </c>
      <c r="D1462" s="9">
        <v>910.3</v>
      </c>
      <c r="E1462" s="9">
        <v>9131.4</v>
      </c>
      <c r="F1462" s="9">
        <v>2759.5</v>
      </c>
      <c r="G1462" s="9">
        <v>4266.8999999999996</v>
      </c>
      <c r="H1462" s="9">
        <v>4722.1000000000004</v>
      </c>
    </row>
    <row r="1463" spans="1:8" ht="15" thickBot="1" x14ac:dyDescent="0.35">
      <c r="A1463" s="8" t="s">
        <v>309</v>
      </c>
      <c r="B1463" s="9">
        <v>37463.800000000003</v>
      </c>
      <c r="C1463" s="9">
        <v>13455.2</v>
      </c>
      <c r="D1463" s="9">
        <v>910.3</v>
      </c>
      <c r="E1463" s="9">
        <v>9131.4</v>
      </c>
      <c r="F1463" s="9">
        <v>2759.5</v>
      </c>
      <c r="G1463" s="9">
        <v>4266.8999999999996</v>
      </c>
      <c r="H1463" s="9">
        <v>4722.1000000000004</v>
      </c>
    </row>
    <row r="1464" spans="1:8" ht="15" thickBot="1" x14ac:dyDescent="0.35">
      <c r="A1464" s="8" t="s">
        <v>311</v>
      </c>
      <c r="B1464" s="9">
        <v>37463.800000000003</v>
      </c>
      <c r="C1464" s="9">
        <v>13455.2</v>
      </c>
      <c r="D1464" s="9">
        <v>910.3</v>
      </c>
      <c r="E1464" s="9">
        <v>9131.4</v>
      </c>
      <c r="F1464" s="9">
        <v>2759.5</v>
      </c>
      <c r="G1464" s="9">
        <v>4266.8999999999996</v>
      </c>
      <c r="H1464" s="9">
        <v>4722.1000000000004</v>
      </c>
    </row>
    <row r="1465" spans="1:8" ht="15" thickBot="1" x14ac:dyDescent="0.35">
      <c r="A1465" s="8" t="s">
        <v>314</v>
      </c>
      <c r="B1465" s="9">
        <v>37463.800000000003</v>
      </c>
      <c r="C1465" s="9">
        <v>13455.2</v>
      </c>
      <c r="D1465" s="9">
        <v>910.3</v>
      </c>
      <c r="E1465" s="9">
        <v>9131.4</v>
      </c>
      <c r="F1465" s="9">
        <v>2759.5</v>
      </c>
      <c r="G1465" s="9">
        <v>4266.8999999999996</v>
      </c>
      <c r="H1465" s="9">
        <v>4722.1000000000004</v>
      </c>
    </row>
    <row r="1466" spans="1:8" ht="15" thickBot="1" x14ac:dyDescent="0.35">
      <c r="A1466" s="8" t="s">
        <v>316</v>
      </c>
      <c r="B1466" s="9">
        <v>37463.800000000003</v>
      </c>
      <c r="C1466" s="9">
        <v>13455.2</v>
      </c>
      <c r="D1466" s="9">
        <v>910.3</v>
      </c>
      <c r="E1466" s="9">
        <v>9131.4</v>
      </c>
      <c r="F1466" s="9">
        <v>2759.5</v>
      </c>
      <c r="G1466" s="9">
        <v>4266.8999999999996</v>
      </c>
      <c r="H1466" s="9">
        <v>4722.1000000000004</v>
      </c>
    </row>
    <row r="1467" spans="1:8" ht="15" thickBot="1" x14ac:dyDescent="0.35">
      <c r="A1467" s="8" t="s">
        <v>317</v>
      </c>
      <c r="B1467" s="9">
        <v>37463.800000000003</v>
      </c>
      <c r="C1467" s="9">
        <v>13455.2</v>
      </c>
      <c r="D1467" s="9">
        <v>682.7</v>
      </c>
      <c r="E1467" s="9">
        <v>8221.2000000000007</v>
      </c>
      <c r="F1467" s="9">
        <v>2759.5</v>
      </c>
      <c r="G1467" s="9">
        <v>4266.8999999999996</v>
      </c>
      <c r="H1467" s="9">
        <v>4722.1000000000004</v>
      </c>
    </row>
    <row r="1468" spans="1:8" ht="15" thickBot="1" x14ac:dyDescent="0.35">
      <c r="A1468" s="8" t="s">
        <v>319</v>
      </c>
      <c r="B1468" s="9">
        <v>37463.800000000003</v>
      </c>
      <c r="C1468" s="9">
        <v>13455.2</v>
      </c>
      <c r="D1468" s="9">
        <v>682.7</v>
      </c>
      <c r="E1468" s="9">
        <v>8221.2000000000007</v>
      </c>
      <c r="F1468" s="9">
        <v>2759.5</v>
      </c>
      <c r="G1468" s="9">
        <v>4266.8999999999996</v>
      </c>
      <c r="H1468" s="9">
        <v>4722.1000000000004</v>
      </c>
    </row>
    <row r="1469" spans="1:8" ht="15" thickBot="1" x14ac:dyDescent="0.35">
      <c r="A1469" s="8" t="s">
        <v>320</v>
      </c>
      <c r="B1469" s="9">
        <v>36553.5</v>
      </c>
      <c r="C1469" s="9">
        <v>13455.2</v>
      </c>
      <c r="D1469" s="9">
        <v>682.7</v>
      </c>
      <c r="E1469" s="9">
        <v>6855.7</v>
      </c>
      <c r="F1469" s="9">
        <v>2759.5</v>
      </c>
      <c r="G1469" s="9">
        <v>4266.8999999999996</v>
      </c>
      <c r="H1469" s="9">
        <v>4722.1000000000004</v>
      </c>
    </row>
    <row r="1470" spans="1:8" ht="15" thickBot="1" x14ac:dyDescent="0.35">
      <c r="A1470" s="8" t="s">
        <v>321</v>
      </c>
      <c r="B1470" s="9">
        <v>36553.5</v>
      </c>
      <c r="C1470" s="9">
        <v>10155.5</v>
      </c>
      <c r="D1470" s="9">
        <v>682.7</v>
      </c>
      <c r="E1470" s="9">
        <v>6286.8</v>
      </c>
      <c r="F1470" s="9">
        <v>2759.5</v>
      </c>
      <c r="G1470" s="9">
        <v>4266.8999999999996</v>
      </c>
      <c r="H1470" s="9">
        <v>4722.1000000000004</v>
      </c>
    </row>
    <row r="1471" spans="1:8" ht="15" thickBot="1" x14ac:dyDescent="0.35">
      <c r="A1471" s="8" t="s">
        <v>322</v>
      </c>
      <c r="B1471" s="9">
        <v>36553.5</v>
      </c>
      <c r="C1471" s="9">
        <v>10155.5</v>
      </c>
      <c r="D1471" s="9">
        <v>682.7</v>
      </c>
      <c r="E1471" s="9">
        <v>6286.8</v>
      </c>
      <c r="F1471" s="9">
        <v>2759.5</v>
      </c>
      <c r="G1471" s="9">
        <v>4266.8999999999996</v>
      </c>
      <c r="H1471" s="9">
        <v>4722.1000000000004</v>
      </c>
    </row>
    <row r="1472" spans="1:8" ht="15" thickBot="1" x14ac:dyDescent="0.35">
      <c r="A1472" s="8" t="s">
        <v>324</v>
      </c>
      <c r="B1472" s="9">
        <v>36553.5</v>
      </c>
      <c r="C1472" s="9">
        <v>10155.5</v>
      </c>
      <c r="D1472" s="9">
        <v>682.7</v>
      </c>
      <c r="E1472" s="9">
        <v>6286.8</v>
      </c>
      <c r="F1472" s="9">
        <v>1849.2</v>
      </c>
      <c r="G1472" s="9">
        <v>4266.8999999999996</v>
      </c>
      <c r="H1472" s="9">
        <v>4722.1000000000004</v>
      </c>
    </row>
    <row r="1473" spans="1:8" ht="15" thickBot="1" x14ac:dyDescent="0.35">
      <c r="A1473" s="8" t="s">
        <v>325</v>
      </c>
      <c r="B1473" s="9">
        <v>36098.400000000001</v>
      </c>
      <c r="C1473" s="9">
        <v>10155.5</v>
      </c>
      <c r="D1473" s="9">
        <v>682.7</v>
      </c>
      <c r="E1473" s="9">
        <v>6286.8</v>
      </c>
      <c r="F1473" s="9">
        <v>1394.1</v>
      </c>
      <c r="G1473" s="9">
        <v>4266.8999999999996</v>
      </c>
      <c r="H1473" s="9">
        <v>4722.1000000000004</v>
      </c>
    </row>
    <row r="1474" spans="1:8" ht="15" thickBot="1" x14ac:dyDescent="0.35">
      <c r="A1474" s="8" t="s">
        <v>326</v>
      </c>
      <c r="B1474" s="9">
        <v>36098.400000000001</v>
      </c>
      <c r="C1474" s="9">
        <v>10155.5</v>
      </c>
      <c r="D1474" s="9">
        <v>682.7</v>
      </c>
      <c r="E1474" s="9">
        <v>5831.7</v>
      </c>
      <c r="F1474" s="9">
        <v>1394.1</v>
      </c>
      <c r="G1474" s="9">
        <v>4266.8999999999996</v>
      </c>
      <c r="H1474" s="9">
        <v>4722.1000000000004</v>
      </c>
    </row>
    <row r="1475" spans="1:8" ht="15" thickBot="1" x14ac:dyDescent="0.35">
      <c r="A1475" s="8" t="s">
        <v>327</v>
      </c>
      <c r="B1475" s="9">
        <v>36098.400000000001</v>
      </c>
      <c r="C1475" s="9">
        <v>10155.5</v>
      </c>
      <c r="D1475" s="9">
        <v>682.7</v>
      </c>
      <c r="E1475" s="9">
        <v>5831.7</v>
      </c>
      <c r="F1475" s="9">
        <v>1394.1</v>
      </c>
      <c r="G1475" s="9">
        <v>4266.8999999999996</v>
      </c>
      <c r="H1475" s="9">
        <v>4722.1000000000004</v>
      </c>
    </row>
    <row r="1476" spans="1:8" ht="15" thickBot="1" x14ac:dyDescent="0.35">
      <c r="A1476" s="8" t="s">
        <v>328</v>
      </c>
      <c r="B1476" s="9">
        <v>36098.400000000001</v>
      </c>
      <c r="C1476" s="9">
        <v>10155.5</v>
      </c>
      <c r="D1476" s="9">
        <v>682.7</v>
      </c>
      <c r="E1476" s="9">
        <v>5831.7</v>
      </c>
      <c r="F1476" s="9">
        <v>1280.3</v>
      </c>
      <c r="G1476" s="9">
        <v>4266.8999999999996</v>
      </c>
      <c r="H1476" s="9">
        <v>4722.1000000000004</v>
      </c>
    </row>
    <row r="1477" spans="1:8" ht="15" thickBot="1" x14ac:dyDescent="0.35">
      <c r="A1477" s="8" t="s">
        <v>330</v>
      </c>
      <c r="B1477" s="9">
        <v>36098.400000000001</v>
      </c>
      <c r="C1477" s="9">
        <v>10155.5</v>
      </c>
      <c r="D1477" s="9">
        <v>682.7</v>
      </c>
      <c r="E1477" s="9">
        <v>5831.7</v>
      </c>
      <c r="F1477" s="9">
        <v>1280.3</v>
      </c>
      <c r="G1477" s="9">
        <v>4266.8999999999996</v>
      </c>
      <c r="H1477" s="9">
        <v>4722.1000000000004</v>
      </c>
    </row>
    <row r="1478" spans="1:8" ht="15" thickBot="1" x14ac:dyDescent="0.35">
      <c r="A1478" s="8" t="s">
        <v>331</v>
      </c>
      <c r="B1478" s="9">
        <v>36098.400000000001</v>
      </c>
      <c r="C1478" s="9">
        <v>10155.5</v>
      </c>
      <c r="D1478" s="9">
        <v>682.7</v>
      </c>
      <c r="E1478" s="9">
        <v>5831.7</v>
      </c>
      <c r="F1478" s="9">
        <v>1280.3</v>
      </c>
      <c r="G1478" s="9">
        <v>4266.8999999999996</v>
      </c>
      <c r="H1478" s="9">
        <v>4722.1000000000004</v>
      </c>
    </row>
    <row r="1479" spans="1:8" ht="15" thickBot="1" x14ac:dyDescent="0.35">
      <c r="A1479" s="8" t="s">
        <v>333</v>
      </c>
      <c r="B1479" s="9">
        <v>36098.400000000001</v>
      </c>
      <c r="C1479" s="9">
        <v>10155.5</v>
      </c>
      <c r="D1479" s="9">
        <v>682.7</v>
      </c>
      <c r="E1479" s="9">
        <v>5831.7</v>
      </c>
      <c r="F1479" s="9">
        <v>1280.3</v>
      </c>
      <c r="G1479" s="9">
        <v>4266.8999999999996</v>
      </c>
      <c r="H1479" s="9">
        <v>4722.1000000000004</v>
      </c>
    </row>
    <row r="1480" spans="1:8" ht="15" thickBot="1" x14ac:dyDescent="0.35">
      <c r="A1480" s="8" t="s">
        <v>334</v>
      </c>
      <c r="B1480" s="9">
        <v>36098.400000000001</v>
      </c>
      <c r="C1480" s="9">
        <v>10155.5</v>
      </c>
      <c r="D1480" s="9">
        <v>682.7</v>
      </c>
      <c r="E1480" s="9">
        <v>5831.7</v>
      </c>
      <c r="F1480" s="9">
        <v>1280.3</v>
      </c>
      <c r="G1480" s="9">
        <v>4266.8999999999996</v>
      </c>
      <c r="H1480" s="9">
        <v>4722.1000000000004</v>
      </c>
    </row>
    <row r="1481" spans="1:8" ht="15" thickBot="1" x14ac:dyDescent="0.35">
      <c r="A1481" s="8" t="s">
        <v>336</v>
      </c>
      <c r="B1481" s="9">
        <v>36098.400000000001</v>
      </c>
      <c r="C1481" s="9">
        <v>10155.5</v>
      </c>
      <c r="D1481" s="9">
        <v>682.7</v>
      </c>
      <c r="E1481" s="9">
        <v>5831.7</v>
      </c>
      <c r="F1481" s="9">
        <v>1280.3</v>
      </c>
      <c r="G1481" s="9">
        <v>4266.8999999999996</v>
      </c>
      <c r="H1481" s="9">
        <v>4722.1000000000004</v>
      </c>
    </row>
    <row r="1482" spans="1:8" ht="15" thickBot="1" x14ac:dyDescent="0.35">
      <c r="A1482" s="8" t="s">
        <v>338</v>
      </c>
      <c r="B1482" s="9">
        <v>36098.400000000001</v>
      </c>
      <c r="C1482" s="9">
        <v>10155.5</v>
      </c>
      <c r="D1482" s="9">
        <v>682.7</v>
      </c>
      <c r="E1482" s="9">
        <v>5831.7</v>
      </c>
      <c r="F1482" s="9">
        <v>1280.3</v>
      </c>
      <c r="G1482" s="9">
        <v>4266.8999999999996</v>
      </c>
      <c r="H1482" s="9">
        <v>4722.1000000000004</v>
      </c>
    </row>
    <row r="1483" spans="1:8" ht="15" thickBot="1" x14ac:dyDescent="0.35">
      <c r="A1483" s="8" t="s">
        <v>339</v>
      </c>
      <c r="B1483" s="9">
        <v>36098.400000000001</v>
      </c>
      <c r="C1483" s="9">
        <v>10155.5</v>
      </c>
      <c r="D1483" s="9">
        <v>682.7</v>
      </c>
      <c r="E1483" s="9">
        <v>5831.7</v>
      </c>
      <c r="F1483" s="9">
        <v>1280.3</v>
      </c>
      <c r="G1483" s="9">
        <v>4266.8999999999996</v>
      </c>
      <c r="H1483" s="9">
        <v>3186</v>
      </c>
    </row>
    <row r="1484" spans="1:8" ht="15" thickBot="1" x14ac:dyDescent="0.35">
      <c r="A1484" s="8" t="s">
        <v>340</v>
      </c>
      <c r="B1484" s="9">
        <v>36098.400000000001</v>
      </c>
      <c r="C1484" s="9">
        <v>10155.5</v>
      </c>
      <c r="D1484" s="9">
        <v>682.7</v>
      </c>
      <c r="E1484" s="9">
        <v>5319.7</v>
      </c>
      <c r="F1484" s="9">
        <v>1280.3</v>
      </c>
      <c r="G1484" s="9">
        <v>4266.8999999999996</v>
      </c>
      <c r="H1484" s="9">
        <v>3186</v>
      </c>
    </row>
    <row r="1485" spans="1:8" ht="15" thickBot="1" x14ac:dyDescent="0.35">
      <c r="A1485" s="8" t="s">
        <v>341</v>
      </c>
      <c r="B1485" s="9">
        <v>36098.400000000001</v>
      </c>
      <c r="C1485" s="9">
        <v>9700.4</v>
      </c>
      <c r="D1485" s="9">
        <v>682.7</v>
      </c>
      <c r="E1485" s="9">
        <v>5319.7</v>
      </c>
      <c r="F1485" s="9">
        <v>1280.3</v>
      </c>
      <c r="G1485" s="9">
        <v>4266.8999999999996</v>
      </c>
      <c r="H1485" s="9">
        <v>3186</v>
      </c>
    </row>
    <row r="1486" spans="1:8" ht="15" thickBot="1" x14ac:dyDescent="0.35">
      <c r="A1486" s="8" t="s">
        <v>343</v>
      </c>
      <c r="B1486" s="9">
        <v>36098.400000000001</v>
      </c>
      <c r="C1486" s="9">
        <v>8903.9</v>
      </c>
      <c r="D1486" s="9">
        <v>682.7</v>
      </c>
      <c r="E1486" s="9">
        <v>5319.7</v>
      </c>
      <c r="F1486" s="9">
        <v>1280.3</v>
      </c>
      <c r="G1486" s="9">
        <v>4266.8999999999996</v>
      </c>
      <c r="H1486" s="9">
        <v>3186</v>
      </c>
    </row>
    <row r="1487" spans="1:8" ht="15" thickBot="1" x14ac:dyDescent="0.35">
      <c r="A1487" s="8" t="s">
        <v>344</v>
      </c>
      <c r="B1487" s="9">
        <v>36098.400000000001</v>
      </c>
      <c r="C1487" s="9">
        <v>8903.9</v>
      </c>
      <c r="D1487" s="9">
        <v>682.7</v>
      </c>
      <c r="E1487" s="9">
        <v>5319.7</v>
      </c>
      <c r="F1487" s="9">
        <v>1280.3</v>
      </c>
      <c r="G1487" s="9">
        <v>4266.8999999999996</v>
      </c>
      <c r="H1487" s="9">
        <v>3186</v>
      </c>
    </row>
    <row r="1488" spans="1:8" ht="15" thickBot="1" x14ac:dyDescent="0.35">
      <c r="A1488" s="8" t="s">
        <v>347</v>
      </c>
      <c r="B1488" s="9">
        <v>36041.5</v>
      </c>
      <c r="C1488" s="9">
        <v>8903.9</v>
      </c>
      <c r="D1488" s="9">
        <v>682.7</v>
      </c>
      <c r="E1488" s="9">
        <v>5319.7</v>
      </c>
      <c r="F1488" s="9">
        <v>1280.3</v>
      </c>
      <c r="G1488" s="9">
        <v>4266.8999999999996</v>
      </c>
      <c r="H1488" s="9">
        <v>3186</v>
      </c>
    </row>
    <row r="1489" spans="1:8" ht="15" thickBot="1" x14ac:dyDescent="0.35">
      <c r="A1489" s="8" t="s">
        <v>349</v>
      </c>
      <c r="B1489" s="9">
        <v>35586.300000000003</v>
      </c>
      <c r="C1489" s="9">
        <v>8903.9</v>
      </c>
      <c r="D1489" s="9">
        <v>682.7</v>
      </c>
      <c r="E1489" s="9">
        <v>5319.7</v>
      </c>
      <c r="F1489" s="9">
        <v>1280.3</v>
      </c>
      <c r="G1489" s="9">
        <v>4266.8999999999996</v>
      </c>
      <c r="H1489" s="9">
        <v>3186</v>
      </c>
    </row>
    <row r="1490" spans="1:8" ht="15" thickBot="1" x14ac:dyDescent="0.35">
      <c r="A1490" s="8" t="s">
        <v>350</v>
      </c>
      <c r="B1490" s="9">
        <v>35586.300000000003</v>
      </c>
      <c r="C1490" s="9">
        <v>8505.6</v>
      </c>
      <c r="D1490" s="9">
        <v>682.7</v>
      </c>
      <c r="E1490" s="9">
        <v>5319.7</v>
      </c>
      <c r="F1490" s="9">
        <v>1280.3</v>
      </c>
      <c r="G1490" s="9">
        <v>4266.8999999999996</v>
      </c>
      <c r="H1490" s="9">
        <v>3186</v>
      </c>
    </row>
    <row r="1491" spans="1:8" ht="15" thickBot="1" x14ac:dyDescent="0.35">
      <c r="A1491" s="8" t="s">
        <v>351</v>
      </c>
      <c r="B1491" s="9">
        <v>35586.300000000003</v>
      </c>
      <c r="C1491" s="9">
        <v>8505.6</v>
      </c>
      <c r="D1491" s="9">
        <v>682.7</v>
      </c>
      <c r="E1491" s="9">
        <v>5319.7</v>
      </c>
      <c r="F1491" s="9">
        <v>1280.3</v>
      </c>
      <c r="G1491" s="9">
        <v>4266.8999999999996</v>
      </c>
      <c r="H1491" s="9">
        <v>3186</v>
      </c>
    </row>
    <row r="1492" spans="1:8" ht="15" thickBot="1" x14ac:dyDescent="0.35">
      <c r="A1492" s="8" t="s">
        <v>354</v>
      </c>
      <c r="B1492" s="9">
        <v>35586.300000000003</v>
      </c>
      <c r="C1492" s="9">
        <v>8505.6</v>
      </c>
      <c r="D1492" s="9">
        <v>682.7</v>
      </c>
      <c r="E1492" s="9">
        <v>4011.1</v>
      </c>
      <c r="F1492" s="9">
        <v>1280.3</v>
      </c>
      <c r="G1492" s="9">
        <v>3527.3</v>
      </c>
      <c r="H1492" s="9">
        <v>3186</v>
      </c>
    </row>
    <row r="1493" spans="1:8" ht="15" thickBot="1" x14ac:dyDescent="0.35">
      <c r="A1493" s="8" t="s">
        <v>356</v>
      </c>
      <c r="B1493" s="9">
        <v>35586.300000000003</v>
      </c>
      <c r="C1493" s="9">
        <v>8505.6</v>
      </c>
      <c r="D1493" s="9">
        <v>682.7</v>
      </c>
      <c r="E1493" s="9">
        <v>4011.1</v>
      </c>
      <c r="F1493" s="9">
        <v>1280.3</v>
      </c>
      <c r="G1493" s="9">
        <v>3527.3</v>
      </c>
      <c r="H1493" s="9">
        <v>3186</v>
      </c>
    </row>
    <row r="1494" spans="1:8" ht="15" thickBot="1" x14ac:dyDescent="0.35">
      <c r="A1494" s="8" t="s">
        <v>357</v>
      </c>
      <c r="B1494" s="9">
        <v>34448.5</v>
      </c>
      <c r="C1494" s="9">
        <v>8505.6</v>
      </c>
      <c r="D1494" s="9">
        <v>682.7</v>
      </c>
      <c r="E1494" s="9">
        <v>4011.1</v>
      </c>
      <c r="F1494" s="9">
        <v>1280.3</v>
      </c>
      <c r="G1494" s="9">
        <v>3527.3</v>
      </c>
      <c r="H1494" s="9">
        <v>3186</v>
      </c>
    </row>
    <row r="1495" spans="1:8" ht="15" thickBot="1" x14ac:dyDescent="0.35">
      <c r="A1495" s="8" t="s">
        <v>358</v>
      </c>
      <c r="B1495" s="9">
        <v>34448.5</v>
      </c>
      <c r="C1495" s="9">
        <v>8334.9</v>
      </c>
      <c r="D1495" s="9">
        <v>682.7</v>
      </c>
      <c r="E1495" s="9">
        <v>4011.1</v>
      </c>
      <c r="F1495" s="9">
        <v>1280.3</v>
      </c>
      <c r="G1495" s="9">
        <v>3527.3</v>
      </c>
      <c r="H1495" s="9">
        <v>3186</v>
      </c>
    </row>
    <row r="1496" spans="1:8" ht="15" thickBot="1" x14ac:dyDescent="0.35">
      <c r="A1496" s="8" t="s">
        <v>359</v>
      </c>
      <c r="B1496" s="9">
        <v>34448.5</v>
      </c>
      <c r="C1496" s="9">
        <v>7197.1</v>
      </c>
      <c r="D1496" s="9">
        <v>682.7</v>
      </c>
      <c r="E1496" s="9">
        <v>4011.1</v>
      </c>
      <c r="F1496" s="9">
        <v>1280.3</v>
      </c>
      <c r="G1496" s="9">
        <v>3527.3</v>
      </c>
      <c r="H1496" s="9">
        <v>3186</v>
      </c>
    </row>
    <row r="1497" spans="1:8" ht="15" thickBot="1" x14ac:dyDescent="0.35">
      <c r="A1497" s="8" t="s">
        <v>361</v>
      </c>
      <c r="B1497" s="9">
        <v>34448.5</v>
      </c>
      <c r="C1497" s="9">
        <v>7197.1</v>
      </c>
      <c r="D1497" s="9">
        <v>682.7</v>
      </c>
      <c r="E1497" s="9">
        <v>4011.1</v>
      </c>
      <c r="F1497" s="9">
        <v>1280.3</v>
      </c>
      <c r="G1497" s="9">
        <v>3527.3</v>
      </c>
      <c r="H1497" s="9">
        <v>3186</v>
      </c>
    </row>
    <row r="1498" spans="1:8" ht="15" thickBot="1" x14ac:dyDescent="0.35">
      <c r="A1498" s="8" t="s">
        <v>363</v>
      </c>
      <c r="B1498" s="9">
        <v>28076.5</v>
      </c>
      <c r="C1498" s="9">
        <v>7197.1</v>
      </c>
      <c r="D1498" s="9">
        <v>682.7</v>
      </c>
      <c r="E1498" s="9">
        <v>4011.1</v>
      </c>
      <c r="F1498" s="9">
        <v>1280.3</v>
      </c>
      <c r="G1498" s="9">
        <v>3527.3</v>
      </c>
      <c r="H1498" s="9">
        <v>3186</v>
      </c>
    </row>
    <row r="1499" spans="1:8" ht="15" thickBot="1" x14ac:dyDescent="0.35">
      <c r="A1499" s="8" t="s">
        <v>364</v>
      </c>
      <c r="B1499" s="9">
        <v>28076.5</v>
      </c>
      <c r="C1499" s="9">
        <v>7197.1</v>
      </c>
      <c r="D1499" s="9">
        <v>682.7</v>
      </c>
      <c r="E1499" s="9">
        <v>4011.1</v>
      </c>
      <c r="F1499" s="9">
        <v>1280.3</v>
      </c>
      <c r="G1499" s="9">
        <v>3527.3</v>
      </c>
      <c r="H1499" s="9">
        <v>3186</v>
      </c>
    </row>
    <row r="1500" spans="1:8" ht="15" thickBot="1" x14ac:dyDescent="0.35">
      <c r="A1500" s="8" t="s">
        <v>366</v>
      </c>
      <c r="B1500" s="9">
        <v>28076.5</v>
      </c>
      <c r="C1500" s="9">
        <v>7197.1</v>
      </c>
      <c r="D1500" s="9">
        <v>682.7</v>
      </c>
      <c r="E1500" s="9">
        <v>4011.1</v>
      </c>
      <c r="F1500" s="9">
        <v>1280.3</v>
      </c>
      <c r="G1500" s="9">
        <v>3527.3</v>
      </c>
      <c r="H1500" s="9">
        <v>3186</v>
      </c>
    </row>
    <row r="1501" spans="1:8" ht="15" thickBot="1" x14ac:dyDescent="0.35">
      <c r="A1501" s="8" t="s">
        <v>368</v>
      </c>
      <c r="B1501" s="9">
        <v>28076.5</v>
      </c>
      <c r="C1501" s="9">
        <v>7197.1</v>
      </c>
      <c r="D1501" s="9">
        <v>682.7</v>
      </c>
      <c r="E1501" s="9">
        <v>4011.1</v>
      </c>
      <c r="F1501" s="9">
        <v>1280.3</v>
      </c>
      <c r="G1501" s="9">
        <v>3527.3</v>
      </c>
      <c r="H1501" s="9">
        <v>3186</v>
      </c>
    </row>
    <row r="1502" spans="1:8" ht="15" thickBot="1" x14ac:dyDescent="0.35">
      <c r="A1502" s="8" t="s">
        <v>371</v>
      </c>
      <c r="B1502" s="9">
        <v>27621.4</v>
      </c>
      <c r="C1502" s="9">
        <v>7197.1</v>
      </c>
      <c r="D1502" s="9">
        <v>682.7</v>
      </c>
      <c r="E1502" s="9">
        <v>4011.1</v>
      </c>
      <c r="F1502" s="9">
        <v>1280.3</v>
      </c>
      <c r="G1502" s="9">
        <v>3527.3</v>
      </c>
      <c r="H1502" s="9">
        <v>3186</v>
      </c>
    </row>
    <row r="1503" spans="1:8" ht="15" thickBot="1" x14ac:dyDescent="0.35">
      <c r="A1503" s="8" t="s">
        <v>372</v>
      </c>
      <c r="B1503" s="9">
        <v>27621.4</v>
      </c>
      <c r="C1503" s="9">
        <v>7197.1</v>
      </c>
      <c r="D1503" s="9">
        <v>682.7</v>
      </c>
      <c r="E1503" s="9">
        <v>3328.4</v>
      </c>
      <c r="F1503" s="9">
        <v>1280.3</v>
      </c>
      <c r="G1503" s="9">
        <v>3527.3</v>
      </c>
      <c r="H1503" s="9">
        <v>3186</v>
      </c>
    </row>
    <row r="1504" spans="1:8" ht="15" thickBot="1" x14ac:dyDescent="0.35">
      <c r="A1504" s="8" t="s">
        <v>376</v>
      </c>
      <c r="B1504" s="9">
        <v>27621.4</v>
      </c>
      <c r="C1504" s="9">
        <v>7197.1</v>
      </c>
      <c r="D1504" s="9">
        <v>682.7</v>
      </c>
      <c r="E1504" s="9">
        <v>3328.4</v>
      </c>
      <c r="F1504" s="9">
        <v>1280.3</v>
      </c>
      <c r="G1504" s="9">
        <v>3527.3</v>
      </c>
      <c r="H1504" s="9">
        <v>3186</v>
      </c>
    </row>
    <row r="1505" spans="1:8" ht="15" thickBot="1" x14ac:dyDescent="0.35">
      <c r="A1505" s="8" t="s">
        <v>378</v>
      </c>
      <c r="B1505" s="9">
        <v>27621.4</v>
      </c>
      <c r="C1505" s="9">
        <v>7197.1</v>
      </c>
      <c r="D1505" s="9">
        <v>682.7</v>
      </c>
      <c r="E1505" s="9">
        <v>1963</v>
      </c>
      <c r="F1505" s="9">
        <v>1280.3</v>
      </c>
      <c r="G1505" s="9">
        <v>3072.2</v>
      </c>
      <c r="H1505" s="9">
        <v>3186</v>
      </c>
    </row>
    <row r="1506" spans="1:8" ht="15" thickBot="1" x14ac:dyDescent="0.35">
      <c r="A1506" s="8" t="s">
        <v>380</v>
      </c>
      <c r="B1506" s="9">
        <v>27621.4</v>
      </c>
      <c r="C1506" s="9">
        <v>7197.1</v>
      </c>
      <c r="D1506" s="9">
        <v>682.7</v>
      </c>
      <c r="E1506" s="9">
        <v>1963</v>
      </c>
      <c r="F1506" s="9">
        <v>853.4</v>
      </c>
      <c r="G1506" s="9">
        <v>2560.1999999999998</v>
      </c>
      <c r="H1506" s="9">
        <v>3186</v>
      </c>
    </row>
    <row r="1507" spans="1:8" ht="15" thickBot="1" x14ac:dyDescent="0.35">
      <c r="A1507" s="8" t="s">
        <v>383</v>
      </c>
      <c r="B1507" s="9">
        <v>27621.4</v>
      </c>
      <c r="C1507" s="9">
        <v>7054.6</v>
      </c>
      <c r="D1507" s="9">
        <v>682.7</v>
      </c>
      <c r="E1507" s="9">
        <v>1963</v>
      </c>
      <c r="F1507" s="9">
        <v>853.4</v>
      </c>
      <c r="G1507" s="9">
        <v>2560.1999999999998</v>
      </c>
      <c r="H1507" s="9">
        <v>2873.3</v>
      </c>
    </row>
    <row r="1508" spans="1:8" ht="15" thickBot="1" x14ac:dyDescent="0.35">
      <c r="A1508" s="8" t="s">
        <v>385</v>
      </c>
      <c r="B1508" s="9">
        <v>27621.4</v>
      </c>
      <c r="C1508" s="9">
        <v>7054.6</v>
      </c>
      <c r="D1508" s="9">
        <v>682.7</v>
      </c>
      <c r="E1508" s="9">
        <v>1963</v>
      </c>
      <c r="F1508" s="9">
        <v>313.10000000000002</v>
      </c>
      <c r="G1508" s="9">
        <v>2560.1999999999998</v>
      </c>
      <c r="H1508" s="9">
        <v>2645.7</v>
      </c>
    </row>
    <row r="1509" spans="1:8" ht="15" thickBot="1" x14ac:dyDescent="0.35">
      <c r="A1509" s="8" t="s">
        <v>388</v>
      </c>
      <c r="B1509" s="9">
        <v>27621.4</v>
      </c>
      <c r="C1509" s="9">
        <v>7054.6</v>
      </c>
      <c r="D1509" s="9">
        <v>682.7</v>
      </c>
      <c r="E1509" s="9">
        <v>1963</v>
      </c>
      <c r="F1509" s="9">
        <v>313.10000000000002</v>
      </c>
      <c r="G1509" s="9">
        <v>2560.1999999999998</v>
      </c>
      <c r="H1509" s="9">
        <v>2645.7</v>
      </c>
    </row>
    <row r="1510" spans="1:8" ht="15" thickBot="1" x14ac:dyDescent="0.35">
      <c r="A1510" s="8" t="s">
        <v>389</v>
      </c>
      <c r="B1510" s="9">
        <v>27621.4</v>
      </c>
      <c r="C1510" s="9">
        <v>7054.6</v>
      </c>
      <c r="D1510" s="9">
        <v>682.7</v>
      </c>
      <c r="E1510" s="9">
        <v>1963</v>
      </c>
      <c r="F1510" s="9">
        <v>313.10000000000002</v>
      </c>
      <c r="G1510" s="9">
        <v>625.79999999999995</v>
      </c>
      <c r="H1510" s="9">
        <v>2645.7</v>
      </c>
    </row>
    <row r="1511" spans="1:8" ht="15" thickBot="1" x14ac:dyDescent="0.35">
      <c r="A1511" s="8" t="s">
        <v>391</v>
      </c>
      <c r="B1511" s="9">
        <v>27621.4</v>
      </c>
      <c r="C1511" s="9">
        <v>7054.6</v>
      </c>
      <c r="D1511" s="9">
        <v>682.7</v>
      </c>
      <c r="E1511" s="9">
        <v>1963</v>
      </c>
      <c r="F1511" s="9">
        <v>313.10000000000002</v>
      </c>
      <c r="G1511" s="9">
        <v>625.79999999999995</v>
      </c>
      <c r="H1511" s="9">
        <v>2503.3000000000002</v>
      </c>
    </row>
    <row r="1512" spans="1:8" ht="15" thickBot="1" x14ac:dyDescent="0.35">
      <c r="A1512" s="8" t="s">
        <v>394</v>
      </c>
      <c r="B1512" s="9">
        <v>27564.5</v>
      </c>
      <c r="C1512" s="9">
        <v>7054.6</v>
      </c>
      <c r="D1512" s="9">
        <v>682.7</v>
      </c>
      <c r="E1512" s="9">
        <v>1422.3</v>
      </c>
      <c r="F1512" s="9">
        <v>313.10000000000002</v>
      </c>
      <c r="G1512" s="9">
        <v>625.79999999999995</v>
      </c>
      <c r="H1512" s="9">
        <v>2503.3000000000002</v>
      </c>
    </row>
    <row r="1513" spans="1:8" ht="15" thickBot="1" x14ac:dyDescent="0.35">
      <c r="A1513" s="8" t="s">
        <v>396</v>
      </c>
      <c r="B1513" s="9">
        <v>27564.5</v>
      </c>
      <c r="C1513" s="9">
        <v>7054.6</v>
      </c>
      <c r="D1513" s="9">
        <v>682.7</v>
      </c>
      <c r="E1513" s="9">
        <v>1422.3</v>
      </c>
      <c r="F1513" s="9">
        <v>313.10000000000002</v>
      </c>
      <c r="G1513" s="9">
        <v>625.79999999999995</v>
      </c>
      <c r="H1513" s="9">
        <v>2503.3000000000002</v>
      </c>
    </row>
    <row r="1514" spans="1:8" ht="15" thickBot="1" x14ac:dyDescent="0.35">
      <c r="A1514" s="8" t="s">
        <v>398</v>
      </c>
      <c r="B1514" s="9">
        <v>23468.3</v>
      </c>
      <c r="C1514" s="9">
        <v>7054.6</v>
      </c>
      <c r="D1514" s="9">
        <v>682.7</v>
      </c>
      <c r="E1514" s="9">
        <v>1422.3</v>
      </c>
      <c r="F1514" s="9">
        <v>313.10000000000002</v>
      </c>
      <c r="G1514" s="9">
        <v>625.79999999999995</v>
      </c>
      <c r="H1514" s="9">
        <v>2503.3000000000002</v>
      </c>
    </row>
    <row r="1515" spans="1:8" ht="15" thickBot="1" x14ac:dyDescent="0.35">
      <c r="A1515" s="8" t="s">
        <v>400</v>
      </c>
      <c r="B1515" s="9">
        <v>22330.400000000001</v>
      </c>
      <c r="C1515" s="9">
        <v>7054.6</v>
      </c>
      <c r="D1515" s="9">
        <v>682.7</v>
      </c>
      <c r="E1515" s="9">
        <v>825.2</v>
      </c>
      <c r="F1515" s="9">
        <v>0</v>
      </c>
      <c r="G1515" s="9">
        <v>625.79999999999995</v>
      </c>
      <c r="H1515" s="9">
        <v>2503.3000000000002</v>
      </c>
    </row>
    <row r="1516" spans="1:8" ht="15" thickBot="1" x14ac:dyDescent="0.35">
      <c r="A1516" s="8" t="s">
        <v>402</v>
      </c>
      <c r="B1516" s="9">
        <v>22330.400000000001</v>
      </c>
      <c r="C1516" s="9">
        <v>7054.6</v>
      </c>
      <c r="D1516" s="9">
        <v>682.7</v>
      </c>
      <c r="E1516" s="9">
        <v>825.2</v>
      </c>
      <c r="F1516" s="9">
        <v>0</v>
      </c>
      <c r="G1516" s="9">
        <v>625.79999999999995</v>
      </c>
      <c r="H1516" s="9">
        <v>2503.3000000000002</v>
      </c>
    </row>
    <row r="1517" spans="1:8" ht="15" thickBot="1" x14ac:dyDescent="0.35">
      <c r="A1517" s="8" t="s">
        <v>404</v>
      </c>
      <c r="B1517" s="9">
        <v>22330.400000000001</v>
      </c>
      <c r="C1517" s="9">
        <v>7054.6</v>
      </c>
      <c r="D1517" s="9">
        <v>682.7</v>
      </c>
      <c r="E1517" s="9">
        <v>825.2</v>
      </c>
      <c r="F1517" s="9">
        <v>0</v>
      </c>
      <c r="G1517" s="9">
        <v>227.6</v>
      </c>
      <c r="H1517" s="9">
        <v>2503.3000000000002</v>
      </c>
    </row>
    <row r="1518" spans="1:8" ht="15" thickBot="1" x14ac:dyDescent="0.35">
      <c r="A1518" s="8" t="s">
        <v>406</v>
      </c>
      <c r="B1518" s="9">
        <v>22330.400000000001</v>
      </c>
      <c r="C1518" s="9">
        <v>7054.6</v>
      </c>
      <c r="D1518" s="9">
        <v>682.7</v>
      </c>
      <c r="E1518" s="9">
        <v>825.2</v>
      </c>
      <c r="F1518" s="9">
        <v>0</v>
      </c>
      <c r="G1518" s="9">
        <v>227.6</v>
      </c>
      <c r="H1518" s="9">
        <v>2503.3000000000002</v>
      </c>
    </row>
    <row r="1519" spans="1:8" ht="15" thickBot="1" x14ac:dyDescent="0.35">
      <c r="A1519" s="8" t="s">
        <v>407</v>
      </c>
      <c r="B1519" s="9">
        <v>22330.400000000001</v>
      </c>
      <c r="C1519" s="9">
        <v>7054.6</v>
      </c>
      <c r="D1519" s="9">
        <v>682.7</v>
      </c>
      <c r="E1519" s="9">
        <v>825.2</v>
      </c>
      <c r="F1519" s="9">
        <v>0</v>
      </c>
      <c r="G1519" s="9">
        <v>227.6</v>
      </c>
      <c r="H1519" s="9">
        <v>2503.3000000000002</v>
      </c>
    </row>
    <row r="1520" spans="1:8" ht="15" thickBot="1" x14ac:dyDescent="0.35">
      <c r="A1520" s="8" t="s">
        <v>408</v>
      </c>
      <c r="B1520" s="9">
        <v>22330.400000000001</v>
      </c>
      <c r="C1520" s="9">
        <v>682.7</v>
      </c>
      <c r="D1520" s="9">
        <v>682.7</v>
      </c>
      <c r="E1520" s="9">
        <v>825.2</v>
      </c>
      <c r="F1520" s="9">
        <v>0</v>
      </c>
      <c r="G1520" s="9">
        <v>227.6</v>
      </c>
      <c r="H1520" s="9">
        <v>2503.3000000000002</v>
      </c>
    </row>
    <row r="1521" spans="1:8" ht="15" thickBot="1" x14ac:dyDescent="0.35">
      <c r="A1521" s="8" t="s">
        <v>410</v>
      </c>
      <c r="B1521" s="9">
        <v>22330.400000000001</v>
      </c>
      <c r="C1521" s="9">
        <v>682.7</v>
      </c>
      <c r="D1521" s="9">
        <v>682.7</v>
      </c>
      <c r="E1521" s="9">
        <v>825.2</v>
      </c>
      <c r="F1521" s="9">
        <v>0</v>
      </c>
      <c r="G1521" s="9">
        <v>227.6</v>
      </c>
      <c r="H1521" s="9">
        <v>2503.3000000000002</v>
      </c>
    </row>
    <row r="1522" spans="1:8" ht="15" thickBot="1" x14ac:dyDescent="0.35">
      <c r="A1522" s="8" t="s">
        <v>412</v>
      </c>
      <c r="B1522" s="9">
        <v>21249.5</v>
      </c>
      <c r="C1522" s="9">
        <v>682.7</v>
      </c>
      <c r="D1522" s="9">
        <v>455.1</v>
      </c>
      <c r="E1522" s="9">
        <v>825.2</v>
      </c>
      <c r="F1522" s="9">
        <v>0</v>
      </c>
      <c r="G1522" s="9">
        <v>227.6</v>
      </c>
      <c r="H1522" s="9">
        <v>2503.3000000000002</v>
      </c>
    </row>
    <row r="1523" spans="1:8" ht="15" thickBot="1" x14ac:dyDescent="0.35">
      <c r="A1523" s="8" t="s">
        <v>414</v>
      </c>
      <c r="B1523" s="9">
        <v>21249.5</v>
      </c>
      <c r="C1523" s="9">
        <v>682.7</v>
      </c>
      <c r="D1523" s="9">
        <v>227.6</v>
      </c>
      <c r="E1523" s="9">
        <v>825.2</v>
      </c>
      <c r="F1523" s="9">
        <v>0</v>
      </c>
      <c r="G1523" s="9">
        <v>227.6</v>
      </c>
      <c r="H1523" s="9">
        <v>2503.3000000000002</v>
      </c>
    </row>
    <row r="1524" spans="1:8" ht="15" thickBot="1" x14ac:dyDescent="0.35">
      <c r="A1524" s="8" t="s">
        <v>415</v>
      </c>
      <c r="B1524" s="9">
        <v>21249.5</v>
      </c>
      <c r="C1524" s="9">
        <v>682.7</v>
      </c>
      <c r="D1524" s="9">
        <v>227.6</v>
      </c>
      <c r="E1524" s="9">
        <v>825.2</v>
      </c>
      <c r="F1524" s="9">
        <v>0</v>
      </c>
      <c r="G1524" s="9">
        <v>227.6</v>
      </c>
      <c r="H1524" s="9">
        <v>2503.3000000000002</v>
      </c>
    </row>
    <row r="1525" spans="1:8" ht="15" thickBot="1" x14ac:dyDescent="0.35">
      <c r="A1525" s="8" t="s">
        <v>416</v>
      </c>
      <c r="B1525" s="9">
        <v>21107</v>
      </c>
      <c r="C1525" s="9">
        <v>682.7</v>
      </c>
      <c r="D1525" s="9">
        <v>227.6</v>
      </c>
      <c r="E1525" s="9">
        <v>825.2</v>
      </c>
      <c r="F1525" s="9">
        <v>0</v>
      </c>
      <c r="G1525" s="9">
        <v>227.6</v>
      </c>
      <c r="H1525" s="9">
        <v>2503.3000000000002</v>
      </c>
    </row>
    <row r="1526" spans="1:8" ht="15" thickBot="1" x14ac:dyDescent="0.35">
      <c r="A1526" s="8" t="s">
        <v>418</v>
      </c>
      <c r="B1526" s="9">
        <v>20111.599999999999</v>
      </c>
      <c r="C1526" s="9">
        <v>455.1</v>
      </c>
      <c r="D1526" s="9">
        <v>227.6</v>
      </c>
      <c r="E1526" s="9">
        <v>825.2</v>
      </c>
      <c r="F1526" s="9">
        <v>0</v>
      </c>
      <c r="G1526" s="9">
        <v>227.6</v>
      </c>
      <c r="H1526" s="9">
        <v>2503.3000000000002</v>
      </c>
    </row>
    <row r="1527" spans="1:8" ht="15" thickBot="1" x14ac:dyDescent="0.35">
      <c r="A1527" s="8" t="s">
        <v>419</v>
      </c>
      <c r="B1527" s="9">
        <v>20111.599999999999</v>
      </c>
      <c r="C1527" s="9">
        <v>455.1</v>
      </c>
      <c r="D1527" s="9">
        <v>227.6</v>
      </c>
      <c r="E1527" s="9">
        <v>455.1</v>
      </c>
      <c r="F1527" s="9">
        <v>0</v>
      </c>
      <c r="G1527" s="9">
        <v>227.6</v>
      </c>
      <c r="H1527" s="9">
        <v>2503.3000000000002</v>
      </c>
    </row>
    <row r="1528" spans="1:8" ht="15" thickBot="1" x14ac:dyDescent="0.35">
      <c r="A1528" s="8" t="s">
        <v>420</v>
      </c>
      <c r="B1528" s="9">
        <v>19656.5</v>
      </c>
      <c r="C1528" s="9">
        <v>455.1</v>
      </c>
      <c r="D1528" s="9">
        <v>227.6</v>
      </c>
      <c r="E1528" s="9">
        <v>0</v>
      </c>
      <c r="F1528" s="9">
        <v>0</v>
      </c>
      <c r="G1528" s="9">
        <v>227.6</v>
      </c>
      <c r="H1528" s="9">
        <v>2503.3000000000002</v>
      </c>
    </row>
    <row r="1529" spans="1:8" ht="15" thickBot="1" x14ac:dyDescent="0.35">
      <c r="A1529" s="8" t="s">
        <v>422</v>
      </c>
      <c r="B1529" s="9">
        <v>19656.5</v>
      </c>
      <c r="C1529" s="9">
        <v>455.1</v>
      </c>
      <c r="D1529" s="9">
        <v>227.6</v>
      </c>
      <c r="E1529" s="9">
        <v>0</v>
      </c>
      <c r="F1529" s="9">
        <v>0</v>
      </c>
      <c r="G1529" s="9">
        <v>227.6</v>
      </c>
      <c r="H1529" s="9">
        <v>2503.3000000000002</v>
      </c>
    </row>
    <row r="1530" spans="1:8" ht="15" thickBot="1" x14ac:dyDescent="0.35">
      <c r="A1530" s="8" t="s">
        <v>424</v>
      </c>
      <c r="B1530" s="9">
        <v>19656.5</v>
      </c>
      <c r="C1530" s="9">
        <v>227.6</v>
      </c>
      <c r="D1530" s="9">
        <v>227.6</v>
      </c>
      <c r="E1530" s="9">
        <v>0</v>
      </c>
      <c r="F1530" s="9">
        <v>0</v>
      </c>
      <c r="G1530" s="9">
        <v>227.6</v>
      </c>
      <c r="H1530" s="9">
        <v>910.3</v>
      </c>
    </row>
    <row r="1531" spans="1:8" ht="15" thickBot="1" x14ac:dyDescent="0.35">
      <c r="A1531" s="8" t="s">
        <v>426</v>
      </c>
      <c r="B1531" s="9">
        <v>19656.5</v>
      </c>
      <c r="C1531" s="9">
        <v>227.6</v>
      </c>
      <c r="D1531" s="9">
        <v>0</v>
      </c>
      <c r="E1531" s="9">
        <v>0</v>
      </c>
      <c r="F1531" s="9">
        <v>0</v>
      </c>
      <c r="G1531" s="9">
        <v>227.6</v>
      </c>
      <c r="H1531" s="9">
        <v>910.3</v>
      </c>
    </row>
    <row r="1532" spans="1:8" ht="15" thickBot="1" x14ac:dyDescent="0.35">
      <c r="A1532" s="8" t="s">
        <v>427</v>
      </c>
      <c r="B1532" s="9">
        <v>19656.5</v>
      </c>
      <c r="C1532" s="9">
        <v>227.6</v>
      </c>
      <c r="D1532" s="9">
        <v>0</v>
      </c>
      <c r="E1532" s="9">
        <v>0</v>
      </c>
      <c r="F1532" s="9">
        <v>0</v>
      </c>
      <c r="G1532" s="9">
        <v>227.6</v>
      </c>
      <c r="H1532" s="9">
        <v>910.3</v>
      </c>
    </row>
    <row r="1533" spans="1:8" ht="15" thickBot="1" x14ac:dyDescent="0.35">
      <c r="A1533" s="8" t="s">
        <v>429</v>
      </c>
      <c r="B1533" s="9">
        <v>19656.5</v>
      </c>
      <c r="C1533" s="9">
        <v>227.6</v>
      </c>
      <c r="D1533" s="9">
        <v>0</v>
      </c>
      <c r="E1533" s="9">
        <v>0</v>
      </c>
      <c r="F1533" s="9">
        <v>0</v>
      </c>
      <c r="G1533" s="9">
        <v>227.6</v>
      </c>
      <c r="H1533" s="9">
        <v>910.3</v>
      </c>
    </row>
    <row r="1534" spans="1:8" ht="15" thickBot="1" x14ac:dyDescent="0.35">
      <c r="A1534" s="8" t="s">
        <v>430</v>
      </c>
      <c r="B1534" s="9">
        <v>18746.2</v>
      </c>
      <c r="C1534" s="9">
        <v>227.6</v>
      </c>
      <c r="D1534" s="9">
        <v>0</v>
      </c>
      <c r="E1534" s="9">
        <v>0</v>
      </c>
      <c r="F1534" s="9">
        <v>0</v>
      </c>
      <c r="G1534" s="9">
        <v>227.6</v>
      </c>
      <c r="H1534" s="9">
        <v>910.3</v>
      </c>
    </row>
    <row r="1535" spans="1:8" ht="15" thickBot="1" x14ac:dyDescent="0.35">
      <c r="A1535" s="8" t="s">
        <v>431</v>
      </c>
      <c r="B1535" s="9">
        <v>18746.2</v>
      </c>
      <c r="C1535" s="9">
        <v>227.6</v>
      </c>
      <c r="D1535" s="9">
        <v>0</v>
      </c>
      <c r="E1535" s="9">
        <v>0</v>
      </c>
      <c r="F1535" s="9">
        <v>0</v>
      </c>
      <c r="G1535" s="9">
        <v>227.6</v>
      </c>
      <c r="H1535" s="9">
        <v>910.3</v>
      </c>
    </row>
    <row r="1536" spans="1:8" ht="15" thickBot="1" x14ac:dyDescent="0.35">
      <c r="A1536" s="8" t="s">
        <v>432</v>
      </c>
      <c r="B1536" s="9">
        <v>18746.2</v>
      </c>
      <c r="C1536" s="9">
        <v>227.6</v>
      </c>
      <c r="D1536" s="9">
        <v>0</v>
      </c>
      <c r="E1536" s="9">
        <v>0</v>
      </c>
      <c r="F1536" s="9">
        <v>0</v>
      </c>
      <c r="G1536" s="9">
        <v>227.6</v>
      </c>
      <c r="H1536" s="9">
        <v>227.6</v>
      </c>
    </row>
    <row r="1537" spans="1:8" ht="15" thickBot="1" x14ac:dyDescent="0.35">
      <c r="A1537" s="8" t="s">
        <v>433</v>
      </c>
      <c r="B1537" s="9">
        <v>18746.2</v>
      </c>
      <c r="C1537" s="9">
        <v>227.6</v>
      </c>
      <c r="D1537" s="9">
        <v>0</v>
      </c>
      <c r="E1537" s="9">
        <v>0</v>
      </c>
      <c r="F1537" s="9">
        <v>0</v>
      </c>
      <c r="G1537" s="9">
        <v>227.6</v>
      </c>
      <c r="H1537" s="9">
        <v>227.6</v>
      </c>
    </row>
    <row r="1538" spans="1:8" ht="15" thickBot="1" x14ac:dyDescent="0.35">
      <c r="A1538" s="8" t="s">
        <v>435</v>
      </c>
      <c r="B1538" s="9">
        <v>18746.2</v>
      </c>
      <c r="C1538" s="9">
        <v>0</v>
      </c>
      <c r="D1538" s="9">
        <v>0</v>
      </c>
      <c r="E1538" s="9">
        <v>0</v>
      </c>
      <c r="F1538" s="9">
        <v>0</v>
      </c>
      <c r="G1538" s="9">
        <v>227.6</v>
      </c>
      <c r="H1538" s="9">
        <v>227.6</v>
      </c>
    </row>
    <row r="1539" spans="1:8" ht="15" thickBot="1" x14ac:dyDescent="0.35">
      <c r="A1539" s="8" t="s">
        <v>436</v>
      </c>
      <c r="B1539" s="9">
        <v>18603.8</v>
      </c>
      <c r="C1539" s="9">
        <v>0</v>
      </c>
      <c r="D1539" s="9">
        <v>0</v>
      </c>
      <c r="E1539" s="9">
        <v>0</v>
      </c>
      <c r="F1539" s="9">
        <v>0</v>
      </c>
      <c r="G1539" s="9">
        <v>227.6</v>
      </c>
      <c r="H1539" s="9">
        <v>227.6</v>
      </c>
    </row>
    <row r="1540" spans="1:8" ht="15" thickBot="1" x14ac:dyDescent="0.35">
      <c r="A1540" s="8" t="s">
        <v>437</v>
      </c>
      <c r="B1540" s="9">
        <v>18603.8</v>
      </c>
      <c r="C1540" s="9">
        <v>0</v>
      </c>
      <c r="D1540" s="9">
        <v>0</v>
      </c>
      <c r="E1540" s="9">
        <v>0</v>
      </c>
      <c r="F1540" s="9">
        <v>0</v>
      </c>
      <c r="G1540" s="9">
        <v>227.6</v>
      </c>
      <c r="H1540" s="9">
        <v>0</v>
      </c>
    </row>
    <row r="1541" spans="1:8" ht="15" thickBot="1" x14ac:dyDescent="0.35">
      <c r="A1541" s="8" t="s">
        <v>438</v>
      </c>
      <c r="B1541" s="9">
        <v>18603.8</v>
      </c>
      <c r="C1541" s="9">
        <v>0</v>
      </c>
      <c r="D1541" s="9">
        <v>0</v>
      </c>
      <c r="E1541" s="9">
        <v>0</v>
      </c>
      <c r="F1541" s="9">
        <v>0</v>
      </c>
      <c r="G1541" s="9">
        <v>227.6</v>
      </c>
      <c r="H1541" s="9">
        <v>0</v>
      </c>
    </row>
    <row r="1542" spans="1:8" ht="15" thickBot="1" x14ac:dyDescent="0.35">
      <c r="A1542" s="8" t="s">
        <v>440</v>
      </c>
      <c r="B1542" s="9">
        <v>18603.8</v>
      </c>
      <c r="C1542" s="9">
        <v>0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</row>
    <row r="1543" spans="1:8" ht="15" thickBot="1" x14ac:dyDescent="0.35">
      <c r="A1543" s="8" t="s">
        <v>442</v>
      </c>
      <c r="B1543" s="9">
        <v>18603.8</v>
      </c>
      <c r="C1543" s="9">
        <v>0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</row>
    <row r="1544" spans="1:8" ht="15" thickBot="1" x14ac:dyDescent="0.35">
      <c r="A1544" s="8" t="s">
        <v>444</v>
      </c>
      <c r="B1544" s="9">
        <v>18603.8</v>
      </c>
      <c r="C1544" s="9">
        <v>0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</row>
    <row r="1545" spans="1:8" ht="15" thickBot="1" x14ac:dyDescent="0.35">
      <c r="A1545" s="8" t="s">
        <v>446</v>
      </c>
      <c r="B1545" s="9">
        <v>18603.8</v>
      </c>
      <c r="C1545" s="9">
        <v>0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447</v>
      </c>
      <c r="B1546" s="9">
        <v>18603.8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448</v>
      </c>
      <c r="B1547" s="9">
        <v>18603.8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449</v>
      </c>
      <c r="B1548" s="9">
        <v>18603.8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450</v>
      </c>
      <c r="B1549" s="9">
        <v>18291.099999999999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451</v>
      </c>
      <c r="B1550" s="9">
        <v>18291.099999999999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452</v>
      </c>
      <c r="B1551" s="9">
        <v>18291.099999999999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453</v>
      </c>
      <c r="B1552" s="9">
        <v>18291.099999999999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454</v>
      </c>
      <c r="B1553" s="9">
        <v>18291.099999999999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455</v>
      </c>
      <c r="B1554" s="9">
        <v>18291.099999999999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456</v>
      </c>
      <c r="B1555" s="9">
        <v>18291.099999999999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457</v>
      </c>
      <c r="B1556" s="9">
        <v>18291.099999999999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458</v>
      </c>
      <c r="B1557" s="9">
        <v>18291.099999999999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459</v>
      </c>
      <c r="B1558" s="9">
        <v>18291.099999999999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460</v>
      </c>
      <c r="B1559" s="9">
        <v>18291.099999999999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461</v>
      </c>
      <c r="B1560" s="9">
        <v>18291.099999999999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462</v>
      </c>
      <c r="B1561" s="9">
        <v>18291.099999999999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463</v>
      </c>
      <c r="B1562" s="9">
        <v>18291.099999999999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464</v>
      </c>
      <c r="B1563" s="9">
        <v>18148.599999999999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465</v>
      </c>
      <c r="B1564" s="9">
        <v>18148.599999999999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466</v>
      </c>
      <c r="B1565" s="9">
        <v>18148.599999999999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467</v>
      </c>
      <c r="B1566" s="9">
        <v>16925.7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468</v>
      </c>
      <c r="B1567" s="9">
        <v>16925.7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469</v>
      </c>
      <c r="B1568" s="9">
        <v>16925.7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470</v>
      </c>
      <c r="B1569" s="9">
        <v>16925.7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471</v>
      </c>
      <c r="B1570" s="9">
        <v>16925.7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472</v>
      </c>
      <c r="B1571" s="9">
        <v>16385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473</v>
      </c>
      <c r="B1572" s="9">
        <v>16385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474</v>
      </c>
      <c r="B1573" s="9">
        <v>16385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475</v>
      </c>
      <c r="B1574" s="9">
        <v>16385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476</v>
      </c>
      <c r="B1575" s="9">
        <v>16385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477</v>
      </c>
      <c r="B1576" s="9">
        <v>16385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478</v>
      </c>
      <c r="B1577" s="9">
        <v>16385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479</v>
      </c>
      <c r="B1578" s="9">
        <v>16385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480</v>
      </c>
      <c r="B1579" s="9">
        <v>16385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481</v>
      </c>
      <c r="B1580" s="9">
        <v>16385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482</v>
      </c>
      <c r="B1581" s="9">
        <v>16385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483</v>
      </c>
      <c r="B1582" s="9">
        <v>16385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484</v>
      </c>
      <c r="B1583" s="9">
        <v>16385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485</v>
      </c>
      <c r="B1584" s="9">
        <v>16385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486</v>
      </c>
      <c r="B1585" s="9">
        <v>16385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487</v>
      </c>
      <c r="B1586" s="9">
        <v>16385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488</v>
      </c>
      <c r="B1587" s="9">
        <v>16385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489</v>
      </c>
      <c r="B1588" s="9">
        <v>16385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490</v>
      </c>
      <c r="B1589" s="9">
        <v>16385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491</v>
      </c>
      <c r="B1590" s="9">
        <v>16385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492</v>
      </c>
      <c r="B1591" s="9">
        <v>16385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493</v>
      </c>
      <c r="B1592" s="9">
        <v>16385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494</v>
      </c>
      <c r="B1593" s="9">
        <v>16385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495</v>
      </c>
      <c r="B1594" s="9">
        <v>16385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496</v>
      </c>
      <c r="B1595" s="9">
        <v>16385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497</v>
      </c>
      <c r="B1596" s="9">
        <v>16385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498</v>
      </c>
      <c r="B1597" s="9">
        <v>16385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499</v>
      </c>
      <c r="B1598" s="9">
        <v>16385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500</v>
      </c>
      <c r="B1599" s="9">
        <v>16385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501</v>
      </c>
      <c r="B1600" s="9">
        <v>16385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502</v>
      </c>
      <c r="B1601" s="9">
        <v>16385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503</v>
      </c>
      <c r="B1602" s="9">
        <v>16385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504</v>
      </c>
      <c r="B1603" s="9">
        <v>16385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505</v>
      </c>
      <c r="B1604" s="9">
        <v>16385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506</v>
      </c>
      <c r="B1605" s="9">
        <v>16385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507</v>
      </c>
      <c r="B1606" s="9">
        <v>16385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508</v>
      </c>
      <c r="B1607" s="9">
        <v>16385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509</v>
      </c>
      <c r="B1608" s="9">
        <v>16385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510</v>
      </c>
      <c r="B1609" s="9">
        <v>16385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511</v>
      </c>
      <c r="B1610" s="9">
        <v>16385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512</v>
      </c>
      <c r="B1611" s="9">
        <v>15474.7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513</v>
      </c>
      <c r="B1612" s="9">
        <v>15474.7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514</v>
      </c>
      <c r="B1613" s="9">
        <v>15474.7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515</v>
      </c>
      <c r="B1614" s="9">
        <v>15474.7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516</v>
      </c>
      <c r="B1615" s="9">
        <v>15474.7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517</v>
      </c>
      <c r="B1616" s="9">
        <v>15474.7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518</v>
      </c>
      <c r="B1617" s="9">
        <v>15474.7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519</v>
      </c>
      <c r="B1618" s="9">
        <v>15474.7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520</v>
      </c>
      <c r="B1619" s="9">
        <v>15474.7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521</v>
      </c>
      <c r="B1620" s="9">
        <v>15474.7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522</v>
      </c>
      <c r="B1621" s="9">
        <v>15474.7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523</v>
      </c>
      <c r="B1622" s="9">
        <v>15474.7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524</v>
      </c>
      <c r="B1623" s="9">
        <v>15474.7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525</v>
      </c>
      <c r="B1624" s="9">
        <v>15474.7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526</v>
      </c>
      <c r="B1625" s="9">
        <v>15474.7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527</v>
      </c>
      <c r="B1626" s="9">
        <v>15474.7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528</v>
      </c>
      <c r="B1627" s="9">
        <v>15474.7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529</v>
      </c>
      <c r="B1628" s="9">
        <v>15019.6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530</v>
      </c>
      <c r="B1629" s="9">
        <v>11833.6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531</v>
      </c>
      <c r="B1630" s="9">
        <v>4551.3999999999996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532</v>
      </c>
      <c r="B1631" s="9">
        <v>2048.1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533</v>
      </c>
      <c r="B1632" s="9">
        <v>2048.1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534</v>
      </c>
      <c r="B1633" s="9">
        <v>2048.1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535</v>
      </c>
      <c r="B1634" s="9">
        <v>2048.1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536</v>
      </c>
      <c r="B1635" s="9">
        <v>1593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537</v>
      </c>
      <c r="B1636" s="9">
        <v>1593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538</v>
      </c>
      <c r="B1637" s="9">
        <v>1593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539</v>
      </c>
      <c r="B1638" s="9">
        <v>1365.4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540</v>
      </c>
      <c r="B1639" s="9">
        <v>1365.4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541</v>
      </c>
      <c r="B1640" s="9">
        <v>1365.4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542</v>
      </c>
      <c r="B1641" s="9">
        <v>1365.4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543</v>
      </c>
      <c r="B1642" s="9">
        <v>910.3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544</v>
      </c>
      <c r="B1643" s="9">
        <v>910.3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545</v>
      </c>
      <c r="B1644" s="9">
        <v>910.3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546</v>
      </c>
      <c r="B1645" s="9">
        <v>910.3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547</v>
      </c>
      <c r="B1646" s="9">
        <v>910.3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548</v>
      </c>
      <c r="B1647" s="9">
        <v>910.3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549</v>
      </c>
      <c r="B1648" s="9">
        <v>910.3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550</v>
      </c>
      <c r="B1649" s="9">
        <v>910.3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551</v>
      </c>
      <c r="B1650" s="9">
        <v>910.3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552</v>
      </c>
      <c r="B1651" s="9">
        <v>910.3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553</v>
      </c>
      <c r="B1652" s="9">
        <v>910.3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554</v>
      </c>
      <c r="B1653" s="9">
        <v>455.1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555</v>
      </c>
      <c r="B1654" s="9">
        <v>455.1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556</v>
      </c>
      <c r="B1655" s="9">
        <v>455.1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557</v>
      </c>
      <c r="B1656" s="9">
        <v>455.1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558</v>
      </c>
      <c r="B1657" s="9">
        <v>455.1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559</v>
      </c>
      <c r="B1658" s="9">
        <v>455.1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560</v>
      </c>
      <c r="B1659" s="9">
        <v>455.1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561</v>
      </c>
      <c r="B1660" s="9">
        <v>455.1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562</v>
      </c>
      <c r="B1661" s="9">
        <v>455.1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563</v>
      </c>
      <c r="B1662" s="9">
        <v>455.1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564</v>
      </c>
      <c r="B1663" s="9">
        <v>455.1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565</v>
      </c>
      <c r="B1664" s="9">
        <v>455.1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12" ht="15" thickBot="1" x14ac:dyDescent="0.35">
      <c r="A1665" s="8" t="s">
        <v>566</v>
      </c>
      <c r="B1665" s="9">
        <v>455.1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12" ht="15" thickBot="1" x14ac:dyDescent="0.35">
      <c r="A1666" s="8" t="s">
        <v>567</v>
      </c>
      <c r="B1666" s="9">
        <v>455.1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12" ht="15" thickBot="1" x14ac:dyDescent="0.35">
      <c r="A1667" s="8" t="s">
        <v>568</v>
      </c>
      <c r="B1667" s="9">
        <v>455.1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12" ht="15" thickBot="1" x14ac:dyDescent="0.35">
      <c r="A1668" s="8" t="s">
        <v>569</v>
      </c>
      <c r="B1668" s="9">
        <v>455.1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12" ht="15" thickBot="1" x14ac:dyDescent="0.35">
      <c r="A1669" s="8" t="s">
        <v>570</v>
      </c>
      <c r="B1669" s="9">
        <v>455.1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12" ht="15" thickBot="1" x14ac:dyDescent="0.35">
      <c r="A1670" s="8" t="s">
        <v>571</v>
      </c>
      <c r="B1670" s="9">
        <v>455.1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12" ht="15" thickBot="1" x14ac:dyDescent="0.35">
      <c r="A1671" s="8" t="s">
        <v>572</v>
      </c>
      <c r="B1671" s="9">
        <v>455.1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12" ht="15" thickBot="1" x14ac:dyDescent="0.35">
      <c r="A1672" s="8" t="s">
        <v>573</v>
      </c>
      <c r="B1672" s="9">
        <v>0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12" ht="15" thickBot="1" x14ac:dyDescent="0.35">
      <c r="A1673" s="8" t="s">
        <v>574</v>
      </c>
      <c r="B1673" s="9">
        <v>0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12" ht="15" thickBot="1" x14ac:dyDescent="0.35">
      <c r="A1674" s="8" t="s">
        <v>575</v>
      </c>
      <c r="B1674" s="9">
        <v>0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12" ht="15" thickBot="1" x14ac:dyDescent="0.35">
      <c r="A1675" s="8" t="s">
        <v>576</v>
      </c>
      <c r="B1675" s="9">
        <v>0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12" ht="15" thickBot="1" x14ac:dyDescent="0.35">
      <c r="A1676" s="8" t="s">
        <v>577</v>
      </c>
      <c r="B1676" s="9">
        <v>0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12" ht="15" thickBot="1" x14ac:dyDescent="0.35">
      <c r="A1677" s="8" t="s">
        <v>578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12" ht="15" thickBot="1" x14ac:dyDescent="0.35">
      <c r="A1678" s="8" t="s">
        <v>579</v>
      </c>
      <c r="B1678" s="9">
        <v>0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12" ht="18.600000000000001" thickBot="1" x14ac:dyDescent="0.35">
      <c r="A1679" s="4"/>
    </row>
    <row r="1680" spans="1:12" ht="15" thickBot="1" x14ac:dyDescent="0.35">
      <c r="A1680" s="8" t="s">
        <v>581</v>
      </c>
      <c r="B1680" s="8" t="s">
        <v>26</v>
      </c>
      <c r="C1680" s="8" t="s">
        <v>27</v>
      </c>
      <c r="D1680" s="8" t="s">
        <v>28</v>
      </c>
      <c r="E1680" s="8" t="s">
        <v>29</v>
      </c>
      <c r="F1680" s="8" t="s">
        <v>30</v>
      </c>
      <c r="G1680" s="8" t="s">
        <v>31</v>
      </c>
      <c r="H1680" s="8" t="s">
        <v>987</v>
      </c>
      <c r="I1680" s="8" t="s">
        <v>582</v>
      </c>
      <c r="J1680" s="8" t="s">
        <v>583</v>
      </c>
      <c r="K1680" s="8" t="s">
        <v>584</v>
      </c>
      <c r="L1680" s="8" t="s">
        <v>585</v>
      </c>
    </row>
    <row r="1681" spans="1:12" ht="15" thickBot="1" x14ac:dyDescent="0.35">
      <c r="A1681" s="8" t="s">
        <v>33</v>
      </c>
      <c r="B1681" s="9">
        <v>0</v>
      </c>
      <c r="C1681" s="9">
        <v>0</v>
      </c>
      <c r="D1681" s="9">
        <v>227.6</v>
      </c>
      <c r="E1681" s="9">
        <v>0</v>
      </c>
      <c r="F1681" s="9">
        <v>0</v>
      </c>
      <c r="G1681" s="9">
        <v>227.6</v>
      </c>
      <c r="H1681" s="9">
        <v>0</v>
      </c>
      <c r="I1681" s="9">
        <v>455.1</v>
      </c>
      <c r="J1681" s="9">
        <v>1000</v>
      </c>
      <c r="K1681" s="9">
        <v>544.9</v>
      </c>
      <c r="L1681" s="9">
        <v>54.49</v>
      </c>
    </row>
    <row r="1682" spans="1:12" ht="15" thickBot="1" x14ac:dyDescent="0.35">
      <c r="A1682" s="8" t="s">
        <v>34</v>
      </c>
      <c r="B1682" s="9">
        <v>0</v>
      </c>
      <c r="C1682" s="9">
        <v>227.6</v>
      </c>
      <c r="D1682" s="9">
        <v>227.6</v>
      </c>
      <c r="E1682" s="9">
        <v>0</v>
      </c>
      <c r="F1682" s="9">
        <v>0</v>
      </c>
      <c r="G1682" s="9">
        <v>0</v>
      </c>
      <c r="H1682" s="9">
        <v>910.3</v>
      </c>
      <c r="I1682" s="9">
        <v>1365.4</v>
      </c>
      <c r="J1682" s="9">
        <v>1000</v>
      </c>
      <c r="K1682" s="9">
        <v>-365.4</v>
      </c>
      <c r="L1682" s="9">
        <v>-36.54</v>
      </c>
    </row>
    <row r="1683" spans="1:12" ht="15" thickBot="1" x14ac:dyDescent="0.35">
      <c r="A1683" s="8" t="s">
        <v>35</v>
      </c>
      <c r="B1683" s="9">
        <v>0</v>
      </c>
      <c r="C1683" s="9">
        <v>227.6</v>
      </c>
      <c r="D1683" s="9">
        <v>682.7</v>
      </c>
      <c r="E1683" s="9">
        <v>0</v>
      </c>
      <c r="F1683" s="9">
        <v>0</v>
      </c>
      <c r="G1683" s="9">
        <v>0</v>
      </c>
      <c r="H1683" s="9">
        <v>0</v>
      </c>
      <c r="I1683" s="9">
        <v>910.3</v>
      </c>
      <c r="J1683" s="9">
        <v>1000</v>
      </c>
      <c r="K1683" s="9">
        <v>89.7</v>
      </c>
      <c r="L1683" s="9">
        <v>8.9700000000000006</v>
      </c>
    </row>
    <row r="1684" spans="1:12" ht="15" thickBot="1" x14ac:dyDescent="0.35">
      <c r="A1684" s="8" t="s">
        <v>36</v>
      </c>
      <c r="B1684" s="9">
        <v>0</v>
      </c>
      <c r="C1684" s="9">
        <v>0</v>
      </c>
      <c r="D1684" s="9">
        <v>682.7</v>
      </c>
      <c r="E1684" s="9">
        <v>0</v>
      </c>
      <c r="F1684" s="9">
        <v>0</v>
      </c>
      <c r="G1684" s="9">
        <v>0</v>
      </c>
      <c r="H1684" s="9">
        <v>910.3</v>
      </c>
      <c r="I1684" s="9">
        <v>1593</v>
      </c>
      <c r="J1684" s="9">
        <v>1000</v>
      </c>
      <c r="K1684" s="9">
        <v>-593</v>
      </c>
      <c r="L1684" s="9">
        <v>-59.3</v>
      </c>
    </row>
    <row r="1685" spans="1:12" ht="15" thickBot="1" x14ac:dyDescent="0.35">
      <c r="A1685" s="8" t="s">
        <v>37</v>
      </c>
      <c r="B1685" s="9">
        <v>0</v>
      </c>
      <c r="C1685" s="9">
        <v>227.6</v>
      </c>
      <c r="D1685" s="9">
        <v>682.7</v>
      </c>
      <c r="E1685" s="9">
        <v>0</v>
      </c>
      <c r="F1685" s="9">
        <v>0</v>
      </c>
      <c r="G1685" s="9">
        <v>0</v>
      </c>
      <c r="H1685" s="9">
        <v>0</v>
      </c>
      <c r="I1685" s="9">
        <v>910.3</v>
      </c>
      <c r="J1685" s="9">
        <v>1000</v>
      </c>
      <c r="K1685" s="9">
        <v>89.7</v>
      </c>
      <c r="L1685" s="9">
        <v>8.9700000000000006</v>
      </c>
    </row>
    <row r="1686" spans="1:12" ht="15" thickBot="1" x14ac:dyDescent="0.35">
      <c r="A1686" s="8" t="s">
        <v>38</v>
      </c>
      <c r="B1686" s="9">
        <v>0</v>
      </c>
      <c r="C1686" s="9">
        <v>227.6</v>
      </c>
      <c r="D1686" s="9">
        <v>682.7</v>
      </c>
      <c r="E1686" s="9">
        <v>0</v>
      </c>
      <c r="F1686" s="9">
        <v>0</v>
      </c>
      <c r="G1686" s="9">
        <v>0</v>
      </c>
      <c r="H1686" s="9">
        <v>0</v>
      </c>
      <c r="I1686" s="9">
        <v>910.3</v>
      </c>
      <c r="J1686" s="9">
        <v>1000</v>
      </c>
      <c r="K1686" s="9">
        <v>89.7</v>
      </c>
      <c r="L1686" s="9">
        <v>8.9700000000000006</v>
      </c>
    </row>
    <row r="1687" spans="1:12" ht="15" thickBot="1" x14ac:dyDescent="0.35">
      <c r="A1687" s="8" t="s">
        <v>39</v>
      </c>
      <c r="B1687" s="9">
        <v>0</v>
      </c>
      <c r="C1687" s="9">
        <v>227.6</v>
      </c>
      <c r="D1687" s="9">
        <v>682.7</v>
      </c>
      <c r="E1687" s="9">
        <v>0</v>
      </c>
      <c r="F1687" s="9">
        <v>0</v>
      </c>
      <c r="G1687" s="9">
        <v>0</v>
      </c>
      <c r="H1687" s="9">
        <v>3186</v>
      </c>
      <c r="I1687" s="9">
        <v>4096.2</v>
      </c>
      <c r="J1687" s="9">
        <v>4000</v>
      </c>
      <c r="K1687" s="9">
        <v>-96.2</v>
      </c>
      <c r="L1687" s="9">
        <v>-2.41</v>
      </c>
    </row>
    <row r="1688" spans="1:12" ht="15" thickBot="1" x14ac:dyDescent="0.35">
      <c r="A1688" s="8" t="s">
        <v>40</v>
      </c>
      <c r="B1688" s="9">
        <v>455.1</v>
      </c>
      <c r="C1688" s="9">
        <v>455.1</v>
      </c>
      <c r="D1688" s="9">
        <v>682.7</v>
      </c>
      <c r="E1688" s="9">
        <v>0</v>
      </c>
      <c r="F1688" s="9">
        <v>0</v>
      </c>
      <c r="G1688" s="9">
        <v>227.6</v>
      </c>
      <c r="H1688" s="9">
        <v>2503.3000000000002</v>
      </c>
      <c r="I1688" s="9">
        <v>4323.8</v>
      </c>
      <c r="J1688" s="9">
        <v>8000</v>
      </c>
      <c r="K1688" s="9">
        <v>3676.2</v>
      </c>
      <c r="L1688" s="9">
        <v>45.95</v>
      </c>
    </row>
    <row r="1689" spans="1:12" ht="15" thickBot="1" x14ac:dyDescent="0.35">
      <c r="A1689" s="8" t="s">
        <v>41</v>
      </c>
      <c r="B1689" s="9">
        <v>455.1</v>
      </c>
      <c r="C1689" s="9">
        <v>227.6</v>
      </c>
      <c r="D1689" s="9">
        <v>227.6</v>
      </c>
      <c r="E1689" s="9">
        <v>0</v>
      </c>
      <c r="F1689" s="9">
        <v>0</v>
      </c>
      <c r="G1689" s="9">
        <v>0</v>
      </c>
      <c r="H1689" s="9">
        <v>910.3</v>
      </c>
      <c r="I1689" s="9">
        <v>1820.6</v>
      </c>
      <c r="J1689" s="9">
        <v>1000</v>
      </c>
      <c r="K1689" s="9">
        <v>-820.6</v>
      </c>
      <c r="L1689" s="9">
        <v>-82.06</v>
      </c>
    </row>
    <row r="1690" spans="1:12" ht="15" thickBot="1" x14ac:dyDescent="0.35">
      <c r="A1690" s="8" t="s">
        <v>42</v>
      </c>
      <c r="B1690" s="9">
        <v>455.1</v>
      </c>
      <c r="C1690" s="9">
        <v>0</v>
      </c>
      <c r="D1690" s="9">
        <v>0</v>
      </c>
      <c r="E1690" s="9">
        <v>0</v>
      </c>
      <c r="F1690" s="9">
        <v>0</v>
      </c>
      <c r="G1690" s="9">
        <v>0</v>
      </c>
      <c r="H1690" s="9">
        <v>910.3</v>
      </c>
      <c r="I1690" s="9">
        <v>1365.4</v>
      </c>
      <c r="J1690" s="9">
        <v>1000</v>
      </c>
      <c r="K1690" s="9">
        <v>-365.4</v>
      </c>
      <c r="L1690" s="9">
        <v>-36.54</v>
      </c>
    </row>
    <row r="1691" spans="1:12" ht="15" thickBot="1" x14ac:dyDescent="0.35">
      <c r="A1691" s="8" t="s">
        <v>43</v>
      </c>
      <c r="B1691" s="9">
        <v>455.1</v>
      </c>
      <c r="C1691" s="9">
        <v>455.1</v>
      </c>
      <c r="D1691" s="9">
        <v>227.6</v>
      </c>
      <c r="E1691" s="9">
        <v>0</v>
      </c>
      <c r="F1691" s="9">
        <v>0</v>
      </c>
      <c r="G1691" s="9">
        <v>227.6</v>
      </c>
      <c r="H1691" s="9">
        <v>2503.3000000000002</v>
      </c>
      <c r="I1691" s="9">
        <v>3868.7</v>
      </c>
      <c r="J1691" s="9">
        <v>1000</v>
      </c>
      <c r="K1691" s="9">
        <v>-2868.7</v>
      </c>
      <c r="L1691" s="9">
        <v>-286.87</v>
      </c>
    </row>
    <row r="1692" spans="1:12" ht="15" thickBot="1" x14ac:dyDescent="0.35">
      <c r="A1692" s="8" t="s">
        <v>44</v>
      </c>
      <c r="B1692" s="9">
        <v>455.1</v>
      </c>
      <c r="C1692" s="9">
        <v>455.1</v>
      </c>
      <c r="D1692" s="9">
        <v>227.6</v>
      </c>
      <c r="E1692" s="9">
        <v>0</v>
      </c>
      <c r="F1692" s="9">
        <v>0</v>
      </c>
      <c r="G1692" s="9">
        <v>0</v>
      </c>
      <c r="H1692" s="9">
        <v>227.6</v>
      </c>
      <c r="I1692" s="9">
        <v>1365.4</v>
      </c>
      <c r="J1692" s="9">
        <v>1000</v>
      </c>
      <c r="K1692" s="9">
        <v>-365.4</v>
      </c>
      <c r="L1692" s="9">
        <v>-36.54</v>
      </c>
    </row>
    <row r="1693" spans="1:12" ht="15" thickBot="1" x14ac:dyDescent="0.35">
      <c r="A1693" s="8" t="s">
        <v>45</v>
      </c>
      <c r="B1693" s="9">
        <v>455.1</v>
      </c>
      <c r="C1693" s="9">
        <v>227.6</v>
      </c>
      <c r="D1693" s="9">
        <v>0</v>
      </c>
      <c r="E1693" s="9">
        <v>0</v>
      </c>
      <c r="F1693" s="9">
        <v>0</v>
      </c>
      <c r="G1693" s="9">
        <v>0</v>
      </c>
      <c r="H1693" s="9">
        <v>227.6</v>
      </c>
      <c r="I1693" s="9">
        <v>910.3</v>
      </c>
      <c r="J1693" s="9">
        <v>1000</v>
      </c>
      <c r="K1693" s="9">
        <v>89.7</v>
      </c>
      <c r="L1693" s="9">
        <v>8.9700000000000006</v>
      </c>
    </row>
    <row r="1694" spans="1:12" ht="15" thickBot="1" x14ac:dyDescent="0.35">
      <c r="A1694" s="8" t="s">
        <v>46</v>
      </c>
      <c r="B1694" s="9">
        <v>455.1</v>
      </c>
      <c r="C1694" s="9">
        <v>227.6</v>
      </c>
      <c r="D1694" s="9">
        <v>0</v>
      </c>
      <c r="E1694" s="9">
        <v>0</v>
      </c>
      <c r="F1694" s="9">
        <v>0</v>
      </c>
      <c r="G1694" s="9">
        <v>0</v>
      </c>
      <c r="H1694" s="9">
        <v>910.3</v>
      </c>
      <c r="I1694" s="9">
        <v>1593</v>
      </c>
      <c r="J1694" s="9">
        <v>1000</v>
      </c>
      <c r="K1694" s="9">
        <v>-593</v>
      </c>
      <c r="L1694" s="9">
        <v>-59.3</v>
      </c>
    </row>
    <row r="1695" spans="1:12" ht="15" thickBot="1" x14ac:dyDescent="0.35">
      <c r="A1695" s="8" t="s">
        <v>47</v>
      </c>
      <c r="B1695" s="9">
        <v>455.1</v>
      </c>
      <c r="C1695" s="9">
        <v>455.1</v>
      </c>
      <c r="D1695" s="9">
        <v>227.6</v>
      </c>
      <c r="E1695" s="9">
        <v>0</v>
      </c>
      <c r="F1695" s="9">
        <v>0</v>
      </c>
      <c r="G1695" s="9">
        <v>0</v>
      </c>
      <c r="H1695" s="9">
        <v>227.6</v>
      </c>
      <c r="I1695" s="9">
        <v>1365.4</v>
      </c>
      <c r="J1695" s="9">
        <v>2000</v>
      </c>
      <c r="K1695" s="9">
        <v>634.6</v>
      </c>
      <c r="L1695" s="9">
        <v>31.73</v>
      </c>
    </row>
    <row r="1696" spans="1:12" ht="15" thickBot="1" x14ac:dyDescent="0.35">
      <c r="A1696" s="8" t="s">
        <v>48</v>
      </c>
      <c r="B1696" s="9">
        <v>455.1</v>
      </c>
      <c r="C1696" s="9">
        <v>227.6</v>
      </c>
      <c r="D1696" s="9">
        <v>227.6</v>
      </c>
      <c r="E1696" s="9">
        <v>0</v>
      </c>
      <c r="F1696" s="9">
        <v>0</v>
      </c>
      <c r="G1696" s="9">
        <v>0</v>
      </c>
      <c r="H1696" s="9">
        <v>2503.3000000000002</v>
      </c>
      <c r="I1696" s="9">
        <v>3413.5</v>
      </c>
      <c r="J1696" s="9">
        <v>4000</v>
      </c>
      <c r="K1696" s="9">
        <v>586.5</v>
      </c>
      <c r="L1696" s="9">
        <v>14.66</v>
      </c>
    </row>
    <row r="1697" spans="1:12" ht="15" thickBot="1" x14ac:dyDescent="0.35">
      <c r="A1697" s="8" t="s">
        <v>49</v>
      </c>
      <c r="B1697" s="9">
        <v>455.1</v>
      </c>
      <c r="C1697" s="9">
        <v>227.6</v>
      </c>
      <c r="D1697" s="9">
        <v>227.6</v>
      </c>
      <c r="E1697" s="9">
        <v>0</v>
      </c>
      <c r="F1697" s="9">
        <v>0</v>
      </c>
      <c r="G1697" s="9">
        <v>227.6</v>
      </c>
      <c r="H1697" s="9">
        <v>227.6</v>
      </c>
      <c r="I1697" s="9">
        <v>1365.4</v>
      </c>
      <c r="J1697" s="9">
        <v>2000</v>
      </c>
      <c r="K1697" s="9">
        <v>634.6</v>
      </c>
      <c r="L1697" s="9">
        <v>31.73</v>
      </c>
    </row>
    <row r="1698" spans="1:12" ht="15" thickBot="1" x14ac:dyDescent="0.35">
      <c r="A1698" s="8" t="s">
        <v>50</v>
      </c>
      <c r="B1698" s="9">
        <v>455.1</v>
      </c>
      <c r="C1698" s="9">
        <v>455.1</v>
      </c>
      <c r="D1698" s="9">
        <v>0</v>
      </c>
      <c r="E1698" s="9">
        <v>0</v>
      </c>
      <c r="F1698" s="9">
        <v>0</v>
      </c>
      <c r="G1698" s="9">
        <v>0</v>
      </c>
      <c r="H1698" s="9">
        <v>227.6</v>
      </c>
      <c r="I1698" s="9">
        <v>1137.8</v>
      </c>
      <c r="J1698" s="9">
        <v>1000</v>
      </c>
      <c r="K1698" s="9">
        <v>-137.80000000000001</v>
      </c>
      <c r="L1698" s="9">
        <v>-13.78</v>
      </c>
    </row>
    <row r="1699" spans="1:12" ht="15" thickBot="1" x14ac:dyDescent="0.35">
      <c r="A1699" s="8" t="s">
        <v>51</v>
      </c>
      <c r="B1699" s="9">
        <v>455.1</v>
      </c>
      <c r="C1699" s="9">
        <v>455.1</v>
      </c>
      <c r="D1699" s="9">
        <v>227.6</v>
      </c>
      <c r="E1699" s="9">
        <v>0</v>
      </c>
      <c r="F1699" s="9">
        <v>0</v>
      </c>
      <c r="G1699" s="9">
        <v>227.6</v>
      </c>
      <c r="H1699" s="9">
        <v>2503.3000000000002</v>
      </c>
      <c r="I1699" s="9">
        <v>3868.7</v>
      </c>
      <c r="J1699" s="9">
        <v>1000</v>
      </c>
      <c r="K1699" s="9">
        <v>-2868.7</v>
      </c>
      <c r="L1699" s="9">
        <v>-286.87</v>
      </c>
    </row>
    <row r="1700" spans="1:12" ht="15" thickBot="1" x14ac:dyDescent="0.35">
      <c r="A1700" s="8" t="s">
        <v>52</v>
      </c>
      <c r="B1700" s="9">
        <v>455.1</v>
      </c>
      <c r="C1700" s="9">
        <v>455.1</v>
      </c>
      <c r="D1700" s="9">
        <v>227.6</v>
      </c>
      <c r="E1700" s="9">
        <v>0</v>
      </c>
      <c r="F1700" s="9">
        <v>0</v>
      </c>
      <c r="G1700" s="9">
        <v>0</v>
      </c>
      <c r="H1700" s="9">
        <v>2503.3000000000002</v>
      </c>
      <c r="I1700" s="9">
        <v>3641.1</v>
      </c>
      <c r="J1700" s="9">
        <v>3000</v>
      </c>
      <c r="K1700" s="9">
        <v>-641.1</v>
      </c>
      <c r="L1700" s="9">
        <v>-21.37</v>
      </c>
    </row>
    <row r="1701" spans="1:12" ht="15" thickBot="1" x14ac:dyDescent="0.35">
      <c r="A1701" s="8" t="s">
        <v>53</v>
      </c>
      <c r="B1701" s="9">
        <v>455.1</v>
      </c>
      <c r="C1701" s="9">
        <v>227.6</v>
      </c>
      <c r="D1701" s="9">
        <v>227.6</v>
      </c>
      <c r="E1701" s="9">
        <v>0</v>
      </c>
      <c r="F1701" s="9">
        <v>0</v>
      </c>
      <c r="G1701" s="9">
        <v>0</v>
      </c>
      <c r="H1701" s="9">
        <v>910.3</v>
      </c>
      <c r="I1701" s="9">
        <v>1820.6</v>
      </c>
      <c r="J1701" s="9">
        <v>3000</v>
      </c>
      <c r="K1701" s="9">
        <v>1179.4000000000001</v>
      </c>
      <c r="L1701" s="9">
        <v>39.31</v>
      </c>
    </row>
    <row r="1702" spans="1:12" ht="15" thickBot="1" x14ac:dyDescent="0.35">
      <c r="A1702" s="8" t="s">
        <v>54</v>
      </c>
      <c r="B1702" s="9">
        <v>455.1</v>
      </c>
      <c r="C1702" s="9">
        <v>682.7</v>
      </c>
      <c r="D1702" s="9">
        <v>227.6</v>
      </c>
      <c r="E1702" s="9">
        <v>0</v>
      </c>
      <c r="F1702" s="9">
        <v>0</v>
      </c>
      <c r="G1702" s="9">
        <v>0</v>
      </c>
      <c r="H1702" s="9">
        <v>910.3</v>
      </c>
      <c r="I1702" s="9">
        <v>2275.6999999999998</v>
      </c>
      <c r="J1702" s="9">
        <v>1000</v>
      </c>
      <c r="K1702" s="9">
        <v>-1275.7</v>
      </c>
      <c r="L1702" s="9">
        <v>-127.57</v>
      </c>
    </row>
    <row r="1703" spans="1:12" ht="15" thickBot="1" x14ac:dyDescent="0.35">
      <c r="A1703" s="8" t="s">
        <v>55</v>
      </c>
      <c r="B1703" s="9">
        <v>455.1</v>
      </c>
      <c r="C1703" s="9">
        <v>682.7</v>
      </c>
      <c r="D1703" s="9">
        <v>227.6</v>
      </c>
      <c r="E1703" s="9">
        <v>0</v>
      </c>
      <c r="F1703" s="9">
        <v>0</v>
      </c>
      <c r="G1703" s="9">
        <v>0</v>
      </c>
      <c r="H1703" s="9">
        <v>910.3</v>
      </c>
      <c r="I1703" s="9">
        <v>2275.6999999999998</v>
      </c>
      <c r="J1703" s="9">
        <v>4000</v>
      </c>
      <c r="K1703" s="9">
        <v>1724.3</v>
      </c>
      <c r="L1703" s="9">
        <v>43.11</v>
      </c>
    </row>
    <row r="1704" spans="1:12" ht="15" thickBot="1" x14ac:dyDescent="0.35">
      <c r="A1704" s="8" t="s">
        <v>56</v>
      </c>
      <c r="B1704" s="9">
        <v>455.1</v>
      </c>
      <c r="C1704" s="9">
        <v>682.7</v>
      </c>
      <c r="D1704" s="9">
        <v>682.7</v>
      </c>
      <c r="E1704" s="9">
        <v>0</v>
      </c>
      <c r="F1704" s="9">
        <v>0</v>
      </c>
      <c r="G1704" s="9">
        <v>0</v>
      </c>
      <c r="H1704" s="9">
        <v>0</v>
      </c>
      <c r="I1704" s="9">
        <v>1820.6</v>
      </c>
      <c r="J1704" s="9">
        <v>1000</v>
      </c>
      <c r="K1704" s="9">
        <v>-820.6</v>
      </c>
      <c r="L1704" s="9">
        <v>-82.06</v>
      </c>
    </row>
    <row r="1705" spans="1:12" ht="15" thickBot="1" x14ac:dyDescent="0.35">
      <c r="A1705" s="8" t="s">
        <v>57</v>
      </c>
      <c r="B1705" s="9">
        <v>455.1</v>
      </c>
      <c r="C1705" s="9">
        <v>227.6</v>
      </c>
      <c r="D1705" s="9">
        <v>227.6</v>
      </c>
      <c r="E1705" s="9">
        <v>0</v>
      </c>
      <c r="F1705" s="9">
        <v>0</v>
      </c>
      <c r="G1705" s="9">
        <v>0</v>
      </c>
      <c r="H1705" s="9">
        <v>910.3</v>
      </c>
      <c r="I1705" s="9">
        <v>1820.6</v>
      </c>
      <c r="J1705" s="9">
        <v>3000</v>
      </c>
      <c r="K1705" s="9">
        <v>1179.4000000000001</v>
      </c>
      <c r="L1705" s="9">
        <v>39.31</v>
      </c>
    </row>
    <row r="1706" spans="1:12" ht="15" thickBot="1" x14ac:dyDescent="0.35">
      <c r="A1706" s="8" t="s">
        <v>58</v>
      </c>
      <c r="B1706" s="9">
        <v>455.1</v>
      </c>
      <c r="C1706" s="9">
        <v>227.6</v>
      </c>
      <c r="D1706" s="9">
        <v>0</v>
      </c>
      <c r="E1706" s="9">
        <v>0</v>
      </c>
      <c r="F1706" s="9">
        <v>0</v>
      </c>
      <c r="G1706" s="9">
        <v>0</v>
      </c>
      <c r="H1706" s="9">
        <v>227.6</v>
      </c>
      <c r="I1706" s="9">
        <v>910.3</v>
      </c>
      <c r="J1706" s="9">
        <v>1000</v>
      </c>
      <c r="K1706" s="9">
        <v>89.7</v>
      </c>
      <c r="L1706" s="9">
        <v>8.9700000000000006</v>
      </c>
    </row>
    <row r="1707" spans="1:12" ht="15" thickBot="1" x14ac:dyDescent="0.35">
      <c r="A1707" s="8" t="s">
        <v>59</v>
      </c>
      <c r="B1707" s="9">
        <v>910.3</v>
      </c>
      <c r="C1707" s="9">
        <v>227.6</v>
      </c>
      <c r="D1707" s="9">
        <v>227.6</v>
      </c>
      <c r="E1707" s="9">
        <v>0</v>
      </c>
      <c r="F1707" s="9">
        <v>0</v>
      </c>
      <c r="G1707" s="9">
        <v>0</v>
      </c>
      <c r="H1707" s="9">
        <v>2503.3000000000002</v>
      </c>
      <c r="I1707" s="9">
        <v>3868.7</v>
      </c>
      <c r="J1707" s="9">
        <v>2000</v>
      </c>
      <c r="K1707" s="9">
        <v>-1868.7</v>
      </c>
      <c r="L1707" s="9">
        <v>-93.44</v>
      </c>
    </row>
    <row r="1708" spans="1:12" ht="15" thickBot="1" x14ac:dyDescent="0.35">
      <c r="A1708" s="8" t="s">
        <v>60</v>
      </c>
      <c r="B1708" s="9">
        <v>910.3</v>
      </c>
      <c r="C1708" s="9">
        <v>682.7</v>
      </c>
      <c r="D1708" s="9">
        <v>227.6</v>
      </c>
      <c r="E1708" s="9">
        <v>0</v>
      </c>
      <c r="F1708" s="9">
        <v>0</v>
      </c>
      <c r="G1708" s="9">
        <v>0</v>
      </c>
      <c r="H1708" s="9">
        <v>910.3</v>
      </c>
      <c r="I1708" s="9">
        <v>2730.8</v>
      </c>
      <c r="J1708" s="9">
        <v>3000</v>
      </c>
      <c r="K1708" s="9">
        <v>269.2</v>
      </c>
      <c r="L1708" s="9">
        <v>8.9700000000000006</v>
      </c>
    </row>
    <row r="1709" spans="1:12" ht="15" thickBot="1" x14ac:dyDescent="0.35">
      <c r="A1709" s="8" t="s">
        <v>61</v>
      </c>
      <c r="B1709" s="9">
        <v>910.3</v>
      </c>
      <c r="C1709" s="9">
        <v>455.1</v>
      </c>
      <c r="D1709" s="9">
        <v>227.6</v>
      </c>
      <c r="E1709" s="9">
        <v>0</v>
      </c>
      <c r="F1709" s="9">
        <v>0</v>
      </c>
      <c r="G1709" s="9">
        <v>0</v>
      </c>
      <c r="H1709" s="9">
        <v>910.3</v>
      </c>
      <c r="I1709" s="9">
        <v>2503.3000000000002</v>
      </c>
      <c r="J1709" s="9">
        <v>2000</v>
      </c>
      <c r="K1709" s="9">
        <v>-503.3</v>
      </c>
      <c r="L1709" s="9">
        <v>-25.17</v>
      </c>
    </row>
    <row r="1710" spans="1:12" ht="15" thickBot="1" x14ac:dyDescent="0.35">
      <c r="A1710" s="8" t="s">
        <v>62</v>
      </c>
      <c r="B1710" s="9">
        <v>910.3</v>
      </c>
      <c r="C1710" s="9">
        <v>455.1</v>
      </c>
      <c r="D1710" s="9">
        <v>227.6</v>
      </c>
      <c r="E1710" s="9">
        <v>0</v>
      </c>
      <c r="F1710" s="9">
        <v>0</v>
      </c>
      <c r="G1710" s="9">
        <v>227.6</v>
      </c>
      <c r="H1710" s="9">
        <v>910.3</v>
      </c>
      <c r="I1710" s="9">
        <v>2730.8</v>
      </c>
      <c r="J1710" s="9">
        <v>3000</v>
      </c>
      <c r="K1710" s="9">
        <v>269.2</v>
      </c>
      <c r="L1710" s="9">
        <v>8.9700000000000006</v>
      </c>
    </row>
    <row r="1711" spans="1:12" ht="15" thickBot="1" x14ac:dyDescent="0.35">
      <c r="A1711" s="8" t="s">
        <v>63</v>
      </c>
      <c r="B1711" s="9">
        <v>910.3</v>
      </c>
      <c r="C1711" s="9">
        <v>455.1</v>
      </c>
      <c r="D1711" s="9">
        <v>227.6</v>
      </c>
      <c r="E1711" s="9">
        <v>0</v>
      </c>
      <c r="F1711" s="9">
        <v>0</v>
      </c>
      <c r="G1711" s="9">
        <v>227.6</v>
      </c>
      <c r="H1711" s="9">
        <v>2503.3000000000002</v>
      </c>
      <c r="I1711" s="9">
        <v>4323.8</v>
      </c>
      <c r="J1711" s="9">
        <v>2000</v>
      </c>
      <c r="K1711" s="9">
        <v>-2323.8000000000002</v>
      </c>
      <c r="L1711" s="9">
        <v>-116.19</v>
      </c>
    </row>
    <row r="1712" spans="1:12" ht="15" thickBot="1" x14ac:dyDescent="0.35">
      <c r="A1712" s="8" t="s">
        <v>64</v>
      </c>
      <c r="B1712" s="9">
        <v>910.3</v>
      </c>
      <c r="C1712" s="9">
        <v>455.1</v>
      </c>
      <c r="D1712" s="9">
        <v>227.6</v>
      </c>
      <c r="E1712" s="9">
        <v>0</v>
      </c>
      <c r="F1712" s="9">
        <v>0</v>
      </c>
      <c r="G1712" s="9">
        <v>227.6</v>
      </c>
      <c r="H1712" s="9">
        <v>910.3</v>
      </c>
      <c r="I1712" s="9">
        <v>2730.8</v>
      </c>
      <c r="J1712" s="9">
        <v>3000</v>
      </c>
      <c r="K1712" s="9">
        <v>269.2</v>
      </c>
      <c r="L1712" s="9">
        <v>8.9700000000000006</v>
      </c>
    </row>
    <row r="1713" spans="1:12" ht="15" thickBot="1" x14ac:dyDescent="0.35">
      <c r="A1713" s="8" t="s">
        <v>65</v>
      </c>
      <c r="B1713" s="9">
        <v>910.3</v>
      </c>
      <c r="C1713" s="9">
        <v>227.6</v>
      </c>
      <c r="D1713" s="9">
        <v>227.6</v>
      </c>
      <c r="E1713" s="9">
        <v>0</v>
      </c>
      <c r="F1713" s="9">
        <v>0</v>
      </c>
      <c r="G1713" s="9">
        <v>0</v>
      </c>
      <c r="H1713" s="9">
        <v>2503.3000000000002</v>
      </c>
      <c r="I1713" s="9">
        <v>3868.7</v>
      </c>
      <c r="J1713" s="9">
        <v>3000</v>
      </c>
      <c r="K1713" s="9">
        <v>-868.7</v>
      </c>
      <c r="L1713" s="9">
        <v>-28.96</v>
      </c>
    </row>
    <row r="1714" spans="1:12" ht="15" thickBot="1" x14ac:dyDescent="0.35">
      <c r="A1714" s="8" t="s">
        <v>66</v>
      </c>
      <c r="B1714" s="9">
        <v>910.3</v>
      </c>
      <c r="C1714" s="9">
        <v>682.7</v>
      </c>
      <c r="D1714" s="9">
        <v>455.1</v>
      </c>
      <c r="E1714" s="9">
        <v>0</v>
      </c>
      <c r="F1714" s="9">
        <v>0</v>
      </c>
      <c r="G1714" s="9">
        <v>0</v>
      </c>
      <c r="H1714" s="9">
        <v>910.3</v>
      </c>
      <c r="I1714" s="9">
        <v>2958.4</v>
      </c>
      <c r="J1714" s="9">
        <v>3000</v>
      </c>
      <c r="K1714" s="9">
        <v>41.6</v>
      </c>
      <c r="L1714" s="9">
        <v>1.39</v>
      </c>
    </row>
    <row r="1715" spans="1:12" ht="15" thickBot="1" x14ac:dyDescent="0.35">
      <c r="A1715" s="8" t="s">
        <v>67</v>
      </c>
      <c r="B1715" s="9">
        <v>910.3</v>
      </c>
      <c r="C1715" s="9">
        <v>682.7</v>
      </c>
      <c r="D1715" s="9">
        <v>682.7</v>
      </c>
      <c r="E1715" s="9">
        <v>0</v>
      </c>
      <c r="F1715" s="9">
        <v>0</v>
      </c>
      <c r="G1715" s="9">
        <v>227.6</v>
      </c>
      <c r="H1715" s="9">
        <v>910.3</v>
      </c>
      <c r="I1715" s="9">
        <v>3413.5</v>
      </c>
      <c r="J1715" s="9">
        <v>3000</v>
      </c>
      <c r="K1715" s="9">
        <v>-413.5</v>
      </c>
      <c r="L1715" s="9">
        <v>-13.78</v>
      </c>
    </row>
    <row r="1716" spans="1:12" ht="15" thickBot="1" x14ac:dyDescent="0.35">
      <c r="A1716" s="8" t="s">
        <v>68</v>
      </c>
      <c r="B1716" s="9">
        <v>910.3</v>
      </c>
      <c r="C1716" s="9">
        <v>682.7</v>
      </c>
      <c r="D1716" s="9">
        <v>682.7</v>
      </c>
      <c r="E1716" s="9">
        <v>0</v>
      </c>
      <c r="F1716" s="9">
        <v>0</v>
      </c>
      <c r="G1716" s="9">
        <v>227.6</v>
      </c>
      <c r="H1716" s="9">
        <v>910.3</v>
      </c>
      <c r="I1716" s="9">
        <v>3413.5</v>
      </c>
      <c r="J1716" s="9">
        <v>3000</v>
      </c>
      <c r="K1716" s="9">
        <v>-413.5</v>
      </c>
      <c r="L1716" s="9">
        <v>-13.78</v>
      </c>
    </row>
    <row r="1717" spans="1:12" ht="15" thickBot="1" x14ac:dyDescent="0.35">
      <c r="A1717" s="8" t="s">
        <v>69</v>
      </c>
      <c r="B1717" s="9">
        <v>910.3</v>
      </c>
      <c r="C1717" s="9">
        <v>227.6</v>
      </c>
      <c r="D1717" s="9">
        <v>227.6</v>
      </c>
      <c r="E1717" s="9">
        <v>0</v>
      </c>
      <c r="F1717" s="9">
        <v>0</v>
      </c>
      <c r="G1717" s="9">
        <v>0</v>
      </c>
      <c r="H1717" s="9">
        <v>910.3</v>
      </c>
      <c r="I1717" s="9">
        <v>2275.6999999999998</v>
      </c>
      <c r="J1717" s="9">
        <v>2000</v>
      </c>
      <c r="K1717" s="9">
        <v>-275.7</v>
      </c>
      <c r="L1717" s="9">
        <v>-13.79</v>
      </c>
    </row>
    <row r="1718" spans="1:12" ht="15" thickBot="1" x14ac:dyDescent="0.35">
      <c r="A1718" s="8" t="s">
        <v>70</v>
      </c>
      <c r="B1718" s="9">
        <v>1365.4</v>
      </c>
      <c r="C1718" s="9">
        <v>227.6</v>
      </c>
      <c r="D1718" s="9">
        <v>227.6</v>
      </c>
      <c r="E1718" s="9">
        <v>0</v>
      </c>
      <c r="F1718" s="9">
        <v>0</v>
      </c>
      <c r="G1718" s="9">
        <v>0</v>
      </c>
      <c r="H1718" s="9">
        <v>910.3</v>
      </c>
      <c r="I1718" s="9">
        <v>2730.8</v>
      </c>
      <c r="J1718" s="9">
        <v>4000</v>
      </c>
      <c r="K1718" s="9">
        <v>1269.2</v>
      </c>
      <c r="L1718" s="9">
        <v>31.73</v>
      </c>
    </row>
    <row r="1719" spans="1:12" ht="15" thickBot="1" x14ac:dyDescent="0.35">
      <c r="A1719" s="8" t="s">
        <v>71</v>
      </c>
      <c r="B1719" s="9">
        <v>1365.4</v>
      </c>
      <c r="C1719" s="9">
        <v>455.1</v>
      </c>
      <c r="D1719" s="9">
        <v>227.6</v>
      </c>
      <c r="E1719" s="9">
        <v>0</v>
      </c>
      <c r="F1719" s="9">
        <v>0</v>
      </c>
      <c r="G1719" s="9">
        <v>0</v>
      </c>
      <c r="H1719" s="9">
        <v>2503.3000000000002</v>
      </c>
      <c r="I1719" s="9">
        <v>4551.3999999999996</v>
      </c>
      <c r="J1719" s="9">
        <v>3000</v>
      </c>
      <c r="K1719" s="9">
        <v>-1551.4</v>
      </c>
      <c r="L1719" s="9">
        <v>-51.71</v>
      </c>
    </row>
    <row r="1720" spans="1:12" ht="15" thickBot="1" x14ac:dyDescent="0.35">
      <c r="A1720" s="8" t="s">
        <v>72</v>
      </c>
      <c r="B1720" s="9">
        <v>1365.4</v>
      </c>
      <c r="C1720" s="9">
        <v>455.1</v>
      </c>
      <c r="D1720" s="9">
        <v>455.1</v>
      </c>
      <c r="E1720" s="9">
        <v>0</v>
      </c>
      <c r="F1720" s="9">
        <v>0</v>
      </c>
      <c r="G1720" s="9">
        <v>0</v>
      </c>
      <c r="H1720" s="9">
        <v>910.3</v>
      </c>
      <c r="I1720" s="9">
        <v>3186</v>
      </c>
      <c r="J1720" s="9">
        <v>3000</v>
      </c>
      <c r="K1720" s="9">
        <v>-186</v>
      </c>
      <c r="L1720" s="9">
        <v>-6.2</v>
      </c>
    </row>
    <row r="1721" spans="1:12" ht="15" thickBot="1" x14ac:dyDescent="0.35">
      <c r="A1721" s="8" t="s">
        <v>73</v>
      </c>
      <c r="B1721" s="9">
        <v>1365.4</v>
      </c>
      <c r="C1721" s="9">
        <v>455.1</v>
      </c>
      <c r="D1721" s="9">
        <v>227.6</v>
      </c>
      <c r="E1721" s="9">
        <v>0</v>
      </c>
      <c r="F1721" s="9">
        <v>0</v>
      </c>
      <c r="G1721" s="9">
        <v>0</v>
      </c>
      <c r="H1721" s="9">
        <v>910.3</v>
      </c>
      <c r="I1721" s="9">
        <v>2958.4</v>
      </c>
      <c r="J1721" s="9">
        <v>2000</v>
      </c>
      <c r="K1721" s="9">
        <v>-958.4</v>
      </c>
      <c r="L1721" s="9">
        <v>-47.92</v>
      </c>
    </row>
    <row r="1722" spans="1:12" ht="15" thickBot="1" x14ac:dyDescent="0.35">
      <c r="A1722" s="8" t="s">
        <v>74</v>
      </c>
      <c r="B1722" s="9">
        <v>1593</v>
      </c>
      <c r="C1722" s="9">
        <v>682.7</v>
      </c>
      <c r="D1722" s="9">
        <v>682.7</v>
      </c>
      <c r="E1722" s="9">
        <v>0</v>
      </c>
      <c r="F1722" s="9">
        <v>0</v>
      </c>
      <c r="G1722" s="9">
        <v>227.6</v>
      </c>
      <c r="H1722" s="9">
        <v>2503.3000000000002</v>
      </c>
      <c r="I1722" s="9">
        <v>5689.2</v>
      </c>
      <c r="J1722" s="9">
        <v>3000</v>
      </c>
      <c r="K1722" s="9">
        <v>-2689.2</v>
      </c>
      <c r="L1722" s="9">
        <v>-89.64</v>
      </c>
    </row>
    <row r="1723" spans="1:12" ht="15" thickBot="1" x14ac:dyDescent="0.35">
      <c r="A1723" s="8" t="s">
        <v>75</v>
      </c>
      <c r="B1723" s="9">
        <v>1593</v>
      </c>
      <c r="C1723" s="9">
        <v>682.7</v>
      </c>
      <c r="D1723" s="9">
        <v>682.7</v>
      </c>
      <c r="E1723" s="9">
        <v>0</v>
      </c>
      <c r="F1723" s="9">
        <v>0</v>
      </c>
      <c r="G1723" s="9">
        <v>227.6</v>
      </c>
      <c r="H1723" s="9">
        <v>2503.3000000000002</v>
      </c>
      <c r="I1723" s="9">
        <v>5689.2</v>
      </c>
      <c r="J1723" s="9">
        <v>3000</v>
      </c>
      <c r="K1723" s="9">
        <v>-2689.2</v>
      </c>
      <c r="L1723" s="9">
        <v>-89.64</v>
      </c>
    </row>
    <row r="1724" spans="1:12" ht="15" thickBot="1" x14ac:dyDescent="0.35">
      <c r="A1724" s="8" t="s">
        <v>76</v>
      </c>
      <c r="B1724" s="9">
        <v>1593</v>
      </c>
      <c r="C1724" s="9">
        <v>682.7</v>
      </c>
      <c r="D1724" s="9">
        <v>682.7</v>
      </c>
      <c r="E1724" s="9">
        <v>0</v>
      </c>
      <c r="F1724" s="9">
        <v>0</v>
      </c>
      <c r="G1724" s="9">
        <v>227.6</v>
      </c>
      <c r="H1724" s="9">
        <v>2503.3000000000002</v>
      </c>
      <c r="I1724" s="9">
        <v>5689.2</v>
      </c>
      <c r="J1724" s="9">
        <v>3000</v>
      </c>
      <c r="K1724" s="9">
        <v>-2689.2</v>
      </c>
      <c r="L1724" s="9">
        <v>-89.64</v>
      </c>
    </row>
    <row r="1725" spans="1:12" ht="15" thickBot="1" x14ac:dyDescent="0.35">
      <c r="A1725" s="8" t="s">
        <v>77</v>
      </c>
      <c r="B1725" s="9">
        <v>2048.1</v>
      </c>
      <c r="C1725" s="9">
        <v>455.1</v>
      </c>
      <c r="D1725" s="9">
        <v>227.6</v>
      </c>
      <c r="E1725" s="9">
        <v>0</v>
      </c>
      <c r="F1725" s="9">
        <v>0</v>
      </c>
      <c r="G1725" s="9">
        <v>227.6</v>
      </c>
      <c r="H1725" s="9">
        <v>2503.3000000000002</v>
      </c>
      <c r="I1725" s="9">
        <v>5461.7</v>
      </c>
      <c r="J1725" s="9">
        <v>4000</v>
      </c>
      <c r="K1725" s="9">
        <v>-1461.7</v>
      </c>
      <c r="L1725" s="9">
        <v>-36.54</v>
      </c>
    </row>
    <row r="1726" spans="1:12" ht="15" thickBot="1" x14ac:dyDescent="0.35">
      <c r="A1726" s="8" t="s">
        <v>78</v>
      </c>
      <c r="B1726" s="9">
        <v>2048.1</v>
      </c>
      <c r="C1726" s="9">
        <v>682.7</v>
      </c>
      <c r="D1726" s="9">
        <v>682.7</v>
      </c>
      <c r="E1726" s="9">
        <v>0</v>
      </c>
      <c r="F1726" s="9">
        <v>0</v>
      </c>
      <c r="G1726" s="9">
        <v>227.6</v>
      </c>
      <c r="H1726" s="9">
        <v>910.3</v>
      </c>
      <c r="I1726" s="9">
        <v>4551.3999999999996</v>
      </c>
      <c r="J1726" s="9">
        <v>6000</v>
      </c>
      <c r="K1726" s="9">
        <v>1448.6</v>
      </c>
      <c r="L1726" s="9">
        <v>24.14</v>
      </c>
    </row>
    <row r="1727" spans="1:12" ht="15" thickBot="1" x14ac:dyDescent="0.35">
      <c r="A1727" s="8" t="s">
        <v>79</v>
      </c>
      <c r="B1727" s="9">
        <v>2048.1</v>
      </c>
      <c r="C1727" s="9">
        <v>7054.6</v>
      </c>
      <c r="D1727" s="9">
        <v>682.7</v>
      </c>
      <c r="E1727" s="9">
        <v>0</v>
      </c>
      <c r="F1727" s="9">
        <v>0</v>
      </c>
      <c r="G1727" s="9">
        <v>227.6</v>
      </c>
      <c r="H1727" s="9">
        <v>910.3</v>
      </c>
      <c r="I1727" s="9">
        <v>10923.3</v>
      </c>
      <c r="J1727" s="9">
        <v>6000</v>
      </c>
      <c r="K1727" s="9">
        <v>-4923.3</v>
      </c>
      <c r="L1727" s="9">
        <v>-82.06</v>
      </c>
    </row>
    <row r="1728" spans="1:12" ht="15" thickBot="1" x14ac:dyDescent="0.35">
      <c r="A1728" s="8" t="s">
        <v>80</v>
      </c>
      <c r="B1728" s="9">
        <v>2048.1</v>
      </c>
      <c r="C1728" s="9">
        <v>7054.6</v>
      </c>
      <c r="D1728" s="9">
        <v>682.7</v>
      </c>
      <c r="E1728" s="9">
        <v>0</v>
      </c>
      <c r="F1728" s="9">
        <v>0</v>
      </c>
      <c r="G1728" s="9">
        <v>227.6</v>
      </c>
      <c r="H1728" s="9">
        <v>2503.3000000000002</v>
      </c>
      <c r="I1728" s="9">
        <v>12516.3</v>
      </c>
      <c r="J1728" s="9">
        <v>4000</v>
      </c>
      <c r="K1728" s="9">
        <v>-8516.2999999999993</v>
      </c>
      <c r="L1728" s="9">
        <v>-212.91</v>
      </c>
    </row>
    <row r="1729" spans="1:12" ht="15" thickBot="1" x14ac:dyDescent="0.35">
      <c r="A1729" s="8" t="s">
        <v>81</v>
      </c>
      <c r="B1729" s="9">
        <v>4551.3999999999996</v>
      </c>
      <c r="C1729" s="9">
        <v>455.1</v>
      </c>
      <c r="D1729" s="9">
        <v>455.1</v>
      </c>
      <c r="E1729" s="9">
        <v>0</v>
      </c>
      <c r="F1729" s="9">
        <v>0</v>
      </c>
      <c r="G1729" s="9">
        <v>0</v>
      </c>
      <c r="H1729" s="9">
        <v>910.3</v>
      </c>
      <c r="I1729" s="9">
        <v>6371.9</v>
      </c>
      <c r="J1729" s="9">
        <v>7000</v>
      </c>
      <c r="K1729" s="9">
        <v>628.1</v>
      </c>
      <c r="L1729" s="9">
        <v>8.9700000000000006</v>
      </c>
    </row>
    <row r="1730" spans="1:12" ht="15" thickBot="1" x14ac:dyDescent="0.35">
      <c r="A1730" s="8" t="s">
        <v>82</v>
      </c>
      <c r="B1730" s="9">
        <v>11833.6</v>
      </c>
      <c r="C1730" s="9">
        <v>455.1</v>
      </c>
      <c r="D1730" s="9">
        <v>455.1</v>
      </c>
      <c r="E1730" s="9">
        <v>0</v>
      </c>
      <c r="F1730" s="9">
        <v>0</v>
      </c>
      <c r="G1730" s="9">
        <v>0</v>
      </c>
      <c r="H1730" s="9">
        <v>910.3</v>
      </c>
      <c r="I1730" s="9">
        <v>13654.1</v>
      </c>
      <c r="J1730" s="9">
        <v>15000</v>
      </c>
      <c r="K1730" s="9">
        <v>1345.9</v>
      </c>
      <c r="L1730" s="9">
        <v>8.9700000000000006</v>
      </c>
    </row>
    <row r="1731" spans="1:12" ht="15" thickBot="1" x14ac:dyDescent="0.35">
      <c r="A1731" s="8" t="s">
        <v>83</v>
      </c>
      <c r="B1731" s="9">
        <v>15019.6</v>
      </c>
      <c r="C1731" s="9">
        <v>682.7</v>
      </c>
      <c r="D1731" s="9">
        <v>682.7</v>
      </c>
      <c r="E1731" s="9">
        <v>0</v>
      </c>
      <c r="F1731" s="9">
        <v>0</v>
      </c>
      <c r="G1731" s="9">
        <v>227.6</v>
      </c>
      <c r="H1731" s="9">
        <v>2503.3000000000002</v>
      </c>
      <c r="I1731" s="9">
        <v>19115.8</v>
      </c>
      <c r="J1731" s="9">
        <v>27000</v>
      </c>
      <c r="K1731" s="9">
        <v>7884.2</v>
      </c>
      <c r="L1731" s="9">
        <v>29.2</v>
      </c>
    </row>
    <row r="1732" spans="1:12" ht="15" thickBot="1" x14ac:dyDescent="0.35">
      <c r="A1732" s="8" t="s">
        <v>84</v>
      </c>
      <c r="B1732" s="9">
        <v>15474.7</v>
      </c>
      <c r="C1732" s="9">
        <v>7054.6</v>
      </c>
      <c r="D1732" s="9">
        <v>682.7</v>
      </c>
      <c r="E1732" s="9">
        <v>0</v>
      </c>
      <c r="F1732" s="9">
        <v>0</v>
      </c>
      <c r="G1732" s="9">
        <v>227.6</v>
      </c>
      <c r="H1732" s="9">
        <v>2503.3000000000002</v>
      </c>
      <c r="I1732" s="9">
        <v>25942.9</v>
      </c>
      <c r="J1732" s="9">
        <v>42000</v>
      </c>
      <c r="K1732" s="9">
        <v>16057.1</v>
      </c>
      <c r="L1732" s="9">
        <v>38.229999999999997</v>
      </c>
    </row>
    <row r="1733" spans="1:12" ht="15" thickBot="1" x14ac:dyDescent="0.35">
      <c r="A1733" s="8" t="s">
        <v>85</v>
      </c>
      <c r="B1733" s="9">
        <v>15474.7</v>
      </c>
      <c r="C1733" s="9">
        <v>682.7</v>
      </c>
      <c r="D1733" s="9">
        <v>682.7</v>
      </c>
      <c r="E1733" s="9">
        <v>0</v>
      </c>
      <c r="F1733" s="9">
        <v>0</v>
      </c>
      <c r="G1733" s="9">
        <v>227.6</v>
      </c>
      <c r="H1733" s="9">
        <v>2503.3000000000002</v>
      </c>
      <c r="I1733" s="9">
        <v>19570.900000000001</v>
      </c>
      <c r="J1733" s="9">
        <v>28000</v>
      </c>
      <c r="K1733" s="9">
        <v>8429.1</v>
      </c>
      <c r="L1733" s="9">
        <v>30.1</v>
      </c>
    </row>
    <row r="1734" spans="1:12" ht="15" thickBot="1" x14ac:dyDescent="0.35">
      <c r="A1734" s="8" t="s">
        <v>86</v>
      </c>
      <c r="B1734" s="9">
        <v>15474.7</v>
      </c>
      <c r="C1734" s="9">
        <v>682.7</v>
      </c>
      <c r="D1734" s="9">
        <v>682.7</v>
      </c>
      <c r="E1734" s="9">
        <v>0</v>
      </c>
      <c r="F1734" s="9">
        <v>0</v>
      </c>
      <c r="G1734" s="9">
        <v>227.6</v>
      </c>
      <c r="H1734" s="9">
        <v>910.3</v>
      </c>
      <c r="I1734" s="9">
        <v>17977.900000000001</v>
      </c>
      <c r="J1734" s="9">
        <v>19000</v>
      </c>
      <c r="K1734" s="9">
        <v>1022.1</v>
      </c>
      <c r="L1734" s="9">
        <v>5.38</v>
      </c>
    </row>
    <row r="1735" spans="1:12" ht="15" thickBot="1" x14ac:dyDescent="0.35">
      <c r="A1735" s="8" t="s">
        <v>87</v>
      </c>
      <c r="B1735" s="9">
        <v>15474.7</v>
      </c>
      <c r="C1735" s="9">
        <v>682.7</v>
      </c>
      <c r="D1735" s="9">
        <v>682.7</v>
      </c>
      <c r="E1735" s="9">
        <v>0</v>
      </c>
      <c r="F1735" s="9">
        <v>0</v>
      </c>
      <c r="G1735" s="9">
        <v>227.6</v>
      </c>
      <c r="H1735" s="9">
        <v>2503.3000000000002</v>
      </c>
      <c r="I1735" s="9">
        <v>19570.900000000001</v>
      </c>
      <c r="J1735" s="9">
        <v>16000</v>
      </c>
      <c r="K1735" s="9">
        <v>-3570.9</v>
      </c>
      <c r="L1735" s="9">
        <v>-22.32</v>
      </c>
    </row>
    <row r="1736" spans="1:12" ht="15" thickBot="1" x14ac:dyDescent="0.35">
      <c r="A1736" s="8" t="s">
        <v>88</v>
      </c>
      <c r="B1736" s="9">
        <v>15474.7</v>
      </c>
      <c r="C1736" s="9">
        <v>682.7</v>
      </c>
      <c r="D1736" s="9">
        <v>682.7</v>
      </c>
      <c r="E1736" s="9">
        <v>0</v>
      </c>
      <c r="F1736" s="9">
        <v>0</v>
      </c>
      <c r="G1736" s="9">
        <v>227.6</v>
      </c>
      <c r="H1736" s="9">
        <v>2503.3000000000002</v>
      </c>
      <c r="I1736" s="9">
        <v>19570.900000000001</v>
      </c>
      <c r="J1736" s="9">
        <v>15000</v>
      </c>
      <c r="K1736" s="9">
        <v>-4570.8999999999996</v>
      </c>
      <c r="L1736" s="9">
        <v>-30.47</v>
      </c>
    </row>
    <row r="1737" spans="1:12" ht="15" thickBot="1" x14ac:dyDescent="0.35">
      <c r="A1737" s="8" t="s">
        <v>89</v>
      </c>
      <c r="B1737" s="9">
        <v>15474.7</v>
      </c>
      <c r="C1737" s="9">
        <v>682.7</v>
      </c>
      <c r="D1737" s="9">
        <v>682.7</v>
      </c>
      <c r="E1737" s="9">
        <v>0</v>
      </c>
      <c r="F1737" s="9">
        <v>0</v>
      </c>
      <c r="G1737" s="9">
        <v>227.6</v>
      </c>
      <c r="H1737" s="9">
        <v>2503.3000000000002</v>
      </c>
      <c r="I1737" s="9">
        <v>19570.900000000001</v>
      </c>
      <c r="J1737" s="9">
        <v>18000</v>
      </c>
      <c r="K1737" s="9">
        <v>-1570.9</v>
      </c>
      <c r="L1737" s="9">
        <v>-8.73</v>
      </c>
    </row>
    <row r="1738" spans="1:12" ht="15" thickBot="1" x14ac:dyDescent="0.35">
      <c r="A1738" s="8" t="s">
        <v>90</v>
      </c>
      <c r="B1738" s="9">
        <v>15474.7</v>
      </c>
      <c r="C1738" s="9">
        <v>682.7</v>
      </c>
      <c r="D1738" s="9">
        <v>682.7</v>
      </c>
      <c r="E1738" s="9">
        <v>0</v>
      </c>
      <c r="F1738" s="9">
        <v>0</v>
      </c>
      <c r="G1738" s="9">
        <v>227.6</v>
      </c>
      <c r="H1738" s="9">
        <v>2503.3000000000002</v>
      </c>
      <c r="I1738" s="9">
        <v>19570.900000000001</v>
      </c>
      <c r="J1738" s="9">
        <v>19000</v>
      </c>
      <c r="K1738" s="9">
        <v>-570.9</v>
      </c>
      <c r="L1738" s="9">
        <v>-3</v>
      </c>
    </row>
    <row r="1739" spans="1:12" ht="15" thickBot="1" x14ac:dyDescent="0.35">
      <c r="A1739" s="8" t="s">
        <v>91</v>
      </c>
      <c r="B1739" s="9">
        <v>15474.7</v>
      </c>
      <c r="C1739" s="9">
        <v>7054.6</v>
      </c>
      <c r="D1739" s="9">
        <v>682.7</v>
      </c>
      <c r="E1739" s="9">
        <v>0</v>
      </c>
      <c r="F1739" s="9">
        <v>0</v>
      </c>
      <c r="G1739" s="9">
        <v>227.6</v>
      </c>
      <c r="H1739" s="9">
        <v>910.3</v>
      </c>
      <c r="I1739" s="9">
        <v>24349.9</v>
      </c>
      <c r="J1739" s="9">
        <v>20000</v>
      </c>
      <c r="K1739" s="9">
        <v>-4349.8999999999996</v>
      </c>
      <c r="L1739" s="9">
        <v>-21.75</v>
      </c>
    </row>
    <row r="1740" spans="1:12" ht="15" thickBot="1" x14ac:dyDescent="0.35">
      <c r="A1740" s="8" t="s">
        <v>92</v>
      </c>
      <c r="B1740" s="9">
        <v>15474.7</v>
      </c>
      <c r="C1740" s="9">
        <v>7197.1</v>
      </c>
      <c r="D1740" s="9">
        <v>682.7</v>
      </c>
      <c r="E1740" s="9">
        <v>0</v>
      </c>
      <c r="F1740" s="9">
        <v>0</v>
      </c>
      <c r="G1740" s="9">
        <v>227.6</v>
      </c>
      <c r="H1740" s="9">
        <v>2503.3000000000002</v>
      </c>
      <c r="I1740" s="9">
        <v>26085.3</v>
      </c>
      <c r="J1740" s="9">
        <v>18000</v>
      </c>
      <c r="K1740" s="9">
        <v>-8085.3</v>
      </c>
      <c r="L1740" s="9">
        <v>-44.92</v>
      </c>
    </row>
    <row r="1741" spans="1:12" ht="15" thickBot="1" x14ac:dyDescent="0.35">
      <c r="A1741" s="8" t="s">
        <v>93</v>
      </c>
      <c r="B1741" s="9">
        <v>15474.7</v>
      </c>
      <c r="C1741" s="9">
        <v>682.7</v>
      </c>
      <c r="D1741" s="9">
        <v>682.7</v>
      </c>
      <c r="E1741" s="9">
        <v>0</v>
      </c>
      <c r="F1741" s="9">
        <v>0</v>
      </c>
      <c r="G1741" s="9">
        <v>227.6</v>
      </c>
      <c r="H1741" s="9">
        <v>2503.3000000000002</v>
      </c>
      <c r="I1741" s="9">
        <v>19570.900000000001</v>
      </c>
      <c r="J1741" s="9">
        <v>18000</v>
      </c>
      <c r="K1741" s="9">
        <v>-1570.9</v>
      </c>
      <c r="L1741" s="9">
        <v>-8.73</v>
      </c>
    </row>
    <row r="1742" spans="1:12" ht="15" thickBot="1" x14ac:dyDescent="0.35">
      <c r="A1742" s="8" t="s">
        <v>94</v>
      </c>
      <c r="B1742" s="9">
        <v>15474.7</v>
      </c>
      <c r="C1742" s="9">
        <v>682.7</v>
      </c>
      <c r="D1742" s="9">
        <v>682.7</v>
      </c>
      <c r="E1742" s="9">
        <v>0</v>
      </c>
      <c r="F1742" s="9">
        <v>0</v>
      </c>
      <c r="G1742" s="9">
        <v>227.6</v>
      </c>
      <c r="H1742" s="9">
        <v>910.3</v>
      </c>
      <c r="I1742" s="9">
        <v>17977.900000000001</v>
      </c>
      <c r="J1742" s="9">
        <v>18000</v>
      </c>
      <c r="K1742" s="9">
        <v>22.1</v>
      </c>
      <c r="L1742" s="9">
        <v>0.12</v>
      </c>
    </row>
    <row r="1743" spans="1:12" ht="15" thickBot="1" x14ac:dyDescent="0.35">
      <c r="A1743" s="8" t="s">
        <v>95</v>
      </c>
      <c r="B1743" s="9">
        <v>15474.7</v>
      </c>
      <c r="C1743" s="9">
        <v>7054.6</v>
      </c>
      <c r="D1743" s="9">
        <v>682.7</v>
      </c>
      <c r="E1743" s="9">
        <v>0</v>
      </c>
      <c r="F1743" s="9">
        <v>0</v>
      </c>
      <c r="G1743" s="9">
        <v>227.6</v>
      </c>
      <c r="H1743" s="9">
        <v>2503.3000000000002</v>
      </c>
      <c r="I1743" s="9">
        <v>25942.9</v>
      </c>
      <c r="J1743" s="9">
        <v>19000</v>
      </c>
      <c r="K1743" s="9">
        <v>-6942.9</v>
      </c>
      <c r="L1743" s="9">
        <v>-36.54</v>
      </c>
    </row>
    <row r="1744" spans="1:12" ht="15" thickBot="1" x14ac:dyDescent="0.35">
      <c r="A1744" s="8" t="s">
        <v>96</v>
      </c>
      <c r="B1744" s="9">
        <v>15474.7</v>
      </c>
      <c r="C1744" s="9">
        <v>682.7</v>
      </c>
      <c r="D1744" s="9">
        <v>682.7</v>
      </c>
      <c r="E1744" s="9">
        <v>0</v>
      </c>
      <c r="F1744" s="9">
        <v>0</v>
      </c>
      <c r="G1744" s="9">
        <v>227.6</v>
      </c>
      <c r="H1744" s="9">
        <v>2503.3000000000002</v>
      </c>
      <c r="I1744" s="9">
        <v>19570.900000000001</v>
      </c>
      <c r="J1744" s="9">
        <v>16000</v>
      </c>
      <c r="K1744" s="9">
        <v>-3570.9</v>
      </c>
      <c r="L1744" s="9">
        <v>-22.32</v>
      </c>
    </row>
    <row r="1745" spans="1:12" ht="15" thickBot="1" x14ac:dyDescent="0.35">
      <c r="A1745" s="8" t="s">
        <v>97</v>
      </c>
      <c r="B1745" s="9">
        <v>15474.7</v>
      </c>
      <c r="C1745" s="9">
        <v>682.7</v>
      </c>
      <c r="D1745" s="9">
        <v>682.7</v>
      </c>
      <c r="E1745" s="9">
        <v>0</v>
      </c>
      <c r="F1745" s="9">
        <v>0</v>
      </c>
      <c r="G1745" s="9">
        <v>227.6</v>
      </c>
      <c r="H1745" s="9">
        <v>2503.3000000000002</v>
      </c>
      <c r="I1745" s="9">
        <v>19570.900000000001</v>
      </c>
      <c r="J1745" s="9">
        <v>18000</v>
      </c>
      <c r="K1745" s="9">
        <v>-1570.9</v>
      </c>
      <c r="L1745" s="9">
        <v>-8.73</v>
      </c>
    </row>
    <row r="1746" spans="1:12" ht="15" thickBot="1" x14ac:dyDescent="0.35">
      <c r="A1746" s="8" t="s">
        <v>98</v>
      </c>
      <c r="B1746" s="9">
        <v>15474.7</v>
      </c>
      <c r="C1746" s="9">
        <v>7054.6</v>
      </c>
      <c r="D1746" s="9">
        <v>682.7</v>
      </c>
      <c r="E1746" s="9">
        <v>0</v>
      </c>
      <c r="F1746" s="9">
        <v>0</v>
      </c>
      <c r="G1746" s="9">
        <v>227.6</v>
      </c>
      <c r="H1746" s="9">
        <v>2503.3000000000002</v>
      </c>
      <c r="I1746" s="9">
        <v>25942.9</v>
      </c>
      <c r="J1746" s="9">
        <v>18000</v>
      </c>
      <c r="K1746" s="9">
        <v>-7942.9</v>
      </c>
      <c r="L1746" s="9">
        <v>-44.13</v>
      </c>
    </row>
    <row r="1747" spans="1:12" ht="15" thickBot="1" x14ac:dyDescent="0.35">
      <c r="A1747" s="8" t="s">
        <v>99</v>
      </c>
      <c r="B1747" s="9">
        <v>15474.7</v>
      </c>
      <c r="C1747" s="9">
        <v>7054.6</v>
      </c>
      <c r="D1747" s="9">
        <v>682.7</v>
      </c>
      <c r="E1747" s="9">
        <v>0</v>
      </c>
      <c r="F1747" s="9">
        <v>0</v>
      </c>
      <c r="G1747" s="9">
        <v>227.6</v>
      </c>
      <c r="H1747" s="9">
        <v>2503.3000000000002</v>
      </c>
      <c r="I1747" s="9">
        <v>25942.9</v>
      </c>
      <c r="J1747" s="9">
        <v>15000</v>
      </c>
      <c r="K1747" s="9">
        <v>-10942.9</v>
      </c>
      <c r="L1747" s="9">
        <v>-72.95</v>
      </c>
    </row>
    <row r="1748" spans="1:12" ht="15" thickBot="1" x14ac:dyDescent="0.35">
      <c r="A1748" s="8" t="s">
        <v>100</v>
      </c>
      <c r="B1748" s="9">
        <v>15474.7</v>
      </c>
      <c r="C1748" s="9">
        <v>7054.6</v>
      </c>
      <c r="D1748" s="9">
        <v>682.7</v>
      </c>
      <c r="E1748" s="9">
        <v>0</v>
      </c>
      <c r="F1748" s="9">
        <v>0</v>
      </c>
      <c r="G1748" s="9">
        <v>227.6</v>
      </c>
      <c r="H1748" s="9">
        <v>2503.3000000000002</v>
      </c>
      <c r="I1748" s="9">
        <v>25942.9</v>
      </c>
      <c r="J1748" s="9">
        <v>15000</v>
      </c>
      <c r="K1748" s="9">
        <v>-10942.9</v>
      </c>
      <c r="L1748" s="9">
        <v>-72.95</v>
      </c>
    </row>
    <row r="1749" spans="1:12" ht="15" thickBot="1" x14ac:dyDescent="0.35">
      <c r="A1749" s="8" t="s">
        <v>101</v>
      </c>
      <c r="B1749" s="9">
        <v>16385</v>
      </c>
      <c r="C1749" s="9">
        <v>7054.6</v>
      </c>
      <c r="D1749" s="9">
        <v>682.7</v>
      </c>
      <c r="E1749" s="9">
        <v>0</v>
      </c>
      <c r="F1749" s="9">
        <v>0</v>
      </c>
      <c r="G1749" s="9">
        <v>227.6</v>
      </c>
      <c r="H1749" s="9">
        <v>2503.3000000000002</v>
      </c>
      <c r="I1749" s="9">
        <v>26853.1</v>
      </c>
      <c r="J1749" s="9">
        <v>17000</v>
      </c>
      <c r="K1749" s="9">
        <v>-9853.1</v>
      </c>
      <c r="L1749" s="9">
        <v>-57.96</v>
      </c>
    </row>
    <row r="1750" spans="1:12" ht="15" thickBot="1" x14ac:dyDescent="0.35">
      <c r="A1750" s="8" t="s">
        <v>102</v>
      </c>
      <c r="B1750" s="9">
        <v>16385</v>
      </c>
      <c r="C1750" s="9">
        <v>7054.6</v>
      </c>
      <c r="D1750" s="9">
        <v>682.7</v>
      </c>
      <c r="E1750" s="9">
        <v>0</v>
      </c>
      <c r="F1750" s="9">
        <v>0</v>
      </c>
      <c r="G1750" s="9">
        <v>227.6</v>
      </c>
      <c r="H1750" s="9">
        <v>2503.3000000000002</v>
      </c>
      <c r="I1750" s="9">
        <v>26853.1</v>
      </c>
      <c r="J1750" s="9">
        <v>20000</v>
      </c>
      <c r="K1750" s="9">
        <v>-6853.1</v>
      </c>
      <c r="L1750" s="9">
        <v>-34.270000000000003</v>
      </c>
    </row>
    <row r="1751" spans="1:12" ht="15" thickBot="1" x14ac:dyDescent="0.35">
      <c r="A1751" s="8" t="s">
        <v>103</v>
      </c>
      <c r="B1751" s="9">
        <v>16385</v>
      </c>
      <c r="C1751" s="9">
        <v>7054.6</v>
      </c>
      <c r="D1751" s="9">
        <v>682.7</v>
      </c>
      <c r="E1751" s="9">
        <v>0</v>
      </c>
      <c r="F1751" s="9">
        <v>0</v>
      </c>
      <c r="G1751" s="9">
        <v>227.6</v>
      </c>
      <c r="H1751" s="9">
        <v>2503.3000000000002</v>
      </c>
      <c r="I1751" s="9">
        <v>26853.1</v>
      </c>
      <c r="J1751" s="9">
        <v>20000</v>
      </c>
      <c r="K1751" s="9">
        <v>-6853.1</v>
      </c>
      <c r="L1751" s="9">
        <v>-34.270000000000003</v>
      </c>
    </row>
    <row r="1752" spans="1:12" ht="15" thickBot="1" x14ac:dyDescent="0.35">
      <c r="A1752" s="8" t="s">
        <v>104</v>
      </c>
      <c r="B1752" s="9">
        <v>16385</v>
      </c>
      <c r="C1752" s="9">
        <v>7197.1</v>
      </c>
      <c r="D1752" s="9">
        <v>682.7</v>
      </c>
      <c r="E1752" s="9">
        <v>0</v>
      </c>
      <c r="F1752" s="9">
        <v>0</v>
      </c>
      <c r="G1752" s="9">
        <v>227.6</v>
      </c>
      <c r="H1752" s="9">
        <v>2503.3000000000002</v>
      </c>
      <c r="I1752" s="9">
        <v>26995.599999999999</v>
      </c>
      <c r="J1752" s="9">
        <v>20000</v>
      </c>
      <c r="K1752" s="9">
        <v>-6995.6</v>
      </c>
      <c r="L1752" s="9">
        <v>-34.979999999999997</v>
      </c>
    </row>
    <row r="1753" spans="1:12" ht="15" thickBot="1" x14ac:dyDescent="0.35">
      <c r="A1753" s="8" t="s">
        <v>105</v>
      </c>
      <c r="B1753" s="9">
        <v>16385</v>
      </c>
      <c r="C1753" s="9">
        <v>682.7</v>
      </c>
      <c r="D1753" s="9">
        <v>682.7</v>
      </c>
      <c r="E1753" s="9">
        <v>0</v>
      </c>
      <c r="F1753" s="9">
        <v>0</v>
      </c>
      <c r="G1753" s="9">
        <v>227.6</v>
      </c>
      <c r="H1753" s="9">
        <v>2503.3000000000002</v>
      </c>
      <c r="I1753" s="9">
        <v>20481.2</v>
      </c>
      <c r="J1753" s="9">
        <v>17000</v>
      </c>
      <c r="K1753" s="9">
        <v>-3481.2</v>
      </c>
      <c r="L1753" s="9">
        <v>-20.48</v>
      </c>
    </row>
    <row r="1754" spans="1:12" ht="15" thickBot="1" x14ac:dyDescent="0.35">
      <c r="A1754" s="8" t="s">
        <v>106</v>
      </c>
      <c r="B1754" s="9">
        <v>16385</v>
      </c>
      <c r="C1754" s="9">
        <v>682.7</v>
      </c>
      <c r="D1754" s="9">
        <v>682.7</v>
      </c>
      <c r="E1754" s="9">
        <v>0</v>
      </c>
      <c r="F1754" s="9">
        <v>0</v>
      </c>
      <c r="G1754" s="9">
        <v>227.6</v>
      </c>
      <c r="H1754" s="9">
        <v>2503.3000000000002</v>
      </c>
      <c r="I1754" s="9">
        <v>20481.2</v>
      </c>
      <c r="J1754" s="9">
        <v>20000</v>
      </c>
      <c r="K1754" s="9">
        <v>-481.2</v>
      </c>
      <c r="L1754" s="9">
        <v>-2.41</v>
      </c>
    </row>
    <row r="1755" spans="1:12" ht="15" thickBot="1" x14ac:dyDescent="0.35">
      <c r="A1755" s="8" t="s">
        <v>107</v>
      </c>
      <c r="B1755" s="9">
        <v>16385</v>
      </c>
      <c r="C1755" s="9">
        <v>682.7</v>
      </c>
      <c r="D1755" s="9">
        <v>682.7</v>
      </c>
      <c r="E1755" s="9">
        <v>0</v>
      </c>
      <c r="F1755" s="9">
        <v>0</v>
      </c>
      <c r="G1755" s="9">
        <v>227.6</v>
      </c>
      <c r="H1755" s="9">
        <v>2503.3000000000002</v>
      </c>
      <c r="I1755" s="9">
        <v>20481.2</v>
      </c>
      <c r="J1755" s="9">
        <v>21000</v>
      </c>
      <c r="K1755" s="9">
        <v>518.79999999999995</v>
      </c>
      <c r="L1755" s="9">
        <v>2.4700000000000002</v>
      </c>
    </row>
    <row r="1756" spans="1:12" ht="15" thickBot="1" x14ac:dyDescent="0.35">
      <c r="A1756" s="8" t="s">
        <v>108</v>
      </c>
      <c r="B1756" s="9">
        <v>16385</v>
      </c>
      <c r="C1756" s="9">
        <v>682.7</v>
      </c>
      <c r="D1756" s="9">
        <v>682.7</v>
      </c>
      <c r="E1756" s="9">
        <v>0</v>
      </c>
      <c r="F1756" s="9">
        <v>0</v>
      </c>
      <c r="G1756" s="9">
        <v>227.6</v>
      </c>
      <c r="H1756" s="9">
        <v>2503.3000000000002</v>
      </c>
      <c r="I1756" s="9">
        <v>20481.2</v>
      </c>
      <c r="J1756" s="9">
        <v>19000</v>
      </c>
      <c r="K1756" s="9">
        <v>-1481.2</v>
      </c>
      <c r="L1756" s="9">
        <v>-7.8</v>
      </c>
    </row>
    <row r="1757" spans="1:12" ht="15" thickBot="1" x14ac:dyDescent="0.35">
      <c r="A1757" s="8" t="s">
        <v>109</v>
      </c>
      <c r="B1757" s="9">
        <v>16385</v>
      </c>
      <c r="C1757" s="9">
        <v>682.7</v>
      </c>
      <c r="D1757" s="9">
        <v>682.7</v>
      </c>
      <c r="E1757" s="9">
        <v>0</v>
      </c>
      <c r="F1757" s="9">
        <v>0</v>
      </c>
      <c r="G1757" s="9">
        <v>227.6</v>
      </c>
      <c r="H1757" s="9">
        <v>2503.3000000000002</v>
      </c>
      <c r="I1757" s="9">
        <v>20481.2</v>
      </c>
      <c r="J1757" s="9">
        <v>19000</v>
      </c>
      <c r="K1757" s="9">
        <v>-1481.2</v>
      </c>
      <c r="L1757" s="9">
        <v>-7.8</v>
      </c>
    </row>
    <row r="1758" spans="1:12" ht="15" thickBot="1" x14ac:dyDescent="0.35">
      <c r="A1758" s="8" t="s">
        <v>110</v>
      </c>
      <c r="B1758" s="9">
        <v>16385</v>
      </c>
      <c r="C1758" s="9">
        <v>7054.6</v>
      </c>
      <c r="D1758" s="9">
        <v>682.7</v>
      </c>
      <c r="E1758" s="9">
        <v>0</v>
      </c>
      <c r="F1758" s="9">
        <v>0</v>
      </c>
      <c r="G1758" s="9">
        <v>227.6</v>
      </c>
      <c r="H1758" s="9">
        <v>2503.3000000000002</v>
      </c>
      <c r="I1758" s="9">
        <v>26853.1</v>
      </c>
      <c r="J1758" s="9">
        <v>19000</v>
      </c>
      <c r="K1758" s="9">
        <v>-7853.1</v>
      </c>
      <c r="L1758" s="9">
        <v>-41.33</v>
      </c>
    </row>
    <row r="1759" spans="1:12" ht="15" thickBot="1" x14ac:dyDescent="0.35">
      <c r="A1759" s="8" t="s">
        <v>111</v>
      </c>
      <c r="B1759" s="9">
        <v>16385</v>
      </c>
      <c r="C1759" s="9">
        <v>7054.6</v>
      </c>
      <c r="D1759" s="9">
        <v>682.7</v>
      </c>
      <c r="E1759" s="9">
        <v>0</v>
      </c>
      <c r="F1759" s="9">
        <v>0</v>
      </c>
      <c r="G1759" s="9">
        <v>227.6</v>
      </c>
      <c r="H1759" s="9">
        <v>2503.3000000000002</v>
      </c>
      <c r="I1759" s="9">
        <v>26853.1</v>
      </c>
      <c r="J1759" s="9">
        <v>20000</v>
      </c>
      <c r="K1759" s="9">
        <v>-6853.1</v>
      </c>
      <c r="L1759" s="9">
        <v>-34.270000000000003</v>
      </c>
    </row>
    <row r="1760" spans="1:12" ht="15" thickBot="1" x14ac:dyDescent="0.35">
      <c r="A1760" s="8" t="s">
        <v>112</v>
      </c>
      <c r="B1760" s="9">
        <v>16385</v>
      </c>
      <c r="C1760" s="9">
        <v>7054.6</v>
      </c>
      <c r="D1760" s="9">
        <v>682.7</v>
      </c>
      <c r="E1760" s="9">
        <v>0</v>
      </c>
      <c r="F1760" s="9">
        <v>0</v>
      </c>
      <c r="G1760" s="9">
        <v>227.6</v>
      </c>
      <c r="H1760" s="9">
        <v>2503.3000000000002</v>
      </c>
      <c r="I1760" s="9">
        <v>26853.1</v>
      </c>
      <c r="J1760" s="9">
        <v>19000</v>
      </c>
      <c r="K1760" s="9">
        <v>-7853.1</v>
      </c>
      <c r="L1760" s="9">
        <v>-41.33</v>
      </c>
    </row>
    <row r="1761" spans="1:12" ht="15" thickBot="1" x14ac:dyDescent="0.35">
      <c r="A1761" s="8" t="s">
        <v>113</v>
      </c>
      <c r="B1761" s="9">
        <v>16385</v>
      </c>
      <c r="C1761" s="9">
        <v>682.7</v>
      </c>
      <c r="D1761" s="9">
        <v>682.7</v>
      </c>
      <c r="E1761" s="9">
        <v>0</v>
      </c>
      <c r="F1761" s="9">
        <v>0</v>
      </c>
      <c r="G1761" s="9">
        <v>227.6</v>
      </c>
      <c r="H1761" s="9">
        <v>2503.3000000000002</v>
      </c>
      <c r="I1761" s="9">
        <v>20481.2</v>
      </c>
      <c r="J1761" s="9">
        <v>21000</v>
      </c>
      <c r="K1761" s="9">
        <v>518.79999999999995</v>
      </c>
      <c r="L1761" s="9">
        <v>2.4700000000000002</v>
      </c>
    </row>
    <row r="1762" spans="1:12" ht="15" thickBot="1" x14ac:dyDescent="0.35">
      <c r="A1762" s="8" t="s">
        <v>114</v>
      </c>
      <c r="B1762" s="9">
        <v>16385</v>
      </c>
      <c r="C1762" s="9">
        <v>682.7</v>
      </c>
      <c r="D1762" s="9">
        <v>682.7</v>
      </c>
      <c r="E1762" s="9">
        <v>0</v>
      </c>
      <c r="F1762" s="9">
        <v>0</v>
      </c>
      <c r="G1762" s="9">
        <v>227.6</v>
      </c>
      <c r="H1762" s="9">
        <v>2503.3000000000002</v>
      </c>
      <c r="I1762" s="9">
        <v>20481.2</v>
      </c>
      <c r="J1762" s="9">
        <v>20000</v>
      </c>
      <c r="K1762" s="9">
        <v>-481.2</v>
      </c>
      <c r="L1762" s="9">
        <v>-2.41</v>
      </c>
    </row>
    <row r="1763" spans="1:12" ht="15" thickBot="1" x14ac:dyDescent="0.35">
      <c r="A1763" s="8" t="s">
        <v>115</v>
      </c>
      <c r="B1763" s="9">
        <v>16385</v>
      </c>
      <c r="C1763" s="9">
        <v>7054.6</v>
      </c>
      <c r="D1763" s="9">
        <v>682.7</v>
      </c>
      <c r="E1763" s="9">
        <v>0</v>
      </c>
      <c r="F1763" s="9">
        <v>0</v>
      </c>
      <c r="G1763" s="9">
        <v>227.6</v>
      </c>
      <c r="H1763" s="9">
        <v>2503.3000000000002</v>
      </c>
      <c r="I1763" s="9">
        <v>26853.1</v>
      </c>
      <c r="J1763" s="9">
        <v>23000</v>
      </c>
      <c r="K1763" s="9">
        <v>-3853.1</v>
      </c>
      <c r="L1763" s="9">
        <v>-16.75</v>
      </c>
    </row>
    <row r="1764" spans="1:12" ht="15" thickBot="1" x14ac:dyDescent="0.35">
      <c r="A1764" s="8" t="s">
        <v>116</v>
      </c>
      <c r="B1764" s="9">
        <v>16385</v>
      </c>
      <c r="C1764" s="9">
        <v>7197.1</v>
      </c>
      <c r="D1764" s="9">
        <v>682.7</v>
      </c>
      <c r="E1764" s="9">
        <v>0</v>
      </c>
      <c r="F1764" s="9">
        <v>0</v>
      </c>
      <c r="G1764" s="9">
        <v>227.6</v>
      </c>
      <c r="H1764" s="9">
        <v>2503.3000000000002</v>
      </c>
      <c r="I1764" s="9">
        <v>26995.599999999999</v>
      </c>
      <c r="J1764" s="9">
        <v>24000</v>
      </c>
      <c r="K1764" s="9">
        <v>-2995.6</v>
      </c>
      <c r="L1764" s="9">
        <v>-12.48</v>
      </c>
    </row>
    <row r="1765" spans="1:12" ht="15" thickBot="1" x14ac:dyDescent="0.35">
      <c r="A1765" s="8" t="s">
        <v>117</v>
      </c>
      <c r="B1765" s="9">
        <v>16385</v>
      </c>
      <c r="C1765" s="9">
        <v>682.7</v>
      </c>
      <c r="D1765" s="9">
        <v>682.7</v>
      </c>
      <c r="E1765" s="9">
        <v>0</v>
      </c>
      <c r="F1765" s="9">
        <v>0</v>
      </c>
      <c r="G1765" s="9">
        <v>227.6</v>
      </c>
      <c r="H1765" s="9">
        <v>2503.3000000000002</v>
      </c>
      <c r="I1765" s="9">
        <v>20481.2</v>
      </c>
      <c r="J1765" s="9">
        <v>19000</v>
      </c>
      <c r="K1765" s="9">
        <v>-1481.2</v>
      </c>
      <c r="L1765" s="9">
        <v>-7.8</v>
      </c>
    </row>
    <row r="1766" spans="1:12" ht="15" thickBot="1" x14ac:dyDescent="0.35">
      <c r="A1766" s="8" t="s">
        <v>118</v>
      </c>
      <c r="B1766" s="9">
        <v>16385</v>
      </c>
      <c r="C1766" s="9">
        <v>682.7</v>
      </c>
      <c r="D1766" s="9">
        <v>682.7</v>
      </c>
      <c r="E1766" s="9">
        <v>0</v>
      </c>
      <c r="F1766" s="9">
        <v>0</v>
      </c>
      <c r="G1766" s="9">
        <v>227.6</v>
      </c>
      <c r="H1766" s="9">
        <v>2503.3000000000002</v>
      </c>
      <c r="I1766" s="9">
        <v>20481.2</v>
      </c>
      <c r="J1766" s="9">
        <v>17000</v>
      </c>
      <c r="K1766" s="9">
        <v>-3481.2</v>
      </c>
      <c r="L1766" s="9">
        <v>-20.48</v>
      </c>
    </row>
    <row r="1767" spans="1:12" ht="15" thickBot="1" x14ac:dyDescent="0.35">
      <c r="A1767" s="8" t="s">
        <v>119</v>
      </c>
      <c r="B1767" s="9">
        <v>16385</v>
      </c>
      <c r="C1767" s="9">
        <v>7054.6</v>
      </c>
      <c r="D1767" s="9">
        <v>682.7</v>
      </c>
      <c r="E1767" s="9">
        <v>0</v>
      </c>
      <c r="F1767" s="9">
        <v>0</v>
      </c>
      <c r="G1767" s="9">
        <v>227.6</v>
      </c>
      <c r="H1767" s="9">
        <v>2503.3000000000002</v>
      </c>
      <c r="I1767" s="9">
        <v>26853.1</v>
      </c>
      <c r="J1767" s="9">
        <v>18000</v>
      </c>
      <c r="K1767" s="9">
        <v>-8853.1</v>
      </c>
      <c r="L1767" s="9">
        <v>-49.18</v>
      </c>
    </row>
    <row r="1768" spans="1:12" ht="15" thickBot="1" x14ac:dyDescent="0.35">
      <c r="A1768" s="8" t="s">
        <v>120</v>
      </c>
      <c r="B1768" s="9">
        <v>16385</v>
      </c>
      <c r="C1768" s="9">
        <v>7054.6</v>
      </c>
      <c r="D1768" s="9">
        <v>682.7</v>
      </c>
      <c r="E1768" s="9">
        <v>0</v>
      </c>
      <c r="F1768" s="9">
        <v>0</v>
      </c>
      <c r="G1768" s="9">
        <v>227.6</v>
      </c>
      <c r="H1768" s="9">
        <v>2503.3000000000002</v>
      </c>
      <c r="I1768" s="9">
        <v>26853.1</v>
      </c>
      <c r="J1768" s="9">
        <v>19000</v>
      </c>
      <c r="K1768" s="9">
        <v>-7853.1</v>
      </c>
      <c r="L1768" s="9">
        <v>-41.33</v>
      </c>
    </row>
    <row r="1769" spans="1:12" ht="15" thickBot="1" x14ac:dyDescent="0.35">
      <c r="A1769" s="8" t="s">
        <v>121</v>
      </c>
      <c r="B1769" s="9">
        <v>16385</v>
      </c>
      <c r="C1769" s="9">
        <v>682.7</v>
      </c>
      <c r="D1769" s="9">
        <v>682.7</v>
      </c>
      <c r="E1769" s="9">
        <v>0</v>
      </c>
      <c r="F1769" s="9">
        <v>0</v>
      </c>
      <c r="G1769" s="9">
        <v>227.6</v>
      </c>
      <c r="H1769" s="9">
        <v>2503.3000000000002</v>
      </c>
      <c r="I1769" s="9">
        <v>20481.2</v>
      </c>
      <c r="J1769" s="9">
        <v>19000</v>
      </c>
      <c r="K1769" s="9">
        <v>-1481.2</v>
      </c>
      <c r="L1769" s="9">
        <v>-7.8</v>
      </c>
    </row>
    <row r="1770" spans="1:12" ht="15" thickBot="1" x14ac:dyDescent="0.35">
      <c r="A1770" s="8" t="s">
        <v>122</v>
      </c>
      <c r="B1770" s="9">
        <v>16385</v>
      </c>
      <c r="C1770" s="9">
        <v>7054.6</v>
      </c>
      <c r="D1770" s="9">
        <v>682.7</v>
      </c>
      <c r="E1770" s="9">
        <v>0</v>
      </c>
      <c r="F1770" s="9">
        <v>0</v>
      </c>
      <c r="G1770" s="9">
        <v>227.6</v>
      </c>
      <c r="H1770" s="9">
        <v>2503.3000000000002</v>
      </c>
      <c r="I1770" s="9">
        <v>26853.1</v>
      </c>
      <c r="J1770" s="9">
        <v>20000</v>
      </c>
      <c r="K1770" s="9">
        <v>-6853.1</v>
      </c>
      <c r="L1770" s="9">
        <v>-34.270000000000003</v>
      </c>
    </row>
    <row r="1771" spans="1:12" ht="15" thickBot="1" x14ac:dyDescent="0.35">
      <c r="A1771" s="8" t="s">
        <v>123</v>
      </c>
      <c r="B1771" s="9">
        <v>16385</v>
      </c>
      <c r="C1771" s="9">
        <v>7054.6</v>
      </c>
      <c r="D1771" s="9">
        <v>682.7</v>
      </c>
      <c r="E1771" s="9">
        <v>0</v>
      </c>
      <c r="F1771" s="9">
        <v>0</v>
      </c>
      <c r="G1771" s="9">
        <v>227.6</v>
      </c>
      <c r="H1771" s="9">
        <v>2503.3000000000002</v>
      </c>
      <c r="I1771" s="9">
        <v>26853.1</v>
      </c>
      <c r="J1771" s="9">
        <v>23000</v>
      </c>
      <c r="K1771" s="9">
        <v>-3853.1</v>
      </c>
      <c r="L1771" s="9">
        <v>-16.75</v>
      </c>
    </row>
    <row r="1772" spans="1:12" ht="15" thickBot="1" x14ac:dyDescent="0.35">
      <c r="A1772" s="8" t="s">
        <v>124</v>
      </c>
      <c r="B1772" s="9">
        <v>16385</v>
      </c>
      <c r="C1772" s="9">
        <v>7054.6</v>
      </c>
      <c r="D1772" s="9">
        <v>682.7</v>
      </c>
      <c r="E1772" s="9">
        <v>0</v>
      </c>
      <c r="F1772" s="9">
        <v>0</v>
      </c>
      <c r="G1772" s="9">
        <v>227.6</v>
      </c>
      <c r="H1772" s="9">
        <v>2503.3000000000002</v>
      </c>
      <c r="I1772" s="9">
        <v>26853.1</v>
      </c>
      <c r="J1772" s="9">
        <v>18000</v>
      </c>
      <c r="K1772" s="9">
        <v>-8853.1</v>
      </c>
      <c r="L1772" s="9">
        <v>-49.18</v>
      </c>
    </row>
    <row r="1773" spans="1:12" ht="15" thickBot="1" x14ac:dyDescent="0.35">
      <c r="A1773" s="8" t="s">
        <v>125</v>
      </c>
      <c r="B1773" s="9">
        <v>16385</v>
      </c>
      <c r="C1773" s="9">
        <v>7054.6</v>
      </c>
      <c r="D1773" s="9">
        <v>682.7</v>
      </c>
      <c r="E1773" s="9">
        <v>825.2</v>
      </c>
      <c r="F1773" s="9">
        <v>0</v>
      </c>
      <c r="G1773" s="9">
        <v>227.6</v>
      </c>
      <c r="H1773" s="9">
        <v>2503.3000000000002</v>
      </c>
      <c r="I1773" s="9">
        <v>27678.3</v>
      </c>
      <c r="J1773" s="9">
        <v>20000</v>
      </c>
      <c r="K1773" s="9">
        <v>-7678.3</v>
      </c>
      <c r="L1773" s="9">
        <v>-38.39</v>
      </c>
    </row>
    <row r="1774" spans="1:12" ht="15" thickBot="1" x14ac:dyDescent="0.35">
      <c r="A1774" s="8" t="s">
        <v>126</v>
      </c>
      <c r="B1774" s="9">
        <v>16385</v>
      </c>
      <c r="C1774" s="9">
        <v>7197.1</v>
      </c>
      <c r="D1774" s="9">
        <v>682.7</v>
      </c>
      <c r="E1774" s="9">
        <v>825.2</v>
      </c>
      <c r="F1774" s="9">
        <v>0</v>
      </c>
      <c r="G1774" s="9">
        <v>227.6</v>
      </c>
      <c r="H1774" s="9">
        <v>2503.3000000000002</v>
      </c>
      <c r="I1774" s="9">
        <v>27820.799999999999</v>
      </c>
      <c r="J1774" s="9">
        <v>21000</v>
      </c>
      <c r="K1774" s="9">
        <v>-6820.8</v>
      </c>
      <c r="L1774" s="9">
        <v>-32.479999999999997</v>
      </c>
    </row>
    <row r="1775" spans="1:12" ht="15" thickBot="1" x14ac:dyDescent="0.35">
      <c r="A1775" s="8" t="s">
        <v>127</v>
      </c>
      <c r="B1775" s="9">
        <v>16385</v>
      </c>
      <c r="C1775" s="9">
        <v>8505.6</v>
      </c>
      <c r="D1775" s="9">
        <v>682.7</v>
      </c>
      <c r="E1775" s="9">
        <v>825.2</v>
      </c>
      <c r="F1775" s="9">
        <v>0</v>
      </c>
      <c r="G1775" s="9">
        <v>227.6</v>
      </c>
      <c r="H1775" s="9">
        <v>2503.3000000000002</v>
      </c>
      <c r="I1775" s="9">
        <v>29129.3</v>
      </c>
      <c r="J1775" s="9">
        <v>22000</v>
      </c>
      <c r="K1775" s="9">
        <v>-7129.3</v>
      </c>
      <c r="L1775" s="9">
        <v>-32.409999999999997</v>
      </c>
    </row>
    <row r="1776" spans="1:12" ht="15" thickBot="1" x14ac:dyDescent="0.35">
      <c r="A1776" s="8" t="s">
        <v>128</v>
      </c>
      <c r="B1776" s="9">
        <v>16385</v>
      </c>
      <c r="C1776" s="9">
        <v>8505.6</v>
      </c>
      <c r="D1776" s="9">
        <v>682.7</v>
      </c>
      <c r="E1776" s="9">
        <v>825.2</v>
      </c>
      <c r="F1776" s="9">
        <v>0</v>
      </c>
      <c r="G1776" s="9">
        <v>227.6</v>
      </c>
      <c r="H1776" s="9">
        <v>2503.3000000000002</v>
      </c>
      <c r="I1776" s="9">
        <v>29129.3</v>
      </c>
      <c r="J1776" s="9">
        <v>23000</v>
      </c>
      <c r="K1776" s="9">
        <v>-6129.3</v>
      </c>
      <c r="L1776" s="9">
        <v>-26.65</v>
      </c>
    </row>
    <row r="1777" spans="1:12" ht="15" thickBot="1" x14ac:dyDescent="0.35">
      <c r="A1777" s="8" t="s">
        <v>129</v>
      </c>
      <c r="B1777" s="9">
        <v>16385</v>
      </c>
      <c r="C1777" s="9">
        <v>7054.6</v>
      </c>
      <c r="D1777" s="9">
        <v>682.7</v>
      </c>
      <c r="E1777" s="9">
        <v>0</v>
      </c>
      <c r="F1777" s="9">
        <v>0</v>
      </c>
      <c r="G1777" s="9">
        <v>227.6</v>
      </c>
      <c r="H1777" s="9">
        <v>2503.3000000000002</v>
      </c>
      <c r="I1777" s="9">
        <v>26853.1</v>
      </c>
      <c r="J1777" s="9">
        <v>20000</v>
      </c>
      <c r="K1777" s="9">
        <v>-6853.1</v>
      </c>
      <c r="L1777" s="9">
        <v>-34.270000000000003</v>
      </c>
    </row>
    <row r="1778" spans="1:12" ht="15" thickBot="1" x14ac:dyDescent="0.35">
      <c r="A1778" s="8" t="s">
        <v>130</v>
      </c>
      <c r="B1778" s="9">
        <v>16385</v>
      </c>
      <c r="C1778" s="9">
        <v>7054.6</v>
      </c>
      <c r="D1778" s="9">
        <v>682.7</v>
      </c>
      <c r="E1778" s="9">
        <v>455.1</v>
      </c>
      <c r="F1778" s="9">
        <v>0</v>
      </c>
      <c r="G1778" s="9">
        <v>227.6</v>
      </c>
      <c r="H1778" s="9">
        <v>2503.3000000000002</v>
      </c>
      <c r="I1778" s="9">
        <v>27308.3</v>
      </c>
      <c r="J1778" s="9">
        <v>19000</v>
      </c>
      <c r="K1778" s="9">
        <v>-8308.2999999999993</v>
      </c>
      <c r="L1778" s="9">
        <v>-43.73</v>
      </c>
    </row>
    <row r="1779" spans="1:12" ht="15" thickBot="1" x14ac:dyDescent="0.35">
      <c r="A1779" s="8" t="s">
        <v>131</v>
      </c>
      <c r="B1779" s="9">
        <v>16385</v>
      </c>
      <c r="C1779" s="9">
        <v>7054.6</v>
      </c>
      <c r="D1779" s="9">
        <v>682.7</v>
      </c>
      <c r="E1779" s="9">
        <v>455.1</v>
      </c>
      <c r="F1779" s="9">
        <v>0</v>
      </c>
      <c r="G1779" s="9">
        <v>227.6</v>
      </c>
      <c r="H1779" s="9">
        <v>2873.3</v>
      </c>
      <c r="I1779" s="9">
        <v>27678.3</v>
      </c>
      <c r="J1779" s="9">
        <v>19000</v>
      </c>
      <c r="K1779" s="9">
        <v>-8678.2999999999993</v>
      </c>
      <c r="L1779" s="9">
        <v>-45.68</v>
      </c>
    </row>
    <row r="1780" spans="1:12" ht="15" thickBot="1" x14ac:dyDescent="0.35">
      <c r="A1780" s="8" t="s">
        <v>132</v>
      </c>
      <c r="B1780" s="9">
        <v>16385</v>
      </c>
      <c r="C1780" s="9">
        <v>7054.6</v>
      </c>
      <c r="D1780" s="9">
        <v>682.7</v>
      </c>
      <c r="E1780" s="9">
        <v>0</v>
      </c>
      <c r="F1780" s="9">
        <v>0</v>
      </c>
      <c r="G1780" s="9">
        <v>227.6</v>
      </c>
      <c r="H1780" s="9">
        <v>2503.3000000000002</v>
      </c>
      <c r="I1780" s="9">
        <v>26853.1</v>
      </c>
      <c r="J1780" s="9">
        <v>17000</v>
      </c>
      <c r="K1780" s="9">
        <v>-9853.1</v>
      </c>
      <c r="L1780" s="9">
        <v>-57.96</v>
      </c>
    </row>
    <row r="1781" spans="1:12" ht="15" thickBot="1" x14ac:dyDescent="0.35">
      <c r="A1781" s="8" t="s">
        <v>133</v>
      </c>
      <c r="B1781" s="9">
        <v>16385</v>
      </c>
      <c r="C1781" s="9">
        <v>7054.6</v>
      </c>
      <c r="D1781" s="9">
        <v>682.7</v>
      </c>
      <c r="E1781" s="9">
        <v>455.1</v>
      </c>
      <c r="F1781" s="9">
        <v>0</v>
      </c>
      <c r="G1781" s="9">
        <v>227.6</v>
      </c>
      <c r="H1781" s="9">
        <v>2503.3000000000002</v>
      </c>
      <c r="I1781" s="9">
        <v>27308.3</v>
      </c>
      <c r="J1781" s="9">
        <v>18000</v>
      </c>
      <c r="K1781" s="9">
        <v>-9308.2999999999993</v>
      </c>
      <c r="L1781" s="9">
        <v>-51.71</v>
      </c>
    </row>
    <row r="1782" spans="1:12" ht="15" thickBot="1" x14ac:dyDescent="0.35">
      <c r="A1782" s="8" t="s">
        <v>134</v>
      </c>
      <c r="B1782" s="9">
        <v>16385</v>
      </c>
      <c r="C1782" s="9">
        <v>7054.6</v>
      </c>
      <c r="D1782" s="9">
        <v>682.7</v>
      </c>
      <c r="E1782" s="9">
        <v>0</v>
      </c>
      <c r="F1782" s="9">
        <v>0</v>
      </c>
      <c r="G1782" s="9">
        <v>227.6</v>
      </c>
      <c r="H1782" s="9">
        <v>2503.3000000000002</v>
      </c>
      <c r="I1782" s="9">
        <v>26853.1</v>
      </c>
      <c r="J1782" s="9">
        <v>19000</v>
      </c>
      <c r="K1782" s="9">
        <v>-7853.1</v>
      </c>
      <c r="L1782" s="9">
        <v>-41.33</v>
      </c>
    </row>
    <row r="1783" spans="1:12" ht="15" thickBot="1" x14ac:dyDescent="0.35">
      <c r="A1783" s="8" t="s">
        <v>135</v>
      </c>
      <c r="B1783" s="9">
        <v>16385</v>
      </c>
      <c r="C1783" s="9">
        <v>7054.6</v>
      </c>
      <c r="D1783" s="9">
        <v>682.7</v>
      </c>
      <c r="E1783" s="9">
        <v>825.2</v>
      </c>
      <c r="F1783" s="9">
        <v>0</v>
      </c>
      <c r="G1783" s="9">
        <v>227.6</v>
      </c>
      <c r="H1783" s="9">
        <v>2503.3000000000002</v>
      </c>
      <c r="I1783" s="9">
        <v>27678.3</v>
      </c>
      <c r="J1783" s="9">
        <v>19000</v>
      </c>
      <c r="K1783" s="9">
        <v>-8678.2999999999993</v>
      </c>
      <c r="L1783" s="9">
        <v>-45.68</v>
      </c>
    </row>
    <row r="1784" spans="1:12" ht="15" thickBot="1" x14ac:dyDescent="0.35">
      <c r="A1784" s="8" t="s">
        <v>136</v>
      </c>
      <c r="B1784" s="9">
        <v>16385</v>
      </c>
      <c r="C1784" s="9">
        <v>7054.6</v>
      </c>
      <c r="D1784" s="9">
        <v>682.7</v>
      </c>
      <c r="E1784" s="9">
        <v>455.1</v>
      </c>
      <c r="F1784" s="9">
        <v>0</v>
      </c>
      <c r="G1784" s="9">
        <v>227.6</v>
      </c>
      <c r="H1784" s="9">
        <v>2503.3000000000002</v>
      </c>
      <c r="I1784" s="9">
        <v>27308.3</v>
      </c>
      <c r="J1784" s="9">
        <v>18000</v>
      </c>
      <c r="K1784" s="9">
        <v>-9308.2999999999993</v>
      </c>
      <c r="L1784" s="9">
        <v>-51.71</v>
      </c>
    </row>
    <row r="1785" spans="1:12" ht="15" thickBot="1" x14ac:dyDescent="0.35">
      <c r="A1785" s="8" t="s">
        <v>137</v>
      </c>
      <c r="B1785" s="9">
        <v>16385</v>
      </c>
      <c r="C1785" s="9">
        <v>7054.6</v>
      </c>
      <c r="D1785" s="9">
        <v>682.7</v>
      </c>
      <c r="E1785" s="9">
        <v>455.1</v>
      </c>
      <c r="F1785" s="9">
        <v>0</v>
      </c>
      <c r="G1785" s="9">
        <v>227.6</v>
      </c>
      <c r="H1785" s="9">
        <v>2503.3000000000002</v>
      </c>
      <c r="I1785" s="9">
        <v>27308.3</v>
      </c>
      <c r="J1785" s="9">
        <v>19000</v>
      </c>
      <c r="K1785" s="9">
        <v>-8308.2999999999993</v>
      </c>
      <c r="L1785" s="9">
        <v>-43.73</v>
      </c>
    </row>
    <row r="1786" spans="1:12" ht="15" thickBot="1" x14ac:dyDescent="0.35">
      <c r="A1786" s="8" t="s">
        <v>138</v>
      </c>
      <c r="B1786" s="9">
        <v>16385</v>
      </c>
      <c r="C1786" s="9">
        <v>7197.1</v>
      </c>
      <c r="D1786" s="9">
        <v>682.7</v>
      </c>
      <c r="E1786" s="9">
        <v>455.1</v>
      </c>
      <c r="F1786" s="9">
        <v>0</v>
      </c>
      <c r="G1786" s="9">
        <v>227.6</v>
      </c>
      <c r="H1786" s="9">
        <v>2503.3000000000002</v>
      </c>
      <c r="I1786" s="9">
        <v>27450.7</v>
      </c>
      <c r="J1786" s="9">
        <v>23000</v>
      </c>
      <c r="K1786" s="9">
        <v>-4450.7</v>
      </c>
      <c r="L1786" s="9">
        <v>-19.350000000000001</v>
      </c>
    </row>
    <row r="1787" spans="1:12" ht="15" thickBot="1" x14ac:dyDescent="0.35">
      <c r="A1787" s="8" t="s">
        <v>139</v>
      </c>
      <c r="B1787" s="9">
        <v>16385</v>
      </c>
      <c r="C1787" s="9">
        <v>7197.1</v>
      </c>
      <c r="D1787" s="9">
        <v>682.7</v>
      </c>
      <c r="E1787" s="9">
        <v>825.2</v>
      </c>
      <c r="F1787" s="9">
        <v>0</v>
      </c>
      <c r="G1787" s="9">
        <v>227.6</v>
      </c>
      <c r="H1787" s="9">
        <v>2503.3000000000002</v>
      </c>
      <c r="I1787" s="9">
        <v>27820.799999999999</v>
      </c>
      <c r="J1787" s="9">
        <v>23000</v>
      </c>
      <c r="K1787" s="9">
        <v>-4820.8</v>
      </c>
      <c r="L1787" s="9">
        <v>-20.96</v>
      </c>
    </row>
    <row r="1788" spans="1:12" ht="15" thickBot="1" x14ac:dyDescent="0.35">
      <c r="A1788" s="8" t="s">
        <v>140</v>
      </c>
      <c r="B1788" s="9">
        <v>16385</v>
      </c>
      <c r="C1788" s="9">
        <v>8505.6</v>
      </c>
      <c r="D1788" s="9">
        <v>682.7</v>
      </c>
      <c r="E1788" s="9">
        <v>825.2</v>
      </c>
      <c r="F1788" s="9">
        <v>0</v>
      </c>
      <c r="G1788" s="9">
        <v>227.6</v>
      </c>
      <c r="H1788" s="9">
        <v>2503.3000000000002</v>
      </c>
      <c r="I1788" s="9">
        <v>29129.3</v>
      </c>
      <c r="J1788" s="9">
        <v>22000</v>
      </c>
      <c r="K1788" s="9">
        <v>-7129.3</v>
      </c>
      <c r="L1788" s="9">
        <v>-32.409999999999997</v>
      </c>
    </row>
    <row r="1789" spans="1:12" ht="15" thickBot="1" x14ac:dyDescent="0.35">
      <c r="A1789" s="8" t="s">
        <v>141</v>
      </c>
      <c r="B1789" s="9">
        <v>16925.7</v>
      </c>
      <c r="C1789" s="9">
        <v>7054.6</v>
      </c>
      <c r="D1789" s="9">
        <v>682.7</v>
      </c>
      <c r="E1789" s="9">
        <v>825.2</v>
      </c>
      <c r="F1789" s="9">
        <v>0</v>
      </c>
      <c r="G1789" s="9">
        <v>227.6</v>
      </c>
      <c r="H1789" s="9">
        <v>2503.3000000000002</v>
      </c>
      <c r="I1789" s="9">
        <v>28219</v>
      </c>
      <c r="J1789" s="9">
        <v>20000</v>
      </c>
      <c r="K1789" s="9">
        <v>-8219</v>
      </c>
      <c r="L1789" s="9">
        <v>-41.1</v>
      </c>
    </row>
    <row r="1790" spans="1:12" ht="15" thickBot="1" x14ac:dyDescent="0.35">
      <c r="A1790" s="8" t="s">
        <v>142</v>
      </c>
      <c r="B1790" s="9">
        <v>16925.7</v>
      </c>
      <c r="C1790" s="9">
        <v>7054.6</v>
      </c>
      <c r="D1790" s="9">
        <v>682.7</v>
      </c>
      <c r="E1790" s="9">
        <v>825.2</v>
      </c>
      <c r="F1790" s="9">
        <v>0</v>
      </c>
      <c r="G1790" s="9">
        <v>227.6</v>
      </c>
      <c r="H1790" s="9">
        <v>2503.3000000000002</v>
      </c>
      <c r="I1790" s="9">
        <v>28219</v>
      </c>
      <c r="J1790" s="9">
        <v>21000</v>
      </c>
      <c r="K1790" s="9">
        <v>-7219</v>
      </c>
      <c r="L1790" s="9">
        <v>-34.380000000000003</v>
      </c>
    </row>
    <row r="1791" spans="1:12" ht="15" thickBot="1" x14ac:dyDescent="0.35">
      <c r="A1791" s="8" t="s">
        <v>143</v>
      </c>
      <c r="B1791" s="9">
        <v>16925.7</v>
      </c>
      <c r="C1791" s="9">
        <v>7054.6</v>
      </c>
      <c r="D1791" s="9">
        <v>682.7</v>
      </c>
      <c r="E1791" s="9">
        <v>825.2</v>
      </c>
      <c r="F1791" s="9">
        <v>0</v>
      </c>
      <c r="G1791" s="9">
        <v>227.6</v>
      </c>
      <c r="H1791" s="9">
        <v>2503.3000000000002</v>
      </c>
      <c r="I1791" s="9">
        <v>28219</v>
      </c>
      <c r="J1791" s="9">
        <v>22000</v>
      </c>
      <c r="K1791" s="9">
        <v>-6219</v>
      </c>
      <c r="L1791" s="9">
        <v>-28.27</v>
      </c>
    </row>
    <row r="1792" spans="1:12" ht="15" thickBot="1" x14ac:dyDescent="0.35">
      <c r="A1792" s="8" t="s">
        <v>144</v>
      </c>
      <c r="B1792" s="9">
        <v>16925.7</v>
      </c>
      <c r="C1792" s="9">
        <v>7054.6</v>
      </c>
      <c r="D1792" s="9">
        <v>682.7</v>
      </c>
      <c r="E1792" s="9">
        <v>0</v>
      </c>
      <c r="F1792" s="9">
        <v>0</v>
      </c>
      <c r="G1792" s="9">
        <v>227.6</v>
      </c>
      <c r="H1792" s="9">
        <v>2503.3000000000002</v>
      </c>
      <c r="I1792" s="9">
        <v>27393.8</v>
      </c>
      <c r="J1792" s="9">
        <v>21000</v>
      </c>
      <c r="K1792" s="9">
        <v>-6393.8</v>
      </c>
      <c r="L1792" s="9">
        <v>-30.45</v>
      </c>
    </row>
    <row r="1793" spans="1:12" ht="15" thickBot="1" x14ac:dyDescent="0.35">
      <c r="A1793" s="8" t="s">
        <v>145</v>
      </c>
      <c r="B1793" s="9">
        <v>16925.7</v>
      </c>
      <c r="C1793" s="9">
        <v>7054.6</v>
      </c>
      <c r="D1793" s="9">
        <v>682.7</v>
      </c>
      <c r="E1793" s="9">
        <v>825.2</v>
      </c>
      <c r="F1793" s="9">
        <v>0</v>
      </c>
      <c r="G1793" s="9">
        <v>227.6</v>
      </c>
      <c r="H1793" s="9">
        <v>2503.3000000000002</v>
      </c>
      <c r="I1793" s="9">
        <v>28219</v>
      </c>
      <c r="J1793" s="9">
        <v>20000</v>
      </c>
      <c r="K1793" s="9">
        <v>-8219</v>
      </c>
      <c r="L1793" s="9">
        <v>-41.1</v>
      </c>
    </row>
    <row r="1794" spans="1:12" ht="15" thickBot="1" x14ac:dyDescent="0.35">
      <c r="A1794" s="8" t="s">
        <v>146</v>
      </c>
      <c r="B1794" s="9">
        <v>18148.599999999999</v>
      </c>
      <c r="C1794" s="9">
        <v>7054.6</v>
      </c>
      <c r="D1794" s="9">
        <v>682.7</v>
      </c>
      <c r="E1794" s="9">
        <v>825.2</v>
      </c>
      <c r="F1794" s="9">
        <v>0</v>
      </c>
      <c r="G1794" s="9">
        <v>227.6</v>
      </c>
      <c r="H1794" s="9">
        <v>2503.3000000000002</v>
      </c>
      <c r="I1794" s="9">
        <v>29442</v>
      </c>
      <c r="J1794" s="9">
        <v>29000</v>
      </c>
      <c r="K1794" s="9">
        <v>-442</v>
      </c>
      <c r="L1794" s="9">
        <v>-1.52</v>
      </c>
    </row>
    <row r="1795" spans="1:12" ht="15" thickBot="1" x14ac:dyDescent="0.35">
      <c r="A1795" s="8" t="s">
        <v>147</v>
      </c>
      <c r="B1795" s="9">
        <v>18148.599999999999</v>
      </c>
      <c r="C1795" s="9">
        <v>7054.6</v>
      </c>
      <c r="D1795" s="9">
        <v>682.7</v>
      </c>
      <c r="E1795" s="9">
        <v>825.2</v>
      </c>
      <c r="F1795" s="9">
        <v>0</v>
      </c>
      <c r="G1795" s="9">
        <v>227.6</v>
      </c>
      <c r="H1795" s="9">
        <v>2645.7</v>
      </c>
      <c r="I1795" s="9">
        <v>29584.400000000001</v>
      </c>
      <c r="J1795" s="9">
        <v>26000</v>
      </c>
      <c r="K1795" s="9">
        <v>-3584.4</v>
      </c>
      <c r="L1795" s="9">
        <v>-13.79</v>
      </c>
    </row>
    <row r="1796" spans="1:12" ht="15" thickBot="1" x14ac:dyDescent="0.35">
      <c r="A1796" s="8" t="s">
        <v>148</v>
      </c>
      <c r="B1796" s="9">
        <v>18148.599999999999</v>
      </c>
      <c r="C1796" s="9">
        <v>7197.1</v>
      </c>
      <c r="D1796" s="9">
        <v>682.7</v>
      </c>
      <c r="E1796" s="9">
        <v>825.2</v>
      </c>
      <c r="F1796" s="9">
        <v>0</v>
      </c>
      <c r="G1796" s="9">
        <v>227.6</v>
      </c>
      <c r="H1796" s="9">
        <v>2503.3000000000002</v>
      </c>
      <c r="I1796" s="9">
        <v>29584.400000000001</v>
      </c>
      <c r="J1796" s="9">
        <v>23000</v>
      </c>
      <c r="K1796" s="9">
        <v>-6584.4</v>
      </c>
      <c r="L1796" s="9">
        <v>-28.63</v>
      </c>
    </row>
    <row r="1797" spans="1:12" ht="15" thickBot="1" x14ac:dyDescent="0.35">
      <c r="A1797" s="8" t="s">
        <v>149</v>
      </c>
      <c r="B1797" s="9">
        <v>18291.099999999999</v>
      </c>
      <c r="C1797" s="9">
        <v>7054.6</v>
      </c>
      <c r="D1797" s="9">
        <v>682.7</v>
      </c>
      <c r="E1797" s="9">
        <v>825.2</v>
      </c>
      <c r="F1797" s="9">
        <v>0</v>
      </c>
      <c r="G1797" s="9">
        <v>227.6</v>
      </c>
      <c r="H1797" s="9">
        <v>2503.3000000000002</v>
      </c>
      <c r="I1797" s="9">
        <v>29584.400000000001</v>
      </c>
      <c r="J1797" s="9">
        <v>23000</v>
      </c>
      <c r="K1797" s="9">
        <v>-6584.4</v>
      </c>
      <c r="L1797" s="9">
        <v>-28.63</v>
      </c>
    </row>
    <row r="1798" spans="1:12" ht="15" thickBot="1" x14ac:dyDescent="0.35">
      <c r="A1798" s="8" t="s">
        <v>150</v>
      </c>
      <c r="B1798" s="9">
        <v>18291.099999999999</v>
      </c>
      <c r="C1798" s="9">
        <v>7054.6</v>
      </c>
      <c r="D1798" s="9">
        <v>682.7</v>
      </c>
      <c r="E1798" s="9">
        <v>825.2</v>
      </c>
      <c r="F1798" s="9">
        <v>313.10000000000002</v>
      </c>
      <c r="G1798" s="9">
        <v>227.6</v>
      </c>
      <c r="H1798" s="9">
        <v>2503.3000000000002</v>
      </c>
      <c r="I1798" s="9">
        <v>29897.599999999999</v>
      </c>
      <c r="J1798" s="9">
        <v>24000</v>
      </c>
      <c r="K1798" s="9">
        <v>-5897.6</v>
      </c>
      <c r="L1798" s="9">
        <v>-24.57</v>
      </c>
    </row>
    <row r="1799" spans="1:12" ht="15" thickBot="1" x14ac:dyDescent="0.35">
      <c r="A1799" s="8" t="s">
        <v>151</v>
      </c>
      <c r="B1799" s="9">
        <v>18291.099999999999</v>
      </c>
      <c r="C1799" s="9">
        <v>7197.1</v>
      </c>
      <c r="D1799" s="9">
        <v>682.7</v>
      </c>
      <c r="E1799" s="9">
        <v>825.2</v>
      </c>
      <c r="F1799" s="9">
        <v>0</v>
      </c>
      <c r="G1799" s="9">
        <v>227.6</v>
      </c>
      <c r="H1799" s="9">
        <v>2503.3000000000002</v>
      </c>
      <c r="I1799" s="9">
        <v>29726.9</v>
      </c>
      <c r="J1799" s="9">
        <v>25000</v>
      </c>
      <c r="K1799" s="9">
        <v>-4726.8999999999996</v>
      </c>
      <c r="L1799" s="9">
        <v>-18.91</v>
      </c>
    </row>
    <row r="1800" spans="1:12" ht="15" thickBot="1" x14ac:dyDescent="0.35">
      <c r="A1800" s="8" t="s">
        <v>152</v>
      </c>
      <c r="B1800" s="9">
        <v>18291.099999999999</v>
      </c>
      <c r="C1800" s="9">
        <v>10155.5</v>
      </c>
      <c r="D1800" s="9">
        <v>910.3</v>
      </c>
      <c r="E1800" s="9">
        <v>825.2</v>
      </c>
      <c r="F1800" s="9">
        <v>313.10000000000002</v>
      </c>
      <c r="G1800" s="9">
        <v>227.6</v>
      </c>
      <c r="H1800" s="9">
        <v>2503.3000000000002</v>
      </c>
      <c r="I1800" s="9">
        <v>33226</v>
      </c>
      <c r="J1800" s="9">
        <v>31000</v>
      </c>
      <c r="K1800" s="9">
        <v>-2226</v>
      </c>
      <c r="L1800" s="9">
        <v>-7.18</v>
      </c>
    </row>
    <row r="1801" spans="1:12" ht="15" thickBot="1" x14ac:dyDescent="0.35">
      <c r="A1801" s="8" t="s">
        <v>153</v>
      </c>
      <c r="B1801" s="9">
        <v>18291.099999999999</v>
      </c>
      <c r="C1801" s="9">
        <v>7054.6</v>
      </c>
      <c r="D1801" s="9">
        <v>682.7</v>
      </c>
      <c r="E1801" s="9">
        <v>825.2</v>
      </c>
      <c r="F1801" s="9">
        <v>0</v>
      </c>
      <c r="G1801" s="9">
        <v>227.6</v>
      </c>
      <c r="H1801" s="9">
        <v>2503.3000000000002</v>
      </c>
      <c r="I1801" s="9">
        <v>29584.400000000001</v>
      </c>
      <c r="J1801" s="9">
        <v>33000</v>
      </c>
      <c r="K1801" s="9">
        <v>3415.6</v>
      </c>
      <c r="L1801" s="9">
        <v>10.35</v>
      </c>
    </row>
    <row r="1802" spans="1:12" ht="15" thickBot="1" x14ac:dyDescent="0.35">
      <c r="A1802" s="8" t="s">
        <v>154</v>
      </c>
      <c r="B1802" s="9">
        <v>18291.099999999999</v>
      </c>
      <c r="C1802" s="9">
        <v>7054.6</v>
      </c>
      <c r="D1802" s="9">
        <v>682.7</v>
      </c>
      <c r="E1802" s="9">
        <v>825.2</v>
      </c>
      <c r="F1802" s="9">
        <v>0</v>
      </c>
      <c r="G1802" s="9">
        <v>227.6</v>
      </c>
      <c r="H1802" s="9">
        <v>2503.3000000000002</v>
      </c>
      <c r="I1802" s="9">
        <v>29584.400000000001</v>
      </c>
      <c r="J1802" s="9">
        <v>24000</v>
      </c>
      <c r="K1802" s="9">
        <v>-5584.4</v>
      </c>
      <c r="L1802" s="9">
        <v>-23.27</v>
      </c>
    </row>
    <row r="1803" spans="1:12" ht="15" thickBot="1" x14ac:dyDescent="0.35">
      <c r="A1803" s="8" t="s">
        <v>155</v>
      </c>
      <c r="B1803" s="9">
        <v>18291.099999999999</v>
      </c>
      <c r="C1803" s="9">
        <v>7054.6</v>
      </c>
      <c r="D1803" s="9">
        <v>682.7</v>
      </c>
      <c r="E1803" s="9">
        <v>825.2</v>
      </c>
      <c r="F1803" s="9">
        <v>0</v>
      </c>
      <c r="G1803" s="9">
        <v>227.6</v>
      </c>
      <c r="H1803" s="9">
        <v>2503.3000000000002</v>
      </c>
      <c r="I1803" s="9">
        <v>29584.400000000001</v>
      </c>
      <c r="J1803" s="9">
        <v>25000</v>
      </c>
      <c r="K1803" s="9">
        <v>-4584.3999999999996</v>
      </c>
      <c r="L1803" s="9">
        <v>-18.34</v>
      </c>
    </row>
    <row r="1804" spans="1:12" ht="15" thickBot="1" x14ac:dyDescent="0.35">
      <c r="A1804" s="8" t="s">
        <v>156</v>
      </c>
      <c r="B1804" s="9">
        <v>18291.099999999999</v>
      </c>
      <c r="C1804" s="9">
        <v>7054.6</v>
      </c>
      <c r="D1804" s="9">
        <v>682.7</v>
      </c>
      <c r="E1804" s="9">
        <v>825.2</v>
      </c>
      <c r="F1804" s="9">
        <v>0</v>
      </c>
      <c r="G1804" s="9">
        <v>227.6</v>
      </c>
      <c r="H1804" s="9">
        <v>2503.3000000000002</v>
      </c>
      <c r="I1804" s="9">
        <v>29584.400000000001</v>
      </c>
      <c r="J1804" s="9">
        <v>25000</v>
      </c>
      <c r="K1804" s="9">
        <v>-4584.3999999999996</v>
      </c>
      <c r="L1804" s="9">
        <v>-18.34</v>
      </c>
    </row>
    <row r="1805" spans="1:12" ht="15" thickBot="1" x14ac:dyDescent="0.35">
      <c r="A1805" s="8" t="s">
        <v>157</v>
      </c>
      <c r="B1805" s="9">
        <v>18291.099999999999</v>
      </c>
      <c r="C1805" s="9">
        <v>7054.6</v>
      </c>
      <c r="D1805" s="9">
        <v>682.7</v>
      </c>
      <c r="E1805" s="9">
        <v>825.2</v>
      </c>
      <c r="F1805" s="9">
        <v>0</v>
      </c>
      <c r="G1805" s="9">
        <v>227.6</v>
      </c>
      <c r="H1805" s="9">
        <v>2503.3000000000002</v>
      </c>
      <c r="I1805" s="9">
        <v>29584.400000000001</v>
      </c>
      <c r="J1805" s="9">
        <v>26000</v>
      </c>
      <c r="K1805" s="9">
        <v>-3584.4</v>
      </c>
      <c r="L1805" s="9">
        <v>-13.79</v>
      </c>
    </row>
    <row r="1806" spans="1:12" ht="15" thickBot="1" x14ac:dyDescent="0.35">
      <c r="A1806" s="8" t="s">
        <v>158</v>
      </c>
      <c r="B1806" s="9">
        <v>18291.099999999999</v>
      </c>
      <c r="C1806" s="9">
        <v>7197.1</v>
      </c>
      <c r="D1806" s="9">
        <v>682.7</v>
      </c>
      <c r="E1806" s="9">
        <v>825.2</v>
      </c>
      <c r="F1806" s="9">
        <v>0</v>
      </c>
      <c r="G1806" s="9">
        <v>227.6</v>
      </c>
      <c r="H1806" s="9">
        <v>2503.3000000000002</v>
      </c>
      <c r="I1806" s="9">
        <v>29726.9</v>
      </c>
      <c r="J1806" s="9">
        <v>25000</v>
      </c>
      <c r="K1806" s="9">
        <v>-4726.8999999999996</v>
      </c>
      <c r="L1806" s="9">
        <v>-18.91</v>
      </c>
    </row>
    <row r="1807" spans="1:12" ht="15" thickBot="1" x14ac:dyDescent="0.35">
      <c r="A1807" s="8" t="s">
        <v>159</v>
      </c>
      <c r="B1807" s="9">
        <v>18291.099999999999</v>
      </c>
      <c r="C1807" s="9">
        <v>7054.6</v>
      </c>
      <c r="D1807" s="9">
        <v>682.7</v>
      </c>
      <c r="E1807" s="9">
        <v>825.2</v>
      </c>
      <c r="F1807" s="9">
        <v>0</v>
      </c>
      <c r="G1807" s="9">
        <v>227.6</v>
      </c>
      <c r="H1807" s="9">
        <v>2503.3000000000002</v>
      </c>
      <c r="I1807" s="9">
        <v>29584.400000000001</v>
      </c>
      <c r="J1807" s="9">
        <v>23000</v>
      </c>
      <c r="K1807" s="9">
        <v>-6584.4</v>
      </c>
      <c r="L1807" s="9">
        <v>-28.63</v>
      </c>
    </row>
    <row r="1808" spans="1:12" ht="15" thickBot="1" x14ac:dyDescent="0.35">
      <c r="A1808" s="8" t="s">
        <v>160</v>
      </c>
      <c r="B1808" s="9">
        <v>18291.099999999999</v>
      </c>
      <c r="C1808" s="9">
        <v>7054.6</v>
      </c>
      <c r="D1808" s="9">
        <v>682.7</v>
      </c>
      <c r="E1808" s="9">
        <v>825.2</v>
      </c>
      <c r="F1808" s="9">
        <v>0</v>
      </c>
      <c r="G1808" s="9">
        <v>227.6</v>
      </c>
      <c r="H1808" s="9">
        <v>2503.3000000000002</v>
      </c>
      <c r="I1808" s="9">
        <v>29584.400000000001</v>
      </c>
      <c r="J1808" s="9">
        <v>23000</v>
      </c>
      <c r="K1808" s="9">
        <v>-6584.4</v>
      </c>
      <c r="L1808" s="9">
        <v>-28.63</v>
      </c>
    </row>
    <row r="1809" spans="1:12" ht="15" thickBot="1" x14ac:dyDescent="0.35">
      <c r="A1809" s="8" t="s">
        <v>161</v>
      </c>
      <c r="B1809" s="9">
        <v>18291.099999999999</v>
      </c>
      <c r="C1809" s="9">
        <v>7054.6</v>
      </c>
      <c r="D1809" s="9">
        <v>682.7</v>
      </c>
      <c r="E1809" s="9">
        <v>825.2</v>
      </c>
      <c r="F1809" s="9">
        <v>0</v>
      </c>
      <c r="G1809" s="9">
        <v>227.6</v>
      </c>
      <c r="H1809" s="9">
        <v>2503.3000000000002</v>
      </c>
      <c r="I1809" s="9">
        <v>29584.400000000001</v>
      </c>
      <c r="J1809" s="9">
        <v>25000</v>
      </c>
      <c r="K1809" s="9">
        <v>-4584.3999999999996</v>
      </c>
      <c r="L1809" s="9">
        <v>-18.34</v>
      </c>
    </row>
    <row r="1810" spans="1:12" ht="15" thickBot="1" x14ac:dyDescent="0.35">
      <c r="A1810" s="8" t="s">
        <v>162</v>
      </c>
      <c r="B1810" s="9">
        <v>18291.099999999999</v>
      </c>
      <c r="C1810" s="9">
        <v>7054.6</v>
      </c>
      <c r="D1810" s="9">
        <v>682.7</v>
      </c>
      <c r="E1810" s="9">
        <v>1422.3</v>
      </c>
      <c r="F1810" s="9">
        <v>313.10000000000002</v>
      </c>
      <c r="G1810" s="9">
        <v>227.6</v>
      </c>
      <c r="H1810" s="9">
        <v>2503.3000000000002</v>
      </c>
      <c r="I1810" s="9">
        <v>30494.7</v>
      </c>
      <c r="J1810" s="9">
        <v>25000</v>
      </c>
      <c r="K1810" s="9">
        <v>-5494.7</v>
      </c>
      <c r="L1810" s="9">
        <v>-21.98</v>
      </c>
    </row>
    <row r="1811" spans="1:12" ht="15" thickBot="1" x14ac:dyDescent="0.35">
      <c r="A1811" s="8" t="s">
        <v>163</v>
      </c>
      <c r="B1811" s="9">
        <v>18603.8</v>
      </c>
      <c r="C1811" s="9">
        <v>7197.1</v>
      </c>
      <c r="D1811" s="9">
        <v>682.7</v>
      </c>
      <c r="E1811" s="9">
        <v>825.2</v>
      </c>
      <c r="F1811" s="9">
        <v>0</v>
      </c>
      <c r="G1811" s="9">
        <v>227.6</v>
      </c>
      <c r="H1811" s="9">
        <v>2503.3000000000002</v>
      </c>
      <c r="I1811" s="9">
        <v>30039.599999999999</v>
      </c>
      <c r="J1811" s="9">
        <v>25000</v>
      </c>
      <c r="K1811" s="9">
        <v>-5039.6000000000004</v>
      </c>
      <c r="L1811" s="9">
        <v>-20.16</v>
      </c>
    </row>
    <row r="1812" spans="1:12" ht="15" thickBot="1" x14ac:dyDescent="0.35">
      <c r="A1812" s="8" t="s">
        <v>164</v>
      </c>
      <c r="B1812" s="9">
        <v>18603.8</v>
      </c>
      <c r="C1812" s="9">
        <v>8505.6</v>
      </c>
      <c r="D1812" s="9">
        <v>910.3</v>
      </c>
      <c r="E1812" s="9">
        <v>1422.3</v>
      </c>
      <c r="F1812" s="9">
        <v>0</v>
      </c>
      <c r="G1812" s="9">
        <v>227.6</v>
      </c>
      <c r="H1812" s="9">
        <v>2645.7</v>
      </c>
      <c r="I1812" s="9">
        <v>32315.200000000001</v>
      </c>
      <c r="J1812" s="9">
        <v>29000</v>
      </c>
      <c r="K1812" s="9">
        <v>-3315.2</v>
      </c>
      <c r="L1812" s="9">
        <v>-11.43</v>
      </c>
    </row>
    <row r="1813" spans="1:12" ht="15" thickBot="1" x14ac:dyDescent="0.35">
      <c r="A1813" s="8" t="s">
        <v>165</v>
      </c>
      <c r="B1813" s="9">
        <v>18603.8</v>
      </c>
      <c r="C1813" s="9">
        <v>7054.6</v>
      </c>
      <c r="D1813" s="9">
        <v>682.7</v>
      </c>
      <c r="E1813" s="9">
        <v>825.2</v>
      </c>
      <c r="F1813" s="9">
        <v>0</v>
      </c>
      <c r="G1813" s="9">
        <v>227.6</v>
      </c>
      <c r="H1813" s="9">
        <v>2503.3000000000002</v>
      </c>
      <c r="I1813" s="9">
        <v>29897.1</v>
      </c>
      <c r="J1813" s="9">
        <v>26000</v>
      </c>
      <c r="K1813" s="9">
        <v>-3897.1</v>
      </c>
      <c r="L1813" s="9">
        <v>-14.99</v>
      </c>
    </row>
    <row r="1814" spans="1:12" ht="15" thickBot="1" x14ac:dyDescent="0.35">
      <c r="A1814" s="8" t="s">
        <v>166</v>
      </c>
      <c r="B1814" s="9">
        <v>18603.8</v>
      </c>
      <c r="C1814" s="9">
        <v>7054.6</v>
      </c>
      <c r="D1814" s="9">
        <v>682.7</v>
      </c>
      <c r="E1814" s="9">
        <v>825.2</v>
      </c>
      <c r="F1814" s="9">
        <v>0</v>
      </c>
      <c r="G1814" s="9">
        <v>227.6</v>
      </c>
      <c r="H1814" s="9">
        <v>2503.3000000000002</v>
      </c>
      <c r="I1814" s="9">
        <v>29897.1</v>
      </c>
      <c r="J1814" s="9">
        <v>24000</v>
      </c>
      <c r="K1814" s="9">
        <v>-5897.1</v>
      </c>
      <c r="L1814" s="9">
        <v>-24.57</v>
      </c>
    </row>
    <row r="1815" spans="1:12" ht="15" thickBot="1" x14ac:dyDescent="0.35">
      <c r="A1815" s="8" t="s">
        <v>167</v>
      </c>
      <c r="B1815" s="9">
        <v>18603.8</v>
      </c>
      <c r="C1815" s="9">
        <v>7054.6</v>
      </c>
      <c r="D1815" s="9">
        <v>682.7</v>
      </c>
      <c r="E1815" s="9">
        <v>825.2</v>
      </c>
      <c r="F1815" s="9">
        <v>0</v>
      </c>
      <c r="G1815" s="9">
        <v>227.6</v>
      </c>
      <c r="H1815" s="9">
        <v>3186</v>
      </c>
      <c r="I1815" s="9">
        <v>30579.8</v>
      </c>
      <c r="J1815" s="9">
        <v>26000</v>
      </c>
      <c r="K1815" s="9">
        <v>-4579.8</v>
      </c>
      <c r="L1815" s="9">
        <v>-17.61</v>
      </c>
    </row>
    <row r="1816" spans="1:12" ht="15" thickBot="1" x14ac:dyDescent="0.35">
      <c r="A1816" s="8" t="s">
        <v>168</v>
      </c>
      <c r="B1816" s="9">
        <v>18603.8</v>
      </c>
      <c r="C1816" s="9">
        <v>7054.6</v>
      </c>
      <c r="D1816" s="9">
        <v>682.7</v>
      </c>
      <c r="E1816" s="9">
        <v>825.2</v>
      </c>
      <c r="F1816" s="9">
        <v>0</v>
      </c>
      <c r="G1816" s="9">
        <v>227.6</v>
      </c>
      <c r="H1816" s="9">
        <v>2645.7</v>
      </c>
      <c r="I1816" s="9">
        <v>30039.599999999999</v>
      </c>
      <c r="J1816" s="9">
        <v>24000</v>
      </c>
      <c r="K1816" s="9">
        <v>-6039.6</v>
      </c>
      <c r="L1816" s="9">
        <v>-25.17</v>
      </c>
    </row>
    <row r="1817" spans="1:12" ht="15" thickBot="1" x14ac:dyDescent="0.35">
      <c r="A1817" s="8" t="s">
        <v>169</v>
      </c>
      <c r="B1817" s="9">
        <v>18603.8</v>
      </c>
      <c r="C1817" s="9">
        <v>7054.6</v>
      </c>
      <c r="D1817" s="9">
        <v>682.7</v>
      </c>
      <c r="E1817" s="9">
        <v>825.2</v>
      </c>
      <c r="F1817" s="9">
        <v>0</v>
      </c>
      <c r="G1817" s="9">
        <v>227.6</v>
      </c>
      <c r="H1817" s="9">
        <v>2645.7</v>
      </c>
      <c r="I1817" s="9">
        <v>30039.599999999999</v>
      </c>
      <c r="J1817" s="9">
        <v>24000</v>
      </c>
      <c r="K1817" s="9">
        <v>-6039.6</v>
      </c>
      <c r="L1817" s="9">
        <v>-25.17</v>
      </c>
    </row>
    <row r="1818" spans="1:12" ht="15" thickBot="1" x14ac:dyDescent="0.35">
      <c r="A1818" s="8" t="s">
        <v>170</v>
      </c>
      <c r="B1818" s="9">
        <v>18603.8</v>
      </c>
      <c r="C1818" s="9">
        <v>7054.6</v>
      </c>
      <c r="D1818" s="9">
        <v>682.7</v>
      </c>
      <c r="E1818" s="9">
        <v>825.2</v>
      </c>
      <c r="F1818" s="9">
        <v>0</v>
      </c>
      <c r="G1818" s="9">
        <v>227.6</v>
      </c>
      <c r="H1818" s="9">
        <v>2645.7</v>
      </c>
      <c r="I1818" s="9">
        <v>30039.599999999999</v>
      </c>
      <c r="J1818" s="9">
        <v>25000</v>
      </c>
      <c r="K1818" s="9">
        <v>-5039.6000000000004</v>
      </c>
      <c r="L1818" s="9">
        <v>-20.16</v>
      </c>
    </row>
    <row r="1819" spans="1:12" ht="15" thickBot="1" x14ac:dyDescent="0.35">
      <c r="A1819" s="8" t="s">
        <v>171</v>
      </c>
      <c r="B1819" s="9">
        <v>18603.8</v>
      </c>
      <c r="C1819" s="9">
        <v>7197.1</v>
      </c>
      <c r="D1819" s="9">
        <v>682.7</v>
      </c>
      <c r="E1819" s="9">
        <v>825.2</v>
      </c>
      <c r="F1819" s="9">
        <v>313.10000000000002</v>
      </c>
      <c r="G1819" s="9">
        <v>227.6</v>
      </c>
      <c r="H1819" s="9">
        <v>2645.7</v>
      </c>
      <c r="I1819" s="9">
        <v>30495.200000000001</v>
      </c>
      <c r="J1819" s="9">
        <v>25000</v>
      </c>
      <c r="K1819" s="9">
        <v>-5495.2</v>
      </c>
      <c r="L1819" s="9">
        <v>-21.98</v>
      </c>
    </row>
    <row r="1820" spans="1:12" ht="15" thickBot="1" x14ac:dyDescent="0.35">
      <c r="A1820" s="8" t="s">
        <v>172</v>
      </c>
      <c r="B1820" s="9">
        <v>18603.8</v>
      </c>
      <c r="C1820" s="9">
        <v>7197.1</v>
      </c>
      <c r="D1820" s="9">
        <v>682.7</v>
      </c>
      <c r="E1820" s="9">
        <v>1422.3</v>
      </c>
      <c r="F1820" s="9">
        <v>313.10000000000002</v>
      </c>
      <c r="G1820" s="9">
        <v>227.6</v>
      </c>
      <c r="H1820" s="9">
        <v>2503.3000000000002</v>
      </c>
      <c r="I1820" s="9">
        <v>30949.8</v>
      </c>
      <c r="J1820" s="9">
        <v>26000</v>
      </c>
      <c r="K1820" s="9">
        <v>-4949.8</v>
      </c>
      <c r="L1820" s="9">
        <v>-19.04</v>
      </c>
    </row>
    <row r="1821" spans="1:12" ht="15" thickBot="1" x14ac:dyDescent="0.35">
      <c r="A1821" s="8" t="s">
        <v>173</v>
      </c>
      <c r="B1821" s="9">
        <v>18746.2</v>
      </c>
      <c r="C1821" s="9">
        <v>7054.6</v>
      </c>
      <c r="D1821" s="9">
        <v>682.7</v>
      </c>
      <c r="E1821" s="9">
        <v>825.2</v>
      </c>
      <c r="F1821" s="9">
        <v>313.10000000000002</v>
      </c>
      <c r="G1821" s="9">
        <v>227.6</v>
      </c>
      <c r="H1821" s="9">
        <v>2503.3000000000002</v>
      </c>
      <c r="I1821" s="9">
        <v>30352.7</v>
      </c>
      <c r="J1821" s="9">
        <v>26000</v>
      </c>
      <c r="K1821" s="9">
        <v>-4352.7</v>
      </c>
      <c r="L1821" s="9">
        <v>-16.739999999999998</v>
      </c>
    </row>
    <row r="1822" spans="1:12" ht="15" thickBot="1" x14ac:dyDescent="0.35">
      <c r="A1822" s="8" t="s">
        <v>174</v>
      </c>
      <c r="B1822" s="9">
        <v>18746.2</v>
      </c>
      <c r="C1822" s="9">
        <v>7054.6</v>
      </c>
      <c r="D1822" s="9">
        <v>682.7</v>
      </c>
      <c r="E1822" s="9">
        <v>1963</v>
      </c>
      <c r="F1822" s="9">
        <v>313.10000000000002</v>
      </c>
      <c r="G1822" s="9">
        <v>227.6</v>
      </c>
      <c r="H1822" s="9">
        <v>2503.3000000000002</v>
      </c>
      <c r="I1822" s="9">
        <v>31490.5</v>
      </c>
      <c r="J1822" s="9">
        <v>28000</v>
      </c>
      <c r="K1822" s="9">
        <v>-3490.5</v>
      </c>
      <c r="L1822" s="9">
        <v>-12.47</v>
      </c>
    </row>
    <row r="1823" spans="1:12" ht="15" thickBot="1" x14ac:dyDescent="0.35">
      <c r="A1823" s="8" t="s">
        <v>175</v>
      </c>
      <c r="B1823" s="9">
        <v>18746.2</v>
      </c>
      <c r="C1823" s="9">
        <v>7197.1</v>
      </c>
      <c r="D1823" s="9">
        <v>682.7</v>
      </c>
      <c r="E1823" s="9">
        <v>825.2</v>
      </c>
      <c r="F1823" s="9">
        <v>313.10000000000002</v>
      </c>
      <c r="G1823" s="9">
        <v>227.6</v>
      </c>
      <c r="H1823" s="9">
        <v>2503.3000000000002</v>
      </c>
      <c r="I1823" s="9">
        <v>30495.200000000001</v>
      </c>
      <c r="J1823" s="9">
        <v>32000</v>
      </c>
      <c r="K1823" s="9">
        <v>1504.8</v>
      </c>
      <c r="L1823" s="9">
        <v>4.7</v>
      </c>
    </row>
    <row r="1824" spans="1:12" ht="15" thickBot="1" x14ac:dyDescent="0.35">
      <c r="A1824" s="8" t="s">
        <v>176</v>
      </c>
      <c r="B1824" s="9">
        <v>18746.2</v>
      </c>
      <c r="C1824" s="9">
        <v>8903.9</v>
      </c>
      <c r="D1824" s="9">
        <v>910.3</v>
      </c>
      <c r="E1824" s="9">
        <v>1422.3</v>
      </c>
      <c r="F1824" s="9">
        <v>1280.3</v>
      </c>
      <c r="G1824" s="9">
        <v>227.6</v>
      </c>
      <c r="H1824" s="9">
        <v>2645.7</v>
      </c>
      <c r="I1824" s="9">
        <v>34136.300000000003</v>
      </c>
      <c r="J1824" s="9">
        <v>33000</v>
      </c>
      <c r="K1824" s="9">
        <v>-1136.3</v>
      </c>
      <c r="L1824" s="9">
        <v>-3.44</v>
      </c>
    </row>
    <row r="1825" spans="1:12" ht="15" thickBot="1" x14ac:dyDescent="0.35">
      <c r="A1825" s="8" t="s">
        <v>177</v>
      </c>
      <c r="B1825" s="9">
        <v>18746.2</v>
      </c>
      <c r="C1825" s="9">
        <v>7054.6</v>
      </c>
      <c r="D1825" s="9">
        <v>682.7</v>
      </c>
      <c r="E1825" s="9">
        <v>825.2</v>
      </c>
      <c r="F1825" s="9">
        <v>0</v>
      </c>
      <c r="G1825" s="9">
        <v>227.6</v>
      </c>
      <c r="H1825" s="9">
        <v>2503.3000000000002</v>
      </c>
      <c r="I1825" s="9">
        <v>30039.599999999999</v>
      </c>
      <c r="J1825" s="9">
        <v>24000</v>
      </c>
      <c r="K1825" s="9">
        <v>-6039.6</v>
      </c>
      <c r="L1825" s="9">
        <v>-25.17</v>
      </c>
    </row>
    <row r="1826" spans="1:12" ht="15" thickBot="1" x14ac:dyDescent="0.35">
      <c r="A1826" s="8" t="s">
        <v>178</v>
      </c>
      <c r="B1826" s="9">
        <v>19656.5</v>
      </c>
      <c r="C1826" s="9">
        <v>682.7</v>
      </c>
      <c r="D1826" s="9">
        <v>682.7</v>
      </c>
      <c r="E1826" s="9">
        <v>825.2</v>
      </c>
      <c r="F1826" s="9">
        <v>0</v>
      </c>
      <c r="G1826" s="9">
        <v>227.6</v>
      </c>
      <c r="H1826" s="9">
        <v>2503.3000000000002</v>
      </c>
      <c r="I1826" s="9">
        <v>24577.9</v>
      </c>
      <c r="J1826" s="9">
        <v>26000</v>
      </c>
      <c r="K1826" s="9">
        <v>1422.1</v>
      </c>
      <c r="L1826" s="9">
        <v>5.47</v>
      </c>
    </row>
    <row r="1827" spans="1:12" ht="15" thickBot="1" x14ac:dyDescent="0.35">
      <c r="A1827" s="8" t="s">
        <v>179</v>
      </c>
      <c r="B1827" s="9">
        <v>19656.5</v>
      </c>
      <c r="C1827" s="9">
        <v>7054.6</v>
      </c>
      <c r="D1827" s="9">
        <v>682.7</v>
      </c>
      <c r="E1827" s="9">
        <v>825.2</v>
      </c>
      <c r="F1827" s="9">
        <v>313.10000000000002</v>
      </c>
      <c r="G1827" s="9">
        <v>227.6</v>
      </c>
      <c r="H1827" s="9">
        <v>2645.7</v>
      </c>
      <c r="I1827" s="9">
        <v>31405.4</v>
      </c>
      <c r="J1827" s="9">
        <v>28000</v>
      </c>
      <c r="K1827" s="9">
        <v>-3405.4</v>
      </c>
      <c r="L1827" s="9">
        <v>-12.16</v>
      </c>
    </row>
    <row r="1828" spans="1:12" ht="15" thickBot="1" x14ac:dyDescent="0.35">
      <c r="A1828" s="8" t="s">
        <v>180</v>
      </c>
      <c r="B1828" s="9">
        <v>19656.5</v>
      </c>
      <c r="C1828" s="9">
        <v>7054.6</v>
      </c>
      <c r="D1828" s="9">
        <v>682.7</v>
      </c>
      <c r="E1828" s="9">
        <v>825.2</v>
      </c>
      <c r="F1828" s="9">
        <v>313.10000000000002</v>
      </c>
      <c r="G1828" s="9">
        <v>227.6</v>
      </c>
      <c r="H1828" s="9">
        <v>2645.7</v>
      </c>
      <c r="I1828" s="9">
        <v>31405.4</v>
      </c>
      <c r="J1828" s="9">
        <v>27000</v>
      </c>
      <c r="K1828" s="9">
        <v>-4405.3999999999996</v>
      </c>
      <c r="L1828" s="9">
        <v>-16.32</v>
      </c>
    </row>
    <row r="1829" spans="1:12" ht="15" thickBot="1" x14ac:dyDescent="0.35">
      <c r="A1829" s="8" t="s">
        <v>181</v>
      </c>
      <c r="B1829" s="9">
        <v>19656.5</v>
      </c>
      <c r="C1829" s="9">
        <v>7054.6</v>
      </c>
      <c r="D1829" s="9">
        <v>682.7</v>
      </c>
      <c r="E1829" s="9">
        <v>825.2</v>
      </c>
      <c r="F1829" s="9">
        <v>313.10000000000002</v>
      </c>
      <c r="G1829" s="9">
        <v>227.6</v>
      </c>
      <c r="H1829" s="9">
        <v>2645.7</v>
      </c>
      <c r="I1829" s="9">
        <v>31405.4</v>
      </c>
      <c r="J1829" s="9">
        <v>27000</v>
      </c>
      <c r="K1829" s="9">
        <v>-4405.3999999999996</v>
      </c>
      <c r="L1829" s="9">
        <v>-16.32</v>
      </c>
    </row>
    <row r="1830" spans="1:12" ht="15" thickBot="1" x14ac:dyDescent="0.35">
      <c r="A1830" s="8" t="s">
        <v>182</v>
      </c>
      <c r="B1830" s="9">
        <v>19656.5</v>
      </c>
      <c r="C1830" s="9">
        <v>7054.6</v>
      </c>
      <c r="D1830" s="9">
        <v>682.7</v>
      </c>
      <c r="E1830" s="9">
        <v>825.2</v>
      </c>
      <c r="F1830" s="9">
        <v>313.10000000000002</v>
      </c>
      <c r="G1830" s="9">
        <v>227.6</v>
      </c>
      <c r="H1830" s="9">
        <v>2645.7</v>
      </c>
      <c r="I1830" s="9">
        <v>31405.4</v>
      </c>
      <c r="J1830" s="9">
        <v>27000</v>
      </c>
      <c r="K1830" s="9">
        <v>-4405.3999999999996</v>
      </c>
      <c r="L1830" s="9">
        <v>-16.32</v>
      </c>
    </row>
    <row r="1831" spans="1:12" ht="15" thickBot="1" x14ac:dyDescent="0.35">
      <c r="A1831" s="8" t="s">
        <v>183</v>
      </c>
      <c r="B1831" s="9">
        <v>19656.5</v>
      </c>
      <c r="C1831" s="9">
        <v>7054.6</v>
      </c>
      <c r="D1831" s="9">
        <v>682.7</v>
      </c>
      <c r="E1831" s="9">
        <v>1422.3</v>
      </c>
      <c r="F1831" s="9">
        <v>853.4</v>
      </c>
      <c r="G1831" s="9">
        <v>227.6</v>
      </c>
      <c r="H1831" s="9">
        <v>2873.3</v>
      </c>
      <c r="I1831" s="9">
        <v>32770.400000000001</v>
      </c>
      <c r="J1831" s="9">
        <v>30000</v>
      </c>
      <c r="K1831" s="9">
        <v>-2770.4</v>
      </c>
      <c r="L1831" s="9">
        <v>-9.23</v>
      </c>
    </row>
    <row r="1832" spans="1:12" ht="15" thickBot="1" x14ac:dyDescent="0.35">
      <c r="A1832" s="8" t="s">
        <v>184</v>
      </c>
      <c r="B1832" s="9">
        <v>20111.599999999999</v>
      </c>
      <c r="C1832" s="9">
        <v>7054.6</v>
      </c>
      <c r="D1832" s="9">
        <v>682.7</v>
      </c>
      <c r="E1832" s="9">
        <v>1963</v>
      </c>
      <c r="F1832" s="9">
        <v>313.10000000000002</v>
      </c>
      <c r="G1832" s="9">
        <v>227.6</v>
      </c>
      <c r="H1832" s="9">
        <v>2873.3</v>
      </c>
      <c r="I1832" s="9">
        <v>33226</v>
      </c>
      <c r="J1832" s="9">
        <v>31000</v>
      </c>
      <c r="K1832" s="9">
        <v>-2226</v>
      </c>
      <c r="L1832" s="9">
        <v>-7.18</v>
      </c>
    </row>
    <row r="1833" spans="1:12" ht="15" thickBot="1" x14ac:dyDescent="0.35">
      <c r="A1833" s="8" t="s">
        <v>185</v>
      </c>
      <c r="B1833" s="9">
        <v>20111.599999999999</v>
      </c>
      <c r="C1833" s="9">
        <v>7054.6</v>
      </c>
      <c r="D1833" s="9">
        <v>682.7</v>
      </c>
      <c r="E1833" s="9">
        <v>1422.3</v>
      </c>
      <c r="F1833" s="9">
        <v>853.4</v>
      </c>
      <c r="G1833" s="9">
        <v>227.6</v>
      </c>
      <c r="H1833" s="9">
        <v>2873.3</v>
      </c>
      <c r="I1833" s="9">
        <v>33225.5</v>
      </c>
      <c r="J1833" s="9">
        <v>31000</v>
      </c>
      <c r="K1833" s="9">
        <v>-2225.5</v>
      </c>
      <c r="L1833" s="9">
        <v>-7.18</v>
      </c>
    </row>
    <row r="1834" spans="1:12" ht="15" thickBot="1" x14ac:dyDescent="0.35">
      <c r="A1834" s="8" t="s">
        <v>186</v>
      </c>
      <c r="B1834" s="9">
        <v>21107</v>
      </c>
      <c r="C1834" s="9">
        <v>7054.6</v>
      </c>
      <c r="D1834" s="9">
        <v>682.7</v>
      </c>
      <c r="E1834" s="9">
        <v>1963</v>
      </c>
      <c r="F1834" s="9">
        <v>1280.3</v>
      </c>
      <c r="G1834" s="9">
        <v>227.6</v>
      </c>
      <c r="H1834" s="9">
        <v>3186</v>
      </c>
      <c r="I1834" s="9">
        <v>35501.199999999997</v>
      </c>
      <c r="J1834" s="9">
        <v>36000</v>
      </c>
      <c r="K1834" s="9">
        <v>498.8</v>
      </c>
      <c r="L1834" s="9">
        <v>1.39</v>
      </c>
    </row>
    <row r="1835" spans="1:12" ht="15" thickBot="1" x14ac:dyDescent="0.35">
      <c r="A1835" s="8" t="s">
        <v>187</v>
      </c>
      <c r="B1835" s="9">
        <v>21249.5</v>
      </c>
      <c r="C1835" s="9">
        <v>7197.1</v>
      </c>
      <c r="D1835" s="9">
        <v>682.7</v>
      </c>
      <c r="E1835" s="9">
        <v>1422.3</v>
      </c>
      <c r="F1835" s="9">
        <v>1280.3</v>
      </c>
      <c r="G1835" s="9">
        <v>227.6</v>
      </c>
      <c r="H1835" s="9">
        <v>3186</v>
      </c>
      <c r="I1835" s="9">
        <v>35245.4</v>
      </c>
      <c r="J1835" s="9">
        <v>37000</v>
      </c>
      <c r="K1835" s="9">
        <v>1754.6</v>
      </c>
      <c r="L1835" s="9">
        <v>4.74</v>
      </c>
    </row>
    <row r="1836" spans="1:12" ht="15" thickBot="1" x14ac:dyDescent="0.35">
      <c r="A1836" s="8" t="s">
        <v>188</v>
      </c>
      <c r="B1836" s="9">
        <v>21249.5</v>
      </c>
      <c r="C1836" s="9">
        <v>8505.6</v>
      </c>
      <c r="D1836" s="9">
        <v>910.3</v>
      </c>
      <c r="E1836" s="9">
        <v>1963</v>
      </c>
      <c r="F1836" s="9">
        <v>1280.3</v>
      </c>
      <c r="G1836" s="9">
        <v>227.6</v>
      </c>
      <c r="H1836" s="9">
        <v>3186</v>
      </c>
      <c r="I1836" s="9">
        <v>37322.199999999997</v>
      </c>
      <c r="J1836" s="9">
        <v>40000</v>
      </c>
      <c r="K1836" s="9">
        <v>2677.8</v>
      </c>
      <c r="L1836" s="9">
        <v>6.69</v>
      </c>
    </row>
    <row r="1837" spans="1:12" ht="15" thickBot="1" x14ac:dyDescent="0.35">
      <c r="A1837" s="8" t="s">
        <v>189</v>
      </c>
      <c r="B1837" s="9">
        <v>21249.5</v>
      </c>
      <c r="C1837" s="9">
        <v>7054.6</v>
      </c>
      <c r="D1837" s="9">
        <v>682.7</v>
      </c>
      <c r="E1837" s="9">
        <v>1422.3</v>
      </c>
      <c r="F1837" s="9">
        <v>313.10000000000002</v>
      </c>
      <c r="G1837" s="9">
        <v>227.6</v>
      </c>
      <c r="H1837" s="9">
        <v>3186</v>
      </c>
      <c r="I1837" s="9">
        <v>34135.800000000003</v>
      </c>
      <c r="J1837" s="9">
        <v>33000</v>
      </c>
      <c r="K1837" s="9">
        <v>-1135.8</v>
      </c>
      <c r="L1837" s="9">
        <v>-3.44</v>
      </c>
    </row>
    <row r="1838" spans="1:12" ht="15" thickBot="1" x14ac:dyDescent="0.35">
      <c r="A1838" s="8" t="s">
        <v>190</v>
      </c>
      <c r="B1838" s="9">
        <v>22330.400000000001</v>
      </c>
      <c r="C1838" s="9">
        <v>7054.6</v>
      </c>
      <c r="D1838" s="9">
        <v>682.7</v>
      </c>
      <c r="E1838" s="9">
        <v>1422.3</v>
      </c>
      <c r="F1838" s="9">
        <v>313.10000000000002</v>
      </c>
      <c r="G1838" s="9">
        <v>227.6</v>
      </c>
      <c r="H1838" s="9">
        <v>2645.7</v>
      </c>
      <c r="I1838" s="9">
        <v>34676.5</v>
      </c>
      <c r="J1838" s="9">
        <v>35000</v>
      </c>
      <c r="K1838" s="9">
        <v>323.5</v>
      </c>
      <c r="L1838" s="9">
        <v>0.92</v>
      </c>
    </row>
    <row r="1839" spans="1:12" ht="15" thickBot="1" x14ac:dyDescent="0.35">
      <c r="A1839" s="8" t="s">
        <v>191</v>
      </c>
      <c r="B1839" s="9">
        <v>22330.400000000001</v>
      </c>
      <c r="C1839" s="9">
        <v>7054.6</v>
      </c>
      <c r="D1839" s="9">
        <v>682.7</v>
      </c>
      <c r="E1839" s="9">
        <v>1963</v>
      </c>
      <c r="F1839" s="9">
        <v>853.4</v>
      </c>
      <c r="G1839" s="9">
        <v>227.6</v>
      </c>
      <c r="H1839" s="9">
        <v>3186</v>
      </c>
      <c r="I1839" s="9">
        <v>36297.699999999997</v>
      </c>
      <c r="J1839" s="9">
        <v>40000</v>
      </c>
      <c r="K1839" s="9">
        <v>3702.3</v>
      </c>
      <c r="L1839" s="9">
        <v>9.26</v>
      </c>
    </row>
    <row r="1840" spans="1:12" ht="15" thickBot="1" x14ac:dyDescent="0.35">
      <c r="A1840" s="8" t="s">
        <v>192</v>
      </c>
      <c r="B1840" s="9">
        <v>22330.400000000001</v>
      </c>
      <c r="C1840" s="9">
        <v>7054.6</v>
      </c>
      <c r="D1840" s="9">
        <v>682.7</v>
      </c>
      <c r="E1840" s="9">
        <v>1963</v>
      </c>
      <c r="F1840" s="9">
        <v>1280.3</v>
      </c>
      <c r="G1840" s="9">
        <v>227.6</v>
      </c>
      <c r="H1840" s="9">
        <v>2873.3</v>
      </c>
      <c r="I1840" s="9">
        <v>36411.9</v>
      </c>
      <c r="J1840" s="9">
        <v>38000</v>
      </c>
      <c r="K1840" s="9">
        <v>1588.1</v>
      </c>
      <c r="L1840" s="9">
        <v>4.18</v>
      </c>
    </row>
    <row r="1841" spans="1:12" ht="15" thickBot="1" x14ac:dyDescent="0.35">
      <c r="A1841" s="8" t="s">
        <v>193</v>
      </c>
      <c r="B1841" s="9">
        <v>22330.400000000001</v>
      </c>
      <c r="C1841" s="9">
        <v>7054.6</v>
      </c>
      <c r="D1841" s="9">
        <v>682.7</v>
      </c>
      <c r="E1841" s="9">
        <v>4011.1</v>
      </c>
      <c r="F1841" s="9">
        <v>1280.3</v>
      </c>
      <c r="G1841" s="9">
        <v>227.6</v>
      </c>
      <c r="H1841" s="9">
        <v>2645.7</v>
      </c>
      <c r="I1841" s="9">
        <v>38232.5</v>
      </c>
      <c r="J1841" s="9">
        <v>42000</v>
      </c>
      <c r="K1841" s="9">
        <v>3767.5</v>
      </c>
      <c r="L1841" s="9">
        <v>8.9700000000000006</v>
      </c>
    </row>
    <row r="1842" spans="1:12" ht="15" thickBot="1" x14ac:dyDescent="0.35">
      <c r="A1842" s="8" t="s">
        <v>194</v>
      </c>
      <c r="B1842" s="9">
        <v>22330.400000000001</v>
      </c>
      <c r="C1842" s="9">
        <v>7197.1</v>
      </c>
      <c r="D1842" s="9">
        <v>682.7</v>
      </c>
      <c r="E1842" s="9">
        <v>1963</v>
      </c>
      <c r="F1842" s="9">
        <v>1280.3</v>
      </c>
      <c r="G1842" s="9">
        <v>227.6</v>
      </c>
      <c r="H1842" s="9">
        <v>3186</v>
      </c>
      <c r="I1842" s="9">
        <v>36867.1</v>
      </c>
      <c r="J1842" s="9">
        <v>42000</v>
      </c>
      <c r="K1842" s="9">
        <v>5132.8999999999996</v>
      </c>
      <c r="L1842" s="9">
        <v>12.22</v>
      </c>
    </row>
    <row r="1843" spans="1:12" ht="15" thickBot="1" x14ac:dyDescent="0.35">
      <c r="A1843" s="8" t="s">
        <v>195</v>
      </c>
      <c r="B1843" s="9">
        <v>22330.400000000001</v>
      </c>
      <c r="C1843" s="9">
        <v>7197.1</v>
      </c>
      <c r="D1843" s="9">
        <v>682.7</v>
      </c>
      <c r="E1843" s="9">
        <v>3328.4</v>
      </c>
      <c r="F1843" s="9">
        <v>1280.3</v>
      </c>
      <c r="G1843" s="9">
        <v>227.6</v>
      </c>
      <c r="H1843" s="9">
        <v>3186</v>
      </c>
      <c r="I1843" s="9">
        <v>38232.5</v>
      </c>
      <c r="J1843" s="9">
        <v>42000</v>
      </c>
      <c r="K1843" s="9">
        <v>3767.5</v>
      </c>
      <c r="L1843" s="9">
        <v>8.9700000000000006</v>
      </c>
    </row>
    <row r="1844" spans="1:12" ht="15" thickBot="1" x14ac:dyDescent="0.35">
      <c r="A1844" s="8" t="s">
        <v>196</v>
      </c>
      <c r="B1844" s="9">
        <v>22330.400000000001</v>
      </c>
      <c r="C1844" s="9">
        <v>7197.1</v>
      </c>
      <c r="D1844" s="9">
        <v>682.7</v>
      </c>
      <c r="E1844" s="9">
        <v>1963</v>
      </c>
      <c r="F1844" s="9">
        <v>1280.3</v>
      </c>
      <c r="G1844" s="9">
        <v>227.6</v>
      </c>
      <c r="H1844" s="9">
        <v>3186</v>
      </c>
      <c r="I1844" s="9">
        <v>36867.1</v>
      </c>
      <c r="J1844" s="9">
        <v>39000</v>
      </c>
      <c r="K1844" s="9">
        <v>2132.9</v>
      </c>
      <c r="L1844" s="9">
        <v>5.47</v>
      </c>
    </row>
    <row r="1845" spans="1:12" ht="15" thickBot="1" x14ac:dyDescent="0.35">
      <c r="A1845" s="8" t="s">
        <v>197</v>
      </c>
      <c r="B1845" s="9">
        <v>23468.3</v>
      </c>
      <c r="C1845" s="9">
        <v>7197.1</v>
      </c>
      <c r="D1845" s="9">
        <v>682.7</v>
      </c>
      <c r="E1845" s="9">
        <v>4011.1</v>
      </c>
      <c r="F1845" s="9">
        <v>1280.3</v>
      </c>
      <c r="G1845" s="9">
        <v>227.6</v>
      </c>
      <c r="H1845" s="9">
        <v>3186</v>
      </c>
      <c r="I1845" s="9">
        <v>40053</v>
      </c>
      <c r="J1845" s="9">
        <v>44000</v>
      </c>
      <c r="K1845" s="9">
        <v>3947</v>
      </c>
      <c r="L1845" s="9">
        <v>8.9700000000000006</v>
      </c>
    </row>
    <row r="1846" spans="1:12" ht="15" thickBot="1" x14ac:dyDescent="0.35">
      <c r="A1846" s="8" t="s">
        <v>198</v>
      </c>
      <c r="B1846" s="9">
        <v>27564.5</v>
      </c>
      <c r="C1846" s="9">
        <v>7197.1</v>
      </c>
      <c r="D1846" s="9">
        <v>682.7</v>
      </c>
      <c r="E1846" s="9">
        <v>4011.1</v>
      </c>
      <c r="F1846" s="9">
        <v>1280.3</v>
      </c>
      <c r="G1846" s="9">
        <v>227.6</v>
      </c>
      <c r="H1846" s="9">
        <v>3186</v>
      </c>
      <c r="I1846" s="9">
        <v>44149.3</v>
      </c>
      <c r="J1846" s="9">
        <v>52000</v>
      </c>
      <c r="K1846" s="9">
        <v>7850.7</v>
      </c>
      <c r="L1846" s="9">
        <v>15.1</v>
      </c>
    </row>
    <row r="1847" spans="1:12" ht="15" thickBot="1" x14ac:dyDescent="0.35">
      <c r="A1847" s="8" t="s">
        <v>199</v>
      </c>
      <c r="B1847" s="9">
        <v>27564.5</v>
      </c>
      <c r="C1847" s="9">
        <v>7197.1</v>
      </c>
      <c r="D1847" s="9">
        <v>682.7</v>
      </c>
      <c r="E1847" s="9">
        <v>4011.1</v>
      </c>
      <c r="F1847" s="9">
        <v>1280.3</v>
      </c>
      <c r="G1847" s="9">
        <v>227.6</v>
      </c>
      <c r="H1847" s="9">
        <v>3186</v>
      </c>
      <c r="I1847" s="9">
        <v>44149.3</v>
      </c>
      <c r="J1847" s="9">
        <v>45000</v>
      </c>
      <c r="K1847" s="9">
        <v>850.7</v>
      </c>
      <c r="L1847" s="9">
        <v>1.89</v>
      </c>
    </row>
    <row r="1848" spans="1:12" ht="15" thickBot="1" x14ac:dyDescent="0.35">
      <c r="A1848" s="8" t="s">
        <v>200</v>
      </c>
      <c r="B1848" s="9">
        <v>27621.4</v>
      </c>
      <c r="C1848" s="9">
        <v>10155.5</v>
      </c>
      <c r="D1848" s="9">
        <v>1365.4</v>
      </c>
      <c r="E1848" s="9">
        <v>4011.1</v>
      </c>
      <c r="F1848" s="9">
        <v>1280.3</v>
      </c>
      <c r="G1848" s="9">
        <v>625.79999999999995</v>
      </c>
      <c r="H1848" s="9">
        <v>3186</v>
      </c>
      <c r="I1848" s="9">
        <v>48245.5</v>
      </c>
      <c r="J1848" s="9">
        <v>53000</v>
      </c>
      <c r="K1848" s="9">
        <v>4754.5</v>
      </c>
      <c r="L1848" s="9">
        <v>8.9700000000000006</v>
      </c>
    </row>
    <row r="1849" spans="1:12" ht="15" thickBot="1" x14ac:dyDescent="0.35">
      <c r="A1849" s="8" t="s">
        <v>201</v>
      </c>
      <c r="B1849" s="9">
        <v>27621.4</v>
      </c>
      <c r="C1849" s="9">
        <v>7054.6</v>
      </c>
      <c r="D1849" s="9">
        <v>682.7</v>
      </c>
      <c r="E1849" s="9">
        <v>4011.1</v>
      </c>
      <c r="F1849" s="9">
        <v>1280.3</v>
      </c>
      <c r="G1849" s="9">
        <v>227.6</v>
      </c>
      <c r="H1849" s="9">
        <v>3186</v>
      </c>
      <c r="I1849" s="9">
        <v>44063.7</v>
      </c>
      <c r="J1849" s="9">
        <v>49000</v>
      </c>
      <c r="K1849" s="9">
        <v>4936.3</v>
      </c>
      <c r="L1849" s="9">
        <v>10.07</v>
      </c>
    </row>
    <row r="1850" spans="1:12" ht="15" thickBot="1" x14ac:dyDescent="0.35">
      <c r="A1850" s="8" t="s">
        <v>202</v>
      </c>
      <c r="B1850" s="9">
        <v>27621.4</v>
      </c>
      <c r="C1850" s="9">
        <v>7054.6</v>
      </c>
      <c r="D1850" s="9">
        <v>682.7</v>
      </c>
      <c r="E1850" s="9">
        <v>4011.1</v>
      </c>
      <c r="F1850" s="9">
        <v>1280.3</v>
      </c>
      <c r="G1850" s="9">
        <v>227.6</v>
      </c>
      <c r="H1850" s="9">
        <v>3186</v>
      </c>
      <c r="I1850" s="9">
        <v>44063.7</v>
      </c>
      <c r="J1850" s="9">
        <v>52000</v>
      </c>
      <c r="K1850" s="9">
        <v>7936.3</v>
      </c>
      <c r="L1850" s="9">
        <v>15.26</v>
      </c>
    </row>
    <row r="1851" spans="1:12" ht="15" thickBot="1" x14ac:dyDescent="0.35">
      <c r="A1851" s="8" t="s">
        <v>203</v>
      </c>
      <c r="B1851" s="9">
        <v>27621.4</v>
      </c>
      <c r="C1851" s="9">
        <v>7197.1</v>
      </c>
      <c r="D1851" s="9">
        <v>682.7</v>
      </c>
      <c r="E1851" s="9">
        <v>4011.1</v>
      </c>
      <c r="F1851" s="9">
        <v>1280.3</v>
      </c>
      <c r="G1851" s="9">
        <v>625.79999999999995</v>
      </c>
      <c r="H1851" s="9">
        <v>3186</v>
      </c>
      <c r="I1851" s="9">
        <v>44604.4</v>
      </c>
      <c r="J1851" s="9">
        <v>50000</v>
      </c>
      <c r="K1851" s="9">
        <v>5395.6</v>
      </c>
      <c r="L1851" s="9">
        <v>10.79</v>
      </c>
    </row>
    <row r="1852" spans="1:12" ht="15" thickBot="1" x14ac:dyDescent="0.35">
      <c r="A1852" s="8" t="s">
        <v>204</v>
      </c>
      <c r="B1852" s="9">
        <v>27621.4</v>
      </c>
      <c r="C1852" s="9">
        <v>7197.1</v>
      </c>
      <c r="D1852" s="9">
        <v>682.7</v>
      </c>
      <c r="E1852" s="9">
        <v>3328.4</v>
      </c>
      <c r="F1852" s="9">
        <v>1280.3</v>
      </c>
      <c r="G1852" s="9">
        <v>227.6</v>
      </c>
      <c r="H1852" s="9">
        <v>3186</v>
      </c>
      <c r="I1852" s="9">
        <v>43523.5</v>
      </c>
      <c r="J1852" s="9">
        <v>51000</v>
      </c>
      <c r="K1852" s="9">
        <v>7476.5</v>
      </c>
      <c r="L1852" s="9">
        <v>14.66</v>
      </c>
    </row>
    <row r="1853" spans="1:12" ht="15" thickBot="1" x14ac:dyDescent="0.35">
      <c r="A1853" s="8" t="s">
        <v>205</v>
      </c>
      <c r="B1853" s="9">
        <v>27621.4</v>
      </c>
      <c r="C1853" s="9">
        <v>7197.1</v>
      </c>
      <c r="D1853" s="9">
        <v>682.7</v>
      </c>
      <c r="E1853" s="9">
        <v>4011.1</v>
      </c>
      <c r="F1853" s="9">
        <v>1280.3</v>
      </c>
      <c r="G1853" s="9">
        <v>227.6</v>
      </c>
      <c r="H1853" s="9">
        <v>3186</v>
      </c>
      <c r="I1853" s="9">
        <v>44206.2</v>
      </c>
      <c r="J1853" s="9">
        <v>48000</v>
      </c>
      <c r="K1853" s="9">
        <v>3793.8</v>
      </c>
      <c r="L1853" s="9">
        <v>7.9</v>
      </c>
    </row>
    <row r="1854" spans="1:12" ht="15" thickBot="1" x14ac:dyDescent="0.35">
      <c r="A1854" s="8" t="s">
        <v>206</v>
      </c>
      <c r="B1854" s="9">
        <v>27621.4</v>
      </c>
      <c r="C1854" s="9">
        <v>7197.1</v>
      </c>
      <c r="D1854" s="9">
        <v>682.7</v>
      </c>
      <c r="E1854" s="9">
        <v>4011.1</v>
      </c>
      <c r="F1854" s="9">
        <v>1280.3</v>
      </c>
      <c r="G1854" s="9">
        <v>227.6</v>
      </c>
      <c r="H1854" s="9">
        <v>3186</v>
      </c>
      <c r="I1854" s="9">
        <v>44206.2</v>
      </c>
      <c r="J1854" s="9">
        <v>51000</v>
      </c>
      <c r="K1854" s="9">
        <v>6793.8</v>
      </c>
      <c r="L1854" s="9">
        <v>13.32</v>
      </c>
    </row>
    <row r="1855" spans="1:12" ht="15" thickBot="1" x14ac:dyDescent="0.35">
      <c r="A1855" s="8" t="s">
        <v>207</v>
      </c>
      <c r="B1855" s="9">
        <v>27621.4</v>
      </c>
      <c r="C1855" s="9">
        <v>7197.1</v>
      </c>
      <c r="D1855" s="9">
        <v>682.7</v>
      </c>
      <c r="E1855" s="9">
        <v>4011.1</v>
      </c>
      <c r="F1855" s="9">
        <v>1280.3</v>
      </c>
      <c r="G1855" s="9">
        <v>625.79999999999995</v>
      </c>
      <c r="H1855" s="9">
        <v>3186</v>
      </c>
      <c r="I1855" s="9">
        <v>44604.4</v>
      </c>
      <c r="J1855" s="9">
        <v>46000</v>
      </c>
      <c r="K1855" s="9">
        <v>1395.6</v>
      </c>
      <c r="L1855" s="9">
        <v>3.03</v>
      </c>
    </row>
    <row r="1856" spans="1:12" ht="15" thickBot="1" x14ac:dyDescent="0.35">
      <c r="A1856" s="8" t="s">
        <v>208</v>
      </c>
      <c r="B1856" s="9">
        <v>27621.4</v>
      </c>
      <c r="C1856" s="9">
        <v>8505.6</v>
      </c>
      <c r="D1856" s="9">
        <v>682.7</v>
      </c>
      <c r="E1856" s="9">
        <v>4011.1</v>
      </c>
      <c r="F1856" s="9">
        <v>1280.3</v>
      </c>
      <c r="G1856" s="9">
        <v>227.6</v>
      </c>
      <c r="H1856" s="9">
        <v>3186</v>
      </c>
      <c r="I1856" s="9">
        <v>45514.7</v>
      </c>
      <c r="J1856" s="9">
        <v>48000</v>
      </c>
      <c r="K1856" s="9">
        <v>2485.3000000000002</v>
      </c>
      <c r="L1856" s="9">
        <v>5.18</v>
      </c>
    </row>
    <row r="1857" spans="1:12" ht="15" thickBot="1" x14ac:dyDescent="0.35">
      <c r="A1857" s="8" t="s">
        <v>209</v>
      </c>
      <c r="B1857" s="9">
        <v>27621.4</v>
      </c>
      <c r="C1857" s="9">
        <v>7197.1</v>
      </c>
      <c r="D1857" s="9">
        <v>682.7</v>
      </c>
      <c r="E1857" s="9">
        <v>5319.7</v>
      </c>
      <c r="F1857" s="9">
        <v>1280.3</v>
      </c>
      <c r="G1857" s="9">
        <v>227.6</v>
      </c>
      <c r="H1857" s="9">
        <v>3186</v>
      </c>
      <c r="I1857" s="9">
        <v>45514.7</v>
      </c>
      <c r="J1857" s="9">
        <v>49000</v>
      </c>
      <c r="K1857" s="9">
        <v>3485.3</v>
      </c>
      <c r="L1857" s="9">
        <v>7.11</v>
      </c>
    </row>
    <row r="1858" spans="1:12" ht="15" thickBot="1" x14ac:dyDescent="0.35">
      <c r="A1858" s="8" t="s">
        <v>210</v>
      </c>
      <c r="B1858" s="9">
        <v>28076.5</v>
      </c>
      <c r="C1858" s="9">
        <v>7197.1</v>
      </c>
      <c r="D1858" s="9">
        <v>682.7</v>
      </c>
      <c r="E1858" s="9">
        <v>5319.7</v>
      </c>
      <c r="F1858" s="9">
        <v>1280.3</v>
      </c>
      <c r="G1858" s="9">
        <v>625.79999999999995</v>
      </c>
      <c r="H1858" s="9">
        <v>3186</v>
      </c>
      <c r="I1858" s="9">
        <v>46368.1</v>
      </c>
      <c r="J1858" s="9">
        <v>53000</v>
      </c>
      <c r="K1858" s="9">
        <v>6631.9</v>
      </c>
      <c r="L1858" s="9">
        <v>12.51</v>
      </c>
    </row>
    <row r="1859" spans="1:12" ht="15" thickBot="1" x14ac:dyDescent="0.35">
      <c r="A1859" s="8" t="s">
        <v>211</v>
      </c>
      <c r="B1859" s="9">
        <v>28076.5</v>
      </c>
      <c r="C1859" s="9">
        <v>8505.6</v>
      </c>
      <c r="D1859" s="9">
        <v>682.7</v>
      </c>
      <c r="E1859" s="9">
        <v>5319.7</v>
      </c>
      <c r="F1859" s="9">
        <v>1280.3</v>
      </c>
      <c r="G1859" s="9">
        <v>227.6</v>
      </c>
      <c r="H1859" s="9">
        <v>3186</v>
      </c>
      <c r="I1859" s="9">
        <v>47278.400000000001</v>
      </c>
      <c r="J1859" s="9">
        <v>53000</v>
      </c>
      <c r="K1859" s="9">
        <v>5721.6</v>
      </c>
      <c r="L1859" s="9">
        <v>10.8</v>
      </c>
    </row>
    <row r="1860" spans="1:12" ht="15" thickBot="1" x14ac:dyDescent="0.35">
      <c r="A1860" s="8" t="s">
        <v>212</v>
      </c>
      <c r="B1860" s="9">
        <v>28076.5</v>
      </c>
      <c r="C1860" s="9">
        <v>10155.5</v>
      </c>
      <c r="D1860" s="9">
        <v>2730.8</v>
      </c>
      <c r="E1860" s="9">
        <v>5831.7</v>
      </c>
      <c r="F1860" s="9">
        <v>1280.3</v>
      </c>
      <c r="G1860" s="9">
        <v>625.79999999999995</v>
      </c>
      <c r="H1860" s="9">
        <v>3186</v>
      </c>
      <c r="I1860" s="9">
        <v>51886.6</v>
      </c>
      <c r="J1860" s="9">
        <v>57000</v>
      </c>
      <c r="K1860" s="9">
        <v>5113.3999999999996</v>
      </c>
      <c r="L1860" s="9">
        <v>8.9700000000000006</v>
      </c>
    </row>
    <row r="1861" spans="1:12" ht="15" thickBot="1" x14ac:dyDescent="0.35">
      <c r="A1861" s="8" t="s">
        <v>213</v>
      </c>
      <c r="B1861" s="9">
        <v>28076.5</v>
      </c>
      <c r="C1861" s="9">
        <v>7197.1</v>
      </c>
      <c r="D1861" s="9">
        <v>682.7</v>
      </c>
      <c r="E1861" s="9">
        <v>5319.7</v>
      </c>
      <c r="F1861" s="9">
        <v>1280.3</v>
      </c>
      <c r="G1861" s="9">
        <v>227.6</v>
      </c>
      <c r="H1861" s="9">
        <v>3186</v>
      </c>
      <c r="I1861" s="9">
        <v>45969.8</v>
      </c>
      <c r="J1861" s="9">
        <v>53000</v>
      </c>
      <c r="K1861" s="9">
        <v>7030.2</v>
      </c>
      <c r="L1861" s="9">
        <v>13.26</v>
      </c>
    </row>
    <row r="1862" spans="1:12" ht="15" thickBot="1" x14ac:dyDescent="0.35">
      <c r="A1862" s="8" t="s">
        <v>214</v>
      </c>
      <c r="B1862" s="9">
        <v>34448.5</v>
      </c>
      <c r="C1862" s="9">
        <v>7197.1</v>
      </c>
      <c r="D1862" s="9">
        <v>682.7</v>
      </c>
      <c r="E1862" s="9">
        <v>5319.7</v>
      </c>
      <c r="F1862" s="9">
        <v>1280.3</v>
      </c>
      <c r="G1862" s="9">
        <v>227.6</v>
      </c>
      <c r="H1862" s="9">
        <v>3186</v>
      </c>
      <c r="I1862" s="9">
        <v>52341.8</v>
      </c>
      <c r="J1862" s="9">
        <v>67000</v>
      </c>
      <c r="K1862" s="9">
        <v>14658.2</v>
      </c>
      <c r="L1862" s="9">
        <v>21.88</v>
      </c>
    </row>
    <row r="1863" spans="1:12" ht="15" thickBot="1" x14ac:dyDescent="0.35">
      <c r="A1863" s="8" t="s">
        <v>215</v>
      </c>
      <c r="B1863" s="9">
        <v>34448.5</v>
      </c>
      <c r="C1863" s="9">
        <v>7197.1</v>
      </c>
      <c r="D1863" s="9">
        <v>682.7</v>
      </c>
      <c r="E1863" s="9">
        <v>5831.7</v>
      </c>
      <c r="F1863" s="9">
        <v>1280.3</v>
      </c>
      <c r="G1863" s="9">
        <v>625.79999999999995</v>
      </c>
      <c r="H1863" s="9">
        <v>3186</v>
      </c>
      <c r="I1863" s="9">
        <v>53252</v>
      </c>
      <c r="J1863" s="9">
        <v>53000</v>
      </c>
      <c r="K1863" s="9">
        <v>-252</v>
      </c>
      <c r="L1863" s="9">
        <v>-0.48</v>
      </c>
    </row>
    <row r="1864" spans="1:12" ht="15" thickBot="1" x14ac:dyDescent="0.35">
      <c r="A1864" s="8" t="s">
        <v>216</v>
      </c>
      <c r="B1864" s="9">
        <v>34448.5</v>
      </c>
      <c r="C1864" s="9">
        <v>8505.6</v>
      </c>
      <c r="D1864" s="9">
        <v>682.7</v>
      </c>
      <c r="E1864" s="9">
        <v>5831.7</v>
      </c>
      <c r="F1864" s="9">
        <v>1280.3</v>
      </c>
      <c r="G1864" s="9">
        <v>625.79999999999995</v>
      </c>
      <c r="H1864" s="9">
        <v>3186</v>
      </c>
      <c r="I1864" s="9">
        <v>54560.6</v>
      </c>
      <c r="J1864" s="9">
        <v>56000</v>
      </c>
      <c r="K1864" s="9">
        <v>1439.4</v>
      </c>
      <c r="L1864" s="9">
        <v>2.57</v>
      </c>
    </row>
    <row r="1865" spans="1:12" ht="15" thickBot="1" x14ac:dyDescent="0.35">
      <c r="A1865" s="8" t="s">
        <v>217</v>
      </c>
      <c r="B1865" s="9">
        <v>34448.5</v>
      </c>
      <c r="C1865" s="9">
        <v>7197.1</v>
      </c>
      <c r="D1865" s="9">
        <v>682.7</v>
      </c>
      <c r="E1865" s="9">
        <v>5319.7</v>
      </c>
      <c r="F1865" s="9">
        <v>1280.3</v>
      </c>
      <c r="G1865" s="9">
        <v>227.6</v>
      </c>
      <c r="H1865" s="9">
        <v>3186</v>
      </c>
      <c r="I1865" s="9">
        <v>52341.8</v>
      </c>
      <c r="J1865" s="9">
        <v>48000</v>
      </c>
      <c r="K1865" s="9">
        <v>-4341.8</v>
      </c>
      <c r="L1865" s="9">
        <v>-9.0500000000000007</v>
      </c>
    </row>
    <row r="1866" spans="1:12" ht="15" thickBot="1" x14ac:dyDescent="0.35">
      <c r="A1866" s="8" t="s">
        <v>218</v>
      </c>
      <c r="B1866" s="9">
        <v>35586.300000000003</v>
      </c>
      <c r="C1866" s="9">
        <v>10155.5</v>
      </c>
      <c r="D1866" s="9">
        <v>682.7</v>
      </c>
      <c r="E1866" s="9">
        <v>5831.7</v>
      </c>
      <c r="F1866" s="9">
        <v>1280.3</v>
      </c>
      <c r="G1866" s="9">
        <v>625.79999999999995</v>
      </c>
      <c r="H1866" s="9">
        <v>3186</v>
      </c>
      <c r="I1866" s="9">
        <v>57348.3</v>
      </c>
      <c r="J1866" s="9">
        <v>59000</v>
      </c>
      <c r="K1866" s="9">
        <v>1651.7</v>
      </c>
      <c r="L1866" s="9">
        <v>2.8</v>
      </c>
    </row>
    <row r="1867" spans="1:12" ht="15" thickBot="1" x14ac:dyDescent="0.35">
      <c r="A1867" s="8" t="s">
        <v>219</v>
      </c>
      <c r="B1867" s="9">
        <v>35586.300000000003</v>
      </c>
      <c r="C1867" s="9">
        <v>8505.6</v>
      </c>
      <c r="D1867" s="9">
        <v>682.7</v>
      </c>
      <c r="E1867" s="9">
        <v>5831.7</v>
      </c>
      <c r="F1867" s="9">
        <v>1280.3</v>
      </c>
      <c r="G1867" s="9">
        <v>625.79999999999995</v>
      </c>
      <c r="H1867" s="9">
        <v>4722.1000000000004</v>
      </c>
      <c r="I1867" s="9">
        <v>57234.5</v>
      </c>
      <c r="J1867" s="9">
        <v>59000</v>
      </c>
      <c r="K1867" s="9">
        <v>1765.5</v>
      </c>
      <c r="L1867" s="9">
        <v>2.99</v>
      </c>
    </row>
    <row r="1868" spans="1:12" ht="15" thickBot="1" x14ac:dyDescent="0.35">
      <c r="A1868" s="8" t="s">
        <v>220</v>
      </c>
      <c r="B1868" s="9">
        <v>35586.300000000003</v>
      </c>
      <c r="C1868" s="9">
        <v>8505.6</v>
      </c>
      <c r="D1868" s="9">
        <v>682.7</v>
      </c>
      <c r="E1868" s="9">
        <v>5831.7</v>
      </c>
      <c r="F1868" s="9">
        <v>1849.2</v>
      </c>
      <c r="G1868" s="9">
        <v>625.79999999999995</v>
      </c>
      <c r="H1868" s="9">
        <v>4722.1000000000004</v>
      </c>
      <c r="I1868" s="9">
        <v>57803.4</v>
      </c>
      <c r="J1868" s="9">
        <v>59000</v>
      </c>
      <c r="K1868" s="9">
        <v>1196.5999999999999</v>
      </c>
      <c r="L1868" s="9">
        <v>2.0299999999999998</v>
      </c>
    </row>
    <row r="1869" spans="1:12" ht="15" thickBot="1" x14ac:dyDescent="0.35">
      <c r="A1869" s="8" t="s">
        <v>221</v>
      </c>
      <c r="B1869" s="9">
        <v>35586.300000000003</v>
      </c>
      <c r="C1869" s="9">
        <v>8334.9</v>
      </c>
      <c r="D1869" s="9">
        <v>682.7</v>
      </c>
      <c r="E1869" s="9">
        <v>5831.7</v>
      </c>
      <c r="F1869" s="9">
        <v>1280.3</v>
      </c>
      <c r="G1869" s="9">
        <v>625.79999999999995</v>
      </c>
      <c r="H1869" s="9">
        <v>3186</v>
      </c>
      <c r="I1869" s="9">
        <v>55527.7</v>
      </c>
      <c r="J1869" s="9">
        <v>55000</v>
      </c>
      <c r="K1869" s="9">
        <v>-527.70000000000005</v>
      </c>
      <c r="L1869" s="9">
        <v>-0.96</v>
      </c>
    </row>
    <row r="1870" spans="1:12" ht="15" thickBot="1" x14ac:dyDescent="0.35">
      <c r="A1870" s="8" t="s">
        <v>222</v>
      </c>
      <c r="B1870" s="9">
        <v>35586.300000000003</v>
      </c>
      <c r="C1870" s="9">
        <v>7197.1</v>
      </c>
      <c r="D1870" s="9">
        <v>682.7</v>
      </c>
      <c r="E1870" s="9">
        <v>10155.5</v>
      </c>
      <c r="F1870" s="9">
        <v>1280.3</v>
      </c>
      <c r="G1870" s="9">
        <v>625.79999999999995</v>
      </c>
      <c r="H1870" s="9">
        <v>3186</v>
      </c>
      <c r="I1870" s="9">
        <v>58713.7</v>
      </c>
      <c r="J1870" s="9">
        <v>56000</v>
      </c>
      <c r="K1870" s="9">
        <v>-2713.7</v>
      </c>
      <c r="L1870" s="9">
        <v>-4.8499999999999996</v>
      </c>
    </row>
    <row r="1871" spans="1:12" ht="15" thickBot="1" x14ac:dyDescent="0.35">
      <c r="A1871" s="8" t="s">
        <v>223</v>
      </c>
      <c r="B1871" s="9">
        <v>36041.5</v>
      </c>
      <c r="C1871" s="9">
        <v>10155.5</v>
      </c>
      <c r="D1871" s="9">
        <v>682.7</v>
      </c>
      <c r="E1871" s="9">
        <v>5831.7</v>
      </c>
      <c r="F1871" s="9">
        <v>1280.3</v>
      </c>
      <c r="G1871" s="9">
        <v>625.79999999999995</v>
      </c>
      <c r="H1871" s="9">
        <v>3186</v>
      </c>
      <c r="I1871" s="9">
        <v>57803.4</v>
      </c>
      <c r="J1871" s="9">
        <v>60000</v>
      </c>
      <c r="K1871" s="9">
        <v>2196.6</v>
      </c>
      <c r="L1871" s="9">
        <v>3.66</v>
      </c>
    </row>
    <row r="1872" spans="1:12" ht="15" thickBot="1" x14ac:dyDescent="0.35">
      <c r="A1872" s="8" t="s">
        <v>224</v>
      </c>
      <c r="B1872" s="9">
        <v>36098.400000000001</v>
      </c>
      <c r="C1872" s="9">
        <v>13455.2</v>
      </c>
      <c r="D1872" s="9">
        <v>1365.4</v>
      </c>
      <c r="E1872" s="9">
        <v>10155.5</v>
      </c>
      <c r="F1872" s="9">
        <v>2759.5</v>
      </c>
      <c r="G1872" s="9">
        <v>625.79999999999995</v>
      </c>
      <c r="H1872" s="9">
        <v>4722.1000000000004</v>
      </c>
      <c r="I1872" s="9">
        <v>69181.899999999994</v>
      </c>
      <c r="J1872" s="9">
        <v>78000</v>
      </c>
      <c r="K1872" s="9">
        <v>8818.1</v>
      </c>
      <c r="L1872" s="9">
        <v>11.31</v>
      </c>
    </row>
    <row r="1873" spans="1:12" ht="15" thickBot="1" x14ac:dyDescent="0.35">
      <c r="A1873" s="8" t="s">
        <v>225</v>
      </c>
      <c r="B1873" s="9">
        <v>36098.400000000001</v>
      </c>
      <c r="C1873" s="9">
        <v>7197.1</v>
      </c>
      <c r="D1873" s="9">
        <v>682.7</v>
      </c>
      <c r="E1873" s="9">
        <v>5831.7</v>
      </c>
      <c r="F1873" s="9">
        <v>1280.3</v>
      </c>
      <c r="G1873" s="9">
        <v>625.79999999999995</v>
      </c>
      <c r="H1873" s="9">
        <v>3186</v>
      </c>
      <c r="I1873" s="9">
        <v>54901.9</v>
      </c>
      <c r="J1873" s="9">
        <v>54000</v>
      </c>
      <c r="K1873" s="9">
        <v>-901.9</v>
      </c>
      <c r="L1873" s="9">
        <v>-1.67</v>
      </c>
    </row>
    <row r="1874" spans="1:12" ht="15" thickBot="1" x14ac:dyDescent="0.35">
      <c r="A1874" s="8" t="s">
        <v>226</v>
      </c>
      <c r="B1874" s="9">
        <v>36098.400000000001</v>
      </c>
      <c r="C1874" s="9">
        <v>7197.1</v>
      </c>
      <c r="D1874" s="9">
        <v>682.7</v>
      </c>
      <c r="E1874" s="9">
        <v>5831.7</v>
      </c>
      <c r="F1874" s="9">
        <v>1280.3</v>
      </c>
      <c r="G1874" s="9">
        <v>625.79999999999995</v>
      </c>
      <c r="H1874" s="9">
        <v>3186</v>
      </c>
      <c r="I1874" s="9">
        <v>54901.9</v>
      </c>
      <c r="J1874" s="9">
        <v>59000</v>
      </c>
      <c r="K1874" s="9">
        <v>4098.1000000000004</v>
      </c>
      <c r="L1874" s="9">
        <v>6.95</v>
      </c>
    </row>
    <row r="1875" spans="1:12" ht="15" thickBot="1" x14ac:dyDescent="0.35">
      <c r="A1875" s="8" t="s">
        <v>227</v>
      </c>
      <c r="B1875" s="9">
        <v>36098.400000000001</v>
      </c>
      <c r="C1875" s="9">
        <v>10155.5</v>
      </c>
      <c r="D1875" s="9">
        <v>682.7</v>
      </c>
      <c r="E1875" s="9">
        <v>6286.8</v>
      </c>
      <c r="F1875" s="9">
        <v>6059.3</v>
      </c>
      <c r="G1875" s="9">
        <v>625.79999999999995</v>
      </c>
      <c r="H1875" s="9">
        <v>4722.1000000000004</v>
      </c>
      <c r="I1875" s="9">
        <v>64630.5</v>
      </c>
      <c r="J1875" s="9">
        <v>71000</v>
      </c>
      <c r="K1875" s="9">
        <v>6369.5</v>
      </c>
      <c r="L1875" s="9">
        <v>8.9700000000000006</v>
      </c>
    </row>
    <row r="1876" spans="1:12" ht="15" thickBot="1" x14ac:dyDescent="0.35">
      <c r="A1876" s="8" t="s">
        <v>228</v>
      </c>
      <c r="B1876" s="9">
        <v>36098.400000000001</v>
      </c>
      <c r="C1876" s="9">
        <v>13455.2</v>
      </c>
      <c r="D1876" s="9">
        <v>1365.4</v>
      </c>
      <c r="E1876" s="9">
        <v>26711.1</v>
      </c>
      <c r="F1876" s="9">
        <v>6059.3</v>
      </c>
      <c r="G1876" s="9">
        <v>3527.3</v>
      </c>
      <c r="H1876" s="9">
        <v>4722.1000000000004</v>
      </c>
      <c r="I1876" s="9">
        <v>91938.8</v>
      </c>
      <c r="J1876" s="9">
        <v>101000</v>
      </c>
      <c r="K1876" s="9">
        <v>9061.2000000000007</v>
      </c>
      <c r="L1876" s="9">
        <v>8.9700000000000006</v>
      </c>
    </row>
    <row r="1877" spans="1:12" ht="15" thickBot="1" x14ac:dyDescent="0.35">
      <c r="A1877" s="8" t="s">
        <v>229</v>
      </c>
      <c r="B1877" s="9">
        <v>36098.400000000001</v>
      </c>
      <c r="C1877" s="9">
        <v>13455.2</v>
      </c>
      <c r="D1877" s="9">
        <v>682.7</v>
      </c>
      <c r="E1877" s="9">
        <v>12431.2</v>
      </c>
      <c r="F1877" s="9">
        <v>1280.3</v>
      </c>
      <c r="G1877" s="9">
        <v>2560.1999999999998</v>
      </c>
      <c r="H1877" s="9">
        <v>4722.1000000000004</v>
      </c>
      <c r="I1877" s="9">
        <v>71230</v>
      </c>
      <c r="J1877" s="9">
        <v>79000</v>
      </c>
      <c r="K1877" s="9">
        <v>7770</v>
      </c>
      <c r="L1877" s="9">
        <v>9.84</v>
      </c>
    </row>
    <row r="1878" spans="1:12" ht="15" thickBot="1" x14ac:dyDescent="0.35">
      <c r="A1878" s="8" t="s">
        <v>230</v>
      </c>
      <c r="B1878" s="9">
        <v>36098.400000000001</v>
      </c>
      <c r="C1878" s="9">
        <v>10155.5</v>
      </c>
      <c r="D1878" s="9">
        <v>682.7</v>
      </c>
      <c r="E1878" s="9">
        <v>8221.2000000000007</v>
      </c>
      <c r="F1878" s="9">
        <v>1280.3</v>
      </c>
      <c r="G1878" s="9">
        <v>2560.1999999999998</v>
      </c>
      <c r="H1878" s="9">
        <v>4722.1000000000004</v>
      </c>
      <c r="I1878" s="9">
        <v>63720.2</v>
      </c>
      <c r="J1878" s="9">
        <v>71000</v>
      </c>
      <c r="K1878" s="9">
        <v>7279.8</v>
      </c>
      <c r="L1878" s="9">
        <v>10.25</v>
      </c>
    </row>
    <row r="1879" spans="1:12" ht="15" thickBot="1" x14ac:dyDescent="0.35">
      <c r="A1879" s="8" t="s">
        <v>231</v>
      </c>
      <c r="B1879" s="9">
        <v>36098.400000000001</v>
      </c>
      <c r="C1879" s="9">
        <v>9700.4</v>
      </c>
      <c r="D1879" s="9">
        <v>682.7</v>
      </c>
      <c r="E1879" s="9">
        <v>8221.2000000000007</v>
      </c>
      <c r="F1879" s="9">
        <v>1280.3</v>
      </c>
      <c r="G1879" s="9">
        <v>2560.1999999999998</v>
      </c>
      <c r="H1879" s="9">
        <v>4722.1000000000004</v>
      </c>
      <c r="I1879" s="9">
        <v>63265.1</v>
      </c>
      <c r="J1879" s="9">
        <v>68000</v>
      </c>
      <c r="K1879" s="9">
        <v>4734.8999999999996</v>
      </c>
      <c r="L1879" s="9">
        <v>6.96</v>
      </c>
    </row>
    <row r="1880" spans="1:12" ht="15" thickBot="1" x14ac:dyDescent="0.35">
      <c r="A1880" s="8" t="s">
        <v>232</v>
      </c>
      <c r="B1880" s="9">
        <v>36098.400000000001</v>
      </c>
      <c r="C1880" s="9">
        <v>10155.5</v>
      </c>
      <c r="D1880" s="9">
        <v>682.7</v>
      </c>
      <c r="E1880" s="9">
        <v>6286.8</v>
      </c>
      <c r="F1880" s="9">
        <v>1849.2</v>
      </c>
      <c r="G1880" s="9">
        <v>2560.1999999999998</v>
      </c>
      <c r="H1880" s="9">
        <v>4722.1000000000004</v>
      </c>
      <c r="I1880" s="9">
        <v>62354.8</v>
      </c>
      <c r="J1880" s="9">
        <v>68000</v>
      </c>
      <c r="K1880" s="9">
        <v>5645.2</v>
      </c>
      <c r="L1880" s="9">
        <v>8.3000000000000007</v>
      </c>
    </row>
    <row r="1881" spans="1:12" ht="15" thickBot="1" x14ac:dyDescent="0.35">
      <c r="A1881" s="8" t="s">
        <v>233</v>
      </c>
      <c r="B1881" s="9">
        <v>36098.400000000001</v>
      </c>
      <c r="C1881" s="9">
        <v>7197.1</v>
      </c>
      <c r="D1881" s="9">
        <v>682.7</v>
      </c>
      <c r="E1881" s="9">
        <v>5831.7</v>
      </c>
      <c r="F1881" s="9">
        <v>1280.3</v>
      </c>
      <c r="G1881" s="9">
        <v>4266.8999999999996</v>
      </c>
      <c r="H1881" s="9">
        <v>4722.1000000000004</v>
      </c>
      <c r="I1881" s="9">
        <v>60079.1</v>
      </c>
      <c r="J1881" s="9">
        <v>63000</v>
      </c>
      <c r="K1881" s="9">
        <v>2920.9</v>
      </c>
      <c r="L1881" s="9">
        <v>4.6399999999999997</v>
      </c>
    </row>
    <row r="1882" spans="1:12" ht="15" thickBot="1" x14ac:dyDescent="0.35">
      <c r="A1882" s="8" t="s">
        <v>234</v>
      </c>
      <c r="B1882" s="9">
        <v>36098.400000000001</v>
      </c>
      <c r="C1882" s="9">
        <v>8903.9</v>
      </c>
      <c r="D1882" s="9">
        <v>682.7</v>
      </c>
      <c r="E1882" s="9">
        <v>8221.2000000000007</v>
      </c>
      <c r="F1882" s="9">
        <v>1280.3</v>
      </c>
      <c r="G1882" s="9">
        <v>4266.8999999999996</v>
      </c>
      <c r="H1882" s="9">
        <v>4722.1000000000004</v>
      </c>
      <c r="I1882" s="9">
        <v>64175.4</v>
      </c>
      <c r="J1882" s="9">
        <v>68000</v>
      </c>
      <c r="K1882" s="9">
        <v>3824.6</v>
      </c>
      <c r="L1882" s="9">
        <v>5.62</v>
      </c>
    </row>
    <row r="1883" spans="1:12" ht="15" thickBot="1" x14ac:dyDescent="0.35">
      <c r="A1883" s="8" t="s">
        <v>235</v>
      </c>
      <c r="B1883" s="9">
        <v>36098.400000000001</v>
      </c>
      <c r="C1883" s="9">
        <v>10155.5</v>
      </c>
      <c r="D1883" s="9">
        <v>682.7</v>
      </c>
      <c r="E1883" s="9">
        <v>9131.4</v>
      </c>
      <c r="F1883" s="9">
        <v>1280.3</v>
      </c>
      <c r="G1883" s="9">
        <v>3072.2</v>
      </c>
      <c r="H1883" s="9">
        <v>4722.1000000000004</v>
      </c>
      <c r="I1883" s="9">
        <v>65142.5</v>
      </c>
      <c r="J1883" s="9">
        <v>74000</v>
      </c>
      <c r="K1883" s="9">
        <v>8857.5</v>
      </c>
      <c r="L1883" s="9">
        <v>11.97</v>
      </c>
    </row>
    <row r="1884" spans="1:12" ht="15" thickBot="1" x14ac:dyDescent="0.35">
      <c r="A1884" s="8" t="s">
        <v>236</v>
      </c>
      <c r="B1884" s="9">
        <v>36098.400000000001</v>
      </c>
      <c r="C1884" s="9">
        <v>13455.2</v>
      </c>
      <c r="D1884" s="9">
        <v>910.3</v>
      </c>
      <c r="E1884" s="9">
        <v>10155.5</v>
      </c>
      <c r="F1884" s="9">
        <v>2759.5</v>
      </c>
      <c r="G1884" s="9">
        <v>3527.3</v>
      </c>
      <c r="H1884" s="9">
        <v>4722.1000000000004</v>
      </c>
      <c r="I1884" s="9">
        <v>71628.2</v>
      </c>
      <c r="J1884" s="9">
        <v>79000</v>
      </c>
      <c r="K1884" s="9">
        <v>7371.8</v>
      </c>
      <c r="L1884" s="9">
        <v>9.33</v>
      </c>
    </row>
    <row r="1885" spans="1:12" ht="15" thickBot="1" x14ac:dyDescent="0.35">
      <c r="A1885" s="8" t="s">
        <v>237</v>
      </c>
      <c r="B1885" s="9">
        <v>36098.400000000001</v>
      </c>
      <c r="C1885" s="9">
        <v>7197.1</v>
      </c>
      <c r="D1885" s="9">
        <v>682.7</v>
      </c>
      <c r="E1885" s="9">
        <v>6286.8</v>
      </c>
      <c r="F1885" s="9">
        <v>1280.3</v>
      </c>
      <c r="G1885" s="9">
        <v>3527.3</v>
      </c>
      <c r="H1885" s="9">
        <v>4722.1000000000004</v>
      </c>
      <c r="I1885" s="9">
        <v>59794.7</v>
      </c>
      <c r="J1885" s="9">
        <v>64000</v>
      </c>
      <c r="K1885" s="9">
        <v>4205.3</v>
      </c>
      <c r="L1885" s="9">
        <v>6.57</v>
      </c>
    </row>
    <row r="1886" spans="1:12" ht="15" thickBot="1" x14ac:dyDescent="0.35">
      <c r="A1886" s="8" t="s">
        <v>238</v>
      </c>
      <c r="B1886" s="9">
        <v>36098.400000000001</v>
      </c>
      <c r="C1886" s="9">
        <v>7197.1</v>
      </c>
      <c r="D1886" s="9">
        <v>682.7</v>
      </c>
      <c r="E1886" s="9">
        <v>5831.7</v>
      </c>
      <c r="F1886" s="9">
        <v>1280.3</v>
      </c>
      <c r="G1886" s="9">
        <v>3527.3</v>
      </c>
      <c r="H1886" s="9">
        <v>3186</v>
      </c>
      <c r="I1886" s="9">
        <v>57803.4</v>
      </c>
      <c r="J1886" s="9">
        <v>58000</v>
      </c>
      <c r="K1886" s="9">
        <v>196.6</v>
      </c>
      <c r="L1886" s="9">
        <v>0.34</v>
      </c>
    </row>
    <row r="1887" spans="1:12" ht="15" thickBot="1" x14ac:dyDescent="0.35">
      <c r="A1887" s="8" t="s">
        <v>239</v>
      </c>
      <c r="B1887" s="9">
        <v>36553.5</v>
      </c>
      <c r="C1887" s="9">
        <v>8903.9</v>
      </c>
      <c r="D1887" s="9">
        <v>682.7</v>
      </c>
      <c r="E1887" s="9">
        <v>9131.4</v>
      </c>
      <c r="F1887" s="9">
        <v>1280.3</v>
      </c>
      <c r="G1887" s="9">
        <v>3527.3</v>
      </c>
      <c r="H1887" s="9">
        <v>4722.1000000000004</v>
      </c>
      <c r="I1887" s="9">
        <v>64801.2</v>
      </c>
      <c r="J1887" s="9">
        <v>76000</v>
      </c>
      <c r="K1887" s="9">
        <v>11198.8</v>
      </c>
      <c r="L1887" s="9">
        <v>14.74</v>
      </c>
    </row>
    <row r="1888" spans="1:12" ht="15" thickBot="1" x14ac:dyDescent="0.35">
      <c r="A1888" s="8" t="s">
        <v>240</v>
      </c>
      <c r="B1888" s="9">
        <v>36553.5</v>
      </c>
      <c r="C1888" s="9">
        <v>8505.6</v>
      </c>
      <c r="D1888" s="9">
        <v>682.7</v>
      </c>
      <c r="E1888" s="9">
        <v>8221.2000000000007</v>
      </c>
      <c r="F1888" s="9">
        <v>2759.5</v>
      </c>
      <c r="G1888" s="9">
        <v>625.79999999999995</v>
      </c>
      <c r="H1888" s="9">
        <v>4722.1000000000004</v>
      </c>
      <c r="I1888" s="9">
        <v>62070.3</v>
      </c>
      <c r="J1888" s="9">
        <v>75000</v>
      </c>
      <c r="K1888" s="9">
        <v>12929.7</v>
      </c>
      <c r="L1888" s="9">
        <v>17.239999999999998</v>
      </c>
    </row>
    <row r="1889" spans="1:12" ht="15" thickBot="1" x14ac:dyDescent="0.35">
      <c r="A1889" s="8" t="s">
        <v>241</v>
      </c>
      <c r="B1889" s="9">
        <v>36553.5</v>
      </c>
      <c r="C1889" s="9">
        <v>8505.6</v>
      </c>
      <c r="D1889" s="9">
        <v>682.7</v>
      </c>
      <c r="E1889" s="9">
        <v>9131.4</v>
      </c>
      <c r="F1889" s="9">
        <v>2759.5</v>
      </c>
      <c r="G1889" s="9">
        <v>625.79999999999995</v>
      </c>
      <c r="H1889" s="9">
        <v>4722.1000000000004</v>
      </c>
      <c r="I1889" s="9">
        <v>62980.6</v>
      </c>
      <c r="J1889" s="9">
        <v>70000</v>
      </c>
      <c r="K1889" s="9">
        <v>7019.4</v>
      </c>
      <c r="L1889" s="9">
        <v>10.029999999999999</v>
      </c>
    </row>
    <row r="1890" spans="1:12" ht="15" thickBot="1" x14ac:dyDescent="0.35">
      <c r="A1890" s="8" t="s">
        <v>242</v>
      </c>
      <c r="B1890" s="9">
        <v>36553.5</v>
      </c>
      <c r="C1890" s="9">
        <v>10155.5</v>
      </c>
      <c r="D1890" s="9">
        <v>682.7</v>
      </c>
      <c r="E1890" s="9">
        <v>9131.4</v>
      </c>
      <c r="F1890" s="9">
        <v>2759.5</v>
      </c>
      <c r="G1890" s="9">
        <v>625.79999999999995</v>
      </c>
      <c r="H1890" s="9">
        <v>4722.1000000000004</v>
      </c>
      <c r="I1890" s="9">
        <v>64630.5</v>
      </c>
      <c r="J1890" s="9">
        <v>65000</v>
      </c>
      <c r="K1890" s="9">
        <v>369.5</v>
      </c>
      <c r="L1890" s="9">
        <v>0.56999999999999995</v>
      </c>
    </row>
    <row r="1891" spans="1:12" ht="15" thickBot="1" x14ac:dyDescent="0.35">
      <c r="A1891" s="8" t="s">
        <v>243</v>
      </c>
      <c r="B1891" s="9">
        <v>37463.800000000003</v>
      </c>
      <c r="C1891" s="9">
        <v>10155.5</v>
      </c>
      <c r="D1891" s="9">
        <v>682.7</v>
      </c>
      <c r="E1891" s="9">
        <v>6855.7</v>
      </c>
      <c r="F1891" s="9">
        <v>2759.5</v>
      </c>
      <c r="G1891" s="9">
        <v>625.79999999999995</v>
      </c>
      <c r="H1891" s="9">
        <v>4722.1000000000004</v>
      </c>
      <c r="I1891" s="9">
        <v>63265.1</v>
      </c>
      <c r="J1891" s="9">
        <v>67000</v>
      </c>
      <c r="K1891" s="9">
        <v>3734.9</v>
      </c>
      <c r="L1891" s="9">
        <v>5.57</v>
      </c>
    </row>
    <row r="1892" spans="1:12" ht="15" thickBot="1" x14ac:dyDescent="0.35">
      <c r="A1892" s="8" t="s">
        <v>244</v>
      </c>
      <c r="B1892" s="9">
        <v>37463.800000000003</v>
      </c>
      <c r="C1892" s="9">
        <v>8505.6</v>
      </c>
      <c r="D1892" s="9">
        <v>682.7</v>
      </c>
      <c r="E1892" s="9">
        <v>6855.7</v>
      </c>
      <c r="F1892" s="9">
        <v>2759.5</v>
      </c>
      <c r="G1892" s="9">
        <v>2560.1999999999998</v>
      </c>
      <c r="H1892" s="9">
        <v>4722.1000000000004</v>
      </c>
      <c r="I1892" s="9">
        <v>63549.5</v>
      </c>
      <c r="J1892" s="9">
        <v>70000</v>
      </c>
      <c r="K1892" s="9">
        <v>6450.5</v>
      </c>
      <c r="L1892" s="9">
        <v>9.2200000000000006</v>
      </c>
    </row>
    <row r="1893" spans="1:12" ht="15" thickBot="1" x14ac:dyDescent="0.35">
      <c r="A1893" s="8" t="s">
        <v>245</v>
      </c>
      <c r="B1893" s="9">
        <v>37463.800000000003</v>
      </c>
      <c r="C1893" s="9">
        <v>7197.1</v>
      </c>
      <c r="D1893" s="9">
        <v>682.7</v>
      </c>
      <c r="E1893" s="9">
        <v>5831.7</v>
      </c>
      <c r="F1893" s="9">
        <v>1394.1</v>
      </c>
      <c r="G1893" s="9">
        <v>2560.1999999999998</v>
      </c>
      <c r="H1893" s="9">
        <v>4722.1000000000004</v>
      </c>
      <c r="I1893" s="9">
        <v>59851.5</v>
      </c>
      <c r="J1893" s="9">
        <v>64000</v>
      </c>
      <c r="K1893" s="9">
        <v>4148.5</v>
      </c>
      <c r="L1893" s="9">
        <v>6.48</v>
      </c>
    </row>
    <row r="1894" spans="1:12" ht="15" thickBot="1" x14ac:dyDescent="0.35">
      <c r="A1894" s="8" t="s">
        <v>246</v>
      </c>
      <c r="B1894" s="9">
        <v>37463.800000000003</v>
      </c>
      <c r="C1894" s="9">
        <v>8505.6</v>
      </c>
      <c r="D1894" s="9">
        <v>682.7</v>
      </c>
      <c r="E1894" s="9">
        <v>6855.7</v>
      </c>
      <c r="F1894" s="9">
        <v>1849.2</v>
      </c>
      <c r="G1894" s="9">
        <v>625.79999999999995</v>
      </c>
      <c r="H1894" s="9">
        <v>4722.1000000000004</v>
      </c>
      <c r="I1894" s="9">
        <v>60704.9</v>
      </c>
      <c r="J1894" s="9">
        <v>70000</v>
      </c>
      <c r="K1894" s="9">
        <v>9295.1</v>
      </c>
      <c r="L1894" s="9">
        <v>13.28</v>
      </c>
    </row>
    <row r="1895" spans="1:12" ht="15" thickBot="1" x14ac:dyDescent="0.35">
      <c r="A1895" s="8" t="s">
        <v>247</v>
      </c>
      <c r="B1895" s="9">
        <v>37463.800000000003</v>
      </c>
      <c r="C1895" s="9">
        <v>10155.5</v>
      </c>
      <c r="D1895" s="9">
        <v>682.7</v>
      </c>
      <c r="E1895" s="9">
        <v>10155.5</v>
      </c>
      <c r="F1895" s="9">
        <v>1280.3</v>
      </c>
      <c r="G1895" s="9">
        <v>625.79999999999995</v>
      </c>
      <c r="H1895" s="9">
        <v>4722.1000000000004</v>
      </c>
      <c r="I1895" s="9">
        <v>65085.599999999999</v>
      </c>
      <c r="J1895" s="9">
        <v>69000</v>
      </c>
      <c r="K1895" s="9">
        <v>3914.4</v>
      </c>
      <c r="L1895" s="9">
        <v>5.67</v>
      </c>
    </row>
    <row r="1896" spans="1:12" ht="15" thickBot="1" x14ac:dyDescent="0.35">
      <c r="A1896" s="8" t="s">
        <v>248</v>
      </c>
      <c r="B1896" s="9">
        <v>37463.800000000003</v>
      </c>
      <c r="C1896" s="9">
        <v>13455.2</v>
      </c>
      <c r="D1896" s="9">
        <v>910.3</v>
      </c>
      <c r="E1896" s="9">
        <v>9131.4</v>
      </c>
      <c r="F1896" s="9">
        <v>2759.5</v>
      </c>
      <c r="G1896" s="9">
        <v>2560.1999999999998</v>
      </c>
      <c r="H1896" s="9">
        <v>4722.1000000000004</v>
      </c>
      <c r="I1896" s="9">
        <v>71002.399999999994</v>
      </c>
      <c r="J1896" s="9">
        <v>78000</v>
      </c>
      <c r="K1896" s="9">
        <v>6997.6</v>
      </c>
      <c r="L1896" s="9">
        <v>8.9700000000000006</v>
      </c>
    </row>
    <row r="1897" spans="1:12" ht="15" thickBot="1" x14ac:dyDescent="0.35">
      <c r="A1897" s="8" t="s">
        <v>249</v>
      </c>
      <c r="B1897" s="9">
        <v>37463.800000000003</v>
      </c>
      <c r="C1897" s="9">
        <v>7197.1</v>
      </c>
      <c r="D1897" s="9">
        <v>682.7</v>
      </c>
      <c r="E1897" s="9">
        <v>6286.8</v>
      </c>
      <c r="F1897" s="9">
        <v>1280.3</v>
      </c>
      <c r="G1897" s="9">
        <v>625.79999999999995</v>
      </c>
      <c r="H1897" s="9">
        <v>4722.1000000000004</v>
      </c>
      <c r="I1897" s="9">
        <v>58258.6</v>
      </c>
      <c r="J1897" s="9">
        <v>59000</v>
      </c>
      <c r="K1897" s="9">
        <v>741.4</v>
      </c>
      <c r="L1897" s="9">
        <v>1.26</v>
      </c>
    </row>
    <row r="1898" spans="1:12" ht="15" thickBot="1" x14ac:dyDescent="0.35">
      <c r="A1898" s="8" t="s">
        <v>250</v>
      </c>
      <c r="B1898" s="9">
        <v>39284.300000000003</v>
      </c>
      <c r="C1898" s="9">
        <v>7197.1</v>
      </c>
      <c r="D1898" s="9">
        <v>682.7</v>
      </c>
      <c r="E1898" s="9">
        <v>5831.7</v>
      </c>
      <c r="F1898" s="9">
        <v>1280.3</v>
      </c>
      <c r="G1898" s="9">
        <v>625.79999999999995</v>
      </c>
      <c r="H1898" s="9">
        <v>4722.1000000000004</v>
      </c>
      <c r="I1898" s="9">
        <v>59624</v>
      </c>
      <c r="J1898" s="9">
        <v>63000</v>
      </c>
      <c r="K1898" s="9">
        <v>3376</v>
      </c>
      <c r="L1898" s="9">
        <v>5.36</v>
      </c>
    </row>
    <row r="1899" spans="1:12" ht="15" thickBot="1" x14ac:dyDescent="0.35">
      <c r="A1899" s="8" t="s">
        <v>251</v>
      </c>
      <c r="B1899" s="9">
        <v>40820.400000000001</v>
      </c>
      <c r="C1899" s="9">
        <v>8903.9</v>
      </c>
      <c r="D1899" s="9">
        <v>682.7</v>
      </c>
      <c r="E1899" s="9">
        <v>5831.7</v>
      </c>
      <c r="F1899" s="9">
        <v>2759.5</v>
      </c>
      <c r="G1899" s="9">
        <v>625.79999999999995</v>
      </c>
      <c r="H1899" s="9">
        <v>4722.1000000000004</v>
      </c>
      <c r="I1899" s="9">
        <v>64346</v>
      </c>
      <c r="J1899" s="9">
        <v>72000</v>
      </c>
      <c r="K1899" s="9">
        <v>7654</v>
      </c>
      <c r="L1899" s="9">
        <v>10.63</v>
      </c>
    </row>
    <row r="1900" spans="1:12" ht="15" thickBot="1" x14ac:dyDescent="0.35">
      <c r="A1900" s="8" t="s">
        <v>252</v>
      </c>
      <c r="B1900" s="9">
        <v>43096.1</v>
      </c>
      <c r="C1900" s="9">
        <v>8903.9</v>
      </c>
      <c r="D1900" s="9">
        <v>682.7</v>
      </c>
      <c r="E1900" s="9">
        <v>6286.8</v>
      </c>
      <c r="F1900" s="9">
        <v>2759.5</v>
      </c>
      <c r="G1900" s="9">
        <v>2560.1999999999998</v>
      </c>
      <c r="H1900" s="9">
        <v>4722.1000000000004</v>
      </c>
      <c r="I1900" s="9">
        <v>69011.199999999997</v>
      </c>
      <c r="J1900" s="9">
        <v>78000</v>
      </c>
      <c r="K1900" s="9">
        <v>8988.7999999999993</v>
      </c>
      <c r="L1900" s="9">
        <v>11.52</v>
      </c>
    </row>
    <row r="1901" spans="1:12" ht="15" thickBot="1" x14ac:dyDescent="0.35">
      <c r="A1901" s="8" t="s">
        <v>253</v>
      </c>
      <c r="B1901" s="9">
        <v>43096.1</v>
      </c>
      <c r="C1901" s="9">
        <v>8505.6</v>
      </c>
      <c r="D1901" s="9">
        <v>682.7</v>
      </c>
      <c r="E1901" s="9">
        <v>6286.8</v>
      </c>
      <c r="F1901" s="9">
        <v>1394.1</v>
      </c>
      <c r="G1901" s="9">
        <v>625.79999999999995</v>
      </c>
      <c r="H1901" s="9">
        <v>4722.1000000000004</v>
      </c>
      <c r="I1901" s="9">
        <v>65313.2</v>
      </c>
      <c r="J1901" s="9">
        <v>74000</v>
      </c>
      <c r="K1901" s="9">
        <v>8686.7999999999993</v>
      </c>
      <c r="L1901" s="9">
        <v>11.74</v>
      </c>
    </row>
    <row r="1902" spans="1:12" ht="15" thickBot="1" x14ac:dyDescent="0.35">
      <c r="A1902" s="8" t="s">
        <v>254</v>
      </c>
      <c r="B1902" s="9">
        <v>43096.1</v>
      </c>
      <c r="C1902" s="9">
        <v>10155.5</v>
      </c>
      <c r="D1902" s="9">
        <v>682.7</v>
      </c>
      <c r="E1902" s="9">
        <v>8221.2000000000007</v>
      </c>
      <c r="F1902" s="9">
        <v>2759.5</v>
      </c>
      <c r="G1902" s="9">
        <v>2560.1999999999998</v>
      </c>
      <c r="H1902" s="9">
        <v>4722.1000000000004</v>
      </c>
      <c r="I1902" s="9">
        <v>72197.2</v>
      </c>
      <c r="J1902" s="9">
        <v>79000</v>
      </c>
      <c r="K1902" s="9">
        <v>6802.8</v>
      </c>
      <c r="L1902" s="9">
        <v>8.61</v>
      </c>
    </row>
    <row r="1903" spans="1:12" ht="15" thickBot="1" x14ac:dyDescent="0.35">
      <c r="A1903" s="8" t="s">
        <v>255</v>
      </c>
      <c r="B1903" s="9">
        <v>43096.1</v>
      </c>
      <c r="C1903" s="9">
        <v>10155.5</v>
      </c>
      <c r="D1903" s="9">
        <v>682.7</v>
      </c>
      <c r="E1903" s="9">
        <v>9131.4</v>
      </c>
      <c r="F1903" s="9">
        <v>6059.3</v>
      </c>
      <c r="G1903" s="9">
        <v>3527.3</v>
      </c>
      <c r="H1903" s="9">
        <v>4722.1000000000004</v>
      </c>
      <c r="I1903" s="9">
        <v>77374.399999999994</v>
      </c>
      <c r="J1903" s="9">
        <v>85000</v>
      </c>
      <c r="K1903" s="9">
        <v>7625.6</v>
      </c>
      <c r="L1903" s="9">
        <v>8.9700000000000006</v>
      </c>
    </row>
    <row r="1904" spans="1:12" ht="15" thickBot="1" x14ac:dyDescent="0.35">
      <c r="A1904" s="8" t="s">
        <v>256</v>
      </c>
      <c r="B1904" s="9">
        <v>43096.1</v>
      </c>
      <c r="C1904" s="9">
        <v>8903.9</v>
      </c>
      <c r="D1904" s="9">
        <v>682.7</v>
      </c>
      <c r="E1904" s="9">
        <v>8221.2000000000007</v>
      </c>
      <c r="F1904" s="9">
        <v>2759.5</v>
      </c>
      <c r="G1904" s="9">
        <v>3527.3</v>
      </c>
      <c r="H1904" s="9">
        <v>4722.1000000000004</v>
      </c>
      <c r="I1904" s="9">
        <v>71912.7</v>
      </c>
      <c r="J1904" s="9">
        <v>75000</v>
      </c>
      <c r="K1904" s="9">
        <v>3087.3</v>
      </c>
      <c r="L1904" s="9">
        <v>4.12</v>
      </c>
    </row>
    <row r="1905" spans="1:12" ht="15" thickBot="1" x14ac:dyDescent="0.35">
      <c r="A1905" s="8" t="s">
        <v>257</v>
      </c>
      <c r="B1905" s="9">
        <v>44006.400000000001</v>
      </c>
      <c r="C1905" s="9">
        <v>8505.6</v>
      </c>
      <c r="D1905" s="9">
        <v>682.7</v>
      </c>
      <c r="E1905" s="9">
        <v>6286.8</v>
      </c>
      <c r="F1905" s="9">
        <v>2759.5</v>
      </c>
      <c r="G1905" s="9">
        <v>2560.1999999999998</v>
      </c>
      <c r="H1905" s="9">
        <v>4722.1000000000004</v>
      </c>
      <c r="I1905" s="9">
        <v>69523.199999999997</v>
      </c>
      <c r="J1905" s="9">
        <v>79000</v>
      </c>
      <c r="K1905" s="9">
        <v>9476.7999999999993</v>
      </c>
      <c r="L1905" s="9">
        <v>12</v>
      </c>
    </row>
    <row r="1906" spans="1:12" ht="15" thickBot="1" x14ac:dyDescent="0.35">
      <c r="A1906" s="8" t="s">
        <v>258</v>
      </c>
      <c r="B1906" s="9">
        <v>44461.5</v>
      </c>
      <c r="C1906" s="9">
        <v>9700.4</v>
      </c>
      <c r="D1906" s="9">
        <v>682.7</v>
      </c>
      <c r="E1906" s="9">
        <v>9131.4</v>
      </c>
      <c r="F1906" s="9">
        <v>6059.3</v>
      </c>
      <c r="G1906" s="9">
        <v>4266.8999999999996</v>
      </c>
      <c r="H1906" s="9">
        <v>4722.1000000000004</v>
      </c>
      <c r="I1906" s="9">
        <v>79024.2</v>
      </c>
      <c r="J1906" s="9">
        <v>87000</v>
      </c>
      <c r="K1906" s="9">
        <v>7975.8</v>
      </c>
      <c r="L1906" s="9">
        <v>9.17</v>
      </c>
    </row>
    <row r="1907" spans="1:12" ht="15" thickBot="1" x14ac:dyDescent="0.35">
      <c r="A1907" s="8" t="s">
        <v>259</v>
      </c>
      <c r="B1907" s="9">
        <v>45826.9</v>
      </c>
      <c r="C1907" s="9">
        <v>10155.5</v>
      </c>
      <c r="D1907" s="9">
        <v>682.7</v>
      </c>
      <c r="E1907" s="9">
        <v>8221.2000000000007</v>
      </c>
      <c r="F1907" s="9">
        <v>2759.5</v>
      </c>
      <c r="G1907" s="9">
        <v>3527.3</v>
      </c>
      <c r="H1907" s="9">
        <v>4722.1000000000004</v>
      </c>
      <c r="I1907" s="9">
        <v>75895.199999999997</v>
      </c>
      <c r="J1907" s="9">
        <v>88000</v>
      </c>
      <c r="K1907" s="9">
        <v>12104.8</v>
      </c>
      <c r="L1907" s="9">
        <v>13.76</v>
      </c>
    </row>
    <row r="1908" spans="1:12" ht="15" thickBot="1" x14ac:dyDescent="0.35">
      <c r="A1908" s="8" t="s">
        <v>260</v>
      </c>
      <c r="B1908" s="9">
        <v>45826.9</v>
      </c>
      <c r="C1908" s="9">
        <v>13455.2</v>
      </c>
      <c r="D1908" s="9">
        <v>1365.4</v>
      </c>
      <c r="E1908" s="9">
        <v>12431.2</v>
      </c>
      <c r="F1908" s="9">
        <v>6059.3</v>
      </c>
      <c r="G1908" s="9">
        <v>3527.3</v>
      </c>
      <c r="H1908" s="9">
        <v>4722.1000000000004</v>
      </c>
      <c r="I1908" s="9">
        <v>87387.4</v>
      </c>
      <c r="J1908" s="9">
        <v>95000</v>
      </c>
      <c r="K1908" s="9">
        <v>7612.6</v>
      </c>
      <c r="L1908" s="9">
        <v>8.01</v>
      </c>
    </row>
    <row r="1909" spans="1:12" ht="15" thickBot="1" x14ac:dyDescent="0.35">
      <c r="A1909" s="8" t="s">
        <v>261</v>
      </c>
      <c r="B1909" s="9">
        <v>50833.4</v>
      </c>
      <c r="C1909" s="9">
        <v>8505.6</v>
      </c>
      <c r="D1909" s="9">
        <v>682.7</v>
      </c>
      <c r="E1909" s="9">
        <v>8221.2000000000007</v>
      </c>
      <c r="F1909" s="9">
        <v>1849.2</v>
      </c>
      <c r="G1909" s="9">
        <v>3527.3</v>
      </c>
      <c r="H1909" s="9">
        <v>4722.1000000000004</v>
      </c>
      <c r="I1909" s="9">
        <v>78341.5</v>
      </c>
      <c r="J1909" s="9">
        <v>93000</v>
      </c>
      <c r="K1909" s="9">
        <v>14658.5</v>
      </c>
      <c r="L1909" s="9">
        <v>15.76</v>
      </c>
    </row>
    <row r="1910" spans="1:12" ht="15" thickBot="1" x14ac:dyDescent="0.35">
      <c r="A1910" s="8" t="s">
        <v>262</v>
      </c>
      <c r="B1910" s="9">
        <v>52654</v>
      </c>
      <c r="C1910" s="9">
        <v>8505.6</v>
      </c>
      <c r="D1910" s="9">
        <v>682.7</v>
      </c>
      <c r="E1910" s="9">
        <v>9131.4</v>
      </c>
      <c r="F1910" s="9">
        <v>2759.5</v>
      </c>
      <c r="G1910" s="9">
        <v>3527.3</v>
      </c>
      <c r="H1910" s="9">
        <v>4722.1000000000004</v>
      </c>
      <c r="I1910" s="9">
        <v>81982.600000000006</v>
      </c>
      <c r="J1910" s="9">
        <v>101000</v>
      </c>
      <c r="K1910" s="9">
        <v>19017.400000000001</v>
      </c>
      <c r="L1910" s="9">
        <v>18.829999999999998</v>
      </c>
    </row>
    <row r="1911" spans="1:12" ht="15" thickBot="1" x14ac:dyDescent="0.35">
      <c r="A1911" s="8" t="s">
        <v>263</v>
      </c>
      <c r="B1911" s="9">
        <v>52654</v>
      </c>
      <c r="C1911" s="9">
        <v>8505.6</v>
      </c>
      <c r="D1911" s="9">
        <v>682.7</v>
      </c>
      <c r="E1911" s="9">
        <v>9131.4</v>
      </c>
      <c r="F1911" s="9">
        <v>2759.5</v>
      </c>
      <c r="G1911" s="9">
        <v>3527.3</v>
      </c>
      <c r="H1911" s="9">
        <v>4722.1000000000004</v>
      </c>
      <c r="I1911" s="9">
        <v>81982.600000000006</v>
      </c>
      <c r="J1911" s="9">
        <v>95000</v>
      </c>
      <c r="K1911" s="9">
        <v>13017.4</v>
      </c>
      <c r="L1911" s="9">
        <v>13.7</v>
      </c>
    </row>
    <row r="1912" spans="1:12" ht="15" thickBot="1" x14ac:dyDescent="0.35">
      <c r="A1912" s="8" t="s">
        <v>264</v>
      </c>
      <c r="B1912" s="9">
        <v>52654</v>
      </c>
      <c r="C1912" s="9">
        <v>8903.9</v>
      </c>
      <c r="D1912" s="9">
        <v>682.7</v>
      </c>
      <c r="E1912" s="9">
        <v>9131.4</v>
      </c>
      <c r="F1912" s="9">
        <v>2759.5</v>
      </c>
      <c r="G1912" s="9">
        <v>3527.3</v>
      </c>
      <c r="H1912" s="9">
        <v>4722.1000000000004</v>
      </c>
      <c r="I1912" s="9">
        <v>82380.899999999994</v>
      </c>
      <c r="J1912" s="9">
        <v>94000</v>
      </c>
      <c r="K1912" s="9">
        <v>11619.1</v>
      </c>
      <c r="L1912" s="9">
        <v>12.36</v>
      </c>
    </row>
    <row r="1913" spans="1:12" ht="15" thickBot="1" x14ac:dyDescent="0.35">
      <c r="A1913" s="8" t="s">
        <v>265</v>
      </c>
      <c r="B1913" s="9">
        <v>52654</v>
      </c>
      <c r="C1913" s="9">
        <v>8334.9</v>
      </c>
      <c r="D1913" s="9">
        <v>682.7</v>
      </c>
      <c r="E1913" s="9">
        <v>9131.4</v>
      </c>
      <c r="F1913" s="9">
        <v>6059.3</v>
      </c>
      <c r="G1913" s="9">
        <v>3527.3</v>
      </c>
      <c r="H1913" s="9">
        <v>4722.1000000000004</v>
      </c>
      <c r="I1913" s="9">
        <v>85111.7</v>
      </c>
      <c r="J1913" s="9">
        <v>86000</v>
      </c>
      <c r="K1913" s="9">
        <v>888.3</v>
      </c>
      <c r="L1913" s="9">
        <v>1.03</v>
      </c>
    </row>
    <row r="1914" spans="1:12" ht="15" thickBot="1" x14ac:dyDescent="0.35">
      <c r="A1914" s="8" t="s">
        <v>266</v>
      </c>
      <c r="B1914" s="9">
        <v>52654</v>
      </c>
      <c r="C1914" s="9">
        <v>8505.6</v>
      </c>
      <c r="D1914" s="9">
        <v>682.7</v>
      </c>
      <c r="E1914" s="9">
        <v>9131.4</v>
      </c>
      <c r="F1914" s="9">
        <v>2759.5</v>
      </c>
      <c r="G1914" s="9">
        <v>2560.1999999999998</v>
      </c>
      <c r="H1914" s="9">
        <v>4722.1000000000004</v>
      </c>
      <c r="I1914" s="9">
        <v>81015.5</v>
      </c>
      <c r="J1914" s="9">
        <v>79000</v>
      </c>
      <c r="K1914" s="9">
        <v>-2015.5</v>
      </c>
      <c r="L1914" s="9">
        <v>-2.5499999999999998</v>
      </c>
    </row>
    <row r="1915" spans="1:12" ht="15" thickBot="1" x14ac:dyDescent="0.35"/>
    <row r="1916" spans="1:12" ht="15" thickBot="1" x14ac:dyDescent="0.35">
      <c r="A1916" s="10" t="s">
        <v>586</v>
      </c>
      <c r="B1916" s="11">
        <v>110599.4</v>
      </c>
    </row>
    <row r="1917" spans="1:12" ht="15" thickBot="1" x14ac:dyDescent="0.35">
      <c r="A1917" s="10" t="s">
        <v>587</v>
      </c>
      <c r="B1917" s="11">
        <v>0</v>
      </c>
    </row>
    <row r="1918" spans="1:12" ht="15" thickBot="1" x14ac:dyDescent="0.35">
      <c r="A1918" s="10" t="s">
        <v>588</v>
      </c>
      <c r="B1918" s="11">
        <v>7623061.9000000004</v>
      </c>
    </row>
    <row r="1919" spans="1:12" ht="15" thickBot="1" x14ac:dyDescent="0.35">
      <c r="A1919" s="10" t="s">
        <v>589</v>
      </c>
      <c r="B1919" s="11">
        <v>7549000</v>
      </c>
    </row>
    <row r="1920" spans="1:12" ht="15" thickBot="1" x14ac:dyDescent="0.35">
      <c r="A1920" s="10" t="s">
        <v>590</v>
      </c>
      <c r="B1920" s="11">
        <v>74061.899999999994</v>
      </c>
    </row>
    <row r="1921" spans="1:2" ht="15" thickBot="1" x14ac:dyDescent="0.35">
      <c r="A1921" s="10" t="s">
        <v>591</v>
      </c>
      <c r="B1921" s="11"/>
    </row>
    <row r="1922" spans="1:2" ht="15" thickBot="1" x14ac:dyDescent="0.35">
      <c r="A1922" s="10" t="s">
        <v>592</v>
      </c>
      <c r="B1922" s="11"/>
    </row>
    <row r="1923" spans="1:2" ht="15" thickBot="1" x14ac:dyDescent="0.35">
      <c r="A1923" s="10" t="s">
        <v>593</v>
      </c>
      <c r="B1923" s="11">
        <v>0</v>
      </c>
    </row>
    <row r="1925" spans="1:2" x14ac:dyDescent="0.3">
      <c r="A1925" s="2" t="s">
        <v>594</v>
      </c>
    </row>
    <row r="1927" spans="1:2" x14ac:dyDescent="0.3">
      <c r="A1927" s="12" t="s">
        <v>1124</v>
      </c>
    </row>
    <row r="1928" spans="1:2" x14ac:dyDescent="0.3">
      <c r="A1928" s="12" t="s">
        <v>1303</v>
      </c>
    </row>
  </sheetData>
  <hyperlinks>
    <hyperlink ref="A960" r:id="rId1" display="https://miau.my-x.hu/myx-free/coco/test/627337220230621104506.html" xr:uid="{00000000-0004-0000-0800-000000000000}"/>
    <hyperlink ref="A1925" r:id="rId2" display="https://miau.my-x.hu/myx-free/coco/test/756286320230621131325.html" xr:uid="{551B9610-B720-450F-BD61-D4E6FC1090FA}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5"/>
  <sheetViews>
    <sheetView zoomScale="67" workbookViewId="0"/>
  </sheetViews>
  <sheetFormatPr defaultColWidth="8.88671875" defaultRowHeight="14.4" x14ac:dyDescent="0.3"/>
  <cols>
    <col min="2" max="2" width="15.88671875" bestFit="1" customWidth="1"/>
    <col min="3" max="3" width="14.6640625" bestFit="1" customWidth="1"/>
    <col min="4" max="4" width="12.5546875" bestFit="1" customWidth="1"/>
    <col min="5" max="5" width="12.77734375" bestFit="1" customWidth="1"/>
    <col min="6" max="6" width="14.77734375" bestFit="1" customWidth="1"/>
    <col min="7" max="7" width="14.21875" bestFit="1" customWidth="1"/>
    <col min="8" max="8" width="13.4414062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Adatok!E3</f>
        <v>Tesco: (Hungary)</v>
      </c>
      <c r="D1" t="str">
        <f>Adatok!H3</f>
        <v>Lidl: (Hungary)</v>
      </c>
      <c r="E1" t="str">
        <f>Adatok!K3</f>
        <v>Aldi: (Hungary)</v>
      </c>
      <c r="F1" t="str">
        <f>Adatok!Q3</f>
        <v>Penny: (Hungary)</v>
      </c>
      <c r="G1" t="str">
        <f>Adatok!T3</f>
        <v>Coop: (Hungary)</v>
      </c>
      <c r="H1" t="str">
        <f>Adatok!N3</f>
        <v>Spar: (Hungary)</v>
      </c>
      <c r="I1" t="str">
        <f>Spar!H715</f>
        <v>Becslés</v>
      </c>
      <c r="J1" t="s">
        <v>597</v>
      </c>
      <c r="K1" t="str">
        <f>Spar!J715</f>
        <v>Delta</v>
      </c>
      <c r="L1" s="22">
        <f>CORREL(J2:J235,K2:K235)</f>
        <v>1.0000000000000004</v>
      </c>
    </row>
    <row r="2" spans="1:12" x14ac:dyDescent="0.3">
      <c r="A2" s="3">
        <f>Adatok!J4</f>
        <v>37987</v>
      </c>
      <c r="B2">
        <f>101-Adatok!B4</f>
        <v>97</v>
      </c>
      <c r="C2">
        <f>101-Adatok!E4</f>
        <v>81</v>
      </c>
      <c r="D2">
        <f>101-Adatok!H4</f>
        <v>98</v>
      </c>
      <c r="E2">
        <f>101-Adatok!K4</f>
        <v>101</v>
      </c>
      <c r="F2">
        <f>101-Adatok!Q4</f>
        <v>96</v>
      </c>
      <c r="G2">
        <f>101-Adatok!T4</f>
        <v>101</v>
      </c>
      <c r="H2">
        <f>Adatok!N4*1000+1000</f>
        <v>1000</v>
      </c>
      <c r="I2">
        <f>Spar!H716</f>
        <v>2963.1</v>
      </c>
      <c r="J2">
        <f>H2-I2</f>
        <v>-1963.1</v>
      </c>
      <c r="K2">
        <f>Spar!J716</f>
        <v>-1963.1</v>
      </c>
    </row>
    <row r="3" spans="1:12" x14ac:dyDescent="0.3">
      <c r="A3" s="3">
        <f>Adatok!J5</f>
        <v>38018</v>
      </c>
      <c r="B3">
        <f>101-Adatok!B5</f>
        <v>89</v>
      </c>
      <c r="C3">
        <f>101-Adatok!E5</f>
        <v>85</v>
      </c>
      <c r="D3">
        <f>101-Adatok!H5</f>
        <v>99</v>
      </c>
      <c r="E3">
        <f>101-Adatok!K5</f>
        <v>101</v>
      </c>
      <c r="F3">
        <f>101-Adatok!Q5</f>
        <v>98</v>
      </c>
      <c r="G3">
        <f>101-Adatok!T5</f>
        <v>89</v>
      </c>
      <c r="H3">
        <f>Adatok!N5*1000+1000</f>
        <v>1000</v>
      </c>
      <c r="I3">
        <f>Spar!H717</f>
        <v>4197.7</v>
      </c>
      <c r="J3">
        <f t="shared" ref="J3:J66" si="0">H3-I3</f>
        <v>-3197.7</v>
      </c>
      <c r="K3">
        <f>Spar!J717</f>
        <v>-3197.7</v>
      </c>
    </row>
    <row r="4" spans="1:12" x14ac:dyDescent="0.3">
      <c r="A4" s="3">
        <f>Adatok!J6</f>
        <v>38047</v>
      </c>
      <c r="B4">
        <f>101-Adatok!B6</f>
        <v>93</v>
      </c>
      <c r="C4">
        <f>101-Adatok!E6</f>
        <v>66</v>
      </c>
      <c r="D4">
        <f>101-Adatok!H6</f>
        <v>98</v>
      </c>
      <c r="E4">
        <f>101-Adatok!K6</f>
        <v>101</v>
      </c>
      <c r="F4">
        <f>101-Adatok!Q6</f>
        <v>101</v>
      </c>
      <c r="G4">
        <f>101-Adatok!T6</f>
        <v>101</v>
      </c>
      <c r="H4">
        <f>Adatok!N6*1000+1000</f>
        <v>1000</v>
      </c>
      <c r="I4">
        <f>Spar!H718</f>
        <v>987.7</v>
      </c>
      <c r="J4">
        <f t="shared" si="0"/>
        <v>12.299999999999955</v>
      </c>
      <c r="K4">
        <f>Spar!J718</f>
        <v>12.3</v>
      </c>
    </row>
    <row r="5" spans="1:12" x14ac:dyDescent="0.3">
      <c r="A5" s="3">
        <f>Adatok!J7</f>
        <v>38078</v>
      </c>
      <c r="B5">
        <f>101-Adatok!B7</f>
        <v>94</v>
      </c>
      <c r="C5">
        <f>101-Adatok!E7</f>
        <v>75</v>
      </c>
      <c r="D5">
        <f>101-Adatok!H7</f>
        <v>101</v>
      </c>
      <c r="E5">
        <f>101-Adatok!K7</f>
        <v>101</v>
      </c>
      <c r="F5">
        <f>101-Adatok!Q7</f>
        <v>99</v>
      </c>
      <c r="G5">
        <f>101-Adatok!T7</f>
        <v>87</v>
      </c>
      <c r="H5">
        <f>Adatok!N7*1000+1000</f>
        <v>1000</v>
      </c>
      <c r="I5">
        <f>Spar!H719</f>
        <v>5185.3999999999996</v>
      </c>
      <c r="J5">
        <f t="shared" si="0"/>
        <v>-4185.3999999999996</v>
      </c>
      <c r="K5">
        <f>Spar!J719</f>
        <v>-4185.3999999999996</v>
      </c>
    </row>
    <row r="6" spans="1:12" x14ac:dyDescent="0.3">
      <c r="A6" s="3">
        <f>Adatok!J8</f>
        <v>38108</v>
      </c>
      <c r="B6">
        <f>101-Adatok!B8</f>
        <v>86</v>
      </c>
      <c r="C6">
        <f>101-Adatok!E8</f>
        <v>68</v>
      </c>
      <c r="D6">
        <f>101-Adatok!H8</f>
        <v>101</v>
      </c>
      <c r="E6">
        <f>101-Adatok!K8</f>
        <v>101</v>
      </c>
      <c r="F6">
        <f>101-Adatok!Q8</f>
        <v>98</v>
      </c>
      <c r="G6">
        <f>101-Adatok!T8</f>
        <v>101</v>
      </c>
      <c r="H6">
        <f>Adatok!N8*1000+1000</f>
        <v>6000</v>
      </c>
      <c r="I6">
        <f>Spar!H720</f>
        <v>2963.1</v>
      </c>
      <c r="J6">
        <f t="shared" si="0"/>
        <v>3036.9</v>
      </c>
      <c r="K6">
        <f>Spar!J720</f>
        <v>3036.9</v>
      </c>
    </row>
    <row r="7" spans="1:12" x14ac:dyDescent="0.3">
      <c r="A7" s="3">
        <f>Adatok!J9</f>
        <v>38139</v>
      </c>
      <c r="B7">
        <f>101-Adatok!B9</f>
        <v>87</v>
      </c>
      <c r="C7">
        <f>101-Adatok!E9</f>
        <v>76</v>
      </c>
      <c r="D7">
        <f>101-Adatok!H9</f>
        <v>97</v>
      </c>
      <c r="E7">
        <f>101-Adatok!K9</f>
        <v>101</v>
      </c>
      <c r="F7">
        <f>101-Adatok!Q9</f>
        <v>101</v>
      </c>
      <c r="G7">
        <f>101-Adatok!T9</f>
        <v>101</v>
      </c>
      <c r="H7">
        <f>Adatok!N9*1000+1000</f>
        <v>1000</v>
      </c>
      <c r="I7">
        <f>Spar!H721</f>
        <v>987.7</v>
      </c>
      <c r="J7">
        <f t="shared" si="0"/>
        <v>12.299999999999955</v>
      </c>
      <c r="K7">
        <f>Spar!J721</f>
        <v>12.3</v>
      </c>
    </row>
    <row r="8" spans="1:12" x14ac:dyDescent="0.3">
      <c r="A8" s="3">
        <f>Adatok!J10</f>
        <v>38169</v>
      </c>
      <c r="B8">
        <f>101-Adatok!B10</f>
        <v>88</v>
      </c>
      <c r="C8">
        <f>101-Adatok!E10</f>
        <v>70</v>
      </c>
      <c r="D8">
        <f>101-Adatok!H10</f>
        <v>101</v>
      </c>
      <c r="E8">
        <f>101-Adatok!K10</f>
        <v>98</v>
      </c>
      <c r="F8">
        <f>101-Adatok!Q10</f>
        <v>99</v>
      </c>
      <c r="G8">
        <f>101-Adatok!T10</f>
        <v>62</v>
      </c>
      <c r="H8">
        <f>Adatok!N10*1000+1000</f>
        <v>1000</v>
      </c>
      <c r="I8">
        <f>Spar!H722</f>
        <v>9383.1</v>
      </c>
      <c r="J8">
        <f t="shared" si="0"/>
        <v>-8383.1</v>
      </c>
      <c r="K8">
        <f>Spar!J722</f>
        <v>-8383.1</v>
      </c>
    </row>
    <row r="9" spans="1:12" x14ac:dyDescent="0.3">
      <c r="A9" s="3">
        <f>Adatok!J11</f>
        <v>38200</v>
      </c>
      <c r="B9">
        <f>101-Adatok!B11</f>
        <v>84</v>
      </c>
      <c r="C9">
        <f>101-Adatok!E11</f>
        <v>69</v>
      </c>
      <c r="D9">
        <f>101-Adatok!H11</f>
        <v>100</v>
      </c>
      <c r="E9">
        <f>101-Adatok!K11</f>
        <v>94</v>
      </c>
      <c r="F9">
        <f>101-Adatok!Q11</f>
        <v>91</v>
      </c>
      <c r="G9">
        <f>101-Adatok!T11</f>
        <v>78</v>
      </c>
      <c r="H9">
        <f>Adatok!N11*1000+1000</f>
        <v>1000</v>
      </c>
      <c r="I9">
        <f>Spar!H723</f>
        <v>7901.6</v>
      </c>
      <c r="J9">
        <f t="shared" si="0"/>
        <v>-6901.6</v>
      </c>
      <c r="K9">
        <f>Spar!J723</f>
        <v>-6901.6</v>
      </c>
    </row>
    <row r="10" spans="1:12" x14ac:dyDescent="0.3">
      <c r="A10" s="3">
        <f>Adatok!J12</f>
        <v>38231</v>
      </c>
      <c r="B10">
        <f>101-Adatok!B12</f>
        <v>90</v>
      </c>
      <c r="C10">
        <f>101-Adatok!E12</f>
        <v>84</v>
      </c>
      <c r="D10">
        <f>101-Adatok!H12</f>
        <v>99</v>
      </c>
      <c r="E10">
        <f>101-Adatok!K12</f>
        <v>101</v>
      </c>
      <c r="F10">
        <f>101-Adatok!Q12</f>
        <v>98</v>
      </c>
      <c r="G10">
        <f>101-Adatok!T12</f>
        <v>87</v>
      </c>
      <c r="H10">
        <f>Adatok!N12*1000+1000</f>
        <v>7000</v>
      </c>
      <c r="I10">
        <f>Spar!H724</f>
        <v>5185.3999999999996</v>
      </c>
      <c r="J10">
        <f t="shared" si="0"/>
        <v>1814.6000000000004</v>
      </c>
      <c r="K10">
        <f>Spar!J724</f>
        <v>1814.6</v>
      </c>
    </row>
    <row r="11" spans="1:12" x14ac:dyDescent="0.3">
      <c r="A11" s="3">
        <f>Adatok!J13</f>
        <v>38261</v>
      </c>
      <c r="B11">
        <f>101-Adatok!B13</f>
        <v>95</v>
      </c>
      <c r="C11">
        <f>101-Adatok!E13</f>
        <v>88</v>
      </c>
      <c r="D11">
        <f>101-Adatok!H13</f>
        <v>99</v>
      </c>
      <c r="E11">
        <f>101-Adatok!K13</f>
        <v>101</v>
      </c>
      <c r="F11">
        <f>101-Adatok!Q13</f>
        <v>99</v>
      </c>
      <c r="G11">
        <f>101-Adatok!T13</f>
        <v>86</v>
      </c>
      <c r="H11">
        <f>Adatok!N13*1000+1000</f>
        <v>13000</v>
      </c>
      <c r="I11">
        <f>Spar!H725</f>
        <v>6420</v>
      </c>
      <c r="J11">
        <f t="shared" si="0"/>
        <v>6580</v>
      </c>
      <c r="K11">
        <f>Spar!J725</f>
        <v>6580</v>
      </c>
    </row>
    <row r="12" spans="1:12" x14ac:dyDescent="0.3">
      <c r="A12" s="3">
        <f>Adatok!J14</f>
        <v>38292</v>
      </c>
      <c r="B12">
        <f>101-Adatok!B14</f>
        <v>85</v>
      </c>
      <c r="C12">
        <f>101-Adatok!E14</f>
        <v>84</v>
      </c>
      <c r="D12">
        <f>101-Adatok!H14</f>
        <v>84</v>
      </c>
      <c r="E12">
        <f>101-Adatok!K14</f>
        <v>101</v>
      </c>
      <c r="F12">
        <f>101-Adatok!Q14</f>
        <v>96</v>
      </c>
      <c r="G12">
        <f>101-Adatok!T14</f>
        <v>77</v>
      </c>
      <c r="H12">
        <f>Adatok!N14*1000+1000</f>
        <v>4000</v>
      </c>
      <c r="I12">
        <f>Spar!H726</f>
        <v>11111.6</v>
      </c>
      <c r="J12">
        <f t="shared" si="0"/>
        <v>-7111.6</v>
      </c>
      <c r="K12">
        <f>Spar!J726</f>
        <v>-7111.6</v>
      </c>
    </row>
    <row r="13" spans="1:12" x14ac:dyDescent="0.3">
      <c r="A13" s="3">
        <f>Adatok!J15</f>
        <v>38322</v>
      </c>
      <c r="B13">
        <f>101-Adatok!B15</f>
        <v>83</v>
      </c>
      <c r="C13">
        <f>101-Adatok!E15</f>
        <v>79</v>
      </c>
      <c r="D13">
        <f>101-Adatok!H15</f>
        <v>95</v>
      </c>
      <c r="E13">
        <f>101-Adatok!K15</f>
        <v>101</v>
      </c>
      <c r="F13">
        <f>101-Adatok!Q15</f>
        <v>98</v>
      </c>
      <c r="G13">
        <f>101-Adatok!T15</f>
        <v>94</v>
      </c>
      <c r="H13">
        <f>Adatok!N15*1000+1000</f>
        <v>4000</v>
      </c>
      <c r="I13">
        <f>Spar!H727</f>
        <v>4691.6000000000004</v>
      </c>
      <c r="J13">
        <f t="shared" si="0"/>
        <v>-691.60000000000036</v>
      </c>
      <c r="K13">
        <f>Spar!J727</f>
        <v>-691.6</v>
      </c>
    </row>
    <row r="14" spans="1:12" x14ac:dyDescent="0.3">
      <c r="A14" s="3">
        <f>Adatok!J16</f>
        <v>38353</v>
      </c>
      <c r="B14">
        <f>101-Adatok!B16</f>
        <v>89</v>
      </c>
      <c r="C14">
        <f>101-Adatok!E16</f>
        <v>89</v>
      </c>
      <c r="D14">
        <f>101-Adatok!H16</f>
        <v>99</v>
      </c>
      <c r="E14">
        <f>101-Adatok!K16</f>
        <v>101</v>
      </c>
      <c r="F14">
        <f>101-Adatok!Q16</f>
        <v>99</v>
      </c>
      <c r="G14">
        <f>101-Adatok!T16</f>
        <v>92</v>
      </c>
      <c r="H14">
        <f>Adatok!N16*1000+1000</f>
        <v>6000</v>
      </c>
      <c r="I14">
        <f>Spar!H728</f>
        <v>2963.1</v>
      </c>
      <c r="J14">
        <f t="shared" si="0"/>
        <v>3036.9</v>
      </c>
      <c r="K14">
        <f>Spar!J728</f>
        <v>3036.9</v>
      </c>
    </row>
    <row r="15" spans="1:12" x14ac:dyDescent="0.3">
      <c r="A15" s="3">
        <f>Adatok!J17</f>
        <v>38384</v>
      </c>
      <c r="B15">
        <f>101-Adatok!B17</f>
        <v>87</v>
      </c>
      <c r="C15">
        <f>101-Adatok!E17</f>
        <v>87</v>
      </c>
      <c r="D15">
        <f>101-Adatok!H17</f>
        <v>100</v>
      </c>
      <c r="E15">
        <f>101-Adatok!K17</f>
        <v>101</v>
      </c>
      <c r="F15">
        <f>101-Adatok!Q17</f>
        <v>98</v>
      </c>
      <c r="G15">
        <f>101-Adatok!T17</f>
        <v>89</v>
      </c>
      <c r="H15">
        <f>Adatok!N17*1000+1000</f>
        <v>7000</v>
      </c>
      <c r="I15">
        <f>Spar!H729</f>
        <v>3950.8</v>
      </c>
      <c r="J15">
        <f t="shared" si="0"/>
        <v>3049.2</v>
      </c>
      <c r="K15">
        <f>Spar!J729</f>
        <v>3049.2</v>
      </c>
    </row>
    <row r="16" spans="1:12" x14ac:dyDescent="0.3">
      <c r="A16" s="3">
        <f>Adatok!J18</f>
        <v>38412</v>
      </c>
      <c r="B16">
        <f>101-Adatok!B18</f>
        <v>85</v>
      </c>
      <c r="C16">
        <f>101-Adatok!E18</f>
        <v>84</v>
      </c>
      <c r="D16">
        <f>101-Adatok!H18</f>
        <v>98</v>
      </c>
      <c r="E16">
        <f>101-Adatok!K18</f>
        <v>100</v>
      </c>
      <c r="F16">
        <f>101-Adatok!Q18</f>
        <v>99</v>
      </c>
      <c r="G16">
        <f>101-Adatok!T18</f>
        <v>94</v>
      </c>
      <c r="H16">
        <f>Adatok!N18*1000+1000</f>
        <v>4000</v>
      </c>
      <c r="I16">
        <f>Spar!H730</f>
        <v>3456.9</v>
      </c>
      <c r="J16">
        <f t="shared" si="0"/>
        <v>543.09999999999991</v>
      </c>
      <c r="K16">
        <f>Spar!J730</f>
        <v>543.1</v>
      </c>
    </row>
    <row r="17" spans="1:15" x14ac:dyDescent="0.3">
      <c r="A17" s="3">
        <f>Adatok!J19</f>
        <v>38443</v>
      </c>
      <c r="B17">
        <f>101-Adatok!B19</f>
        <v>88</v>
      </c>
      <c r="C17">
        <f>101-Adatok!E19</f>
        <v>86</v>
      </c>
      <c r="D17">
        <f>101-Adatok!H19</f>
        <v>98</v>
      </c>
      <c r="E17">
        <f>101-Adatok!K19</f>
        <v>98</v>
      </c>
      <c r="F17">
        <f>101-Adatok!Q19</f>
        <v>98</v>
      </c>
      <c r="G17">
        <f>101-Adatok!T19</f>
        <v>78</v>
      </c>
      <c r="H17">
        <f>Adatok!N19*1000+1000</f>
        <v>1000</v>
      </c>
      <c r="I17">
        <f>Spar!H731</f>
        <v>6913.9</v>
      </c>
      <c r="J17">
        <f t="shared" si="0"/>
        <v>-5913.9</v>
      </c>
      <c r="K17">
        <f>Spar!J731</f>
        <v>-5913.9</v>
      </c>
    </row>
    <row r="18" spans="1:15" x14ac:dyDescent="0.3">
      <c r="A18" s="3">
        <f>Adatok!J20</f>
        <v>38473</v>
      </c>
      <c r="B18">
        <f>101-Adatok!B20</f>
        <v>87</v>
      </c>
      <c r="C18">
        <f>101-Adatok!E20</f>
        <v>86</v>
      </c>
      <c r="D18">
        <f>101-Adatok!H20</f>
        <v>99</v>
      </c>
      <c r="E18">
        <f>101-Adatok!K20</f>
        <v>100</v>
      </c>
      <c r="F18">
        <f>101-Adatok!Q20</f>
        <v>97</v>
      </c>
      <c r="G18">
        <f>101-Adatok!T20</f>
        <v>92</v>
      </c>
      <c r="H18">
        <f>Adatok!N20*1000+1000</f>
        <v>5000</v>
      </c>
      <c r="I18">
        <f>Spar!H732</f>
        <v>3456.9</v>
      </c>
      <c r="J18">
        <f t="shared" si="0"/>
        <v>1543.1</v>
      </c>
      <c r="K18">
        <f>Spar!J732</f>
        <v>1543.1</v>
      </c>
    </row>
    <row r="19" spans="1:15" x14ac:dyDescent="0.3">
      <c r="A19" s="3">
        <f>Adatok!J21</f>
        <v>38504</v>
      </c>
      <c r="B19">
        <f>101-Adatok!B21</f>
        <v>84</v>
      </c>
      <c r="C19">
        <f>101-Adatok!E21</f>
        <v>89</v>
      </c>
      <c r="D19">
        <f>101-Adatok!H21</f>
        <v>98</v>
      </c>
      <c r="E19">
        <f>101-Adatok!K21</f>
        <v>101</v>
      </c>
      <c r="F19">
        <f>101-Adatok!Q21</f>
        <v>99</v>
      </c>
      <c r="G19">
        <f>101-Adatok!T21</f>
        <v>95</v>
      </c>
      <c r="H19">
        <f>Adatok!N21*1000+1000</f>
        <v>6000</v>
      </c>
      <c r="I19">
        <f>Spar!H733</f>
        <v>2963.1</v>
      </c>
      <c r="J19">
        <f t="shared" si="0"/>
        <v>3036.9</v>
      </c>
      <c r="K19">
        <f>Spar!J733</f>
        <v>3036.9</v>
      </c>
    </row>
    <row r="20" spans="1:15" x14ac:dyDescent="0.3">
      <c r="A20" s="3">
        <f>Adatok!J22</f>
        <v>38534</v>
      </c>
      <c r="B20">
        <f>101-Adatok!B22</f>
        <v>83</v>
      </c>
      <c r="C20">
        <f>101-Adatok!E22</f>
        <v>81</v>
      </c>
      <c r="D20">
        <f>101-Adatok!H22</f>
        <v>96</v>
      </c>
      <c r="E20">
        <f>101-Adatok!K22</f>
        <v>101</v>
      </c>
      <c r="F20">
        <f>101-Adatok!Q22</f>
        <v>97</v>
      </c>
      <c r="G20">
        <f>101-Adatok!T22</f>
        <v>80</v>
      </c>
      <c r="H20">
        <f>Adatok!N22*1000+1000</f>
        <v>4000</v>
      </c>
      <c r="I20">
        <f>Spar!H734</f>
        <v>7901.6</v>
      </c>
      <c r="J20">
        <f t="shared" si="0"/>
        <v>-3901.6000000000004</v>
      </c>
      <c r="K20">
        <f>Spar!J734</f>
        <v>-3901.6</v>
      </c>
    </row>
    <row r="21" spans="1:15" x14ac:dyDescent="0.3">
      <c r="A21" s="3">
        <f>Adatok!J23</f>
        <v>38565</v>
      </c>
      <c r="B21">
        <f>101-Adatok!B23</f>
        <v>82</v>
      </c>
      <c r="C21">
        <f>101-Adatok!E23</f>
        <v>81</v>
      </c>
      <c r="D21">
        <f>101-Adatok!H23</f>
        <v>99</v>
      </c>
      <c r="E21">
        <f>101-Adatok!K23</f>
        <v>99</v>
      </c>
      <c r="F21">
        <f>101-Adatok!Q23</f>
        <v>98</v>
      </c>
      <c r="G21">
        <f>101-Adatok!T23</f>
        <v>85</v>
      </c>
      <c r="H21">
        <f>Adatok!N23*1000+1000</f>
        <v>3000</v>
      </c>
      <c r="I21">
        <f>Spar!H735</f>
        <v>7901.6</v>
      </c>
      <c r="J21">
        <f t="shared" si="0"/>
        <v>-4901.6000000000004</v>
      </c>
      <c r="K21">
        <f>Spar!J735</f>
        <v>-4901.6000000000004</v>
      </c>
    </row>
    <row r="22" spans="1:15" x14ac:dyDescent="0.3">
      <c r="A22" s="3">
        <f>Adatok!J24</f>
        <v>38596</v>
      </c>
      <c r="B22">
        <f>101-Adatok!B24</f>
        <v>89</v>
      </c>
      <c r="C22">
        <f>101-Adatok!E24</f>
        <v>82</v>
      </c>
      <c r="D22">
        <f>101-Adatok!H24</f>
        <v>98</v>
      </c>
      <c r="E22">
        <f>101-Adatok!K24</f>
        <v>99</v>
      </c>
      <c r="F22">
        <f>101-Adatok!Q24</f>
        <v>99</v>
      </c>
      <c r="G22">
        <f>101-Adatok!T24</f>
        <v>87</v>
      </c>
      <c r="H22">
        <f>Adatok!N24*1000+1000</f>
        <v>5000</v>
      </c>
      <c r="I22">
        <f>Spar!H736</f>
        <v>5679.3</v>
      </c>
      <c r="J22">
        <f t="shared" si="0"/>
        <v>-679.30000000000018</v>
      </c>
      <c r="K22">
        <f>Spar!J736</f>
        <v>-679.3</v>
      </c>
    </row>
    <row r="23" spans="1:15" x14ac:dyDescent="0.3">
      <c r="A23" s="3">
        <f>Adatok!J25</f>
        <v>38626</v>
      </c>
      <c r="B23">
        <f>101-Adatok!B25</f>
        <v>80</v>
      </c>
      <c r="C23">
        <f>101-Adatok!E25</f>
        <v>80</v>
      </c>
      <c r="D23">
        <f>101-Adatok!H25</f>
        <v>99</v>
      </c>
      <c r="E23">
        <f>101-Adatok!K25</f>
        <v>101</v>
      </c>
      <c r="F23">
        <f>101-Adatok!Q25</f>
        <v>98</v>
      </c>
      <c r="G23">
        <f>101-Adatok!T25</f>
        <v>87</v>
      </c>
      <c r="H23">
        <f>Adatok!N25*1000+1000</f>
        <v>2000</v>
      </c>
      <c r="I23">
        <f>Spar!H737</f>
        <v>6420</v>
      </c>
      <c r="J23">
        <f t="shared" si="0"/>
        <v>-4420</v>
      </c>
      <c r="K23">
        <f>Spar!J737</f>
        <v>-4420</v>
      </c>
    </row>
    <row r="24" spans="1:15" x14ac:dyDescent="0.3">
      <c r="A24" s="3">
        <f>Adatok!J26</f>
        <v>38657</v>
      </c>
      <c r="B24">
        <f>101-Adatok!B26</f>
        <v>81</v>
      </c>
      <c r="C24">
        <f>101-Adatok!E26</f>
        <v>82</v>
      </c>
      <c r="D24">
        <f>101-Adatok!H26</f>
        <v>98</v>
      </c>
      <c r="E24">
        <f>101-Adatok!K26</f>
        <v>98</v>
      </c>
      <c r="F24">
        <f>101-Adatok!Q26</f>
        <v>98</v>
      </c>
      <c r="G24">
        <f>101-Adatok!T26</f>
        <v>90</v>
      </c>
      <c r="H24">
        <f>Adatok!N26*1000+1000</f>
        <v>3000</v>
      </c>
      <c r="I24">
        <f>Spar!H738</f>
        <v>5679.3</v>
      </c>
      <c r="J24">
        <f t="shared" si="0"/>
        <v>-2679.3</v>
      </c>
      <c r="K24">
        <f>Spar!J738</f>
        <v>-2679.3</v>
      </c>
      <c r="O24" s="13">
        <f>Spar!B1921/Spar!B1920</f>
        <v>8.3238471337579618E-3</v>
      </c>
    </row>
    <row r="25" spans="1:15" x14ac:dyDescent="0.3">
      <c r="A25" s="3">
        <f>Adatok!J27</f>
        <v>38687</v>
      </c>
      <c r="B25">
        <f>101-Adatok!B27</f>
        <v>78</v>
      </c>
      <c r="C25">
        <f>101-Adatok!E27</f>
        <v>75</v>
      </c>
      <c r="D25">
        <f>101-Adatok!H27</f>
        <v>97</v>
      </c>
      <c r="E25">
        <f>101-Adatok!K27</f>
        <v>101</v>
      </c>
      <c r="F25">
        <f>101-Adatok!Q27</f>
        <v>98</v>
      </c>
      <c r="G25">
        <f>101-Adatok!T27</f>
        <v>96</v>
      </c>
      <c r="H25">
        <f>Adatok!N27*1000+1000</f>
        <v>6000</v>
      </c>
      <c r="I25">
        <f>Spar!H739</f>
        <v>6173.1</v>
      </c>
      <c r="J25">
        <f t="shared" si="0"/>
        <v>-173.10000000000036</v>
      </c>
      <c r="K25">
        <f>Spar!J739</f>
        <v>-173.1</v>
      </c>
    </row>
    <row r="26" spans="1:15" x14ac:dyDescent="0.3">
      <c r="A26" s="3">
        <f>Adatok!J28</f>
        <v>38718</v>
      </c>
      <c r="B26">
        <f>101-Adatok!B28</f>
        <v>88</v>
      </c>
      <c r="C26">
        <f>101-Adatok!E28</f>
        <v>86</v>
      </c>
      <c r="D26">
        <f>101-Adatok!H28</f>
        <v>99</v>
      </c>
      <c r="E26">
        <f>101-Adatok!K28</f>
        <v>99</v>
      </c>
      <c r="F26">
        <f>101-Adatok!Q28</f>
        <v>98</v>
      </c>
      <c r="G26">
        <f>101-Adatok!T28</f>
        <v>86</v>
      </c>
      <c r="H26">
        <f>Adatok!N28*1000+1000</f>
        <v>5000</v>
      </c>
      <c r="I26">
        <f>Spar!H740</f>
        <v>6913.9</v>
      </c>
      <c r="J26">
        <f t="shared" si="0"/>
        <v>-1913.8999999999996</v>
      </c>
      <c r="K26">
        <f>Spar!J740</f>
        <v>-1913.9</v>
      </c>
    </row>
    <row r="27" spans="1:15" x14ac:dyDescent="0.3">
      <c r="A27" s="3">
        <f>Adatok!J29</f>
        <v>38749</v>
      </c>
      <c r="B27">
        <f>101-Adatok!B29</f>
        <v>87</v>
      </c>
      <c r="C27">
        <f>101-Adatok!E29</f>
        <v>88</v>
      </c>
      <c r="D27">
        <f>101-Adatok!H29</f>
        <v>98</v>
      </c>
      <c r="E27">
        <f>101-Adatok!K29</f>
        <v>101</v>
      </c>
      <c r="F27">
        <f>101-Adatok!Q29</f>
        <v>98</v>
      </c>
      <c r="G27">
        <f>101-Adatok!T29</f>
        <v>93</v>
      </c>
      <c r="H27">
        <f>Adatok!N29*1000+1000</f>
        <v>4000</v>
      </c>
      <c r="I27">
        <f>Spar!H741</f>
        <v>2963.1</v>
      </c>
      <c r="J27">
        <f t="shared" si="0"/>
        <v>1036.9000000000001</v>
      </c>
      <c r="K27">
        <f>Spar!J741</f>
        <v>1036.9000000000001</v>
      </c>
    </row>
    <row r="28" spans="1:15" x14ac:dyDescent="0.3">
      <c r="A28" s="3">
        <f>Adatok!J30</f>
        <v>38777</v>
      </c>
      <c r="B28">
        <f>101-Adatok!B30</f>
        <v>88</v>
      </c>
      <c r="C28">
        <f>101-Adatok!E30</f>
        <v>85</v>
      </c>
      <c r="D28">
        <f>101-Adatok!H30</f>
        <v>100</v>
      </c>
      <c r="E28">
        <f>101-Adatok!K30</f>
        <v>100</v>
      </c>
      <c r="F28">
        <f>101-Adatok!Q30</f>
        <v>99</v>
      </c>
      <c r="G28">
        <f>101-Adatok!T30</f>
        <v>83</v>
      </c>
      <c r="H28">
        <f>Adatok!N30*1000+1000</f>
        <v>3000</v>
      </c>
      <c r="I28">
        <f>Spar!H742</f>
        <v>6667</v>
      </c>
      <c r="J28">
        <f t="shared" si="0"/>
        <v>-3667</v>
      </c>
      <c r="K28">
        <f>Spar!J742</f>
        <v>-3667</v>
      </c>
    </row>
    <row r="29" spans="1:15" x14ac:dyDescent="0.3">
      <c r="A29" s="3">
        <f>Adatok!J31</f>
        <v>38808</v>
      </c>
      <c r="B29">
        <f>101-Adatok!B31</f>
        <v>79</v>
      </c>
      <c r="C29">
        <f>101-Adatok!E31</f>
        <v>85</v>
      </c>
      <c r="D29">
        <f>101-Adatok!H31</f>
        <v>100</v>
      </c>
      <c r="E29">
        <f>101-Adatok!K31</f>
        <v>99</v>
      </c>
      <c r="F29">
        <f>101-Adatok!Q31</f>
        <v>99</v>
      </c>
      <c r="G29">
        <f>101-Adatok!T31</f>
        <v>87</v>
      </c>
      <c r="H29">
        <f>Adatok!N31*1000+1000</f>
        <v>5000</v>
      </c>
      <c r="I29">
        <f>Spar!H743</f>
        <v>6913.9</v>
      </c>
      <c r="J29">
        <f t="shared" si="0"/>
        <v>-1913.8999999999996</v>
      </c>
      <c r="K29">
        <f>Spar!J743</f>
        <v>-1913.9</v>
      </c>
    </row>
    <row r="30" spans="1:15" x14ac:dyDescent="0.3">
      <c r="A30" s="3">
        <f>Adatok!J32</f>
        <v>38838</v>
      </c>
      <c r="B30">
        <f>101-Adatok!B32</f>
        <v>85</v>
      </c>
      <c r="C30">
        <f>101-Adatok!E32</f>
        <v>83</v>
      </c>
      <c r="D30">
        <f>101-Adatok!H32</f>
        <v>97</v>
      </c>
      <c r="E30">
        <f>101-Adatok!K32</f>
        <v>100</v>
      </c>
      <c r="F30">
        <f>101-Adatok!Q32</f>
        <v>98</v>
      </c>
      <c r="G30">
        <f>101-Adatok!T32</f>
        <v>88</v>
      </c>
      <c r="H30">
        <f>Adatok!N32*1000+1000</f>
        <v>6000</v>
      </c>
      <c r="I30">
        <f>Spar!H744</f>
        <v>6173.1</v>
      </c>
      <c r="J30">
        <f t="shared" si="0"/>
        <v>-173.10000000000036</v>
      </c>
      <c r="K30">
        <f>Spar!J744</f>
        <v>-173.1</v>
      </c>
    </row>
    <row r="31" spans="1:15" x14ac:dyDescent="0.3">
      <c r="A31" s="3">
        <f>Adatok!J33</f>
        <v>38869</v>
      </c>
      <c r="B31">
        <f>101-Adatok!B33</f>
        <v>82</v>
      </c>
      <c r="C31">
        <f>101-Adatok!E33</f>
        <v>81</v>
      </c>
      <c r="D31">
        <f>101-Adatok!H33</f>
        <v>97</v>
      </c>
      <c r="E31">
        <f>101-Adatok!K33</f>
        <v>99</v>
      </c>
      <c r="F31">
        <f>101-Adatok!Q33</f>
        <v>96</v>
      </c>
      <c r="G31">
        <f>101-Adatok!T33</f>
        <v>86</v>
      </c>
      <c r="H31">
        <f>Adatok!N33*1000+1000</f>
        <v>5000</v>
      </c>
      <c r="I31">
        <f>Spar!H745</f>
        <v>8395.4</v>
      </c>
      <c r="J31">
        <f t="shared" si="0"/>
        <v>-3395.3999999999996</v>
      </c>
      <c r="K31">
        <f>Spar!J745</f>
        <v>-3395.4</v>
      </c>
    </row>
    <row r="32" spans="1:15" x14ac:dyDescent="0.3">
      <c r="A32" s="3">
        <f>Adatok!J34</f>
        <v>38899</v>
      </c>
      <c r="B32">
        <f>101-Adatok!B34</f>
        <v>82</v>
      </c>
      <c r="C32">
        <f>101-Adatok!E34</f>
        <v>79</v>
      </c>
      <c r="D32">
        <f>101-Adatok!H34</f>
        <v>97</v>
      </c>
      <c r="E32">
        <f>101-Adatok!K34</f>
        <v>100</v>
      </c>
      <c r="F32">
        <f>101-Adatok!Q34</f>
        <v>96</v>
      </c>
      <c r="G32">
        <f>101-Adatok!T34</f>
        <v>79</v>
      </c>
      <c r="H32">
        <f>Adatok!N34*1000+1000</f>
        <v>6000</v>
      </c>
      <c r="I32">
        <f>Spar!H746</f>
        <v>8642.4</v>
      </c>
      <c r="J32">
        <f t="shared" si="0"/>
        <v>-2642.3999999999996</v>
      </c>
      <c r="K32">
        <f>Spar!J746</f>
        <v>-2642.4</v>
      </c>
    </row>
    <row r="33" spans="1:11" x14ac:dyDescent="0.3">
      <c r="A33" s="3">
        <f>Adatok!J35</f>
        <v>38930</v>
      </c>
      <c r="B33">
        <f>101-Adatok!B35</f>
        <v>83</v>
      </c>
      <c r="C33">
        <f>101-Adatok!E35</f>
        <v>79</v>
      </c>
      <c r="D33">
        <f>101-Adatok!H35</f>
        <v>99</v>
      </c>
      <c r="E33">
        <f>101-Adatok!K35</f>
        <v>99</v>
      </c>
      <c r="F33">
        <f>101-Adatok!Q35</f>
        <v>96</v>
      </c>
      <c r="G33">
        <f>101-Adatok!T35</f>
        <v>87</v>
      </c>
      <c r="H33">
        <f>Adatok!N35*1000+1000</f>
        <v>7000</v>
      </c>
      <c r="I33">
        <f>Spar!H747</f>
        <v>6913.9</v>
      </c>
      <c r="J33">
        <f t="shared" si="0"/>
        <v>86.100000000000364</v>
      </c>
      <c r="K33">
        <f>Spar!J747</f>
        <v>86.1</v>
      </c>
    </row>
    <row r="34" spans="1:11" x14ac:dyDescent="0.3">
      <c r="A34" s="3">
        <f>Adatok!J36</f>
        <v>38961</v>
      </c>
      <c r="B34">
        <f>101-Adatok!B36</f>
        <v>86</v>
      </c>
      <c r="C34">
        <f>101-Adatok!E36</f>
        <v>82</v>
      </c>
      <c r="D34">
        <f>101-Adatok!H36</f>
        <v>98</v>
      </c>
      <c r="E34">
        <f>101-Adatok!K36</f>
        <v>99</v>
      </c>
      <c r="F34">
        <f>101-Adatok!Q36</f>
        <v>99</v>
      </c>
      <c r="G34">
        <f>101-Adatok!T36</f>
        <v>80</v>
      </c>
      <c r="H34">
        <f>Adatok!N36*1000+1000</f>
        <v>6000</v>
      </c>
      <c r="I34">
        <f>Spar!H748</f>
        <v>6913.9</v>
      </c>
      <c r="J34">
        <f t="shared" si="0"/>
        <v>-913.89999999999964</v>
      </c>
      <c r="K34">
        <f>Spar!J748</f>
        <v>-913.9</v>
      </c>
    </row>
    <row r="35" spans="1:11" x14ac:dyDescent="0.3">
      <c r="A35" s="3">
        <f>Adatok!J37</f>
        <v>38991</v>
      </c>
      <c r="B35">
        <f>101-Adatok!B37</f>
        <v>81</v>
      </c>
      <c r="C35">
        <f>101-Adatok!E37</f>
        <v>78</v>
      </c>
      <c r="D35">
        <f>101-Adatok!H37</f>
        <v>97</v>
      </c>
      <c r="E35">
        <f>101-Adatok!K37</f>
        <v>99</v>
      </c>
      <c r="F35">
        <f>101-Adatok!Q37</f>
        <v>98</v>
      </c>
      <c r="G35">
        <f>101-Adatok!T37</f>
        <v>89</v>
      </c>
      <c r="H35">
        <f>Adatok!N37*1000+1000</f>
        <v>6000</v>
      </c>
      <c r="I35">
        <f>Spar!H749</f>
        <v>6420</v>
      </c>
      <c r="J35">
        <f t="shared" si="0"/>
        <v>-420</v>
      </c>
      <c r="K35">
        <f>Spar!J749</f>
        <v>-420</v>
      </c>
    </row>
    <row r="36" spans="1:11" x14ac:dyDescent="0.3">
      <c r="A36" s="3">
        <f>Adatok!J38</f>
        <v>39022</v>
      </c>
      <c r="B36">
        <f>101-Adatok!B38</f>
        <v>78</v>
      </c>
      <c r="C36">
        <f>101-Adatok!E38</f>
        <v>72</v>
      </c>
      <c r="D36">
        <f>101-Adatok!H38</f>
        <v>97</v>
      </c>
      <c r="E36">
        <f>101-Adatok!K38</f>
        <v>99</v>
      </c>
      <c r="F36">
        <f>101-Adatok!Q38</f>
        <v>97</v>
      </c>
      <c r="G36">
        <f>101-Adatok!T38</f>
        <v>89</v>
      </c>
      <c r="H36">
        <f>Adatok!N38*1000+1000</f>
        <v>9000</v>
      </c>
      <c r="I36">
        <f>Spar!H750</f>
        <v>7901.6</v>
      </c>
      <c r="J36">
        <f t="shared" si="0"/>
        <v>1098.3999999999996</v>
      </c>
      <c r="K36">
        <f>Spar!J750</f>
        <v>1098.4000000000001</v>
      </c>
    </row>
    <row r="37" spans="1:11" x14ac:dyDescent="0.3">
      <c r="A37" s="3">
        <f>Adatok!J39</f>
        <v>39052</v>
      </c>
      <c r="B37">
        <f>101-Adatok!B39</f>
        <v>78</v>
      </c>
      <c r="C37">
        <f>101-Adatok!E39</f>
        <v>65</v>
      </c>
      <c r="D37">
        <f>101-Adatok!H39</f>
        <v>96</v>
      </c>
      <c r="E37">
        <f>101-Adatok!K39</f>
        <v>99</v>
      </c>
      <c r="F37">
        <f>101-Adatok!Q39</f>
        <v>97</v>
      </c>
      <c r="G37">
        <f>101-Adatok!T39</f>
        <v>88</v>
      </c>
      <c r="H37">
        <f>Adatok!N39*1000+1000</f>
        <v>8000</v>
      </c>
      <c r="I37">
        <f>Spar!H751</f>
        <v>9383.1</v>
      </c>
      <c r="J37">
        <f t="shared" si="0"/>
        <v>-1383.1000000000004</v>
      </c>
      <c r="K37">
        <f>Spar!J751</f>
        <v>-1383.1</v>
      </c>
    </row>
    <row r="38" spans="1:11" x14ac:dyDescent="0.3">
      <c r="A38" s="3">
        <f>Adatok!J40</f>
        <v>39083</v>
      </c>
      <c r="B38">
        <f>101-Adatok!B40</f>
        <v>86</v>
      </c>
      <c r="C38">
        <f>101-Adatok!E40</f>
        <v>82</v>
      </c>
      <c r="D38">
        <f>101-Adatok!H40</f>
        <v>97</v>
      </c>
      <c r="E38">
        <f>101-Adatok!K40</f>
        <v>100</v>
      </c>
      <c r="F38">
        <f>101-Adatok!Q40</f>
        <v>99</v>
      </c>
      <c r="G38">
        <f>101-Adatok!T40</f>
        <v>86</v>
      </c>
      <c r="H38">
        <f>Adatok!N40*1000+1000</f>
        <v>6000</v>
      </c>
      <c r="I38">
        <f>Spar!H752</f>
        <v>7407.7</v>
      </c>
      <c r="J38">
        <f t="shared" si="0"/>
        <v>-1407.6999999999998</v>
      </c>
      <c r="K38">
        <f>Spar!J752</f>
        <v>-1407.7</v>
      </c>
    </row>
    <row r="39" spans="1:11" x14ac:dyDescent="0.3">
      <c r="A39" s="3">
        <f>Adatok!J41</f>
        <v>39114</v>
      </c>
      <c r="B39">
        <f>101-Adatok!B41</f>
        <v>88</v>
      </c>
      <c r="C39">
        <f>101-Adatok!E41</f>
        <v>85</v>
      </c>
      <c r="D39">
        <f>101-Adatok!H41</f>
        <v>97</v>
      </c>
      <c r="E39">
        <f>101-Adatok!K41</f>
        <v>98</v>
      </c>
      <c r="F39">
        <f>101-Adatok!Q41</f>
        <v>99</v>
      </c>
      <c r="G39">
        <f>101-Adatok!T41</f>
        <v>91</v>
      </c>
      <c r="H39">
        <f>Adatok!N41*1000+1000</f>
        <v>7000</v>
      </c>
      <c r="I39">
        <f>Spar!H753</f>
        <v>5185.3999999999996</v>
      </c>
      <c r="J39">
        <f t="shared" si="0"/>
        <v>1814.6000000000004</v>
      </c>
      <c r="K39">
        <f>Spar!J753</f>
        <v>1814.6</v>
      </c>
    </row>
    <row r="40" spans="1:11" x14ac:dyDescent="0.3">
      <c r="A40" s="3">
        <f>Adatok!J42</f>
        <v>39142</v>
      </c>
      <c r="B40">
        <f>101-Adatok!B42</f>
        <v>84</v>
      </c>
      <c r="C40">
        <f>101-Adatok!E42</f>
        <v>81</v>
      </c>
      <c r="D40">
        <f>101-Adatok!H42</f>
        <v>98</v>
      </c>
      <c r="E40">
        <f>101-Adatok!K42</f>
        <v>99</v>
      </c>
      <c r="F40">
        <f>101-Adatok!Q42</f>
        <v>99</v>
      </c>
      <c r="G40">
        <f>101-Adatok!T42</f>
        <v>85</v>
      </c>
      <c r="H40">
        <f>Adatok!N42*1000+1000</f>
        <v>9000</v>
      </c>
      <c r="I40">
        <f>Spar!H754</f>
        <v>6913.9</v>
      </c>
      <c r="J40">
        <f t="shared" si="0"/>
        <v>2086.1000000000004</v>
      </c>
      <c r="K40">
        <f>Spar!J754</f>
        <v>2086.1</v>
      </c>
    </row>
    <row r="41" spans="1:11" x14ac:dyDescent="0.3">
      <c r="A41" s="3">
        <f>Adatok!J43</f>
        <v>39173</v>
      </c>
      <c r="B41">
        <f>101-Adatok!B43</f>
        <v>82</v>
      </c>
      <c r="C41">
        <f>101-Adatok!E43</f>
        <v>78</v>
      </c>
      <c r="D41">
        <f>101-Adatok!H43</f>
        <v>97</v>
      </c>
      <c r="E41">
        <f>101-Adatok!K43</f>
        <v>99</v>
      </c>
      <c r="F41">
        <f>101-Adatok!Q43</f>
        <v>98</v>
      </c>
      <c r="G41">
        <f>101-Adatok!T43</f>
        <v>91</v>
      </c>
      <c r="H41">
        <f>Adatok!N43*1000+1000</f>
        <v>9000</v>
      </c>
      <c r="I41">
        <f>Spar!H755</f>
        <v>6420</v>
      </c>
      <c r="J41">
        <f t="shared" si="0"/>
        <v>2580</v>
      </c>
      <c r="K41">
        <f>Spar!J755</f>
        <v>2580</v>
      </c>
    </row>
    <row r="42" spans="1:11" x14ac:dyDescent="0.3">
      <c r="A42" s="3">
        <f>Adatok!J44</f>
        <v>39203</v>
      </c>
      <c r="B42">
        <f>101-Adatok!B44</f>
        <v>82</v>
      </c>
      <c r="C42">
        <f>101-Adatok!E44</f>
        <v>80</v>
      </c>
      <c r="D42">
        <f>101-Adatok!H44</f>
        <v>97</v>
      </c>
      <c r="E42">
        <f>101-Adatok!K44</f>
        <v>100</v>
      </c>
      <c r="F42">
        <f>101-Adatok!Q44</f>
        <v>98</v>
      </c>
      <c r="G42">
        <f>101-Adatok!T44</f>
        <v>88</v>
      </c>
      <c r="H42">
        <f>Adatok!N44*1000+1000</f>
        <v>11000</v>
      </c>
      <c r="I42">
        <f>Spar!H756</f>
        <v>7407.7</v>
      </c>
      <c r="J42">
        <f t="shared" si="0"/>
        <v>3592.3</v>
      </c>
      <c r="K42">
        <f>Spar!J756</f>
        <v>3592.3</v>
      </c>
    </row>
    <row r="43" spans="1:11" x14ac:dyDescent="0.3">
      <c r="A43" s="3">
        <f>Adatok!J45</f>
        <v>39234</v>
      </c>
      <c r="B43">
        <f>101-Adatok!B45</f>
        <v>79</v>
      </c>
      <c r="C43">
        <f>101-Adatok!E45</f>
        <v>75</v>
      </c>
      <c r="D43">
        <f>101-Adatok!H45</f>
        <v>97</v>
      </c>
      <c r="E43">
        <f>101-Adatok!K45</f>
        <v>99</v>
      </c>
      <c r="F43">
        <f>101-Adatok!Q45</f>
        <v>97</v>
      </c>
      <c r="G43">
        <f>101-Adatok!T45</f>
        <v>83</v>
      </c>
      <c r="H43">
        <f>Adatok!N45*1000+1000</f>
        <v>10000</v>
      </c>
      <c r="I43">
        <f>Spar!H757</f>
        <v>9136.2000000000007</v>
      </c>
      <c r="J43">
        <f t="shared" si="0"/>
        <v>863.79999999999927</v>
      </c>
      <c r="K43">
        <f>Spar!J757</f>
        <v>863.8</v>
      </c>
    </row>
    <row r="44" spans="1:11" x14ac:dyDescent="0.3">
      <c r="A44" s="3">
        <f>Adatok!J46</f>
        <v>39264</v>
      </c>
      <c r="B44">
        <f>101-Adatok!B46</f>
        <v>77</v>
      </c>
      <c r="C44">
        <f>101-Adatok!E46</f>
        <v>71</v>
      </c>
      <c r="D44">
        <f>101-Adatok!H46</f>
        <v>95</v>
      </c>
      <c r="E44">
        <f>101-Adatok!K46</f>
        <v>99</v>
      </c>
      <c r="F44">
        <f>101-Adatok!Q46</f>
        <v>97</v>
      </c>
      <c r="G44">
        <f>101-Adatok!T46</f>
        <v>82</v>
      </c>
      <c r="H44">
        <f>Adatok!N46*1000+1000</f>
        <v>10000</v>
      </c>
      <c r="I44">
        <f>Spar!H758</f>
        <v>10123.9</v>
      </c>
      <c r="J44">
        <f t="shared" si="0"/>
        <v>-123.89999999999964</v>
      </c>
      <c r="K44">
        <f>Spar!J758</f>
        <v>-123.9</v>
      </c>
    </row>
    <row r="45" spans="1:11" x14ac:dyDescent="0.3">
      <c r="A45" s="3">
        <f>Adatok!J47</f>
        <v>39295</v>
      </c>
      <c r="B45">
        <f>101-Adatok!B47</f>
        <v>79</v>
      </c>
      <c r="C45">
        <f>101-Adatok!E47</f>
        <v>73</v>
      </c>
      <c r="D45">
        <f>101-Adatok!H47</f>
        <v>96</v>
      </c>
      <c r="E45">
        <f>101-Adatok!K47</f>
        <v>99</v>
      </c>
      <c r="F45">
        <f>101-Adatok!Q47</f>
        <v>97</v>
      </c>
      <c r="G45">
        <f>101-Adatok!T47</f>
        <v>85</v>
      </c>
      <c r="H45">
        <f>Adatok!N47*1000+1000</f>
        <v>10000</v>
      </c>
      <c r="I45">
        <f>Spar!H759</f>
        <v>9136.2000000000007</v>
      </c>
      <c r="J45">
        <f t="shared" si="0"/>
        <v>863.79999999999927</v>
      </c>
      <c r="K45">
        <f>Spar!J759</f>
        <v>863.8</v>
      </c>
    </row>
    <row r="46" spans="1:11" x14ac:dyDescent="0.3">
      <c r="A46" s="3">
        <f>Adatok!J48</f>
        <v>39326</v>
      </c>
      <c r="B46">
        <f>101-Adatok!B48</f>
        <v>82</v>
      </c>
      <c r="C46">
        <f>101-Adatok!E48</f>
        <v>79</v>
      </c>
      <c r="D46">
        <f>101-Adatok!H48</f>
        <v>95</v>
      </c>
      <c r="E46">
        <f>101-Adatok!K48</f>
        <v>98</v>
      </c>
      <c r="F46">
        <f>101-Adatok!Q48</f>
        <v>97</v>
      </c>
      <c r="G46">
        <f>101-Adatok!T48</f>
        <v>82</v>
      </c>
      <c r="H46">
        <f>Adatok!N48*1000+1000</f>
        <v>7000</v>
      </c>
      <c r="I46">
        <f>Spar!H760</f>
        <v>8642.4</v>
      </c>
      <c r="J46">
        <f t="shared" si="0"/>
        <v>-1642.3999999999996</v>
      </c>
      <c r="K46">
        <f>Spar!J760</f>
        <v>-1642.4</v>
      </c>
    </row>
    <row r="47" spans="1:11" x14ac:dyDescent="0.3">
      <c r="A47" s="3">
        <f>Adatok!J49</f>
        <v>39356</v>
      </c>
      <c r="B47">
        <f>101-Adatok!B49</f>
        <v>80</v>
      </c>
      <c r="C47">
        <f>101-Adatok!E49</f>
        <v>76</v>
      </c>
      <c r="D47">
        <f>101-Adatok!H49</f>
        <v>95</v>
      </c>
      <c r="E47">
        <f>101-Adatok!K49</f>
        <v>96</v>
      </c>
      <c r="F47">
        <f>101-Adatok!Q49</f>
        <v>97</v>
      </c>
      <c r="G47">
        <f>101-Adatok!T49</f>
        <v>88</v>
      </c>
      <c r="H47">
        <f>Adatok!N49*1000+1000</f>
        <v>9000</v>
      </c>
      <c r="I47">
        <f>Spar!H761</f>
        <v>7407.7</v>
      </c>
      <c r="J47">
        <f t="shared" si="0"/>
        <v>1592.3000000000002</v>
      </c>
      <c r="K47">
        <f>Spar!J761</f>
        <v>1592.3</v>
      </c>
    </row>
    <row r="48" spans="1:11" x14ac:dyDescent="0.3">
      <c r="A48" s="3">
        <f>Adatok!J50</f>
        <v>39387</v>
      </c>
      <c r="B48">
        <f>101-Adatok!B50</f>
        <v>75</v>
      </c>
      <c r="C48">
        <f>101-Adatok!E50</f>
        <v>72</v>
      </c>
      <c r="D48">
        <f>101-Adatok!H50</f>
        <v>96</v>
      </c>
      <c r="E48">
        <f>101-Adatok!K50</f>
        <v>96</v>
      </c>
      <c r="F48">
        <f>101-Adatok!Q50</f>
        <v>97</v>
      </c>
      <c r="G48">
        <f>101-Adatok!T50</f>
        <v>86</v>
      </c>
      <c r="H48">
        <f>Adatok!N50*1000+1000</f>
        <v>9000</v>
      </c>
      <c r="I48">
        <f>Spar!H762</f>
        <v>10123.9</v>
      </c>
      <c r="J48">
        <f t="shared" si="0"/>
        <v>-1123.8999999999996</v>
      </c>
      <c r="K48">
        <f>Spar!J762</f>
        <v>-1123.9000000000001</v>
      </c>
    </row>
    <row r="49" spans="1:11" x14ac:dyDescent="0.3">
      <c r="A49" s="3">
        <f>Adatok!J51</f>
        <v>39417</v>
      </c>
      <c r="B49">
        <f>101-Adatok!B51</f>
        <v>69</v>
      </c>
      <c r="C49">
        <f>101-Adatok!E51</f>
        <v>57</v>
      </c>
      <c r="D49">
        <f>101-Adatok!H51</f>
        <v>95</v>
      </c>
      <c r="E49">
        <f>101-Adatok!K51</f>
        <v>98</v>
      </c>
      <c r="F49">
        <f>101-Adatok!Q51</f>
        <v>97</v>
      </c>
      <c r="G49">
        <f>101-Adatok!T51</f>
        <v>85</v>
      </c>
      <c r="H49">
        <f>Adatok!N51*1000+1000</f>
        <v>11000</v>
      </c>
      <c r="I49">
        <f>Spar!H763</f>
        <v>11111.6</v>
      </c>
      <c r="J49">
        <f t="shared" si="0"/>
        <v>-111.60000000000036</v>
      </c>
      <c r="K49">
        <f>Spar!J763</f>
        <v>-111.6</v>
      </c>
    </row>
    <row r="50" spans="1:11" x14ac:dyDescent="0.3">
      <c r="A50" s="3">
        <f>Adatok!J52</f>
        <v>39448</v>
      </c>
      <c r="B50">
        <f>101-Adatok!B52</f>
        <v>84</v>
      </c>
      <c r="C50">
        <f>101-Adatok!E52</f>
        <v>78</v>
      </c>
      <c r="D50">
        <f>101-Adatok!H52</f>
        <v>97</v>
      </c>
      <c r="E50">
        <f>101-Adatok!K52</f>
        <v>95</v>
      </c>
      <c r="F50">
        <f>101-Adatok!Q52</f>
        <v>98</v>
      </c>
      <c r="G50">
        <f>101-Adatok!T52</f>
        <v>88</v>
      </c>
      <c r="H50">
        <f>Adatok!N52*1000+1000</f>
        <v>8000</v>
      </c>
      <c r="I50">
        <f>Spar!H764</f>
        <v>6420</v>
      </c>
      <c r="J50">
        <f t="shared" si="0"/>
        <v>1580</v>
      </c>
      <c r="K50">
        <f>Spar!J764</f>
        <v>1580</v>
      </c>
    </row>
    <row r="51" spans="1:11" x14ac:dyDescent="0.3">
      <c r="A51" s="3">
        <f>Adatok!J53</f>
        <v>39479</v>
      </c>
      <c r="B51">
        <f>101-Adatok!B53</f>
        <v>82</v>
      </c>
      <c r="C51">
        <f>101-Adatok!E53</f>
        <v>78</v>
      </c>
      <c r="D51">
        <f>101-Adatok!H53</f>
        <v>95</v>
      </c>
      <c r="E51">
        <f>101-Adatok!K53</f>
        <v>87</v>
      </c>
      <c r="F51">
        <f>101-Adatok!Q53</f>
        <v>98</v>
      </c>
      <c r="G51">
        <f>101-Adatok!T53</f>
        <v>91</v>
      </c>
      <c r="H51">
        <f>Adatok!N53*1000+1000</f>
        <v>9000</v>
      </c>
      <c r="I51">
        <f>Spar!H765</f>
        <v>7901.6</v>
      </c>
      <c r="J51">
        <f t="shared" si="0"/>
        <v>1098.3999999999996</v>
      </c>
      <c r="K51">
        <f>Spar!J765</f>
        <v>1098.4000000000001</v>
      </c>
    </row>
    <row r="52" spans="1:11" x14ac:dyDescent="0.3">
      <c r="A52" s="3">
        <f>Adatok!J54</f>
        <v>39508</v>
      </c>
      <c r="B52">
        <f>101-Adatok!B54</f>
        <v>79</v>
      </c>
      <c r="C52">
        <f>101-Adatok!E54</f>
        <v>74</v>
      </c>
      <c r="D52">
        <f>101-Adatok!H54</f>
        <v>94</v>
      </c>
      <c r="E52">
        <f>101-Adatok!K54</f>
        <v>75</v>
      </c>
      <c r="F52">
        <f>101-Adatok!Q54</f>
        <v>97</v>
      </c>
      <c r="G52">
        <f>101-Adatok!T54</f>
        <v>85</v>
      </c>
      <c r="H52">
        <f>Adatok!N54*1000+1000</f>
        <v>8000</v>
      </c>
      <c r="I52">
        <f>Spar!H766</f>
        <v>10617.8</v>
      </c>
      <c r="J52">
        <f t="shared" si="0"/>
        <v>-2617.7999999999993</v>
      </c>
      <c r="K52">
        <f>Spar!J766</f>
        <v>-2617.8000000000002</v>
      </c>
    </row>
    <row r="53" spans="1:11" x14ac:dyDescent="0.3">
      <c r="A53" s="3">
        <f>Adatok!J55</f>
        <v>39539</v>
      </c>
      <c r="B53">
        <f>101-Adatok!B55</f>
        <v>75</v>
      </c>
      <c r="C53">
        <f>101-Adatok!E55</f>
        <v>77</v>
      </c>
      <c r="D53">
        <f>101-Adatok!H55</f>
        <v>93</v>
      </c>
      <c r="E53">
        <f>101-Adatok!K55</f>
        <v>60</v>
      </c>
      <c r="F53">
        <f>101-Adatok!Q55</f>
        <v>97</v>
      </c>
      <c r="G53">
        <f>101-Adatok!T55</f>
        <v>83</v>
      </c>
      <c r="H53">
        <f>Adatok!N55*1000+1000</f>
        <v>11000</v>
      </c>
      <c r="I53">
        <f>Spar!H767</f>
        <v>12346.2</v>
      </c>
      <c r="J53">
        <f t="shared" si="0"/>
        <v>-1346.2000000000007</v>
      </c>
      <c r="K53">
        <f>Spar!J767</f>
        <v>-1346.2</v>
      </c>
    </row>
    <row r="54" spans="1:11" x14ac:dyDescent="0.3">
      <c r="A54" s="3">
        <f>Adatok!J56</f>
        <v>39569</v>
      </c>
      <c r="B54">
        <f>101-Adatok!B56</f>
        <v>79</v>
      </c>
      <c r="C54">
        <f>101-Adatok!E56</f>
        <v>74</v>
      </c>
      <c r="D54">
        <f>101-Adatok!H56</f>
        <v>94</v>
      </c>
      <c r="E54">
        <f>101-Adatok!K56</f>
        <v>74</v>
      </c>
      <c r="F54">
        <f>101-Adatok!Q56</f>
        <v>97</v>
      </c>
      <c r="G54">
        <f>101-Adatok!T56</f>
        <v>85</v>
      </c>
      <c r="H54">
        <f>Adatok!N56*1000+1000</f>
        <v>10000</v>
      </c>
      <c r="I54">
        <f>Spar!H768</f>
        <v>10617.8</v>
      </c>
      <c r="J54">
        <f t="shared" si="0"/>
        <v>-617.79999999999927</v>
      </c>
      <c r="K54">
        <f>Spar!J768</f>
        <v>-617.79999999999995</v>
      </c>
    </row>
    <row r="55" spans="1:11" x14ac:dyDescent="0.3">
      <c r="A55" s="3">
        <f>Adatok!J57</f>
        <v>39600</v>
      </c>
      <c r="B55">
        <f>101-Adatok!B57</f>
        <v>79</v>
      </c>
      <c r="C55">
        <f>101-Adatok!E57</f>
        <v>73</v>
      </c>
      <c r="D55">
        <f>101-Adatok!H57</f>
        <v>93</v>
      </c>
      <c r="E55">
        <f>101-Adatok!K57</f>
        <v>83</v>
      </c>
      <c r="F55">
        <f>101-Adatok!Q57</f>
        <v>96</v>
      </c>
      <c r="G55">
        <f>101-Adatok!T57</f>
        <v>87</v>
      </c>
      <c r="H55">
        <f>Adatok!N57*1000+1000</f>
        <v>9000</v>
      </c>
      <c r="I55">
        <f>Spar!H769</f>
        <v>9630.1</v>
      </c>
      <c r="J55">
        <f t="shared" si="0"/>
        <v>-630.10000000000036</v>
      </c>
      <c r="K55">
        <f>Spar!J769</f>
        <v>-630.1</v>
      </c>
    </row>
    <row r="56" spans="1:11" x14ac:dyDescent="0.3">
      <c r="A56" s="3">
        <f>Adatok!J58</f>
        <v>39630</v>
      </c>
      <c r="B56">
        <f>101-Adatok!B58</f>
        <v>77</v>
      </c>
      <c r="C56">
        <f>101-Adatok!E58</f>
        <v>71</v>
      </c>
      <c r="D56">
        <f>101-Adatok!H58</f>
        <v>93</v>
      </c>
      <c r="E56">
        <f>101-Adatok!K58</f>
        <v>86</v>
      </c>
      <c r="F56">
        <f>101-Adatok!Q58</f>
        <v>96</v>
      </c>
      <c r="G56">
        <f>101-Adatok!T58</f>
        <v>85</v>
      </c>
      <c r="H56">
        <f>Adatok!N58*1000+1000</f>
        <v>11000</v>
      </c>
      <c r="I56">
        <f>Spar!H770</f>
        <v>11852.4</v>
      </c>
      <c r="J56">
        <f t="shared" si="0"/>
        <v>-852.39999999999964</v>
      </c>
      <c r="K56">
        <f>Spar!J770</f>
        <v>-852.4</v>
      </c>
    </row>
    <row r="57" spans="1:11" x14ac:dyDescent="0.3">
      <c r="A57" s="3">
        <f>Adatok!J59</f>
        <v>39661</v>
      </c>
      <c r="B57">
        <f>101-Adatok!B59</f>
        <v>78</v>
      </c>
      <c r="C57">
        <f>101-Adatok!E59</f>
        <v>73</v>
      </c>
      <c r="D57">
        <f>101-Adatok!H59</f>
        <v>93</v>
      </c>
      <c r="E57">
        <f>101-Adatok!K59</f>
        <v>87</v>
      </c>
      <c r="F57">
        <f>101-Adatok!Q59</f>
        <v>97</v>
      </c>
      <c r="G57">
        <f>101-Adatok!T59</f>
        <v>84</v>
      </c>
      <c r="H57">
        <f>Adatok!N59*1000+1000</f>
        <v>14000</v>
      </c>
      <c r="I57">
        <f>Spar!H771</f>
        <v>11852.4</v>
      </c>
      <c r="J57">
        <f t="shared" si="0"/>
        <v>2147.6000000000004</v>
      </c>
      <c r="K57">
        <f>Spar!J771</f>
        <v>2147.6</v>
      </c>
    </row>
    <row r="58" spans="1:11" x14ac:dyDescent="0.3">
      <c r="A58" s="3">
        <f>Adatok!J60</f>
        <v>39692</v>
      </c>
      <c r="B58">
        <f>101-Adatok!B60</f>
        <v>80</v>
      </c>
      <c r="C58">
        <f>101-Adatok!E60</f>
        <v>76</v>
      </c>
      <c r="D58">
        <f>101-Adatok!H60</f>
        <v>93</v>
      </c>
      <c r="E58">
        <f>101-Adatok!K60</f>
        <v>84</v>
      </c>
      <c r="F58">
        <f>101-Adatok!Q60</f>
        <v>97</v>
      </c>
      <c r="G58">
        <f>101-Adatok!T60</f>
        <v>82</v>
      </c>
      <c r="H58">
        <f>Adatok!N60*1000+1000</f>
        <v>10000</v>
      </c>
      <c r="I58">
        <f>Spar!H772</f>
        <v>10370.799999999999</v>
      </c>
      <c r="J58">
        <f t="shared" si="0"/>
        <v>-370.79999999999927</v>
      </c>
      <c r="K58">
        <f>Spar!J772</f>
        <v>-370.8</v>
      </c>
    </row>
    <row r="59" spans="1:11" x14ac:dyDescent="0.3">
      <c r="A59" s="3">
        <f>Adatok!J61</f>
        <v>39722</v>
      </c>
      <c r="B59">
        <f>101-Adatok!B61</f>
        <v>76</v>
      </c>
      <c r="C59">
        <f>101-Adatok!E61</f>
        <v>70</v>
      </c>
      <c r="D59">
        <f>101-Adatok!H61</f>
        <v>92</v>
      </c>
      <c r="E59">
        <f>101-Adatok!K61</f>
        <v>83</v>
      </c>
      <c r="F59">
        <f>101-Adatok!Q61</f>
        <v>95</v>
      </c>
      <c r="G59">
        <f>101-Adatok!T61</f>
        <v>80</v>
      </c>
      <c r="H59">
        <f>Adatok!N61*1000+1000</f>
        <v>12000</v>
      </c>
      <c r="I59">
        <f>Spar!H773</f>
        <v>11852.4</v>
      </c>
      <c r="J59">
        <f t="shared" si="0"/>
        <v>147.60000000000036</v>
      </c>
      <c r="K59">
        <f>Spar!J773</f>
        <v>147.6</v>
      </c>
    </row>
    <row r="60" spans="1:11" x14ac:dyDescent="0.3">
      <c r="A60" s="3">
        <f>Adatok!J62</f>
        <v>39753</v>
      </c>
      <c r="B60">
        <f>101-Adatok!B62</f>
        <v>69</v>
      </c>
      <c r="C60">
        <f>101-Adatok!E62</f>
        <v>65</v>
      </c>
      <c r="D60">
        <f>101-Adatok!H62</f>
        <v>92</v>
      </c>
      <c r="E60">
        <f>101-Adatok!K62</f>
        <v>82</v>
      </c>
      <c r="F60">
        <f>101-Adatok!Q62</f>
        <v>94</v>
      </c>
      <c r="G60">
        <f>101-Adatok!T62</f>
        <v>86</v>
      </c>
      <c r="H60">
        <f>Adatok!N62*1000+1000</f>
        <v>12000</v>
      </c>
      <c r="I60">
        <f>Spar!H774</f>
        <v>12346.2</v>
      </c>
      <c r="J60">
        <f t="shared" si="0"/>
        <v>-346.20000000000073</v>
      </c>
      <c r="K60">
        <f>Spar!J774</f>
        <v>-346.2</v>
      </c>
    </row>
    <row r="61" spans="1:11" x14ac:dyDescent="0.3">
      <c r="A61" s="3">
        <f>Adatok!J63</f>
        <v>39783</v>
      </c>
      <c r="B61">
        <f>101-Adatok!B63</f>
        <v>62</v>
      </c>
      <c r="C61">
        <f>101-Adatok!E63</f>
        <v>51</v>
      </c>
      <c r="D61">
        <f>101-Adatok!H63</f>
        <v>90</v>
      </c>
      <c r="E61">
        <f>101-Adatok!K63</f>
        <v>84</v>
      </c>
      <c r="F61">
        <f>101-Adatok!Q63</f>
        <v>95</v>
      </c>
      <c r="G61">
        <f>101-Adatok!T63</f>
        <v>78</v>
      </c>
      <c r="H61">
        <f>Adatok!N63*1000+1000</f>
        <v>13000</v>
      </c>
      <c r="I61">
        <f>Spar!H775</f>
        <v>14321.6</v>
      </c>
      <c r="J61">
        <f t="shared" si="0"/>
        <v>-1321.6000000000004</v>
      </c>
      <c r="K61">
        <f>Spar!J775</f>
        <v>-1321.6</v>
      </c>
    </row>
    <row r="62" spans="1:11" x14ac:dyDescent="0.3">
      <c r="A62" s="3">
        <f>Adatok!J64</f>
        <v>39814</v>
      </c>
      <c r="B62">
        <f>101-Adatok!B64</f>
        <v>78</v>
      </c>
      <c r="C62">
        <f>101-Adatok!E64</f>
        <v>73</v>
      </c>
      <c r="D62">
        <f>101-Adatok!H64</f>
        <v>91</v>
      </c>
      <c r="E62">
        <f>101-Adatok!K64</f>
        <v>84</v>
      </c>
      <c r="F62">
        <f>101-Adatok!Q64</f>
        <v>95</v>
      </c>
      <c r="G62">
        <f>101-Adatok!T64</f>
        <v>81</v>
      </c>
      <c r="H62">
        <f>Adatok!N64*1000+1000</f>
        <v>11000</v>
      </c>
      <c r="I62">
        <f>Spar!H776</f>
        <v>11852.4</v>
      </c>
      <c r="J62">
        <f t="shared" si="0"/>
        <v>-852.39999999999964</v>
      </c>
      <c r="K62">
        <f>Spar!J776</f>
        <v>-852.4</v>
      </c>
    </row>
    <row r="63" spans="1:11" x14ac:dyDescent="0.3">
      <c r="A63" s="3">
        <f>Adatok!J65</f>
        <v>39845</v>
      </c>
      <c r="B63">
        <f>101-Adatok!B65</f>
        <v>76</v>
      </c>
      <c r="C63">
        <f>101-Adatok!E65</f>
        <v>74</v>
      </c>
      <c r="D63">
        <f>101-Adatok!H65</f>
        <v>91</v>
      </c>
      <c r="E63">
        <f>101-Adatok!K65</f>
        <v>84</v>
      </c>
      <c r="F63">
        <f>101-Adatok!Q65</f>
        <v>95</v>
      </c>
      <c r="G63">
        <f>101-Adatok!T65</f>
        <v>86</v>
      </c>
      <c r="H63">
        <f>Adatok!N65*1000+1000</f>
        <v>13000</v>
      </c>
      <c r="I63">
        <f>Spar!H777</f>
        <v>11852.4</v>
      </c>
      <c r="J63">
        <f t="shared" si="0"/>
        <v>1147.6000000000004</v>
      </c>
      <c r="K63">
        <f>Spar!J777</f>
        <v>1147.5999999999999</v>
      </c>
    </row>
    <row r="64" spans="1:11" x14ac:dyDescent="0.3">
      <c r="A64" s="3">
        <f>Adatok!J66</f>
        <v>39873</v>
      </c>
      <c r="B64">
        <f>101-Adatok!B66</f>
        <v>74</v>
      </c>
      <c r="C64">
        <f>101-Adatok!E66</f>
        <v>72</v>
      </c>
      <c r="D64">
        <f>101-Adatok!H66</f>
        <v>91</v>
      </c>
      <c r="E64">
        <f>101-Adatok!K66</f>
        <v>83</v>
      </c>
      <c r="F64">
        <f>101-Adatok!Q66</f>
        <v>95</v>
      </c>
      <c r="G64">
        <f>101-Adatok!T66</f>
        <v>82</v>
      </c>
      <c r="H64">
        <f>Adatok!N66*1000+1000</f>
        <v>10000</v>
      </c>
      <c r="I64">
        <f>Spar!H778</f>
        <v>11852.4</v>
      </c>
      <c r="J64">
        <f t="shared" si="0"/>
        <v>-1852.3999999999996</v>
      </c>
      <c r="K64">
        <f>Spar!J778</f>
        <v>-1852.4</v>
      </c>
    </row>
    <row r="65" spans="1:11" x14ac:dyDescent="0.3">
      <c r="A65" s="3">
        <f>Adatok!J67</f>
        <v>39904</v>
      </c>
      <c r="B65">
        <f>101-Adatok!B67</f>
        <v>76</v>
      </c>
      <c r="C65">
        <f>101-Adatok!E67</f>
        <v>68</v>
      </c>
      <c r="D65">
        <f>101-Adatok!H67</f>
        <v>92</v>
      </c>
      <c r="E65">
        <f>101-Adatok!K67</f>
        <v>86</v>
      </c>
      <c r="F65">
        <f>101-Adatok!Q67</f>
        <v>95</v>
      </c>
      <c r="G65">
        <f>101-Adatok!T67</f>
        <v>83</v>
      </c>
      <c r="H65">
        <f>Adatok!N67*1000+1000</f>
        <v>10000</v>
      </c>
      <c r="I65">
        <f>Spar!H779</f>
        <v>11852.4</v>
      </c>
      <c r="J65">
        <f t="shared" si="0"/>
        <v>-1852.3999999999996</v>
      </c>
      <c r="K65">
        <f>Spar!J779</f>
        <v>-1852.4</v>
      </c>
    </row>
    <row r="66" spans="1:11" x14ac:dyDescent="0.3">
      <c r="A66" s="3">
        <f>Adatok!J68</f>
        <v>39934</v>
      </c>
      <c r="B66">
        <f>101-Adatok!B68</f>
        <v>76</v>
      </c>
      <c r="C66">
        <f>101-Adatok!E68</f>
        <v>70</v>
      </c>
      <c r="D66">
        <f>101-Adatok!H68</f>
        <v>92</v>
      </c>
      <c r="E66">
        <f>101-Adatok!K68</f>
        <v>84</v>
      </c>
      <c r="F66">
        <f>101-Adatok!Q68</f>
        <v>93</v>
      </c>
      <c r="G66">
        <f>101-Adatok!T68</f>
        <v>83</v>
      </c>
      <c r="H66">
        <f>Adatok!N68*1000+1000</f>
        <v>12000</v>
      </c>
      <c r="I66">
        <f>Spar!H780</f>
        <v>11852.4</v>
      </c>
      <c r="J66">
        <f t="shared" si="0"/>
        <v>147.60000000000036</v>
      </c>
      <c r="K66">
        <f>Spar!J780</f>
        <v>147.6</v>
      </c>
    </row>
    <row r="67" spans="1:11" x14ac:dyDescent="0.3">
      <c r="A67" s="3">
        <f>Adatok!J69</f>
        <v>39965</v>
      </c>
      <c r="B67">
        <f>101-Adatok!B69</f>
        <v>75</v>
      </c>
      <c r="C67">
        <f>101-Adatok!E69</f>
        <v>68</v>
      </c>
      <c r="D67">
        <f>101-Adatok!H69</f>
        <v>90</v>
      </c>
      <c r="E67">
        <f>101-Adatok!K69</f>
        <v>84</v>
      </c>
      <c r="F67">
        <f>101-Adatok!Q69</f>
        <v>90</v>
      </c>
      <c r="G67">
        <f>101-Adatok!T69</f>
        <v>72</v>
      </c>
      <c r="H67">
        <f>Adatok!N69*1000+1000</f>
        <v>12000</v>
      </c>
      <c r="I67">
        <f>Spar!H781</f>
        <v>14321.6</v>
      </c>
      <c r="J67">
        <f t="shared" ref="J67:J130" si="1">H67-I67</f>
        <v>-2321.6000000000004</v>
      </c>
      <c r="K67">
        <f>Spar!J781</f>
        <v>-2321.6</v>
      </c>
    </row>
    <row r="68" spans="1:11" x14ac:dyDescent="0.3">
      <c r="A68" s="3">
        <f>Adatok!J70</f>
        <v>39995</v>
      </c>
      <c r="B68">
        <f>101-Adatok!B70</f>
        <v>73</v>
      </c>
      <c r="C68">
        <f>101-Adatok!E70</f>
        <v>65</v>
      </c>
      <c r="D68">
        <f>101-Adatok!H70</f>
        <v>90</v>
      </c>
      <c r="E68">
        <f>101-Adatok!K70</f>
        <v>87</v>
      </c>
      <c r="F68">
        <f>101-Adatok!Q70</f>
        <v>93</v>
      </c>
      <c r="G68">
        <f>101-Adatok!T70</f>
        <v>82</v>
      </c>
      <c r="H68">
        <f>Adatok!N70*1000+1000</f>
        <v>14000</v>
      </c>
      <c r="I68">
        <f>Spar!H782</f>
        <v>12346.2</v>
      </c>
      <c r="J68">
        <f t="shared" si="1"/>
        <v>1653.7999999999993</v>
      </c>
      <c r="K68">
        <f>Spar!J782</f>
        <v>1653.8</v>
      </c>
    </row>
    <row r="69" spans="1:11" x14ac:dyDescent="0.3">
      <c r="A69" s="3">
        <f>Adatok!J71</f>
        <v>40026</v>
      </c>
      <c r="B69">
        <f>101-Adatok!B71</f>
        <v>72</v>
      </c>
      <c r="C69">
        <f>101-Adatok!E71</f>
        <v>66</v>
      </c>
      <c r="D69">
        <f>101-Adatok!H71</f>
        <v>90</v>
      </c>
      <c r="E69">
        <f>101-Adatok!K71</f>
        <v>87</v>
      </c>
      <c r="F69">
        <f>101-Adatok!Q71</f>
        <v>94</v>
      </c>
      <c r="G69">
        <f>101-Adatok!T71</f>
        <v>81</v>
      </c>
      <c r="H69">
        <f>Adatok!N71*1000+1000</f>
        <v>11000</v>
      </c>
      <c r="I69">
        <f>Spar!H783</f>
        <v>12346.2</v>
      </c>
      <c r="J69">
        <f t="shared" si="1"/>
        <v>-1346.2000000000007</v>
      </c>
      <c r="K69">
        <f>Spar!J783</f>
        <v>-1346.2</v>
      </c>
    </row>
    <row r="70" spans="1:11" x14ac:dyDescent="0.3">
      <c r="A70" s="3">
        <f>Adatok!J72</f>
        <v>40057</v>
      </c>
      <c r="B70">
        <f>101-Adatok!B72</f>
        <v>73</v>
      </c>
      <c r="C70">
        <f>101-Adatok!E72</f>
        <v>69</v>
      </c>
      <c r="D70">
        <f>101-Adatok!H72</f>
        <v>90</v>
      </c>
      <c r="E70">
        <f>101-Adatok!K72</f>
        <v>85</v>
      </c>
      <c r="F70">
        <f>101-Adatok!Q72</f>
        <v>93</v>
      </c>
      <c r="G70">
        <f>101-Adatok!T72</f>
        <v>71</v>
      </c>
      <c r="H70">
        <f>Adatok!N72*1000+1000</f>
        <v>14000</v>
      </c>
      <c r="I70">
        <f>Spar!H784</f>
        <v>14321.6</v>
      </c>
      <c r="J70">
        <f t="shared" si="1"/>
        <v>-321.60000000000036</v>
      </c>
      <c r="K70">
        <f>Spar!J784</f>
        <v>-321.60000000000002</v>
      </c>
    </row>
    <row r="71" spans="1:11" x14ac:dyDescent="0.3">
      <c r="A71" s="3">
        <f>Adatok!J73</f>
        <v>40087</v>
      </c>
      <c r="B71">
        <f>101-Adatok!B73</f>
        <v>75</v>
      </c>
      <c r="C71">
        <f>101-Adatok!E73</f>
        <v>70</v>
      </c>
      <c r="D71">
        <f>101-Adatok!H73</f>
        <v>90</v>
      </c>
      <c r="E71">
        <f>101-Adatok!K73</f>
        <v>82</v>
      </c>
      <c r="F71">
        <f>101-Adatok!Q73</f>
        <v>94</v>
      </c>
      <c r="G71">
        <f>101-Adatok!T73</f>
        <v>77</v>
      </c>
      <c r="H71">
        <f>Adatok!N73*1000+1000</f>
        <v>14000</v>
      </c>
      <c r="I71">
        <f>Spar!H785</f>
        <v>11852.4</v>
      </c>
      <c r="J71">
        <f t="shared" si="1"/>
        <v>2147.6000000000004</v>
      </c>
      <c r="K71">
        <f>Spar!J785</f>
        <v>2147.6</v>
      </c>
    </row>
    <row r="72" spans="1:11" x14ac:dyDescent="0.3">
      <c r="A72" s="3">
        <f>Adatok!J74</f>
        <v>40118</v>
      </c>
      <c r="B72">
        <f>101-Adatok!B74</f>
        <v>70</v>
      </c>
      <c r="C72">
        <f>101-Adatok!E74</f>
        <v>65</v>
      </c>
      <c r="D72">
        <f>101-Adatok!H74</f>
        <v>88</v>
      </c>
      <c r="E72">
        <f>101-Adatok!K74</f>
        <v>82</v>
      </c>
      <c r="F72">
        <f>101-Adatok!Q74</f>
        <v>94</v>
      </c>
      <c r="G72">
        <f>101-Adatok!T74</f>
        <v>79</v>
      </c>
      <c r="H72">
        <f>Adatok!N74*1000+1000</f>
        <v>13000</v>
      </c>
      <c r="I72">
        <f>Spar!H786</f>
        <v>12840.1</v>
      </c>
      <c r="J72">
        <f t="shared" si="1"/>
        <v>159.89999999999964</v>
      </c>
      <c r="K72">
        <f>Spar!J786</f>
        <v>159.9</v>
      </c>
    </row>
    <row r="73" spans="1:11" x14ac:dyDescent="0.3">
      <c r="A73" s="3">
        <f>Adatok!J75</f>
        <v>40148</v>
      </c>
      <c r="B73">
        <f>101-Adatok!B75</f>
        <v>61</v>
      </c>
      <c r="C73">
        <f>101-Adatok!E75</f>
        <v>51</v>
      </c>
      <c r="D73">
        <f>101-Adatok!H75</f>
        <v>88</v>
      </c>
      <c r="E73">
        <f>101-Adatok!K75</f>
        <v>82</v>
      </c>
      <c r="F73">
        <f>101-Adatok!Q75</f>
        <v>94</v>
      </c>
      <c r="G73">
        <f>101-Adatok!T75</f>
        <v>80</v>
      </c>
      <c r="H73">
        <f>Adatok!N75*1000+1000</f>
        <v>14000</v>
      </c>
      <c r="I73">
        <f>Spar!H787</f>
        <v>14815.5</v>
      </c>
      <c r="J73">
        <f t="shared" si="1"/>
        <v>-815.5</v>
      </c>
      <c r="K73">
        <f>Spar!J787</f>
        <v>-815.5</v>
      </c>
    </row>
    <row r="74" spans="1:11" x14ac:dyDescent="0.3">
      <c r="A74" s="3">
        <f>Adatok!J76</f>
        <v>40179</v>
      </c>
      <c r="B74">
        <f>101-Adatok!B76</f>
        <v>80</v>
      </c>
      <c r="C74">
        <f>101-Adatok!E76</f>
        <v>71</v>
      </c>
      <c r="D74">
        <f>101-Adatok!H76</f>
        <v>90</v>
      </c>
      <c r="E74">
        <f>101-Adatok!K76</f>
        <v>85</v>
      </c>
      <c r="F74">
        <f>101-Adatok!Q76</f>
        <v>94</v>
      </c>
      <c r="G74">
        <f>101-Adatok!T76</f>
        <v>78</v>
      </c>
      <c r="H74">
        <f>Adatok!N76*1000+1000</f>
        <v>13000</v>
      </c>
      <c r="I74">
        <f>Spar!H788</f>
        <v>10370.799999999999</v>
      </c>
      <c r="J74">
        <f t="shared" si="1"/>
        <v>2629.2000000000007</v>
      </c>
      <c r="K74">
        <f>Spar!J788</f>
        <v>2629.2</v>
      </c>
    </row>
    <row r="75" spans="1:11" x14ac:dyDescent="0.3">
      <c r="A75" s="3">
        <f>Adatok!J77</f>
        <v>40210</v>
      </c>
      <c r="B75">
        <f>101-Adatok!B77</f>
        <v>80</v>
      </c>
      <c r="C75">
        <f>101-Adatok!E77</f>
        <v>72</v>
      </c>
      <c r="D75">
        <f>101-Adatok!H77</f>
        <v>90</v>
      </c>
      <c r="E75">
        <f>101-Adatok!K77</f>
        <v>82</v>
      </c>
      <c r="F75">
        <f>101-Adatok!Q77</f>
        <v>94</v>
      </c>
      <c r="G75">
        <f>101-Adatok!T77</f>
        <v>76</v>
      </c>
      <c r="H75">
        <f>Adatok!N77*1000+1000</f>
        <v>14000</v>
      </c>
      <c r="I75">
        <f>Spar!H789</f>
        <v>10370.799999999999</v>
      </c>
      <c r="J75">
        <f t="shared" si="1"/>
        <v>3629.2000000000007</v>
      </c>
      <c r="K75">
        <f>Spar!J789</f>
        <v>3629.2</v>
      </c>
    </row>
    <row r="76" spans="1:11" x14ac:dyDescent="0.3">
      <c r="A76" s="3">
        <f>Adatok!J78</f>
        <v>40238</v>
      </c>
      <c r="B76">
        <f>101-Adatok!B78</f>
        <v>78</v>
      </c>
      <c r="C76">
        <f>101-Adatok!E78</f>
        <v>70</v>
      </c>
      <c r="D76">
        <f>101-Adatok!H78</f>
        <v>90</v>
      </c>
      <c r="E76">
        <f>101-Adatok!K78</f>
        <v>81</v>
      </c>
      <c r="F76">
        <f>101-Adatok!Q78</f>
        <v>94</v>
      </c>
      <c r="G76">
        <f>101-Adatok!T78</f>
        <v>78</v>
      </c>
      <c r="H76">
        <f>Adatok!N78*1000+1000</f>
        <v>12000</v>
      </c>
      <c r="I76">
        <f>Spar!H790</f>
        <v>11852.4</v>
      </c>
      <c r="J76">
        <f t="shared" si="1"/>
        <v>147.60000000000036</v>
      </c>
      <c r="K76">
        <f>Spar!J790</f>
        <v>147.6</v>
      </c>
    </row>
    <row r="77" spans="1:11" x14ac:dyDescent="0.3">
      <c r="A77" s="3">
        <f>Adatok!J79</f>
        <v>40269</v>
      </c>
      <c r="B77">
        <f>101-Adatok!B79</f>
        <v>80</v>
      </c>
      <c r="C77">
        <f>101-Adatok!E79</f>
        <v>69</v>
      </c>
      <c r="D77">
        <f>101-Adatok!H79</f>
        <v>91</v>
      </c>
      <c r="E77">
        <f>101-Adatok!K79</f>
        <v>83</v>
      </c>
      <c r="F77">
        <f>101-Adatok!Q79</f>
        <v>94</v>
      </c>
      <c r="G77">
        <f>101-Adatok!T79</f>
        <v>78</v>
      </c>
      <c r="H77">
        <f>Adatok!N79*1000+1000</f>
        <v>11000</v>
      </c>
      <c r="I77">
        <f>Spar!H791</f>
        <v>10370.799999999999</v>
      </c>
      <c r="J77">
        <f t="shared" si="1"/>
        <v>629.20000000000073</v>
      </c>
      <c r="K77">
        <f>Spar!J791</f>
        <v>629.20000000000005</v>
      </c>
    </row>
    <row r="78" spans="1:11" x14ac:dyDescent="0.3">
      <c r="A78" s="3">
        <f>Adatok!J80</f>
        <v>40299</v>
      </c>
      <c r="B78">
        <f>101-Adatok!B80</f>
        <v>78</v>
      </c>
      <c r="C78">
        <f>101-Adatok!E80</f>
        <v>67</v>
      </c>
      <c r="D78">
        <f>101-Adatok!H80</f>
        <v>90</v>
      </c>
      <c r="E78">
        <f>101-Adatok!K80</f>
        <v>83</v>
      </c>
      <c r="F78">
        <f>101-Adatok!Q80</f>
        <v>94</v>
      </c>
      <c r="G78">
        <f>101-Adatok!T80</f>
        <v>77</v>
      </c>
      <c r="H78">
        <f>Adatok!N80*1000+1000</f>
        <v>11000</v>
      </c>
      <c r="I78">
        <f>Spar!H792</f>
        <v>12346.2</v>
      </c>
      <c r="J78">
        <f t="shared" si="1"/>
        <v>-1346.2000000000007</v>
      </c>
      <c r="K78">
        <f>Spar!J792</f>
        <v>-1346.2</v>
      </c>
    </row>
    <row r="79" spans="1:11" x14ac:dyDescent="0.3">
      <c r="A79" s="3">
        <f>Adatok!J81</f>
        <v>40330</v>
      </c>
      <c r="B79">
        <f>101-Adatok!B81</f>
        <v>73</v>
      </c>
      <c r="C79">
        <f>101-Adatok!E81</f>
        <v>64</v>
      </c>
      <c r="D79">
        <f>101-Adatok!H81</f>
        <v>90</v>
      </c>
      <c r="E79">
        <f>101-Adatok!K81</f>
        <v>83</v>
      </c>
      <c r="F79">
        <f>101-Adatok!Q81</f>
        <v>95</v>
      </c>
      <c r="G79">
        <f>101-Adatok!T81</f>
        <v>75</v>
      </c>
      <c r="H79">
        <f>Adatok!N81*1000+1000</f>
        <v>12000</v>
      </c>
      <c r="I79">
        <f>Spar!H793</f>
        <v>12840.1</v>
      </c>
      <c r="J79">
        <f t="shared" si="1"/>
        <v>-840.10000000000036</v>
      </c>
      <c r="K79">
        <f>Spar!J793</f>
        <v>-840.1</v>
      </c>
    </row>
    <row r="80" spans="1:11" x14ac:dyDescent="0.3">
      <c r="A80" s="3">
        <f>Adatok!J82</f>
        <v>40360</v>
      </c>
      <c r="B80">
        <f>101-Adatok!B82</f>
        <v>73</v>
      </c>
      <c r="C80">
        <f>101-Adatok!E82</f>
        <v>61</v>
      </c>
      <c r="D80">
        <f>101-Adatok!H82</f>
        <v>89</v>
      </c>
      <c r="E80">
        <f>101-Adatok!K82</f>
        <v>82</v>
      </c>
      <c r="F80">
        <f>101-Adatok!Q82</f>
        <v>93</v>
      </c>
      <c r="G80">
        <f>101-Adatok!T82</f>
        <v>71</v>
      </c>
      <c r="H80">
        <f>Adatok!N82*1000+1000</f>
        <v>16000</v>
      </c>
      <c r="I80">
        <f>Spar!H794</f>
        <v>15803.2</v>
      </c>
      <c r="J80">
        <f t="shared" si="1"/>
        <v>196.79999999999927</v>
      </c>
      <c r="K80">
        <f>Spar!J794</f>
        <v>196.8</v>
      </c>
    </row>
    <row r="81" spans="1:11" x14ac:dyDescent="0.3">
      <c r="A81" s="3">
        <f>Adatok!J83</f>
        <v>40391</v>
      </c>
      <c r="B81">
        <f>101-Adatok!B83</f>
        <v>73</v>
      </c>
      <c r="C81">
        <f>101-Adatok!E83</f>
        <v>62</v>
      </c>
      <c r="D81">
        <f>101-Adatok!H83</f>
        <v>89</v>
      </c>
      <c r="E81">
        <f>101-Adatok!K83</f>
        <v>83</v>
      </c>
      <c r="F81">
        <f>101-Adatok!Q83</f>
        <v>95</v>
      </c>
      <c r="G81">
        <f>101-Adatok!T83</f>
        <v>74</v>
      </c>
      <c r="H81">
        <f>Adatok!N83*1000+1000</f>
        <v>12000</v>
      </c>
      <c r="I81">
        <f>Spar!H795</f>
        <v>13333.9</v>
      </c>
      <c r="J81">
        <f t="shared" si="1"/>
        <v>-1333.8999999999996</v>
      </c>
      <c r="K81">
        <f>Spar!J795</f>
        <v>-1333.9</v>
      </c>
    </row>
    <row r="82" spans="1:11" x14ac:dyDescent="0.3">
      <c r="A82" s="3">
        <f>Adatok!J84</f>
        <v>40422</v>
      </c>
      <c r="B82">
        <f>101-Adatok!B84</f>
        <v>78</v>
      </c>
      <c r="C82">
        <f>101-Adatok!E84</f>
        <v>65</v>
      </c>
      <c r="D82">
        <f>101-Adatok!H84</f>
        <v>89</v>
      </c>
      <c r="E82">
        <f>101-Adatok!K84</f>
        <v>81</v>
      </c>
      <c r="F82">
        <f>101-Adatok!Q84</f>
        <v>95</v>
      </c>
      <c r="G82">
        <f>101-Adatok!T84</f>
        <v>74</v>
      </c>
      <c r="H82">
        <f>Adatok!N84*1000+1000</f>
        <v>15000</v>
      </c>
      <c r="I82">
        <f>Spar!H796</f>
        <v>13333.9</v>
      </c>
      <c r="J82">
        <f t="shared" si="1"/>
        <v>1666.1000000000004</v>
      </c>
      <c r="K82">
        <f>Spar!J796</f>
        <v>1666.1</v>
      </c>
    </row>
    <row r="83" spans="1:11" x14ac:dyDescent="0.3">
      <c r="A83" s="3">
        <f>Adatok!J85</f>
        <v>40452</v>
      </c>
      <c r="B83">
        <f>101-Adatok!B85</f>
        <v>77</v>
      </c>
      <c r="C83">
        <f>101-Adatok!E85</f>
        <v>64</v>
      </c>
      <c r="D83">
        <f>101-Adatok!H85</f>
        <v>89</v>
      </c>
      <c r="E83">
        <f>101-Adatok!K85</f>
        <v>82</v>
      </c>
      <c r="F83">
        <f>101-Adatok!Q85</f>
        <v>94</v>
      </c>
      <c r="G83">
        <f>101-Adatok!T85</f>
        <v>81</v>
      </c>
      <c r="H83">
        <f>Adatok!N85*1000+1000</f>
        <v>13000</v>
      </c>
      <c r="I83">
        <f>Spar!H797</f>
        <v>12840.1</v>
      </c>
      <c r="J83">
        <f t="shared" si="1"/>
        <v>159.89999999999964</v>
      </c>
      <c r="K83">
        <f>Spar!J797</f>
        <v>159.9</v>
      </c>
    </row>
    <row r="84" spans="1:11" x14ac:dyDescent="0.3">
      <c r="A84" s="3">
        <f>Adatok!J86</f>
        <v>40483</v>
      </c>
      <c r="B84">
        <f>101-Adatok!B86</f>
        <v>70</v>
      </c>
      <c r="C84">
        <f>101-Adatok!E86</f>
        <v>62</v>
      </c>
      <c r="D84">
        <f>101-Adatok!H86</f>
        <v>88</v>
      </c>
      <c r="E84">
        <f>101-Adatok!K86</f>
        <v>79</v>
      </c>
      <c r="F84">
        <f>101-Adatok!Q86</f>
        <v>94</v>
      </c>
      <c r="G84">
        <f>101-Adatok!T86</f>
        <v>75</v>
      </c>
      <c r="H84">
        <f>Adatok!N86*1000+1000</f>
        <v>12000</v>
      </c>
      <c r="I84">
        <f>Spar!H798</f>
        <v>13333.9</v>
      </c>
      <c r="J84">
        <f t="shared" si="1"/>
        <v>-1333.8999999999996</v>
      </c>
      <c r="K84">
        <f>Spar!J798</f>
        <v>-1333.9</v>
      </c>
    </row>
    <row r="85" spans="1:11" x14ac:dyDescent="0.3">
      <c r="A85" s="3">
        <f>Adatok!J87</f>
        <v>40513</v>
      </c>
      <c r="B85">
        <f>101-Adatok!B87</f>
        <v>61</v>
      </c>
      <c r="C85">
        <f>101-Adatok!E87</f>
        <v>45</v>
      </c>
      <c r="D85">
        <f>101-Adatok!H87</f>
        <v>87</v>
      </c>
      <c r="E85">
        <f>101-Adatok!K87</f>
        <v>78</v>
      </c>
      <c r="F85">
        <f>101-Adatok!Q87</f>
        <v>94</v>
      </c>
      <c r="G85">
        <f>101-Adatok!T87</f>
        <v>73</v>
      </c>
      <c r="H85">
        <f>Adatok!N87*1000+1000</f>
        <v>16000</v>
      </c>
      <c r="I85">
        <f>Spar!H799</f>
        <v>17778.599999999999</v>
      </c>
      <c r="J85">
        <f t="shared" si="1"/>
        <v>-1778.5999999999985</v>
      </c>
      <c r="K85">
        <f>Spar!J799</f>
        <v>-1778.6</v>
      </c>
    </row>
    <row r="86" spans="1:11" x14ac:dyDescent="0.3">
      <c r="A86" s="3">
        <f>Adatok!J88</f>
        <v>40544</v>
      </c>
      <c r="B86">
        <f>101-Adatok!B88</f>
        <v>78</v>
      </c>
      <c r="C86">
        <f>101-Adatok!E88</f>
        <v>68</v>
      </c>
      <c r="D86">
        <f>101-Adatok!H88</f>
        <v>86</v>
      </c>
      <c r="E86">
        <f>101-Adatok!K88</f>
        <v>83</v>
      </c>
      <c r="F86">
        <f>101-Adatok!Q88</f>
        <v>95</v>
      </c>
      <c r="G86">
        <f>101-Adatok!T88</f>
        <v>79</v>
      </c>
      <c r="H86">
        <f>Adatok!N88*1000+1000</f>
        <v>14000</v>
      </c>
      <c r="I86">
        <f>Spar!H800</f>
        <v>14815.5</v>
      </c>
      <c r="J86">
        <f t="shared" si="1"/>
        <v>-815.5</v>
      </c>
      <c r="K86">
        <f>Spar!J800</f>
        <v>-815.5</v>
      </c>
    </row>
    <row r="87" spans="1:11" x14ac:dyDescent="0.3">
      <c r="A87" s="3">
        <f>Adatok!J89</f>
        <v>40575</v>
      </c>
      <c r="B87">
        <f>101-Adatok!B89</f>
        <v>78</v>
      </c>
      <c r="C87">
        <f>101-Adatok!E89</f>
        <v>67</v>
      </c>
      <c r="D87">
        <f>101-Adatok!H89</f>
        <v>86</v>
      </c>
      <c r="E87">
        <f>101-Adatok!K89</f>
        <v>85</v>
      </c>
      <c r="F87">
        <f>101-Adatok!Q89</f>
        <v>94</v>
      </c>
      <c r="G87">
        <f>101-Adatok!T89</f>
        <v>78</v>
      </c>
      <c r="H87">
        <f>Adatok!N89*1000+1000</f>
        <v>15000</v>
      </c>
      <c r="I87">
        <f>Spar!H801</f>
        <v>15309.3</v>
      </c>
      <c r="J87">
        <f t="shared" si="1"/>
        <v>-309.29999999999927</v>
      </c>
      <c r="K87">
        <f>Spar!J801</f>
        <v>-309.3</v>
      </c>
    </row>
    <row r="88" spans="1:11" x14ac:dyDescent="0.3">
      <c r="A88" s="3">
        <f>Adatok!J90</f>
        <v>40603</v>
      </c>
      <c r="B88">
        <f>101-Adatok!B90</f>
        <v>75</v>
      </c>
      <c r="C88">
        <f>101-Adatok!E90</f>
        <v>63</v>
      </c>
      <c r="D88">
        <f>101-Adatok!H90</f>
        <v>87</v>
      </c>
      <c r="E88">
        <f>101-Adatok!K90</f>
        <v>84</v>
      </c>
      <c r="F88">
        <f>101-Adatok!Q90</f>
        <v>93</v>
      </c>
      <c r="G88">
        <f>101-Adatok!T90</f>
        <v>76</v>
      </c>
      <c r="H88">
        <f>Adatok!N90*1000+1000</f>
        <v>15000</v>
      </c>
      <c r="I88">
        <f>Spar!H802</f>
        <v>15309.3</v>
      </c>
      <c r="J88">
        <f t="shared" si="1"/>
        <v>-309.29999999999927</v>
      </c>
      <c r="K88">
        <f>Spar!J802</f>
        <v>-309.3</v>
      </c>
    </row>
    <row r="89" spans="1:11" x14ac:dyDescent="0.3">
      <c r="A89" s="3">
        <f>Adatok!J91</f>
        <v>40634</v>
      </c>
      <c r="B89">
        <f>101-Adatok!B91</f>
        <v>74</v>
      </c>
      <c r="C89">
        <f>101-Adatok!E91</f>
        <v>63</v>
      </c>
      <c r="D89">
        <f>101-Adatok!H91</f>
        <v>88</v>
      </c>
      <c r="E89">
        <f>101-Adatok!K91</f>
        <v>83</v>
      </c>
      <c r="F89">
        <f>101-Adatok!Q91</f>
        <v>94</v>
      </c>
      <c r="G89">
        <f>101-Adatok!T91</f>
        <v>76</v>
      </c>
      <c r="H89">
        <f>Adatok!N91*1000+1000</f>
        <v>14000</v>
      </c>
      <c r="I89">
        <f>Spar!H803</f>
        <v>12840.1</v>
      </c>
      <c r="J89">
        <f t="shared" si="1"/>
        <v>1159.8999999999996</v>
      </c>
      <c r="K89">
        <f>Spar!J803</f>
        <v>1159.9000000000001</v>
      </c>
    </row>
    <row r="90" spans="1:11" x14ac:dyDescent="0.3">
      <c r="A90" s="3">
        <f>Adatok!J92</f>
        <v>40664</v>
      </c>
      <c r="B90">
        <f>101-Adatok!B92</f>
        <v>76</v>
      </c>
      <c r="C90">
        <f>101-Adatok!E92</f>
        <v>63</v>
      </c>
      <c r="D90">
        <f>101-Adatok!H92</f>
        <v>87</v>
      </c>
      <c r="E90">
        <f>101-Adatok!K92</f>
        <v>83</v>
      </c>
      <c r="F90">
        <f>101-Adatok!Q92</f>
        <v>94</v>
      </c>
      <c r="G90">
        <f>101-Adatok!T92</f>
        <v>79</v>
      </c>
      <c r="H90">
        <f>Adatok!N92*1000+1000</f>
        <v>17000</v>
      </c>
      <c r="I90">
        <f>Spar!H804</f>
        <v>15309.3</v>
      </c>
      <c r="J90">
        <f t="shared" si="1"/>
        <v>1690.7000000000007</v>
      </c>
      <c r="K90">
        <f>Spar!J804</f>
        <v>1690.7</v>
      </c>
    </row>
    <row r="91" spans="1:11" x14ac:dyDescent="0.3">
      <c r="A91" s="3">
        <f>Adatok!J93</f>
        <v>40695</v>
      </c>
      <c r="B91">
        <f>101-Adatok!B93</f>
        <v>74</v>
      </c>
      <c r="C91">
        <f>101-Adatok!E93</f>
        <v>55</v>
      </c>
      <c r="D91">
        <f>101-Adatok!H93</f>
        <v>87</v>
      </c>
      <c r="E91">
        <f>101-Adatok!K93</f>
        <v>82</v>
      </c>
      <c r="F91">
        <f>101-Adatok!Q93</f>
        <v>93</v>
      </c>
      <c r="G91">
        <f>101-Adatok!T93</f>
        <v>71</v>
      </c>
      <c r="H91">
        <f>Adatok!N93*1000+1000</f>
        <v>20000</v>
      </c>
      <c r="I91">
        <f>Spar!H805</f>
        <v>18766.3</v>
      </c>
      <c r="J91">
        <f t="shared" si="1"/>
        <v>1233.7000000000007</v>
      </c>
      <c r="K91">
        <f>Spar!J805</f>
        <v>1233.7</v>
      </c>
    </row>
    <row r="92" spans="1:11" x14ac:dyDescent="0.3">
      <c r="A92" s="3">
        <f>Adatok!J94</f>
        <v>40725</v>
      </c>
      <c r="B92">
        <f>101-Adatok!B94</f>
        <v>73</v>
      </c>
      <c r="C92">
        <f>101-Adatok!E94</f>
        <v>55</v>
      </c>
      <c r="D92">
        <f>101-Adatok!H94</f>
        <v>85</v>
      </c>
      <c r="E92">
        <f>101-Adatok!K94</f>
        <v>79</v>
      </c>
      <c r="F92">
        <f>101-Adatok!Q94</f>
        <v>93</v>
      </c>
      <c r="G92">
        <f>101-Adatok!T94</f>
        <v>76</v>
      </c>
      <c r="H92">
        <f>Adatok!N94*1000+1000</f>
        <v>19000</v>
      </c>
      <c r="I92">
        <f>Spar!H806</f>
        <v>17284.7</v>
      </c>
      <c r="J92">
        <f t="shared" si="1"/>
        <v>1715.2999999999993</v>
      </c>
      <c r="K92">
        <f>Spar!J806</f>
        <v>1715.3</v>
      </c>
    </row>
    <row r="93" spans="1:11" x14ac:dyDescent="0.3">
      <c r="A93" s="3">
        <f>Adatok!J95</f>
        <v>40756</v>
      </c>
      <c r="B93">
        <f>101-Adatok!B95</f>
        <v>69</v>
      </c>
      <c r="C93">
        <f>101-Adatok!E95</f>
        <v>53</v>
      </c>
      <c r="D93">
        <f>101-Adatok!H95</f>
        <v>84</v>
      </c>
      <c r="E93">
        <f>101-Adatok!K95</f>
        <v>84</v>
      </c>
      <c r="F93">
        <f>101-Adatok!Q95</f>
        <v>93</v>
      </c>
      <c r="G93">
        <f>101-Adatok!T95</f>
        <v>77</v>
      </c>
      <c r="H93">
        <f>Adatok!N95*1000+1000</f>
        <v>19000</v>
      </c>
      <c r="I93">
        <f>Spar!H807</f>
        <v>17284.7</v>
      </c>
      <c r="J93">
        <f t="shared" si="1"/>
        <v>1715.2999999999993</v>
      </c>
      <c r="K93">
        <f>Spar!J807</f>
        <v>1715.3</v>
      </c>
    </row>
    <row r="94" spans="1:11" x14ac:dyDescent="0.3">
      <c r="A94" s="3">
        <f>Adatok!J96</f>
        <v>40787</v>
      </c>
      <c r="B94">
        <f>101-Adatok!B96</f>
        <v>72</v>
      </c>
      <c r="C94">
        <f>101-Adatok!E96</f>
        <v>48</v>
      </c>
      <c r="D94">
        <f>101-Adatok!H96</f>
        <v>78</v>
      </c>
      <c r="E94">
        <f>101-Adatok!K96</f>
        <v>82</v>
      </c>
      <c r="F94">
        <f>101-Adatok!Q96</f>
        <v>93</v>
      </c>
      <c r="G94">
        <f>101-Adatok!T96</f>
        <v>70</v>
      </c>
      <c r="H94">
        <f>Adatok!N96*1000+1000</f>
        <v>22000</v>
      </c>
      <c r="I94">
        <f>Spar!H808</f>
        <v>24692.5</v>
      </c>
      <c r="J94">
        <f t="shared" si="1"/>
        <v>-2692.5</v>
      </c>
      <c r="K94">
        <f>Spar!J808</f>
        <v>-2692.5</v>
      </c>
    </row>
    <row r="95" spans="1:11" x14ac:dyDescent="0.3">
      <c r="A95" s="3">
        <f>Adatok!J97</f>
        <v>40817</v>
      </c>
      <c r="B95">
        <f>101-Adatok!B97</f>
        <v>62</v>
      </c>
      <c r="C95">
        <f>101-Adatok!E97</f>
        <v>59</v>
      </c>
      <c r="D95">
        <f>101-Adatok!H97</f>
        <v>81</v>
      </c>
      <c r="E95">
        <f>101-Adatok!K97</f>
        <v>81</v>
      </c>
      <c r="F95">
        <f>101-Adatok!Q97</f>
        <v>93</v>
      </c>
      <c r="G95">
        <f>101-Adatok!T97</f>
        <v>71</v>
      </c>
      <c r="H95">
        <f>Adatok!N97*1000+1000</f>
        <v>19000</v>
      </c>
      <c r="I95">
        <f>Spar!H809</f>
        <v>22717.1</v>
      </c>
      <c r="J95">
        <f t="shared" si="1"/>
        <v>-3717.0999999999985</v>
      </c>
      <c r="K95">
        <f>Spar!J809</f>
        <v>-3717.1</v>
      </c>
    </row>
    <row r="96" spans="1:11" x14ac:dyDescent="0.3">
      <c r="A96" s="3">
        <f>Adatok!J98</f>
        <v>40848</v>
      </c>
      <c r="B96">
        <f>101-Adatok!B98</f>
        <v>47</v>
      </c>
      <c r="C96">
        <f>101-Adatok!E98</f>
        <v>56</v>
      </c>
      <c r="D96">
        <f>101-Adatok!H98</f>
        <v>82</v>
      </c>
      <c r="E96">
        <f>101-Adatok!K98</f>
        <v>80</v>
      </c>
      <c r="F96">
        <f>101-Adatok!Q98</f>
        <v>92</v>
      </c>
      <c r="G96">
        <f>101-Adatok!T98</f>
        <v>70</v>
      </c>
      <c r="H96">
        <f>Adatok!N98*1000+1000</f>
        <v>19000</v>
      </c>
      <c r="I96">
        <f>Spar!H810</f>
        <v>23210.9</v>
      </c>
      <c r="J96">
        <f t="shared" si="1"/>
        <v>-4210.9000000000015</v>
      </c>
      <c r="K96">
        <f>Spar!J810</f>
        <v>-4210.8999999999996</v>
      </c>
    </row>
    <row r="97" spans="1:11" x14ac:dyDescent="0.3">
      <c r="A97" s="3">
        <f>Adatok!J99</f>
        <v>40878</v>
      </c>
      <c r="B97">
        <f>101-Adatok!B99</f>
        <v>49</v>
      </c>
      <c r="C97">
        <f>101-Adatok!E99</f>
        <v>43</v>
      </c>
      <c r="D97">
        <f>101-Adatok!H99</f>
        <v>82</v>
      </c>
      <c r="E97">
        <f>101-Adatok!K99</f>
        <v>79</v>
      </c>
      <c r="F97">
        <f>101-Adatok!Q99</f>
        <v>92</v>
      </c>
      <c r="G97">
        <f>101-Adatok!T99</f>
        <v>75</v>
      </c>
      <c r="H97">
        <f>Adatok!N99*1000+1000</f>
        <v>21000</v>
      </c>
      <c r="I97">
        <f>Spar!H811</f>
        <v>21976.3</v>
      </c>
      <c r="J97">
        <f t="shared" si="1"/>
        <v>-976.29999999999927</v>
      </c>
      <c r="K97">
        <f>Spar!J811</f>
        <v>-976.3</v>
      </c>
    </row>
    <row r="98" spans="1:11" x14ac:dyDescent="0.3">
      <c r="A98" s="3">
        <f>Adatok!J100</f>
        <v>40909</v>
      </c>
      <c r="B98">
        <f>101-Adatok!B100</f>
        <v>66</v>
      </c>
      <c r="C98">
        <f>101-Adatok!E100</f>
        <v>65</v>
      </c>
      <c r="D98">
        <f>101-Adatok!H100</f>
        <v>84</v>
      </c>
      <c r="E98">
        <f>101-Adatok!K100</f>
        <v>82</v>
      </c>
      <c r="F98">
        <f>101-Adatok!Q100</f>
        <v>93</v>
      </c>
      <c r="G98">
        <f>101-Adatok!T100</f>
        <v>73</v>
      </c>
      <c r="H98">
        <f>Adatok!N100*1000+1000</f>
        <v>18000</v>
      </c>
      <c r="I98">
        <f>Spar!H812</f>
        <v>17778.599999999999</v>
      </c>
      <c r="J98">
        <f t="shared" si="1"/>
        <v>221.40000000000146</v>
      </c>
      <c r="K98">
        <f>Spar!J812</f>
        <v>221.4</v>
      </c>
    </row>
    <row r="99" spans="1:11" x14ac:dyDescent="0.3">
      <c r="A99" s="3">
        <f>Adatok!J101</f>
        <v>40940</v>
      </c>
      <c r="B99">
        <f>101-Adatok!B101</f>
        <v>70</v>
      </c>
      <c r="C99">
        <f>101-Adatok!E101</f>
        <v>66</v>
      </c>
      <c r="D99">
        <f>101-Adatok!H101</f>
        <v>83</v>
      </c>
      <c r="E99">
        <f>101-Adatok!K101</f>
        <v>83</v>
      </c>
      <c r="F99">
        <f>101-Adatok!Q101</f>
        <v>93</v>
      </c>
      <c r="G99">
        <f>101-Adatok!T101</f>
        <v>68</v>
      </c>
      <c r="H99">
        <f>Adatok!N101*1000+1000</f>
        <v>24000</v>
      </c>
      <c r="I99">
        <f>Spar!H813</f>
        <v>20741.7</v>
      </c>
      <c r="J99">
        <f t="shared" si="1"/>
        <v>3258.2999999999993</v>
      </c>
      <c r="K99">
        <f>Spar!J813</f>
        <v>3258.3</v>
      </c>
    </row>
    <row r="100" spans="1:11" x14ac:dyDescent="0.3">
      <c r="A100" s="3">
        <f>Adatok!J102</f>
        <v>40969</v>
      </c>
      <c r="B100">
        <f>101-Adatok!B102</f>
        <v>71</v>
      </c>
      <c r="C100">
        <f>101-Adatok!E102</f>
        <v>58</v>
      </c>
      <c r="D100">
        <f>101-Adatok!H102</f>
        <v>83</v>
      </c>
      <c r="E100">
        <f>101-Adatok!K102</f>
        <v>83</v>
      </c>
      <c r="F100">
        <f>101-Adatok!Q102</f>
        <v>92</v>
      </c>
      <c r="G100">
        <f>101-Adatok!T102</f>
        <v>63</v>
      </c>
      <c r="H100">
        <f>Adatok!N102*1000+1000</f>
        <v>22000</v>
      </c>
      <c r="I100">
        <f>Spar!H814</f>
        <v>21729.4</v>
      </c>
      <c r="J100">
        <f t="shared" si="1"/>
        <v>270.59999999999854</v>
      </c>
      <c r="K100">
        <f>Spar!J814</f>
        <v>270.60000000000002</v>
      </c>
    </row>
    <row r="101" spans="1:11" x14ac:dyDescent="0.3">
      <c r="A101" s="3">
        <f>Adatok!J103</f>
        <v>41000</v>
      </c>
      <c r="B101">
        <f>101-Adatok!B103</f>
        <v>70</v>
      </c>
      <c r="C101">
        <f>101-Adatok!E103</f>
        <v>61</v>
      </c>
      <c r="D101">
        <f>101-Adatok!H103</f>
        <v>84</v>
      </c>
      <c r="E101">
        <f>101-Adatok!K103</f>
        <v>85</v>
      </c>
      <c r="F101">
        <f>101-Adatok!Q103</f>
        <v>92</v>
      </c>
      <c r="G101">
        <f>101-Adatok!T103</f>
        <v>70</v>
      </c>
      <c r="H101">
        <f>Adatok!N103*1000+1000</f>
        <v>25000</v>
      </c>
      <c r="I101">
        <f>Spar!H815</f>
        <v>19754</v>
      </c>
      <c r="J101">
        <f t="shared" si="1"/>
        <v>5246</v>
      </c>
      <c r="K101">
        <f>Spar!J815</f>
        <v>5246</v>
      </c>
    </row>
    <row r="102" spans="1:11" x14ac:dyDescent="0.3">
      <c r="A102" s="3">
        <f>Adatok!J104</f>
        <v>41030</v>
      </c>
      <c r="B102">
        <f>101-Adatok!B104</f>
        <v>65</v>
      </c>
      <c r="C102">
        <f>101-Adatok!E104</f>
        <v>61</v>
      </c>
      <c r="D102">
        <f>101-Adatok!H104</f>
        <v>83</v>
      </c>
      <c r="E102">
        <f>101-Adatok!K104</f>
        <v>84</v>
      </c>
      <c r="F102">
        <f>101-Adatok!Q104</f>
        <v>92</v>
      </c>
      <c r="G102">
        <f>101-Adatok!T104</f>
        <v>70</v>
      </c>
      <c r="H102">
        <f>Adatok!N104*1000+1000</f>
        <v>23000</v>
      </c>
      <c r="I102">
        <f>Spar!H816</f>
        <v>22717.1</v>
      </c>
      <c r="J102">
        <f t="shared" si="1"/>
        <v>282.90000000000146</v>
      </c>
      <c r="K102">
        <f>Spar!J816</f>
        <v>282.89999999999998</v>
      </c>
    </row>
    <row r="103" spans="1:11" x14ac:dyDescent="0.3">
      <c r="A103" s="3">
        <f>Adatok!J105</f>
        <v>41061</v>
      </c>
      <c r="B103">
        <f>101-Adatok!B105</f>
        <v>69</v>
      </c>
      <c r="C103">
        <f>101-Adatok!E105</f>
        <v>54</v>
      </c>
      <c r="D103">
        <f>101-Adatok!H105</f>
        <v>84</v>
      </c>
      <c r="E103">
        <f>101-Adatok!K105</f>
        <v>83</v>
      </c>
      <c r="F103">
        <f>101-Adatok!Q105</f>
        <v>92</v>
      </c>
      <c r="G103">
        <f>101-Adatok!T105</f>
        <v>69</v>
      </c>
      <c r="H103">
        <f>Adatok!N105*1000+1000</f>
        <v>23000</v>
      </c>
      <c r="I103">
        <f>Spar!H817</f>
        <v>20247.8</v>
      </c>
      <c r="J103">
        <f t="shared" si="1"/>
        <v>2752.2000000000007</v>
      </c>
      <c r="K103">
        <f>Spar!J817</f>
        <v>2752.2</v>
      </c>
    </row>
    <row r="104" spans="1:11" x14ac:dyDescent="0.3">
      <c r="A104" s="3">
        <f>Adatok!J106</f>
        <v>41091</v>
      </c>
      <c r="B104">
        <f>101-Adatok!B106</f>
        <v>63</v>
      </c>
      <c r="C104">
        <f>101-Adatok!E106</f>
        <v>55</v>
      </c>
      <c r="D104">
        <f>101-Adatok!H106</f>
        <v>82</v>
      </c>
      <c r="E104">
        <f>101-Adatok!K106</f>
        <v>83</v>
      </c>
      <c r="F104">
        <f>101-Adatok!Q106</f>
        <v>90</v>
      </c>
      <c r="G104">
        <f>101-Adatok!T106</f>
        <v>67</v>
      </c>
      <c r="H104">
        <f>Adatok!N106*1000+1000</f>
        <v>26000</v>
      </c>
      <c r="I104">
        <f>Spar!H818</f>
        <v>24692.5</v>
      </c>
      <c r="J104">
        <f t="shared" si="1"/>
        <v>1307.5</v>
      </c>
      <c r="K104">
        <f>Spar!J818</f>
        <v>1307.5</v>
      </c>
    </row>
    <row r="105" spans="1:11" x14ac:dyDescent="0.3">
      <c r="A105" s="3">
        <f>Adatok!J107</f>
        <v>41122</v>
      </c>
      <c r="B105">
        <f>101-Adatok!B107</f>
        <v>65</v>
      </c>
      <c r="C105">
        <f>101-Adatok!E107</f>
        <v>56</v>
      </c>
      <c r="D105">
        <f>101-Adatok!H107</f>
        <v>83</v>
      </c>
      <c r="E105">
        <f>101-Adatok!K107</f>
        <v>84</v>
      </c>
      <c r="F105">
        <f>101-Adatok!Q107</f>
        <v>90</v>
      </c>
      <c r="G105">
        <f>101-Adatok!T107</f>
        <v>67</v>
      </c>
      <c r="H105">
        <f>Adatok!N107*1000+1000</f>
        <v>22000</v>
      </c>
      <c r="I105">
        <f>Spar!H819</f>
        <v>24198.6</v>
      </c>
      <c r="J105">
        <f t="shared" si="1"/>
        <v>-2198.5999999999985</v>
      </c>
      <c r="K105">
        <f>Spar!J819</f>
        <v>-2198.6</v>
      </c>
    </row>
    <row r="106" spans="1:11" x14ac:dyDescent="0.3">
      <c r="A106" s="3">
        <f>Adatok!J108</f>
        <v>41153</v>
      </c>
      <c r="B106">
        <f>101-Adatok!B108</f>
        <v>69</v>
      </c>
      <c r="C106">
        <f>101-Adatok!E108</f>
        <v>61</v>
      </c>
      <c r="D106">
        <f>101-Adatok!H108</f>
        <v>83</v>
      </c>
      <c r="E106">
        <f>101-Adatok!K108</f>
        <v>83</v>
      </c>
      <c r="F106">
        <f>101-Adatok!Q108</f>
        <v>93</v>
      </c>
      <c r="G106">
        <f>101-Adatok!T108</f>
        <v>70</v>
      </c>
      <c r="H106">
        <f>Adatok!N108*1000+1000</f>
        <v>23000</v>
      </c>
      <c r="I106">
        <f>Spar!H820</f>
        <v>21235.5</v>
      </c>
      <c r="J106">
        <f t="shared" si="1"/>
        <v>1764.5</v>
      </c>
      <c r="K106">
        <f>Spar!J820</f>
        <v>1764.5</v>
      </c>
    </row>
    <row r="107" spans="1:11" x14ac:dyDescent="0.3">
      <c r="A107" s="3">
        <f>Adatok!J109</f>
        <v>41183</v>
      </c>
      <c r="B107">
        <f>101-Adatok!B109</f>
        <v>62</v>
      </c>
      <c r="C107">
        <f>101-Adatok!E109</f>
        <v>58</v>
      </c>
      <c r="D107">
        <f>101-Adatok!H109</f>
        <v>83</v>
      </c>
      <c r="E107">
        <f>101-Adatok!K109</f>
        <v>79</v>
      </c>
      <c r="F107">
        <f>101-Adatok!Q109</f>
        <v>92</v>
      </c>
      <c r="G107">
        <f>101-Adatok!T109</f>
        <v>70</v>
      </c>
      <c r="H107">
        <f>Adatok!N109*1000+1000</f>
        <v>27000</v>
      </c>
      <c r="I107">
        <f>Spar!H821</f>
        <v>22717.1</v>
      </c>
      <c r="J107">
        <f t="shared" si="1"/>
        <v>4282.9000000000015</v>
      </c>
      <c r="K107">
        <f>Spar!J821</f>
        <v>4282.8999999999996</v>
      </c>
    </row>
    <row r="108" spans="1:11" x14ac:dyDescent="0.3">
      <c r="A108" s="3">
        <f>Adatok!J110</f>
        <v>41214</v>
      </c>
      <c r="B108">
        <f>101-Adatok!B110</f>
        <v>57</v>
      </c>
      <c r="C108">
        <f>101-Adatok!E110</f>
        <v>52</v>
      </c>
      <c r="D108">
        <f>101-Adatok!H110</f>
        <v>74</v>
      </c>
      <c r="E108">
        <f>101-Adatok!K110</f>
        <v>79</v>
      </c>
      <c r="F108">
        <f>101-Adatok!Q110</f>
        <v>91</v>
      </c>
      <c r="G108">
        <f>101-Adatok!T110</f>
        <v>72</v>
      </c>
      <c r="H108">
        <f>Adatok!N110*1000+1000</f>
        <v>24000</v>
      </c>
      <c r="I108">
        <f>Spar!H822</f>
        <v>25186.3</v>
      </c>
      <c r="J108">
        <f t="shared" si="1"/>
        <v>-1186.2999999999993</v>
      </c>
      <c r="K108">
        <f>Spar!J822</f>
        <v>-1186.3</v>
      </c>
    </row>
    <row r="109" spans="1:11" x14ac:dyDescent="0.3">
      <c r="A109" s="3">
        <f>Adatok!J111</f>
        <v>41244</v>
      </c>
      <c r="B109">
        <f>101-Adatok!B111</f>
        <v>46</v>
      </c>
      <c r="C109">
        <f>101-Adatok!E111</f>
        <v>34</v>
      </c>
      <c r="D109">
        <f>101-Adatok!H111</f>
        <v>76</v>
      </c>
      <c r="E109">
        <f>101-Adatok!K111</f>
        <v>80</v>
      </c>
      <c r="F109">
        <f>101-Adatok!Q111</f>
        <v>91</v>
      </c>
      <c r="G109">
        <f>101-Adatok!T111</f>
        <v>68</v>
      </c>
      <c r="H109">
        <f>Adatok!N111*1000+1000</f>
        <v>27000</v>
      </c>
      <c r="I109">
        <f>Spar!H823</f>
        <v>29137.1</v>
      </c>
      <c r="J109">
        <f t="shared" si="1"/>
        <v>-2137.0999999999985</v>
      </c>
      <c r="K109">
        <f>Spar!J823</f>
        <v>-2137.1</v>
      </c>
    </row>
    <row r="110" spans="1:11" x14ac:dyDescent="0.3">
      <c r="A110" s="3">
        <f>Adatok!J112</f>
        <v>41275</v>
      </c>
      <c r="B110">
        <f>101-Adatok!B112</f>
        <v>72</v>
      </c>
      <c r="C110">
        <f>101-Adatok!E112</f>
        <v>66</v>
      </c>
      <c r="D110">
        <f>101-Adatok!H112</f>
        <v>82</v>
      </c>
      <c r="E110">
        <f>101-Adatok!K112</f>
        <v>82</v>
      </c>
      <c r="F110">
        <f>101-Adatok!Q112</f>
        <v>92</v>
      </c>
      <c r="G110">
        <f>101-Adatok!T112</f>
        <v>70</v>
      </c>
      <c r="H110">
        <f>Adatok!N112*1000+1000</f>
        <v>20000</v>
      </c>
      <c r="I110">
        <f>Spar!H824</f>
        <v>21235.5</v>
      </c>
      <c r="J110">
        <f t="shared" si="1"/>
        <v>-1235.5</v>
      </c>
      <c r="K110">
        <f>Spar!J824</f>
        <v>-1235.5</v>
      </c>
    </row>
    <row r="111" spans="1:11" x14ac:dyDescent="0.3">
      <c r="A111" s="3">
        <f>Adatok!J113</f>
        <v>41306</v>
      </c>
      <c r="B111">
        <f>101-Adatok!B113</f>
        <v>71</v>
      </c>
      <c r="C111">
        <f>101-Adatok!E113</f>
        <v>68</v>
      </c>
      <c r="D111">
        <f>101-Adatok!H113</f>
        <v>80</v>
      </c>
      <c r="E111">
        <f>101-Adatok!K113</f>
        <v>81</v>
      </c>
      <c r="F111">
        <f>101-Adatok!Q113</f>
        <v>90</v>
      </c>
      <c r="G111">
        <f>101-Adatok!T113</f>
        <v>70</v>
      </c>
      <c r="H111">
        <f>Adatok!N113*1000+1000</f>
        <v>22000</v>
      </c>
      <c r="I111">
        <f>Spar!H825</f>
        <v>23704.799999999999</v>
      </c>
      <c r="J111">
        <f t="shared" si="1"/>
        <v>-1704.7999999999993</v>
      </c>
      <c r="K111">
        <f>Spar!J825</f>
        <v>-1704.8</v>
      </c>
    </row>
    <row r="112" spans="1:11" x14ac:dyDescent="0.3">
      <c r="A112" s="3">
        <f>Adatok!J114</f>
        <v>41334</v>
      </c>
      <c r="B112">
        <f>101-Adatok!B114</f>
        <v>70</v>
      </c>
      <c r="C112">
        <f>101-Adatok!E114</f>
        <v>60</v>
      </c>
      <c r="D112">
        <f>101-Adatok!H114</f>
        <v>82</v>
      </c>
      <c r="E112">
        <f>101-Adatok!K114</f>
        <v>80</v>
      </c>
      <c r="F112">
        <f>101-Adatok!Q114</f>
        <v>90</v>
      </c>
      <c r="G112">
        <f>101-Adatok!T114</f>
        <v>69</v>
      </c>
      <c r="H112">
        <f>Adatok!N114*1000+1000</f>
        <v>24000</v>
      </c>
      <c r="I112">
        <f>Spar!H826</f>
        <v>23210.9</v>
      </c>
      <c r="J112">
        <f t="shared" si="1"/>
        <v>789.09999999999854</v>
      </c>
      <c r="K112">
        <f>Spar!J826</f>
        <v>789.1</v>
      </c>
    </row>
    <row r="113" spans="1:11" x14ac:dyDescent="0.3">
      <c r="A113" s="3">
        <f>Adatok!J115</f>
        <v>41365</v>
      </c>
      <c r="B113">
        <f>101-Adatok!B115</f>
        <v>70</v>
      </c>
      <c r="C113">
        <f>101-Adatok!E115</f>
        <v>62</v>
      </c>
      <c r="D113">
        <f>101-Adatok!H115</f>
        <v>84</v>
      </c>
      <c r="E113">
        <f>101-Adatok!K115</f>
        <v>81</v>
      </c>
      <c r="F113">
        <f>101-Adatok!Q115</f>
        <v>89</v>
      </c>
      <c r="G113">
        <f>101-Adatok!T115</f>
        <v>69</v>
      </c>
      <c r="H113">
        <f>Adatok!N115*1000+1000</f>
        <v>25000</v>
      </c>
      <c r="I113">
        <f>Spar!H827</f>
        <v>21729.4</v>
      </c>
      <c r="J113">
        <f t="shared" si="1"/>
        <v>3270.5999999999985</v>
      </c>
      <c r="K113">
        <f>Spar!J827</f>
        <v>3270.6</v>
      </c>
    </row>
    <row r="114" spans="1:11" x14ac:dyDescent="0.3">
      <c r="A114" s="3">
        <f>Adatok!J116</f>
        <v>41395</v>
      </c>
      <c r="B114">
        <f>101-Adatok!B116</f>
        <v>63</v>
      </c>
      <c r="C114">
        <f>101-Adatok!E116</f>
        <v>60</v>
      </c>
      <c r="D114">
        <f>101-Adatok!H116</f>
        <v>82</v>
      </c>
      <c r="E114">
        <f>101-Adatok!K116</f>
        <v>82</v>
      </c>
      <c r="F114">
        <f>101-Adatok!Q116</f>
        <v>90</v>
      </c>
      <c r="G114">
        <f>101-Adatok!T116</f>
        <v>70</v>
      </c>
      <c r="H114">
        <f>Adatok!N116*1000+1000</f>
        <v>28000</v>
      </c>
      <c r="I114">
        <f>Spar!H828</f>
        <v>24198.6</v>
      </c>
      <c r="J114">
        <f t="shared" si="1"/>
        <v>3801.4000000000015</v>
      </c>
      <c r="K114">
        <f>Spar!J828</f>
        <v>3801.4</v>
      </c>
    </row>
    <row r="115" spans="1:11" x14ac:dyDescent="0.3">
      <c r="A115" s="3">
        <f>Adatok!J117</f>
        <v>41426</v>
      </c>
      <c r="B115">
        <f>101-Adatok!B117</f>
        <v>65</v>
      </c>
      <c r="C115">
        <f>101-Adatok!E117</f>
        <v>61</v>
      </c>
      <c r="D115">
        <f>101-Adatok!H117</f>
        <v>82</v>
      </c>
      <c r="E115">
        <f>101-Adatok!K117</f>
        <v>73</v>
      </c>
      <c r="F115">
        <f>101-Adatok!Q117</f>
        <v>90</v>
      </c>
      <c r="G115">
        <f>101-Adatok!T117</f>
        <v>67</v>
      </c>
      <c r="H115">
        <f>Adatok!N117*1000+1000</f>
        <v>26000</v>
      </c>
      <c r="I115">
        <f>Spar!H829</f>
        <v>24198.6</v>
      </c>
      <c r="J115">
        <f t="shared" si="1"/>
        <v>1801.4000000000015</v>
      </c>
      <c r="K115">
        <f>Spar!J829</f>
        <v>1801.4</v>
      </c>
    </row>
    <row r="116" spans="1:11" x14ac:dyDescent="0.3">
      <c r="A116" s="3">
        <f>Adatok!J118</f>
        <v>41456</v>
      </c>
      <c r="B116">
        <f>101-Adatok!B118</f>
        <v>65</v>
      </c>
      <c r="C116">
        <f>101-Adatok!E118</f>
        <v>57</v>
      </c>
      <c r="D116">
        <f>101-Adatok!H118</f>
        <v>80</v>
      </c>
      <c r="E116">
        <f>101-Adatok!K118</f>
        <v>76</v>
      </c>
      <c r="F116">
        <f>101-Adatok!Q118</f>
        <v>89</v>
      </c>
      <c r="G116">
        <f>101-Adatok!T118</f>
        <v>66</v>
      </c>
      <c r="H116">
        <f>Adatok!N118*1000+1000</f>
        <v>25000</v>
      </c>
      <c r="I116">
        <f>Spar!H830</f>
        <v>26667.9</v>
      </c>
      <c r="J116">
        <f t="shared" si="1"/>
        <v>-1667.9000000000015</v>
      </c>
      <c r="K116">
        <f>Spar!J830</f>
        <v>-1667.9</v>
      </c>
    </row>
    <row r="117" spans="1:11" x14ac:dyDescent="0.3">
      <c r="A117" s="3">
        <f>Adatok!J119</f>
        <v>41487</v>
      </c>
      <c r="B117">
        <f>101-Adatok!B119</f>
        <v>62</v>
      </c>
      <c r="C117">
        <f>101-Adatok!E119</f>
        <v>46</v>
      </c>
      <c r="D117">
        <f>101-Adatok!H119</f>
        <v>79</v>
      </c>
      <c r="E117">
        <f>101-Adatok!K119</f>
        <v>79</v>
      </c>
      <c r="F117">
        <f>101-Adatok!Q119</f>
        <v>89</v>
      </c>
      <c r="G117">
        <f>101-Adatok!T119</f>
        <v>67</v>
      </c>
      <c r="H117">
        <f>Adatok!N119*1000+1000</f>
        <v>30000</v>
      </c>
      <c r="I117">
        <f>Spar!H831</f>
        <v>28643.3</v>
      </c>
      <c r="J117">
        <f t="shared" si="1"/>
        <v>1356.7000000000007</v>
      </c>
      <c r="K117">
        <f>Spar!J831</f>
        <v>1356.7</v>
      </c>
    </row>
    <row r="118" spans="1:11" x14ac:dyDescent="0.3">
      <c r="A118" s="3">
        <f>Adatok!J120</f>
        <v>41518</v>
      </c>
      <c r="B118">
        <f>101-Adatok!B120</f>
        <v>68</v>
      </c>
      <c r="C118">
        <f>101-Adatok!E120</f>
        <v>60</v>
      </c>
      <c r="D118">
        <f>101-Adatok!H120</f>
        <v>81</v>
      </c>
      <c r="E118">
        <f>101-Adatok!K120</f>
        <v>79</v>
      </c>
      <c r="F118">
        <f>101-Adatok!Q120</f>
        <v>91</v>
      </c>
      <c r="G118">
        <f>101-Adatok!T120</f>
        <v>71</v>
      </c>
      <c r="H118">
        <f>Adatok!N120*1000+1000</f>
        <v>29000</v>
      </c>
      <c r="I118">
        <f>Spar!H832</f>
        <v>23704.799999999999</v>
      </c>
      <c r="J118">
        <f t="shared" si="1"/>
        <v>5295.2000000000007</v>
      </c>
      <c r="K118">
        <f>Spar!J832</f>
        <v>5295.2</v>
      </c>
    </row>
    <row r="119" spans="1:11" x14ac:dyDescent="0.3">
      <c r="A119" s="3">
        <f>Adatok!J121</f>
        <v>41548</v>
      </c>
      <c r="B119">
        <f>101-Adatok!B121</f>
        <v>65</v>
      </c>
      <c r="C119">
        <f>101-Adatok!E121</f>
        <v>60</v>
      </c>
      <c r="D119">
        <f>101-Adatok!H121</f>
        <v>79</v>
      </c>
      <c r="E119">
        <f>101-Adatok!K121</f>
        <v>78</v>
      </c>
      <c r="F119">
        <f>101-Adatok!Q121</f>
        <v>90</v>
      </c>
      <c r="G119">
        <f>101-Adatok!T121</f>
        <v>70</v>
      </c>
      <c r="H119">
        <f>Adatok!N121*1000+1000</f>
        <v>32000</v>
      </c>
      <c r="I119">
        <f>Spar!H833</f>
        <v>27161.7</v>
      </c>
      <c r="J119">
        <f t="shared" si="1"/>
        <v>4838.2999999999993</v>
      </c>
      <c r="K119">
        <f>Spar!J833</f>
        <v>4838.3</v>
      </c>
    </row>
    <row r="120" spans="1:11" x14ac:dyDescent="0.3">
      <c r="A120" s="3">
        <f>Adatok!J122</f>
        <v>41579</v>
      </c>
      <c r="B120">
        <f>101-Adatok!B122</f>
        <v>60</v>
      </c>
      <c r="C120">
        <f>101-Adatok!E122</f>
        <v>48</v>
      </c>
      <c r="D120">
        <f>101-Adatok!H122</f>
        <v>78</v>
      </c>
      <c r="E120">
        <f>101-Adatok!K122</f>
        <v>77</v>
      </c>
      <c r="F120">
        <f>101-Adatok!Q122</f>
        <v>89</v>
      </c>
      <c r="G120">
        <f>101-Adatok!T122</f>
        <v>70</v>
      </c>
      <c r="H120">
        <f>Adatok!N122*1000+1000</f>
        <v>28000</v>
      </c>
      <c r="I120">
        <f>Spar!H834</f>
        <v>28643.3</v>
      </c>
      <c r="J120">
        <f t="shared" si="1"/>
        <v>-643.29999999999927</v>
      </c>
      <c r="K120">
        <f>Spar!J834</f>
        <v>-643.29999999999995</v>
      </c>
    </row>
    <row r="121" spans="1:11" x14ac:dyDescent="0.3">
      <c r="A121" s="3">
        <f>Adatok!J123</f>
        <v>41609</v>
      </c>
      <c r="B121">
        <f>101-Adatok!B123</f>
        <v>37</v>
      </c>
      <c r="C121">
        <f>101-Adatok!E123</f>
        <v>22</v>
      </c>
      <c r="D121">
        <f>101-Adatok!H123</f>
        <v>74</v>
      </c>
      <c r="E121">
        <f>101-Adatok!K123</f>
        <v>71</v>
      </c>
      <c r="F121">
        <f>101-Adatok!Q123</f>
        <v>88</v>
      </c>
      <c r="G121">
        <f>101-Adatok!T123</f>
        <v>70</v>
      </c>
      <c r="H121">
        <f>Adatok!N123*1000+1000</f>
        <v>33000</v>
      </c>
      <c r="I121">
        <f>Spar!H835</f>
        <v>33334.800000000003</v>
      </c>
      <c r="J121">
        <f t="shared" si="1"/>
        <v>-334.80000000000291</v>
      </c>
      <c r="K121">
        <f>Spar!J835</f>
        <v>-334.8</v>
      </c>
    </row>
    <row r="122" spans="1:11" x14ac:dyDescent="0.3">
      <c r="A122" s="3">
        <f>Adatok!J124</f>
        <v>41640</v>
      </c>
      <c r="B122">
        <f>101-Adatok!B124</f>
        <v>72</v>
      </c>
      <c r="C122">
        <f>101-Adatok!E124</f>
        <v>62</v>
      </c>
      <c r="D122">
        <f>101-Adatok!H124</f>
        <v>77</v>
      </c>
      <c r="E122">
        <f>101-Adatok!K124</f>
        <v>69</v>
      </c>
      <c r="F122">
        <f>101-Adatok!Q124</f>
        <v>90</v>
      </c>
      <c r="G122">
        <f>101-Adatok!T124</f>
        <v>73</v>
      </c>
      <c r="H122">
        <f>Adatok!N124*1000+1000</f>
        <v>24000</v>
      </c>
      <c r="I122">
        <f>Spar!H836</f>
        <v>24692.5</v>
      </c>
      <c r="J122">
        <f t="shared" si="1"/>
        <v>-692.5</v>
      </c>
      <c r="K122">
        <f>Spar!J836</f>
        <v>-692.5</v>
      </c>
    </row>
    <row r="123" spans="1:11" x14ac:dyDescent="0.3">
      <c r="A123" s="3">
        <f>Adatok!J125</f>
        <v>41671</v>
      </c>
      <c r="B123">
        <f>101-Adatok!B125</f>
        <v>70</v>
      </c>
      <c r="C123">
        <f>101-Adatok!E125</f>
        <v>63</v>
      </c>
      <c r="D123">
        <f>101-Adatok!H125</f>
        <v>78</v>
      </c>
      <c r="E123">
        <f>101-Adatok!K125</f>
        <v>78</v>
      </c>
      <c r="F123">
        <f>101-Adatok!Q125</f>
        <v>89</v>
      </c>
      <c r="G123">
        <f>101-Adatok!T125</f>
        <v>72</v>
      </c>
      <c r="H123">
        <f>Adatok!N125*1000+1000</f>
        <v>24000</v>
      </c>
      <c r="I123">
        <f>Spar!H837</f>
        <v>24692.5</v>
      </c>
      <c r="J123">
        <f t="shared" si="1"/>
        <v>-692.5</v>
      </c>
      <c r="K123">
        <f>Spar!J837</f>
        <v>-692.5</v>
      </c>
    </row>
    <row r="124" spans="1:11" x14ac:dyDescent="0.3">
      <c r="A124" s="3">
        <f>Adatok!J126</f>
        <v>41699</v>
      </c>
      <c r="B124">
        <f>101-Adatok!B126</f>
        <v>68</v>
      </c>
      <c r="C124">
        <f>101-Adatok!E126</f>
        <v>59</v>
      </c>
      <c r="D124">
        <f>101-Adatok!H126</f>
        <v>77</v>
      </c>
      <c r="E124">
        <f>101-Adatok!K126</f>
        <v>77</v>
      </c>
      <c r="F124">
        <f>101-Adatok!Q126</f>
        <v>89</v>
      </c>
      <c r="G124">
        <f>101-Adatok!T126</f>
        <v>77</v>
      </c>
      <c r="H124">
        <f>Adatok!N126*1000+1000</f>
        <v>27000</v>
      </c>
      <c r="I124">
        <f>Spar!H838</f>
        <v>26174</v>
      </c>
      <c r="J124">
        <f t="shared" si="1"/>
        <v>826</v>
      </c>
      <c r="K124">
        <f>Spar!J838</f>
        <v>826</v>
      </c>
    </row>
    <row r="125" spans="1:11" x14ac:dyDescent="0.3">
      <c r="A125" s="3">
        <f>Adatok!J127</f>
        <v>41730</v>
      </c>
      <c r="B125">
        <f>101-Adatok!B127</f>
        <v>66</v>
      </c>
      <c r="C125">
        <f>101-Adatok!E127</f>
        <v>58</v>
      </c>
      <c r="D125">
        <f>101-Adatok!H127</f>
        <v>79</v>
      </c>
      <c r="E125">
        <f>101-Adatok!K127</f>
        <v>77</v>
      </c>
      <c r="F125">
        <f>101-Adatok!Q127</f>
        <v>88</v>
      </c>
      <c r="G125">
        <f>101-Adatok!T127</f>
        <v>69</v>
      </c>
      <c r="H125">
        <f>Adatok!N127*1000+1000</f>
        <v>30000</v>
      </c>
      <c r="I125">
        <f>Spar!H839</f>
        <v>28643.3</v>
      </c>
      <c r="J125">
        <f t="shared" si="1"/>
        <v>1356.7000000000007</v>
      </c>
      <c r="K125">
        <f>Spar!J839</f>
        <v>1356.7</v>
      </c>
    </row>
    <row r="126" spans="1:11" x14ac:dyDescent="0.3">
      <c r="A126" s="3">
        <f>Adatok!J128</f>
        <v>41760</v>
      </c>
      <c r="B126">
        <f>101-Adatok!B128</f>
        <v>64</v>
      </c>
      <c r="C126">
        <f>101-Adatok!E128</f>
        <v>59</v>
      </c>
      <c r="D126">
        <f>101-Adatok!H128</f>
        <v>77</v>
      </c>
      <c r="E126">
        <f>101-Adatok!K128</f>
        <v>76</v>
      </c>
      <c r="F126">
        <f>101-Adatok!Q128</f>
        <v>88</v>
      </c>
      <c r="G126">
        <f>101-Adatok!T128</f>
        <v>74</v>
      </c>
      <c r="H126">
        <f>Adatok!N128*1000+1000</f>
        <v>28000</v>
      </c>
      <c r="I126">
        <f>Spar!H840</f>
        <v>27161.7</v>
      </c>
      <c r="J126">
        <f t="shared" si="1"/>
        <v>838.29999999999927</v>
      </c>
      <c r="K126">
        <f>Spar!J840</f>
        <v>838.3</v>
      </c>
    </row>
    <row r="127" spans="1:11" x14ac:dyDescent="0.3">
      <c r="A127" s="3">
        <f>Adatok!J129</f>
        <v>41791</v>
      </c>
      <c r="B127">
        <f>101-Adatok!B129</f>
        <v>61</v>
      </c>
      <c r="C127">
        <f>101-Adatok!E129</f>
        <v>54</v>
      </c>
      <c r="D127">
        <f>101-Adatok!H129</f>
        <v>74</v>
      </c>
      <c r="E127">
        <f>101-Adatok!K129</f>
        <v>77</v>
      </c>
      <c r="F127">
        <f>101-Adatok!Q129</f>
        <v>84</v>
      </c>
      <c r="G127">
        <f>101-Adatok!T129</f>
        <v>68</v>
      </c>
      <c r="H127">
        <f>Adatok!N129*1000+1000</f>
        <v>30000</v>
      </c>
      <c r="I127">
        <f>Spar!H841</f>
        <v>30124.799999999999</v>
      </c>
      <c r="J127">
        <f t="shared" si="1"/>
        <v>-124.79999999999927</v>
      </c>
      <c r="K127">
        <f>Spar!J841</f>
        <v>-124.8</v>
      </c>
    </row>
    <row r="128" spans="1:11" x14ac:dyDescent="0.3">
      <c r="A128" s="3">
        <f>Adatok!J130</f>
        <v>41821</v>
      </c>
      <c r="B128">
        <f>101-Adatok!B130</f>
        <v>66</v>
      </c>
      <c r="C128">
        <f>101-Adatok!E130</f>
        <v>53</v>
      </c>
      <c r="D128">
        <f>101-Adatok!H130</f>
        <v>74</v>
      </c>
      <c r="E128">
        <f>101-Adatok!K130</f>
        <v>79</v>
      </c>
      <c r="F128">
        <f>101-Adatok!Q130</f>
        <v>80</v>
      </c>
      <c r="G128">
        <f>101-Adatok!T130</f>
        <v>71</v>
      </c>
      <c r="H128">
        <f>Adatok!N130*1000+1000</f>
        <v>31000</v>
      </c>
      <c r="I128">
        <f>Spar!H842</f>
        <v>32594.1</v>
      </c>
      <c r="J128">
        <f t="shared" si="1"/>
        <v>-1594.0999999999985</v>
      </c>
      <c r="K128">
        <f>Spar!J842</f>
        <v>-1594.1</v>
      </c>
    </row>
    <row r="129" spans="1:11" x14ac:dyDescent="0.3">
      <c r="A129" s="3">
        <f>Adatok!J131</f>
        <v>41852</v>
      </c>
      <c r="B129">
        <f>101-Adatok!B131</f>
        <v>63</v>
      </c>
      <c r="C129">
        <f>101-Adatok!E131</f>
        <v>54</v>
      </c>
      <c r="D129">
        <f>101-Adatok!H131</f>
        <v>76</v>
      </c>
      <c r="E129">
        <f>101-Adatok!K131</f>
        <v>79</v>
      </c>
      <c r="F129">
        <f>101-Adatok!Q131</f>
        <v>79</v>
      </c>
      <c r="G129">
        <f>101-Adatok!T131</f>
        <v>73</v>
      </c>
      <c r="H129">
        <f>Adatok!N131*1000+1000</f>
        <v>30000</v>
      </c>
      <c r="I129">
        <f>Spar!H843</f>
        <v>30618.7</v>
      </c>
      <c r="J129">
        <f t="shared" si="1"/>
        <v>-618.70000000000073</v>
      </c>
      <c r="K129">
        <f>Spar!J843</f>
        <v>-618.70000000000005</v>
      </c>
    </row>
    <row r="130" spans="1:11" x14ac:dyDescent="0.3">
      <c r="A130" s="3">
        <f>Adatok!J132</f>
        <v>41883</v>
      </c>
      <c r="B130">
        <f>101-Adatok!B132</f>
        <v>69</v>
      </c>
      <c r="C130">
        <f>101-Adatok!E132</f>
        <v>56</v>
      </c>
      <c r="D130">
        <f>101-Adatok!H132</f>
        <v>76</v>
      </c>
      <c r="E130">
        <f>101-Adatok!K132</f>
        <v>77</v>
      </c>
      <c r="F130">
        <f>101-Adatok!Q132</f>
        <v>85</v>
      </c>
      <c r="G130">
        <f>101-Adatok!T132</f>
        <v>71</v>
      </c>
      <c r="H130">
        <f>Adatok!N132*1000+1000</f>
        <v>30000</v>
      </c>
      <c r="I130">
        <f>Spar!H844</f>
        <v>28149.4</v>
      </c>
      <c r="J130">
        <f t="shared" si="1"/>
        <v>1850.5999999999985</v>
      </c>
      <c r="K130">
        <f>Spar!J844</f>
        <v>1850.6</v>
      </c>
    </row>
    <row r="131" spans="1:11" x14ac:dyDescent="0.3">
      <c r="A131" s="3">
        <f>Adatok!J133</f>
        <v>41913</v>
      </c>
      <c r="B131">
        <f>101-Adatok!B133</f>
        <v>65</v>
      </c>
      <c r="C131">
        <f>101-Adatok!E133</f>
        <v>61</v>
      </c>
      <c r="D131">
        <f>101-Adatok!H133</f>
        <v>68</v>
      </c>
      <c r="E131">
        <f>101-Adatok!K133</f>
        <v>77</v>
      </c>
      <c r="F131">
        <f>101-Adatok!Q133</f>
        <v>84</v>
      </c>
      <c r="G131">
        <f>101-Adatok!T133</f>
        <v>75</v>
      </c>
      <c r="H131">
        <f>Adatok!N133*1000+1000</f>
        <v>37000</v>
      </c>
      <c r="I131">
        <f>Spar!H845</f>
        <v>32841</v>
      </c>
      <c r="J131">
        <f t="shared" ref="J131:J194" si="2">H131-I131</f>
        <v>4159</v>
      </c>
      <c r="K131">
        <f>Spar!J845</f>
        <v>4159</v>
      </c>
    </row>
    <row r="132" spans="1:11" x14ac:dyDescent="0.3">
      <c r="A132" s="3">
        <f>Adatok!J134</f>
        <v>41944</v>
      </c>
      <c r="B132">
        <f>101-Adatok!B134</f>
        <v>60</v>
      </c>
      <c r="C132">
        <f>101-Adatok!E134</f>
        <v>52</v>
      </c>
      <c r="D132">
        <f>101-Adatok!H134</f>
        <v>72</v>
      </c>
      <c r="E132">
        <f>101-Adatok!K134</f>
        <v>77</v>
      </c>
      <c r="F132">
        <f>101-Adatok!Q134</f>
        <v>86</v>
      </c>
      <c r="G132">
        <f>101-Adatok!T134</f>
        <v>69</v>
      </c>
      <c r="H132">
        <f>Adatok!N134*1000+1000</f>
        <v>30000</v>
      </c>
      <c r="I132">
        <f>Spar!H846</f>
        <v>29631</v>
      </c>
      <c r="J132">
        <f t="shared" si="2"/>
        <v>369</v>
      </c>
      <c r="K132">
        <f>Spar!J846</f>
        <v>369</v>
      </c>
    </row>
    <row r="133" spans="1:11" x14ac:dyDescent="0.3">
      <c r="A133" s="3">
        <f>Adatok!J135</f>
        <v>41974</v>
      </c>
      <c r="B133">
        <f>101-Adatok!B135</f>
        <v>46</v>
      </c>
      <c r="C133">
        <f>101-Adatok!E135</f>
        <v>19</v>
      </c>
      <c r="D133">
        <f>101-Adatok!H135</f>
        <v>70</v>
      </c>
      <c r="E133">
        <f>101-Adatok!K135</f>
        <v>73</v>
      </c>
      <c r="F133">
        <f>101-Adatok!Q135</f>
        <v>84</v>
      </c>
      <c r="G133">
        <f>101-Adatok!T135</f>
        <v>66</v>
      </c>
      <c r="H133">
        <f>Adatok!N135*1000+1000</f>
        <v>31000</v>
      </c>
      <c r="I133">
        <f>Spar!H847</f>
        <v>34075.599999999999</v>
      </c>
      <c r="J133">
        <f t="shared" si="2"/>
        <v>-3075.5999999999985</v>
      </c>
      <c r="K133">
        <f>Spar!J847</f>
        <v>-3075.6</v>
      </c>
    </row>
    <row r="134" spans="1:11" x14ac:dyDescent="0.3">
      <c r="A134" s="3">
        <f>Adatok!J136</f>
        <v>42005</v>
      </c>
      <c r="B134">
        <f>101-Adatok!B136</f>
        <v>72</v>
      </c>
      <c r="C134">
        <f>101-Adatok!E136</f>
        <v>53</v>
      </c>
      <c r="D134">
        <f>101-Adatok!H136</f>
        <v>76</v>
      </c>
      <c r="E134">
        <f>101-Adatok!K136</f>
        <v>76</v>
      </c>
      <c r="F134">
        <f>101-Adatok!Q136</f>
        <v>86</v>
      </c>
      <c r="G134">
        <f>101-Adatok!T136</f>
        <v>70</v>
      </c>
      <c r="H134">
        <f>Adatok!N136*1000+1000</f>
        <v>28000</v>
      </c>
      <c r="I134">
        <f>Spar!H848</f>
        <v>28643.3</v>
      </c>
      <c r="J134">
        <f t="shared" si="2"/>
        <v>-643.29999999999927</v>
      </c>
      <c r="K134">
        <f>Spar!J848</f>
        <v>-643.29999999999995</v>
      </c>
    </row>
    <row r="135" spans="1:11" x14ac:dyDescent="0.3">
      <c r="A135" s="3">
        <f>Adatok!J137</f>
        <v>42036</v>
      </c>
      <c r="B135">
        <f>101-Adatok!B137</f>
        <v>75</v>
      </c>
      <c r="C135">
        <f>101-Adatok!E137</f>
        <v>61</v>
      </c>
      <c r="D135">
        <f>101-Adatok!H137</f>
        <v>74</v>
      </c>
      <c r="E135">
        <f>101-Adatok!K137</f>
        <v>78</v>
      </c>
      <c r="F135">
        <f>101-Adatok!Q137</f>
        <v>84</v>
      </c>
      <c r="G135">
        <f>101-Adatok!T137</f>
        <v>71</v>
      </c>
      <c r="H135">
        <f>Adatok!N137*1000+1000</f>
        <v>29000</v>
      </c>
      <c r="I135">
        <f>Spar!H849</f>
        <v>28643.3</v>
      </c>
      <c r="J135">
        <f t="shared" si="2"/>
        <v>356.70000000000073</v>
      </c>
      <c r="K135">
        <f>Spar!J849</f>
        <v>356.7</v>
      </c>
    </row>
    <row r="136" spans="1:11" x14ac:dyDescent="0.3">
      <c r="A136" s="3">
        <f>Adatok!J138</f>
        <v>42064</v>
      </c>
      <c r="B136">
        <f>101-Adatok!B138</f>
        <v>67</v>
      </c>
      <c r="C136">
        <f>101-Adatok!E138</f>
        <v>52</v>
      </c>
      <c r="D136">
        <f>101-Adatok!H138</f>
        <v>76</v>
      </c>
      <c r="E136">
        <f>101-Adatok!K138</f>
        <v>76</v>
      </c>
      <c r="F136">
        <f>101-Adatok!Q138</f>
        <v>83</v>
      </c>
      <c r="G136">
        <f>101-Adatok!T138</f>
        <v>60</v>
      </c>
      <c r="H136">
        <f>Adatok!N138*1000+1000</f>
        <v>29000</v>
      </c>
      <c r="I136">
        <f>Spar!H850</f>
        <v>30124.799999999999</v>
      </c>
      <c r="J136">
        <f t="shared" si="2"/>
        <v>-1124.7999999999993</v>
      </c>
      <c r="K136">
        <f>Spar!J850</f>
        <v>-1124.8</v>
      </c>
    </row>
    <row r="137" spans="1:11" x14ac:dyDescent="0.3">
      <c r="A137" s="3">
        <f>Adatok!J139</f>
        <v>42095</v>
      </c>
      <c r="B137">
        <f>101-Adatok!B139</f>
        <v>69</v>
      </c>
      <c r="C137">
        <f>101-Adatok!E139</f>
        <v>58</v>
      </c>
      <c r="D137">
        <f>101-Adatok!H139</f>
        <v>73</v>
      </c>
      <c r="E137">
        <f>101-Adatok!K139</f>
        <v>78</v>
      </c>
      <c r="F137">
        <f>101-Adatok!Q139</f>
        <v>85</v>
      </c>
      <c r="G137">
        <f>101-Adatok!T139</f>
        <v>65</v>
      </c>
      <c r="H137">
        <f>Adatok!N139*1000+1000</f>
        <v>27000</v>
      </c>
      <c r="I137">
        <f>Spar!H851</f>
        <v>28149.4</v>
      </c>
      <c r="J137">
        <f t="shared" si="2"/>
        <v>-1149.4000000000015</v>
      </c>
      <c r="K137">
        <f>Spar!J851</f>
        <v>-1149.4000000000001</v>
      </c>
    </row>
    <row r="138" spans="1:11" x14ac:dyDescent="0.3">
      <c r="A138" s="3">
        <f>Adatok!J140</f>
        <v>42125</v>
      </c>
      <c r="B138">
        <f>101-Adatok!B140</f>
        <v>67</v>
      </c>
      <c r="C138">
        <f>101-Adatok!E140</f>
        <v>57</v>
      </c>
      <c r="D138">
        <f>101-Adatok!H140</f>
        <v>75</v>
      </c>
      <c r="E138">
        <f>101-Adatok!K140</f>
        <v>78</v>
      </c>
      <c r="F138">
        <f>101-Adatok!Q140</f>
        <v>86</v>
      </c>
      <c r="G138">
        <f>101-Adatok!T140</f>
        <v>66</v>
      </c>
      <c r="H138">
        <f>Adatok!N140*1000+1000</f>
        <v>28000</v>
      </c>
      <c r="I138">
        <f>Spar!H852</f>
        <v>29137.1</v>
      </c>
      <c r="J138">
        <f t="shared" si="2"/>
        <v>-1137.0999999999985</v>
      </c>
      <c r="K138">
        <f>Spar!J852</f>
        <v>-1137.0999999999999</v>
      </c>
    </row>
    <row r="139" spans="1:11" x14ac:dyDescent="0.3">
      <c r="A139" s="3">
        <f>Adatok!J141</f>
        <v>42156</v>
      </c>
      <c r="B139">
        <f>101-Adatok!B141</f>
        <v>65</v>
      </c>
      <c r="C139">
        <f>101-Adatok!E141</f>
        <v>50</v>
      </c>
      <c r="D139">
        <f>101-Adatok!H141</f>
        <v>74</v>
      </c>
      <c r="E139">
        <f>101-Adatok!K141</f>
        <v>77</v>
      </c>
      <c r="F139">
        <f>101-Adatok!Q141</f>
        <v>81</v>
      </c>
      <c r="G139">
        <f>101-Adatok!T141</f>
        <v>64</v>
      </c>
      <c r="H139">
        <f>Adatok!N141*1000+1000</f>
        <v>30000</v>
      </c>
      <c r="I139">
        <f>Spar!H853</f>
        <v>32594.1</v>
      </c>
      <c r="J139">
        <f t="shared" si="2"/>
        <v>-2594.0999999999985</v>
      </c>
      <c r="K139">
        <f>Spar!J853</f>
        <v>-2594.1</v>
      </c>
    </row>
    <row r="140" spans="1:11" x14ac:dyDescent="0.3">
      <c r="A140" s="3">
        <f>Adatok!J142</f>
        <v>42186</v>
      </c>
      <c r="B140">
        <f>101-Adatok!B142</f>
        <v>61</v>
      </c>
      <c r="C140">
        <f>101-Adatok!E142</f>
        <v>42</v>
      </c>
      <c r="D140">
        <f>101-Adatok!H142</f>
        <v>72</v>
      </c>
      <c r="E140">
        <f>101-Adatok!K142</f>
        <v>77</v>
      </c>
      <c r="F140">
        <f>101-Adatok!Q142</f>
        <v>78</v>
      </c>
      <c r="G140">
        <f>101-Adatok!T142</f>
        <v>64</v>
      </c>
      <c r="H140">
        <f>Adatok!N142*1000+1000</f>
        <v>33000</v>
      </c>
      <c r="I140">
        <f>Spar!H854</f>
        <v>34075.599999999999</v>
      </c>
      <c r="J140">
        <f t="shared" si="2"/>
        <v>-1075.5999999999985</v>
      </c>
      <c r="K140">
        <f>Spar!J854</f>
        <v>-1075.5999999999999</v>
      </c>
    </row>
    <row r="141" spans="1:11" x14ac:dyDescent="0.3">
      <c r="A141" s="3">
        <f>Adatok!J143</f>
        <v>42217</v>
      </c>
      <c r="B141">
        <f>101-Adatok!B143</f>
        <v>55</v>
      </c>
      <c r="C141">
        <f>101-Adatok!E143</f>
        <v>43</v>
      </c>
      <c r="D141">
        <f>101-Adatok!H143</f>
        <v>68</v>
      </c>
      <c r="E141">
        <f>101-Adatok!K143</f>
        <v>76</v>
      </c>
      <c r="F141">
        <f>101-Adatok!Q143</f>
        <v>81</v>
      </c>
      <c r="G141">
        <f>101-Adatok!T143</f>
        <v>67</v>
      </c>
      <c r="H141">
        <f>Adatok!N143*1000+1000</f>
        <v>32000</v>
      </c>
      <c r="I141">
        <f>Spar!H855</f>
        <v>38026.400000000001</v>
      </c>
      <c r="J141">
        <f t="shared" si="2"/>
        <v>-6026.4000000000015</v>
      </c>
      <c r="K141">
        <f>Spar!J855</f>
        <v>-6026.4</v>
      </c>
    </row>
    <row r="142" spans="1:11" x14ac:dyDescent="0.3">
      <c r="A142" s="3">
        <f>Adatok!J144</f>
        <v>42248</v>
      </c>
      <c r="B142">
        <f>101-Adatok!B144</f>
        <v>68</v>
      </c>
      <c r="C142">
        <f>101-Adatok!E144</f>
        <v>57</v>
      </c>
      <c r="D142">
        <f>101-Adatok!H144</f>
        <v>76</v>
      </c>
      <c r="E142">
        <f>101-Adatok!K144</f>
        <v>76</v>
      </c>
      <c r="F142">
        <f>101-Adatok!Q144</f>
        <v>83</v>
      </c>
      <c r="G142">
        <f>101-Adatok!T144</f>
        <v>70</v>
      </c>
      <c r="H142">
        <f>Adatok!N144*1000+1000</f>
        <v>32000</v>
      </c>
      <c r="I142">
        <f>Spar!H856</f>
        <v>29631</v>
      </c>
      <c r="J142">
        <f t="shared" si="2"/>
        <v>2369</v>
      </c>
      <c r="K142">
        <f>Spar!J856</f>
        <v>2369</v>
      </c>
    </row>
    <row r="143" spans="1:11" x14ac:dyDescent="0.3">
      <c r="A143" s="3">
        <f>Adatok!J145</f>
        <v>42278</v>
      </c>
      <c r="B143">
        <f>101-Adatok!B145</f>
        <v>64</v>
      </c>
      <c r="C143">
        <f>101-Adatok!E145</f>
        <v>55</v>
      </c>
      <c r="D143">
        <f>101-Adatok!H145</f>
        <v>66</v>
      </c>
      <c r="E143">
        <f>101-Adatok!K145</f>
        <v>74</v>
      </c>
      <c r="F143">
        <f>101-Adatok!Q145</f>
        <v>84</v>
      </c>
      <c r="G143">
        <f>101-Adatok!T145</f>
        <v>71</v>
      </c>
      <c r="H143">
        <f>Adatok!N145*1000+1000</f>
        <v>37000</v>
      </c>
      <c r="I143">
        <f>Spar!H857</f>
        <v>37532.6</v>
      </c>
      <c r="J143">
        <f t="shared" si="2"/>
        <v>-532.59999999999854</v>
      </c>
      <c r="K143">
        <f>Spar!J857</f>
        <v>-532.6</v>
      </c>
    </row>
    <row r="144" spans="1:11" x14ac:dyDescent="0.3">
      <c r="A144" s="3">
        <f>Adatok!J146</f>
        <v>42309</v>
      </c>
      <c r="B144">
        <f>101-Adatok!B146</f>
        <v>54</v>
      </c>
      <c r="C144">
        <f>101-Adatok!E146</f>
        <v>26</v>
      </c>
      <c r="D144">
        <f>101-Adatok!H146</f>
        <v>73</v>
      </c>
      <c r="E144">
        <f>101-Adatok!K146</f>
        <v>70</v>
      </c>
      <c r="F144">
        <f>101-Adatok!Q146</f>
        <v>85</v>
      </c>
      <c r="G144">
        <f>101-Adatok!T146</f>
        <v>68</v>
      </c>
      <c r="H144">
        <f>Adatok!N146*1000+1000</f>
        <v>33000</v>
      </c>
      <c r="I144">
        <f>Spar!H858</f>
        <v>32100.2</v>
      </c>
      <c r="J144">
        <f t="shared" si="2"/>
        <v>899.79999999999927</v>
      </c>
      <c r="K144">
        <f>Spar!J858</f>
        <v>899.8</v>
      </c>
    </row>
    <row r="145" spans="1:11" x14ac:dyDescent="0.3">
      <c r="A145" s="3">
        <f>Adatok!J147</f>
        <v>42339</v>
      </c>
      <c r="B145">
        <f>101-Adatok!B147</f>
        <v>44</v>
      </c>
      <c r="C145">
        <f>101-Adatok!E147</f>
        <v>14</v>
      </c>
      <c r="D145">
        <f>101-Adatok!H147</f>
        <v>69</v>
      </c>
      <c r="E145">
        <f>101-Adatok!K147</f>
        <v>69</v>
      </c>
      <c r="F145">
        <f>101-Adatok!Q147</f>
        <v>81</v>
      </c>
      <c r="G145">
        <f>101-Adatok!T147</f>
        <v>66</v>
      </c>
      <c r="H145">
        <f>Adatok!N147*1000+1000</f>
        <v>44000</v>
      </c>
      <c r="I145">
        <f>Spar!H859</f>
        <v>40495.699999999997</v>
      </c>
      <c r="J145">
        <f t="shared" si="2"/>
        <v>3504.3000000000029</v>
      </c>
      <c r="K145">
        <f>Spar!J859</f>
        <v>3504.3</v>
      </c>
    </row>
    <row r="146" spans="1:11" x14ac:dyDescent="0.3">
      <c r="A146" s="3">
        <f>Adatok!J148</f>
        <v>42370</v>
      </c>
      <c r="B146">
        <f>101-Adatok!B148</f>
        <v>73</v>
      </c>
      <c r="C146">
        <f>101-Adatok!E148</f>
        <v>63</v>
      </c>
      <c r="D146">
        <f>101-Adatok!H148</f>
        <v>78</v>
      </c>
      <c r="E146">
        <f>101-Adatok!K148</f>
        <v>78</v>
      </c>
      <c r="F146">
        <f>101-Adatok!Q148</f>
        <v>85</v>
      </c>
      <c r="G146">
        <f>101-Adatok!T148</f>
        <v>70</v>
      </c>
      <c r="H146">
        <f>Adatok!N148*1000+1000</f>
        <v>28000</v>
      </c>
      <c r="I146">
        <f>Spar!H860</f>
        <v>27161.7</v>
      </c>
      <c r="J146">
        <f t="shared" si="2"/>
        <v>838.29999999999927</v>
      </c>
      <c r="K146">
        <f>Spar!J860</f>
        <v>838.3</v>
      </c>
    </row>
    <row r="147" spans="1:11" x14ac:dyDescent="0.3">
      <c r="A147" s="3">
        <f>Adatok!J149</f>
        <v>42401</v>
      </c>
      <c r="B147">
        <f>101-Adatok!B149</f>
        <v>76</v>
      </c>
      <c r="C147">
        <f>101-Adatok!E149</f>
        <v>64</v>
      </c>
      <c r="D147">
        <f>101-Adatok!H149</f>
        <v>77</v>
      </c>
      <c r="E147">
        <f>101-Adatok!K149</f>
        <v>76</v>
      </c>
      <c r="F147">
        <f>101-Adatok!Q149</f>
        <v>84</v>
      </c>
      <c r="G147">
        <f>101-Adatok!T149</f>
        <v>70</v>
      </c>
      <c r="H147">
        <f>Adatok!N149*1000+1000</f>
        <v>27000</v>
      </c>
      <c r="I147">
        <f>Spar!H861</f>
        <v>28149.4</v>
      </c>
      <c r="J147">
        <f t="shared" si="2"/>
        <v>-1149.4000000000015</v>
      </c>
      <c r="K147">
        <f>Spar!J861</f>
        <v>-1149.4000000000001</v>
      </c>
    </row>
    <row r="148" spans="1:11" x14ac:dyDescent="0.3">
      <c r="A148" s="3">
        <f>Adatok!J150</f>
        <v>42430</v>
      </c>
      <c r="B148">
        <f>101-Adatok!B150</f>
        <v>71</v>
      </c>
      <c r="C148">
        <f>101-Adatok!E150</f>
        <v>61</v>
      </c>
      <c r="D148">
        <f>101-Adatok!H150</f>
        <v>73</v>
      </c>
      <c r="E148">
        <f>101-Adatok!K150</f>
        <v>74</v>
      </c>
      <c r="F148">
        <f>101-Adatok!Q150</f>
        <v>82</v>
      </c>
      <c r="G148">
        <f>101-Adatok!T150</f>
        <v>66</v>
      </c>
      <c r="H148">
        <f>Adatok!N150*1000+1000</f>
        <v>34000</v>
      </c>
      <c r="I148">
        <f>Spar!H862</f>
        <v>31112.5</v>
      </c>
      <c r="J148">
        <f t="shared" si="2"/>
        <v>2887.5</v>
      </c>
      <c r="K148">
        <f>Spar!J862</f>
        <v>2887.5</v>
      </c>
    </row>
    <row r="149" spans="1:11" x14ac:dyDescent="0.3">
      <c r="A149" s="3">
        <f>Adatok!J151</f>
        <v>42461</v>
      </c>
      <c r="B149">
        <f>101-Adatok!B151</f>
        <v>67</v>
      </c>
      <c r="C149">
        <f>101-Adatok!E151</f>
        <v>57</v>
      </c>
      <c r="D149">
        <f>101-Adatok!H151</f>
        <v>74</v>
      </c>
      <c r="E149">
        <f>101-Adatok!K151</f>
        <v>75</v>
      </c>
      <c r="F149">
        <f>101-Adatok!Q151</f>
        <v>82</v>
      </c>
      <c r="G149">
        <f>101-Adatok!T151</f>
        <v>66</v>
      </c>
      <c r="H149">
        <f>Adatok!N151*1000+1000</f>
        <v>36000</v>
      </c>
      <c r="I149">
        <f>Spar!H863</f>
        <v>32100.2</v>
      </c>
      <c r="J149">
        <f t="shared" si="2"/>
        <v>3899.7999999999993</v>
      </c>
      <c r="K149">
        <f>Spar!J863</f>
        <v>3899.8</v>
      </c>
    </row>
    <row r="150" spans="1:11" x14ac:dyDescent="0.3">
      <c r="A150" s="3">
        <f>Adatok!J152</f>
        <v>42491</v>
      </c>
      <c r="B150">
        <f>101-Adatok!B152</f>
        <v>68</v>
      </c>
      <c r="C150">
        <f>101-Adatok!E152</f>
        <v>50</v>
      </c>
      <c r="D150">
        <f>101-Adatok!H152</f>
        <v>74</v>
      </c>
      <c r="E150">
        <f>101-Adatok!K152</f>
        <v>75</v>
      </c>
      <c r="F150">
        <f>101-Adatok!Q152</f>
        <v>81</v>
      </c>
      <c r="G150">
        <f>101-Adatok!T152</f>
        <v>66</v>
      </c>
      <c r="H150">
        <f>Adatok!N152*1000+1000</f>
        <v>35000</v>
      </c>
      <c r="I150">
        <f>Spar!H864</f>
        <v>32594.1</v>
      </c>
      <c r="J150">
        <f t="shared" si="2"/>
        <v>2405.9000000000015</v>
      </c>
      <c r="K150">
        <f>Spar!J864</f>
        <v>2405.9</v>
      </c>
    </row>
    <row r="151" spans="1:11" x14ac:dyDescent="0.3">
      <c r="A151" s="3">
        <f>Adatok!J153</f>
        <v>42522</v>
      </c>
      <c r="B151">
        <f>101-Adatok!B153</f>
        <v>65</v>
      </c>
      <c r="C151">
        <f>101-Adatok!E153</f>
        <v>45</v>
      </c>
      <c r="D151">
        <f>101-Adatok!H153</f>
        <v>71</v>
      </c>
      <c r="E151">
        <f>101-Adatok!K153</f>
        <v>75</v>
      </c>
      <c r="F151">
        <f>101-Adatok!Q153</f>
        <v>78</v>
      </c>
      <c r="G151">
        <f>101-Adatok!T153</f>
        <v>65</v>
      </c>
      <c r="H151">
        <f>Adatok!N153*1000+1000</f>
        <v>37000</v>
      </c>
      <c r="I151">
        <f>Spar!H865</f>
        <v>34075.599999999999</v>
      </c>
      <c r="J151">
        <f t="shared" si="2"/>
        <v>2924.4000000000015</v>
      </c>
      <c r="K151">
        <f>Spar!J865</f>
        <v>2924.4</v>
      </c>
    </row>
    <row r="152" spans="1:11" x14ac:dyDescent="0.3">
      <c r="A152" s="3">
        <f>Adatok!J154</f>
        <v>42552</v>
      </c>
      <c r="B152">
        <f>101-Adatok!B154</f>
        <v>63</v>
      </c>
      <c r="C152">
        <f>101-Adatok!E154</f>
        <v>42</v>
      </c>
      <c r="D152">
        <f>101-Adatok!H154</f>
        <v>68</v>
      </c>
      <c r="E152">
        <f>101-Adatok!K154</f>
        <v>72</v>
      </c>
      <c r="F152">
        <f>101-Adatok!Q154</f>
        <v>78</v>
      </c>
      <c r="G152">
        <f>101-Adatok!T154</f>
        <v>63</v>
      </c>
      <c r="H152">
        <f>Adatok!N154*1000+1000</f>
        <v>39000</v>
      </c>
      <c r="I152">
        <f>Spar!H866</f>
        <v>39754.9</v>
      </c>
      <c r="J152">
        <f t="shared" si="2"/>
        <v>-754.90000000000146</v>
      </c>
      <c r="K152">
        <f>Spar!J866</f>
        <v>-754.9</v>
      </c>
    </row>
    <row r="153" spans="1:11" x14ac:dyDescent="0.3">
      <c r="A153" s="3">
        <f>Adatok!J155</f>
        <v>42583</v>
      </c>
      <c r="B153">
        <f>101-Adatok!B155</f>
        <v>65</v>
      </c>
      <c r="C153">
        <f>101-Adatok!E155</f>
        <v>49</v>
      </c>
      <c r="D153">
        <f>101-Adatok!H155</f>
        <v>67</v>
      </c>
      <c r="E153">
        <f>101-Adatok!K155</f>
        <v>71</v>
      </c>
      <c r="F153">
        <f>101-Adatok!Q155</f>
        <v>79</v>
      </c>
      <c r="G153">
        <f>101-Adatok!T155</f>
        <v>63</v>
      </c>
      <c r="H153">
        <f>Adatok!N155*1000+1000</f>
        <v>37000</v>
      </c>
      <c r="I153">
        <f>Spar!H867</f>
        <v>40495.699999999997</v>
      </c>
      <c r="J153">
        <f t="shared" si="2"/>
        <v>-3495.6999999999971</v>
      </c>
      <c r="K153">
        <f>Spar!J867</f>
        <v>-3495.7</v>
      </c>
    </row>
    <row r="154" spans="1:11" x14ac:dyDescent="0.3">
      <c r="A154" s="3">
        <f>Adatok!J156</f>
        <v>42614</v>
      </c>
      <c r="B154">
        <f>101-Adatok!B156</f>
        <v>69</v>
      </c>
      <c r="C154">
        <f>101-Adatok!E156</f>
        <v>55</v>
      </c>
      <c r="D154">
        <f>101-Adatok!H156</f>
        <v>70</v>
      </c>
      <c r="E154">
        <f>101-Adatok!K156</f>
        <v>71</v>
      </c>
      <c r="F154">
        <f>101-Adatok!Q156</f>
        <v>77</v>
      </c>
      <c r="G154">
        <f>101-Adatok!T156</f>
        <v>63</v>
      </c>
      <c r="H154">
        <f>Adatok!N156*1000+1000</f>
        <v>40000</v>
      </c>
      <c r="I154">
        <f>Spar!H868</f>
        <v>36544.9</v>
      </c>
      <c r="J154">
        <f t="shared" si="2"/>
        <v>3455.0999999999985</v>
      </c>
      <c r="K154">
        <f>Spar!J868</f>
        <v>3455.1</v>
      </c>
    </row>
    <row r="155" spans="1:11" x14ac:dyDescent="0.3">
      <c r="A155" s="3">
        <f>Adatok!J157</f>
        <v>42644</v>
      </c>
      <c r="B155">
        <f>101-Adatok!B157</f>
        <v>63</v>
      </c>
      <c r="C155">
        <f>101-Adatok!E157</f>
        <v>48</v>
      </c>
      <c r="D155">
        <f>101-Adatok!H157</f>
        <v>67</v>
      </c>
      <c r="E155">
        <f>101-Adatok!K157</f>
        <v>66</v>
      </c>
      <c r="F155">
        <f>101-Adatok!Q157</f>
        <v>74</v>
      </c>
      <c r="G155">
        <f>101-Adatok!T157</f>
        <v>61</v>
      </c>
      <c r="H155">
        <f>Adatok!N157*1000+1000</f>
        <v>51000</v>
      </c>
      <c r="I155">
        <f>Spar!H869</f>
        <v>46915.7</v>
      </c>
      <c r="J155">
        <f t="shared" si="2"/>
        <v>4084.3000000000029</v>
      </c>
      <c r="K155">
        <f>Spar!J869</f>
        <v>4084.3</v>
      </c>
    </row>
    <row r="156" spans="1:11" x14ac:dyDescent="0.3">
      <c r="A156" s="3">
        <f>Adatok!J158</f>
        <v>42675</v>
      </c>
      <c r="B156">
        <f>101-Adatok!B158</f>
        <v>57</v>
      </c>
      <c r="C156">
        <f>101-Adatok!E158</f>
        <v>36</v>
      </c>
      <c r="D156">
        <f>101-Adatok!H158</f>
        <v>68</v>
      </c>
      <c r="E156">
        <f>101-Adatok!K158</f>
        <v>65</v>
      </c>
      <c r="F156">
        <f>101-Adatok!Q158</f>
        <v>73</v>
      </c>
      <c r="G156">
        <f>101-Adatok!T158</f>
        <v>59</v>
      </c>
      <c r="H156">
        <f>Adatok!N158*1000+1000</f>
        <v>41000</v>
      </c>
      <c r="I156">
        <f>Spar!H870</f>
        <v>45928</v>
      </c>
      <c r="J156">
        <f t="shared" si="2"/>
        <v>-4928</v>
      </c>
      <c r="K156">
        <f>Spar!J870</f>
        <v>-4928</v>
      </c>
    </row>
    <row r="157" spans="1:11" x14ac:dyDescent="0.3">
      <c r="A157" s="3">
        <f>Adatok!J159</f>
        <v>42705</v>
      </c>
      <c r="B157">
        <f>101-Adatok!B159</f>
        <v>46</v>
      </c>
      <c r="C157">
        <f>101-Adatok!E159</f>
        <v>21</v>
      </c>
      <c r="D157">
        <f>101-Adatok!H159</f>
        <v>64</v>
      </c>
      <c r="E157">
        <f>101-Adatok!K159</f>
        <v>62</v>
      </c>
      <c r="F157">
        <f>101-Adatok!Q159</f>
        <v>78</v>
      </c>
      <c r="G157">
        <f>101-Adatok!T159</f>
        <v>58</v>
      </c>
      <c r="H157">
        <f>Adatok!N159*1000+1000</f>
        <v>47000</v>
      </c>
      <c r="I157">
        <f>Spar!H871</f>
        <v>45434.1</v>
      </c>
      <c r="J157">
        <f t="shared" si="2"/>
        <v>1565.9000000000015</v>
      </c>
      <c r="K157">
        <f>Spar!J871</f>
        <v>1565.9</v>
      </c>
    </row>
    <row r="158" spans="1:11" x14ac:dyDescent="0.3">
      <c r="A158" s="3">
        <f>Adatok!J160</f>
        <v>42736</v>
      </c>
      <c r="B158">
        <f>101-Adatok!B160</f>
        <v>70</v>
      </c>
      <c r="C158">
        <f>101-Adatok!E160</f>
        <v>55</v>
      </c>
      <c r="D158">
        <f>101-Adatok!H160</f>
        <v>69</v>
      </c>
      <c r="E158">
        <f>101-Adatok!K160</f>
        <v>69</v>
      </c>
      <c r="F158">
        <f>101-Adatok!Q160</f>
        <v>77</v>
      </c>
      <c r="G158">
        <f>101-Adatok!T160</f>
        <v>62</v>
      </c>
      <c r="H158">
        <f>Adatok!N160*1000+1000</f>
        <v>38000</v>
      </c>
      <c r="I158">
        <f>Spar!H872</f>
        <v>38273.300000000003</v>
      </c>
      <c r="J158">
        <f t="shared" si="2"/>
        <v>-273.30000000000291</v>
      </c>
      <c r="K158">
        <f>Spar!J872</f>
        <v>-273.3</v>
      </c>
    </row>
    <row r="159" spans="1:11" x14ac:dyDescent="0.3">
      <c r="A159" s="3">
        <f>Adatok!J161</f>
        <v>42767</v>
      </c>
      <c r="B159">
        <f>101-Adatok!B161</f>
        <v>71</v>
      </c>
      <c r="C159">
        <f>101-Adatok!E161</f>
        <v>60</v>
      </c>
      <c r="D159">
        <f>101-Adatok!H161</f>
        <v>68</v>
      </c>
      <c r="E159">
        <f>101-Adatok!K161</f>
        <v>67</v>
      </c>
      <c r="F159">
        <f>101-Adatok!Q161</f>
        <v>78</v>
      </c>
      <c r="G159">
        <f>101-Adatok!T161</f>
        <v>65</v>
      </c>
      <c r="H159">
        <f>Adatok!N161*1000+1000</f>
        <v>35000</v>
      </c>
      <c r="I159">
        <f>Spar!H873</f>
        <v>37779.5</v>
      </c>
      <c r="J159">
        <f t="shared" si="2"/>
        <v>-2779.5</v>
      </c>
      <c r="K159">
        <f>Spar!J873</f>
        <v>-2779.5</v>
      </c>
    </row>
    <row r="160" spans="1:11" x14ac:dyDescent="0.3">
      <c r="A160" s="3">
        <f>Adatok!J162</f>
        <v>42795</v>
      </c>
      <c r="B160">
        <f>101-Adatok!B162</f>
        <v>68</v>
      </c>
      <c r="C160">
        <f>101-Adatok!E162</f>
        <v>55</v>
      </c>
      <c r="D160">
        <f>101-Adatok!H162</f>
        <v>66</v>
      </c>
      <c r="E160">
        <f>101-Adatok!K162</f>
        <v>62</v>
      </c>
      <c r="F160">
        <f>101-Adatok!Q162</f>
        <v>78</v>
      </c>
      <c r="G160">
        <f>101-Adatok!T162</f>
        <v>62</v>
      </c>
      <c r="H160">
        <f>Adatok!N162*1000+1000</f>
        <v>39000</v>
      </c>
      <c r="I160">
        <f>Spar!H874</f>
        <v>41483.300000000003</v>
      </c>
      <c r="J160">
        <f t="shared" si="2"/>
        <v>-2483.3000000000029</v>
      </c>
      <c r="K160">
        <f>Spar!J874</f>
        <v>-2483.3000000000002</v>
      </c>
    </row>
    <row r="161" spans="1:11" x14ac:dyDescent="0.3">
      <c r="A161" s="3">
        <f>Adatok!J163</f>
        <v>42826</v>
      </c>
      <c r="B161">
        <f>101-Adatok!B163</f>
        <v>66</v>
      </c>
      <c r="C161">
        <f>101-Adatok!E163</f>
        <v>44</v>
      </c>
      <c r="D161">
        <f>101-Adatok!H163</f>
        <v>63</v>
      </c>
      <c r="E161">
        <f>101-Adatok!K163</f>
        <v>64</v>
      </c>
      <c r="F161">
        <f>101-Adatok!Q163</f>
        <v>78</v>
      </c>
      <c r="G161">
        <f>101-Adatok!T163</f>
        <v>63</v>
      </c>
      <c r="H161">
        <f>Adatok!N163*1000+1000</f>
        <v>45000</v>
      </c>
      <c r="I161">
        <f>Spar!H875</f>
        <v>42718</v>
      </c>
      <c r="J161">
        <f t="shared" si="2"/>
        <v>2282</v>
      </c>
      <c r="K161">
        <f>Spar!J875</f>
        <v>2282</v>
      </c>
    </row>
    <row r="162" spans="1:11" x14ac:dyDescent="0.3">
      <c r="A162" s="3">
        <f>Adatok!J164</f>
        <v>42856</v>
      </c>
      <c r="B162">
        <f>101-Adatok!B164</f>
        <v>64</v>
      </c>
      <c r="C162">
        <f>101-Adatok!E164</f>
        <v>50</v>
      </c>
      <c r="D162">
        <f>101-Adatok!H164</f>
        <v>56</v>
      </c>
      <c r="E162">
        <f>101-Adatok!K164</f>
        <v>60</v>
      </c>
      <c r="F162">
        <f>101-Adatok!Q164</f>
        <v>78</v>
      </c>
      <c r="G162">
        <f>101-Adatok!T164</f>
        <v>65</v>
      </c>
      <c r="H162">
        <f>Adatok!N164*1000+1000</f>
        <v>42000</v>
      </c>
      <c r="I162">
        <f>Spar!H876</f>
        <v>42964.9</v>
      </c>
      <c r="J162">
        <f t="shared" si="2"/>
        <v>-964.90000000000146</v>
      </c>
      <c r="K162">
        <f>Spar!J876</f>
        <v>-964.9</v>
      </c>
    </row>
    <row r="163" spans="1:11" x14ac:dyDescent="0.3">
      <c r="A163" s="3">
        <f>Adatok!J165</f>
        <v>42887</v>
      </c>
      <c r="B163">
        <f>101-Adatok!B165</f>
        <v>58</v>
      </c>
      <c r="C163">
        <f>101-Adatok!E165</f>
        <v>42</v>
      </c>
      <c r="D163">
        <f>101-Adatok!H165</f>
        <v>65</v>
      </c>
      <c r="E163">
        <f>101-Adatok!K165</f>
        <v>60</v>
      </c>
      <c r="F163">
        <f>101-Adatok!Q165</f>
        <v>74</v>
      </c>
      <c r="G163">
        <f>101-Adatok!T165</f>
        <v>60</v>
      </c>
      <c r="H163">
        <f>Adatok!N165*1000+1000</f>
        <v>47000</v>
      </c>
      <c r="I163">
        <f>Spar!H877</f>
        <v>48397.2</v>
      </c>
      <c r="J163">
        <f t="shared" si="2"/>
        <v>-1397.1999999999971</v>
      </c>
      <c r="K163">
        <f>Spar!J877</f>
        <v>-1397.2</v>
      </c>
    </row>
    <row r="164" spans="1:11" x14ac:dyDescent="0.3">
      <c r="A164" s="3">
        <f>Adatok!J166</f>
        <v>42917</v>
      </c>
      <c r="B164">
        <f>101-Adatok!B166</f>
        <v>58</v>
      </c>
      <c r="C164">
        <f>101-Adatok!E166</f>
        <v>41</v>
      </c>
      <c r="D164">
        <f>101-Adatok!H166</f>
        <v>60</v>
      </c>
      <c r="E164">
        <f>101-Adatok!K166</f>
        <v>60</v>
      </c>
      <c r="F164">
        <f>101-Adatok!Q166</f>
        <v>73</v>
      </c>
      <c r="G164">
        <f>101-Adatok!T166</f>
        <v>51</v>
      </c>
      <c r="H164">
        <f>Adatok!N166*1000+1000</f>
        <v>50000</v>
      </c>
      <c r="I164">
        <f>Spar!H878</f>
        <v>51113.4</v>
      </c>
      <c r="J164">
        <f t="shared" si="2"/>
        <v>-1113.4000000000015</v>
      </c>
      <c r="K164">
        <f>Spar!J878</f>
        <v>-1113.4000000000001</v>
      </c>
    </row>
    <row r="165" spans="1:11" x14ac:dyDescent="0.3">
      <c r="A165" s="3">
        <f>Adatok!J167</f>
        <v>42948</v>
      </c>
      <c r="B165">
        <f>101-Adatok!B167</f>
        <v>54</v>
      </c>
      <c r="C165">
        <f>101-Adatok!E167</f>
        <v>36</v>
      </c>
      <c r="D165">
        <f>101-Adatok!H167</f>
        <v>63</v>
      </c>
      <c r="E165">
        <f>101-Adatok!K167</f>
        <v>63</v>
      </c>
      <c r="F165">
        <f>101-Adatok!Q167</f>
        <v>73</v>
      </c>
      <c r="G165">
        <f>101-Adatok!T167</f>
        <v>50</v>
      </c>
      <c r="H165">
        <f>Adatok!N167*1000+1000</f>
        <v>49000</v>
      </c>
      <c r="I165">
        <f>Spar!H879</f>
        <v>51607.3</v>
      </c>
      <c r="J165">
        <f t="shared" si="2"/>
        <v>-2607.3000000000029</v>
      </c>
      <c r="K165">
        <f>Spar!J879</f>
        <v>-2607.3000000000002</v>
      </c>
    </row>
    <row r="166" spans="1:11" x14ac:dyDescent="0.3">
      <c r="A166" s="3">
        <f>Adatok!J168</f>
        <v>42979</v>
      </c>
      <c r="B166">
        <f>101-Adatok!B168</f>
        <v>62</v>
      </c>
      <c r="C166">
        <f>101-Adatok!E168</f>
        <v>44</v>
      </c>
      <c r="D166">
        <f>101-Adatok!H168</f>
        <v>57</v>
      </c>
      <c r="E166">
        <f>101-Adatok!K168</f>
        <v>58</v>
      </c>
      <c r="F166">
        <f>101-Adatok!Q168</f>
        <v>76</v>
      </c>
      <c r="G166">
        <f>101-Adatok!T168</f>
        <v>54</v>
      </c>
      <c r="H166">
        <f>Adatok!N168*1000+1000</f>
        <v>48000</v>
      </c>
      <c r="I166">
        <f>Spar!H880</f>
        <v>45928</v>
      </c>
      <c r="J166">
        <f t="shared" si="2"/>
        <v>2072</v>
      </c>
      <c r="K166">
        <f>Spar!J880</f>
        <v>2072</v>
      </c>
    </row>
    <row r="167" spans="1:11" x14ac:dyDescent="0.3">
      <c r="A167" s="3">
        <f>Adatok!J169</f>
        <v>43009</v>
      </c>
      <c r="B167">
        <f>101-Adatok!B169</f>
        <v>61</v>
      </c>
      <c r="C167">
        <f>101-Adatok!E169</f>
        <v>49</v>
      </c>
      <c r="D167">
        <f>101-Adatok!H169</f>
        <v>57</v>
      </c>
      <c r="E167">
        <f>101-Adatok!K169</f>
        <v>50</v>
      </c>
      <c r="F167">
        <f>101-Adatok!Q169</f>
        <v>77</v>
      </c>
      <c r="G167">
        <f>101-Adatok!T169</f>
        <v>57</v>
      </c>
      <c r="H167">
        <f>Adatok!N169*1000+1000</f>
        <v>51000</v>
      </c>
      <c r="I167">
        <f>Spar!H881</f>
        <v>46915.7</v>
      </c>
      <c r="J167">
        <f t="shared" si="2"/>
        <v>4084.3000000000029</v>
      </c>
      <c r="K167">
        <f>Spar!J881</f>
        <v>4084.3</v>
      </c>
    </row>
    <row r="168" spans="1:11" x14ac:dyDescent="0.3">
      <c r="A168" s="3">
        <f>Adatok!J170</f>
        <v>43040</v>
      </c>
      <c r="B168">
        <f>101-Adatok!B170</f>
        <v>52</v>
      </c>
      <c r="C168">
        <f>101-Adatok!E170</f>
        <v>28</v>
      </c>
      <c r="D168">
        <f>101-Adatok!H170</f>
        <v>52</v>
      </c>
      <c r="E168">
        <f>101-Adatok!K170</f>
        <v>57</v>
      </c>
      <c r="F168">
        <f>101-Adatok!Q170</f>
        <v>76</v>
      </c>
      <c r="G168">
        <f>101-Adatok!T170</f>
        <v>55</v>
      </c>
      <c r="H168">
        <f>Adatok!N170*1000+1000</f>
        <v>46000</v>
      </c>
      <c r="I168">
        <f>Spar!H882</f>
        <v>47409.5</v>
      </c>
      <c r="J168">
        <f t="shared" si="2"/>
        <v>-1409.5</v>
      </c>
      <c r="K168">
        <f>Spar!J882</f>
        <v>-1409.5</v>
      </c>
    </row>
    <row r="169" spans="1:11" x14ac:dyDescent="0.3">
      <c r="A169" s="3">
        <f>Adatok!J171</f>
        <v>43070</v>
      </c>
      <c r="B169">
        <f>101-Adatok!B171</f>
        <v>40</v>
      </c>
      <c r="C169">
        <f>101-Adatok!E171</f>
        <v>13</v>
      </c>
      <c r="D169">
        <f>101-Adatok!H171</f>
        <v>49</v>
      </c>
      <c r="E169">
        <f>101-Adatok!K171</f>
        <v>49</v>
      </c>
      <c r="F169">
        <f>101-Adatok!Q171</f>
        <v>71</v>
      </c>
      <c r="G169">
        <f>101-Adatok!T171</f>
        <v>45</v>
      </c>
      <c r="H169">
        <f>Adatok!N171*1000+1000</f>
        <v>57000</v>
      </c>
      <c r="I169">
        <f>Spar!H883</f>
        <v>60743.5</v>
      </c>
      <c r="J169">
        <f t="shared" si="2"/>
        <v>-3743.5</v>
      </c>
      <c r="K169">
        <f>Spar!J883</f>
        <v>-3743.5</v>
      </c>
    </row>
    <row r="170" spans="1:11" x14ac:dyDescent="0.3">
      <c r="A170" s="3">
        <f>Adatok!J172</f>
        <v>43101</v>
      </c>
      <c r="B170">
        <f>101-Adatok!B172</f>
        <v>64</v>
      </c>
      <c r="C170">
        <f>101-Adatok!E172</f>
        <v>55</v>
      </c>
      <c r="D170">
        <f>101-Adatok!H172</f>
        <v>54</v>
      </c>
      <c r="E170">
        <f>101-Adatok!K172</f>
        <v>53</v>
      </c>
      <c r="F170">
        <f>101-Adatok!Q172</f>
        <v>76</v>
      </c>
      <c r="G170">
        <f>101-Adatok!T172</f>
        <v>56</v>
      </c>
      <c r="H170">
        <f>Adatok!N172*1000+1000</f>
        <v>44000</v>
      </c>
      <c r="I170">
        <f>Spar!H884</f>
        <v>46668.800000000003</v>
      </c>
      <c r="J170">
        <f t="shared" si="2"/>
        <v>-2668.8000000000029</v>
      </c>
      <c r="K170">
        <f>Spar!J884</f>
        <v>-2668.8</v>
      </c>
    </row>
    <row r="171" spans="1:11" x14ac:dyDescent="0.3">
      <c r="A171" s="3">
        <f>Adatok!J173</f>
        <v>43132</v>
      </c>
      <c r="B171">
        <f>101-Adatok!B173</f>
        <v>64</v>
      </c>
      <c r="C171">
        <f>101-Adatok!E173</f>
        <v>57</v>
      </c>
      <c r="D171">
        <f>101-Adatok!H173</f>
        <v>58</v>
      </c>
      <c r="E171">
        <f>101-Adatok!K173</f>
        <v>50</v>
      </c>
      <c r="F171">
        <f>101-Adatok!Q173</f>
        <v>75</v>
      </c>
      <c r="G171">
        <f>101-Adatok!T173</f>
        <v>57</v>
      </c>
      <c r="H171">
        <f>Adatok!N173*1000+1000</f>
        <v>46000</v>
      </c>
      <c r="I171">
        <f>Spar!H885</f>
        <v>48891.1</v>
      </c>
      <c r="J171">
        <f t="shared" si="2"/>
        <v>-2891.0999999999985</v>
      </c>
      <c r="K171">
        <f>Spar!J885</f>
        <v>-2891.1</v>
      </c>
    </row>
    <row r="172" spans="1:11" x14ac:dyDescent="0.3">
      <c r="A172" s="3">
        <f>Adatok!J174</f>
        <v>43160</v>
      </c>
      <c r="B172">
        <f>101-Adatok!B174</f>
        <v>55</v>
      </c>
      <c r="C172">
        <f>101-Adatok!E174</f>
        <v>41</v>
      </c>
      <c r="D172">
        <f>101-Adatok!H174</f>
        <v>55</v>
      </c>
      <c r="E172">
        <f>101-Adatok!K174</f>
        <v>52</v>
      </c>
      <c r="F172">
        <f>101-Adatok!Q174</f>
        <v>72</v>
      </c>
      <c r="G172">
        <f>101-Adatok!T174</f>
        <v>56</v>
      </c>
      <c r="H172">
        <f>Adatok!N174*1000+1000</f>
        <v>55000</v>
      </c>
      <c r="I172">
        <f>Spar!H886</f>
        <v>52348</v>
      </c>
      <c r="J172">
        <f t="shared" si="2"/>
        <v>2652</v>
      </c>
      <c r="K172">
        <f>Spar!J886</f>
        <v>2652</v>
      </c>
    </row>
    <row r="173" spans="1:11" x14ac:dyDescent="0.3">
      <c r="A173" s="3">
        <f>Adatok!J175</f>
        <v>43191</v>
      </c>
      <c r="B173">
        <f>101-Adatok!B175</f>
        <v>53</v>
      </c>
      <c r="C173">
        <f>101-Adatok!E175</f>
        <v>42</v>
      </c>
      <c r="D173">
        <f>101-Adatok!H175</f>
        <v>60</v>
      </c>
      <c r="E173">
        <f>101-Adatok!K175</f>
        <v>51</v>
      </c>
      <c r="F173">
        <f>101-Adatok!Q175</f>
        <v>75</v>
      </c>
      <c r="G173">
        <f>101-Adatok!T175</f>
        <v>55</v>
      </c>
      <c r="H173">
        <f>Adatok!N175*1000+1000</f>
        <v>53000</v>
      </c>
      <c r="I173">
        <f>Spar!H887</f>
        <v>49878.8</v>
      </c>
      <c r="J173">
        <f t="shared" si="2"/>
        <v>3121.1999999999971</v>
      </c>
      <c r="K173">
        <f>Spar!J887</f>
        <v>3121.2</v>
      </c>
    </row>
    <row r="174" spans="1:11" x14ac:dyDescent="0.3">
      <c r="A174" s="3">
        <f>Adatok!J176</f>
        <v>43221</v>
      </c>
      <c r="B174">
        <f>101-Adatok!B176</f>
        <v>54</v>
      </c>
      <c r="C174">
        <f>101-Adatok!E176</f>
        <v>43</v>
      </c>
      <c r="D174">
        <f>101-Adatok!H176</f>
        <v>57</v>
      </c>
      <c r="E174">
        <f>101-Adatok!K176</f>
        <v>54</v>
      </c>
      <c r="F174">
        <f>101-Adatok!Q176</f>
        <v>75</v>
      </c>
      <c r="G174">
        <f>101-Adatok!T176</f>
        <v>56</v>
      </c>
      <c r="H174">
        <f>Adatok!N176*1000+1000</f>
        <v>51000</v>
      </c>
      <c r="I174">
        <f>Spar!H888</f>
        <v>49878.8</v>
      </c>
      <c r="J174">
        <f t="shared" si="2"/>
        <v>1121.1999999999971</v>
      </c>
      <c r="K174">
        <f>Spar!J888</f>
        <v>1121.2</v>
      </c>
    </row>
    <row r="175" spans="1:11" x14ac:dyDescent="0.3">
      <c r="A175" s="3">
        <f>Adatok!J177</f>
        <v>43252</v>
      </c>
      <c r="B175">
        <f>101-Adatok!B177</f>
        <v>54</v>
      </c>
      <c r="C175">
        <f>101-Adatok!E177</f>
        <v>42</v>
      </c>
      <c r="D175">
        <f>101-Adatok!H177</f>
        <v>53</v>
      </c>
      <c r="E175">
        <f>101-Adatok!K177</f>
        <v>51</v>
      </c>
      <c r="F175">
        <f>101-Adatok!Q177</f>
        <v>73</v>
      </c>
      <c r="G175">
        <f>101-Adatok!T177</f>
        <v>52</v>
      </c>
      <c r="H175">
        <f>Adatok!N177*1000+1000</f>
        <v>51000</v>
      </c>
      <c r="I175">
        <f>Spar!H889</f>
        <v>53582.7</v>
      </c>
      <c r="J175">
        <f t="shared" si="2"/>
        <v>-2582.6999999999971</v>
      </c>
      <c r="K175">
        <f>Spar!J889</f>
        <v>-2582.6999999999998</v>
      </c>
    </row>
    <row r="176" spans="1:11" x14ac:dyDescent="0.3">
      <c r="A176" s="3">
        <f>Adatok!J178</f>
        <v>43282</v>
      </c>
      <c r="B176">
        <f>101-Adatok!B178</f>
        <v>53</v>
      </c>
      <c r="C176">
        <f>101-Adatok!E178</f>
        <v>33</v>
      </c>
      <c r="D176">
        <f>101-Adatok!H178</f>
        <v>48</v>
      </c>
      <c r="E176">
        <f>101-Adatok!K178</f>
        <v>56</v>
      </c>
      <c r="F176">
        <f>101-Adatok!Q178</f>
        <v>72</v>
      </c>
      <c r="G176">
        <f>101-Adatok!T178</f>
        <v>46</v>
      </c>
      <c r="H176">
        <f>Adatok!N178*1000+1000</f>
        <v>58000</v>
      </c>
      <c r="I176">
        <f>Spar!H890</f>
        <v>55311.1</v>
      </c>
      <c r="J176">
        <f t="shared" si="2"/>
        <v>2688.9000000000015</v>
      </c>
      <c r="K176">
        <f>Spar!J890</f>
        <v>2688.9</v>
      </c>
    </row>
    <row r="177" spans="1:11" x14ac:dyDescent="0.3">
      <c r="A177" s="3">
        <f>Adatok!J179</f>
        <v>43313</v>
      </c>
      <c r="B177">
        <f>101-Adatok!B179</f>
        <v>49</v>
      </c>
      <c r="C177">
        <f>101-Adatok!E179</f>
        <v>34</v>
      </c>
      <c r="D177">
        <f>101-Adatok!H179</f>
        <v>51</v>
      </c>
      <c r="E177">
        <f>101-Adatok!K179</f>
        <v>54</v>
      </c>
      <c r="F177">
        <f>101-Adatok!Q179</f>
        <v>73</v>
      </c>
      <c r="G177">
        <f>101-Adatok!T179</f>
        <v>53</v>
      </c>
      <c r="H177">
        <f>Adatok!N179*1000+1000</f>
        <v>60000</v>
      </c>
      <c r="I177">
        <f>Spar!H891</f>
        <v>54817.3</v>
      </c>
      <c r="J177">
        <f t="shared" si="2"/>
        <v>5182.6999999999971</v>
      </c>
      <c r="K177">
        <f>Spar!J891</f>
        <v>5182.7</v>
      </c>
    </row>
    <row r="178" spans="1:11" x14ac:dyDescent="0.3">
      <c r="A178" s="3">
        <f>Adatok!J180</f>
        <v>43344</v>
      </c>
      <c r="B178">
        <f>101-Adatok!B180</f>
        <v>54</v>
      </c>
      <c r="C178">
        <f>101-Adatok!E180</f>
        <v>47</v>
      </c>
      <c r="D178">
        <f>101-Adatok!H180</f>
        <v>47</v>
      </c>
      <c r="E178">
        <f>101-Adatok!K180</f>
        <v>53</v>
      </c>
      <c r="F178">
        <f>101-Adatok!Q180</f>
        <v>75</v>
      </c>
      <c r="G178">
        <f>101-Adatok!T180</f>
        <v>53</v>
      </c>
      <c r="H178">
        <f>Adatok!N180*1000+1000</f>
        <v>56000</v>
      </c>
      <c r="I178">
        <f>Spar!H892</f>
        <v>52841.9</v>
      </c>
      <c r="J178">
        <f t="shared" si="2"/>
        <v>3158.0999999999985</v>
      </c>
      <c r="K178">
        <f>Spar!J892</f>
        <v>3158.1</v>
      </c>
    </row>
    <row r="179" spans="1:11" x14ac:dyDescent="0.3">
      <c r="A179" s="3">
        <f>Adatok!J181</f>
        <v>43374</v>
      </c>
      <c r="B179">
        <f>101-Adatok!B181</f>
        <v>52</v>
      </c>
      <c r="C179">
        <f>101-Adatok!E181</f>
        <v>40</v>
      </c>
      <c r="D179">
        <f>101-Adatok!H181</f>
        <v>47</v>
      </c>
      <c r="E179">
        <f>101-Adatok!K181</f>
        <v>49</v>
      </c>
      <c r="F179">
        <f>101-Adatok!Q181</f>
        <v>71</v>
      </c>
      <c r="G179">
        <f>101-Adatok!T181</f>
        <v>51</v>
      </c>
      <c r="H179">
        <f>Adatok!N181*1000+1000</f>
        <v>63000</v>
      </c>
      <c r="I179">
        <f>Spar!H893</f>
        <v>57780.4</v>
      </c>
      <c r="J179">
        <f t="shared" si="2"/>
        <v>5219.5999999999985</v>
      </c>
      <c r="K179">
        <f>Spar!J893</f>
        <v>5219.6000000000004</v>
      </c>
    </row>
    <row r="180" spans="1:11" x14ac:dyDescent="0.3">
      <c r="A180" s="3">
        <f>Adatok!J182</f>
        <v>43405</v>
      </c>
      <c r="B180">
        <f>101-Adatok!B182</f>
        <v>48</v>
      </c>
      <c r="C180">
        <f>101-Adatok!E182</f>
        <v>34</v>
      </c>
      <c r="D180">
        <f>101-Adatok!H182</f>
        <v>45</v>
      </c>
      <c r="E180">
        <f>101-Adatok!K182</f>
        <v>49</v>
      </c>
      <c r="F180">
        <f>101-Adatok!Q182</f>
        <v>74</v>
      </c>
      <c r="G180">
        <f>101-Adatok!T182</f>
        <v>52</v>
      </c>
      <c r="H180">
        <f>Adatok!N182*1000+1000</f>
        <v>52000</v>
      </c>
      <c r="I180">
        <f>Spar!H894</f>
        <v>55558.1</v>
      </c>
      <c r="J180">
        <f t="shared" si="2"/>
        <v>-3558.0999999999985</v>
      </c>
      <c r="K180">
        <f>Spar!J894</f>
        <v>-3558.1</v>
      </c>
    </row>
    <row r="181" spans="1:11" x14ac:dyDescent="0.3">
      <c r="A181" s="3">
        <f>Adatok!J183</f>
        <v>43435</v>
      </c>
      <c r="B181">
        <f>101-Adatok!B183</f>
        <v>28</v>
      </c>
      <c r="C181">
        <f>101-Adatok!E183</f>
        <v>1</v>
      </c>
      <c r="D181">
        <f>101-Adatok!H183</f>
        <v>35</v>
      </c>
      <c r="E181">
        <f>101-Adatok!K183</f>
        <v>45</v>
      </c>
      <c r="F181">
        <f>101-Adatok!Q183</f>
        <v>69</v>
      </c>
      <c r="G181">
        <f>101-Adatok!T183</f>
        <v>44</v>
      </c>
      <c r="H181">
        <f>Adatok!N183*1000+1000</f>
        <v>65000</v>
      </c>
      <c r="I181">
        <f>Spar!H895</f>
        <v>69632.800000000003</v>
      </c>
      <c r="J181">
        <f t="shared" si="2"/>
        <v>-4632.8000000000029</v>
      </c>
      <c r="K181">
        <f>Spar!J895</f>
        <v>-4632.8</v>
      </c>
    </row>
    <row r="182" spans="1:11" x14ac:dyDescent="0.3">
      <c r="A182" s="3">
        <f>Adatok!J184</f>
        <v>43466</v>
      </c>
      <c r="B182">
        <f>101-Adatok!B184</f>
        <v>60</v>
      </c>
      <c r="C182">
        <f>101-Adatok!E184</f>
        <v>44</v>
      </c>
      <c r="D182">
        <f>101-Adatok!H184</f>
        <v>45</v>
      </c>
      <c r="E182">
        <f>101-Adatok!K184</f>
        <v>49</v>
      </c>
      <c r="F182">
        <f>101-Adatok!Q184</f>
        <v>73</v>
      </c>
      <c r="G182">
        <f>101-Adatok!T184</f>
        <v>57</v>
      </c>
      <c r="H182">
        <f>Adatok!N184*1000+1000</f>
        <v>53000</v>
      </c>
      <c r="I182">
        <f>Spar!H896</f>
        <v>52101.1</v>
      </c>
      <c r="J182">
        <f t="shared" si="2"/>
        <v>898.90000000000146</v>
      </c>
      <c r="K182">
        <f>Spar!J896</f>
        <v>898.9</v>
      </c>
    </row>
    <row r="183" spans="1:11" x14ac:dyDescent="0.3">
      <c r="A183" s="3">
        <f>Adatok!J185</f>
        <v>43497</v>
      </c>
      <c r="B183">
        <f>101-Adatok!B185</f>
        <v>60</v>
      </c>
      <c r="C183">
        <f>101-Adatok!E185</f>
        <v>57</v>
      </c>
      <c r="D183">
        <f>101-Adatok!H185</f>
        <v>43</v>
      </c>
      <c r="E183">
        <f>101-Adatok!K185</f>
        <v>35</v>
      </c>
      <c r="F183">
        <f>101-Adatok!Q185</f>
        <v>73</v>
      </c>
      <c r="G183">
        <f>101-Adatok!T185</f>
        <v>54</v>
      </c>
      <c r="H183">
        <f>Adatok!N185*1000+1000</f>
        <v>51000</v>
      </c>
      <c r="I183">
        <f>Spar!H897</f>
        <v>51854.2</v>
      </c>
      <c r="J183">
        <f t="shared" si="2"/>
        <v>-854.19999999999709</v>
      </c>
      <c r="K183">
        <f>Spar!J897</f>
        <v>-854.2</v>
      </c>
    </row>
    <row r="184" spans="1:11" x14ac:dyDescent="0.3">
      <c r="A184" s="3">
        <f>Adatok!J186</f>
        <v>43525</v>
      </c>
      <c r="B184">
        <f>101-Adatok!B186</f>
        <v>55</v>
      </c>
      <c r="C184">
        <f>101-Adatok!E186</f>
        <v>49</v>
      </c>
      <c r="D184">
        <f>101-Adatok!H186</f>
        <v>39</v>
      </c>
      <c r="E184">
        <f>101-Adatok!K186</f>
        <v>49</v>
      </c>
      <c r="F184">
        <f>101-Adatok!Q186</f>
        <v>72</v>
      </c>
      <c r="G184">
        <f>101-Adatok!T186</f>
        <v>54</v>
      </c>
      <c r="H184">
        <f>Adatok!N186*1000+1000</f>
        <v>54000</v>
      </c>
      <c r="I184">
        <f>Spar!H898</f>
        <v>53582.7</v>
      </c>
      <c r="J184">
        <f t="shared" si="2"/>
        <v>417.30000000000291</v>
      </c>
      <c r="K184">
        <f>Spar!J898</f>
        <v>417.3</v>
      </c>
    </row>
    <row r="185" spans="1:11" x14ac:dyDescent="0.3">
      <c r="A185" s="3">
        <f>Adatok!J187</f>
        <v>43556</v>
      </c>
      <c r="B185">
        <f>101-Adatok!B187</f>
        <v>49</v>
      </c>
      <c r="C185">
        <f>101-Adatok!E187</f>
        <v>38</v>
      </c>
      <c r="D185">
        <f>101-Adatok!H187</f>
        <v>38</v>
      </c>
      <c r="E185">
        <f>101-Adatok!K187</f>
        <v>46</v>
      </c>
      <c r="F185">
        <f>101-Adatok!Q187</f>
        <v>72</v>
      </c>
      <c r="G185">
        <f>101-Adatok!T187</f>
        <v>51</v>
      </c>
      <c r="H185">
        <f>Adatok!N187*1000+1000</f>
        <v>61000</v>
      </c>
      <c r="I185">
        <f>Spar!H899</f>
        <v>57039.6</v>
      </c>
      <c r="J185">
        <f t="shared" si="2"/>
        <v>3960.4000000000015</v>
      </c>
      <c r="K185">
        <f>Spar!J899</f>
        <v>3960.4</v>
      </c>
    </row>
    <row r="186" spans="1:11" x14ac:dyDescent="0.3">
      <c r="A186" s="3">
        <f>Adatok!J188</f>
        <v>43586</v>
      </c>
      <c r="B186">
        <f>101-Adatok!B188</f>
        <v>56</v>
      </c>
      <c r="C186">
        <f>101-Adatok!E188</f>
        <v>50</v>
      </c>
      <c r="D186">
        <f>101-Adatok!H188</f>
        <v>43</v>
      </c>
      <c r="E186">
        <f>101-Adatok!K188</f>
        <v>54</v>
      </c>
      <c r="F186">
        <f>101-Adatok!Q188</f>
        <v>75</v>
      </c>
      <c r="G186">
        <f>101-Adatok!T188</f>
        <v>56</v>
      </c>
      <c r="H186">
        <f>Adatok!N188*1000+1000</f>
        <v>52000</v>
      </c>
      <c r="I186">
        <f>Spar!H900</f>
        <v>50866.5</v>
      </c>
      <c r="J186">
        <f t="shared" si="2"/>
        <v>1133.5</v>
      </c>
      <c r="K186">
        <f>Spar!J900</f>
        <v>1133.5</v>
      </c>
    </row>
    <row r="187" spans="1:11" x14ac:dyDescent="0.3">
      <c r="A187" s="3">
        <f>Adatok!J189</f>
        <v>43617</v>
      </c>
      <c r="B187">
        <f>101-Adatok!B189</f>
        <v>36</v>
      </c>
      <c r="C187">
        <f>101-Adatok!E189</f>
        <v>26</v>
      </c>
      <c r="D187">
        <f>101-Adatok!H189</f>
        <v>34</v>
      </c>
      <c r="E187">
        <f>101-Adatok!K189</f>
        <v>43</v>
      </c>
      <c r="F187">
        <f>101-Adatok!Q189</f>
        <v>67</v>
      </c>
      <c r="G187">
        <f>101-Adatok!T189</f>
        <v>42</v>
      </c>
      <c r="H187">
        <f>Adatok!N189*1000+1000</f>
        <v>65000</v>
      </c>
      <c r="I187">
        <f>Spar!H901</f>
        <v>65928.899999999994</v>
      </c>
      <c r="J187">
        <f t="shared" si="2"/>
        <v>-928.89999999999418</v>
      </c>
      <c r="K187">
        <f>Spar!J901</f>
        <v>-928.9</v>
      </c>
    </row>
    <row r="188" spans="1:11" x14ac:dyDescent="0.3">
      <c r="A188" s="3">
        <f>Adatok!J190</f>
        <v>43647</v>
      </c>
      <c r="B188">
        <f>101-Adatok!B190</f>
        <v>50</v>
      </c>
      <c r="C188">
        <f>101-Adatok!E190</f>
        <v>34</v>
      </c>
      <c r="D188">
        <f>101-Adatok!H190</f>
        <v>37</v>
      </c>
      <c r="E188">
        <f>101-Adatok!K190</f>
        <v>43</v>
      </c>
      <c r="F188">
        <f>101-Adatok!Q190</f>
        <v>69</v>
      </c>
      <c r="G188">
        <f>101-Adatok!T190</f>
        <v>36</v>
      </c>
      <c r="H188">
        <f>Adatok!N190*1000+1000</f>
        <v>68000</v>
      </c>
      <c r="I188">
        <f>Spar!H902</f>
        <v>62718.9</v>
      </c>
      <c r="J188">
        <f t="shared" si="2"/>
        <v>5281.0999999999985</v>
      </c>
      <c r="K188">
        <f>Spar!J902</f>
        <v>5281.1</v>
      </c>
    </row>
    <row r="189" spans="1:11" x14ac:dyDescent="0.3">
      <c r="A189" s="3">
        <f>Adatok!J191</f>
        <v>43678</v>
      </c>
      <c r="B189">
        <f>101-Adatok!B191</f>
        <v>46</v>
      </c>
      <c r="C189">
        <f>101-Adatok!E191</f>
        <v>28</v>
      </c>
      <c r="D189">
        <f>101-Adatok!H191</f>
        <v>30</v>
      </c>
      <c r="E189">
        <f>101-Adatok!K191</f>
        <v>43</v>
      </c>
      <c r="F189">
        <f>101-Adatok!Q191</f>
        <v>67</v>
      </c>
      <c r="G189">
        <f>101-Adatok!T191</f>
        <v>36</v>
      </c>
      <c r="H189">
        <f>Adatok!N191*1000+1000</f>
        <v>74000</v>
      </c>
      <c r="I189">
        <f>Spar!H903</f>
        <v>65682</v>
      </c>
      <c r="J189">
        <f t="shared" si="2"/>
        <v>8318</v>
      </c>
      <c r="K189">
        <f>Spar!J903</f>
        <v>8318</v>
      </c>
    </row>
    <row r="190" spans="1:11" x14ac:dyDescent="0.3">
      <c r="A190" s="3">
        <f>Adatok!J192</f>
        <v>43709</v>
      </c>
      <c r="B190">
        <f>101-Adatok!B192</f>
        <v>51</v>
      </c>
      <c r="C190">
        <f>101-Adatok!E192</f>
        <v>49</v>
      </c>
      <c r="D190">
        <f>101-Adatok!H192</f>
        <v>34</v>
      </c>
      <c r="E190">
        <f>101-Adatok!K192</f>
        <v>47</v>
      </c>
      <c r="F190">
        <f>101-Adatok!Q192</f>
        <v>71</v>
      </c>
      <c r="G190">
        <f>101-Adatok!T192</f>
        <v>44</v>
      </c>
      <c r="H190">
        <f>Adatok!N192*1000+1000</f>
        <v>70000</v>
      </c>
      <c r="I190">
        <f>Spar!H904</f>
        <v>62225</v>
      </c>
      <c r="J190">
        <f t="shared" si="2"/>
        <v>7775</v>
      </c>
      <c r="K190">
        <f>Spar!J904</f>
        <v>7775</v>
      </c>
    </row>
    <row r="191" spans="1:11" x14ac:dyDescent="0.3">
      <c r="A191" s="3">
        <f>Adatok!J193</f>
        <v>43739</v>
      </c>
      <c r="B191">
        <f>101-Adatok!B193</f>
        <v>52</v>
      </c>
      <c r="C191">
        <f>101-Adatok!E193</f>
        <v>47</v>
      </c>
      <c r="D191">
        <f>101-Adatok!H193</f>
        <v>15</v>
      </c>
      <c r="E191">
        <f>101-Adatok!K193</f>
        <v>46</v>
      </c>
      <c r="F191">
        <f>101-Adatok!Q193</f>
        <v>71</v>
      </c>
      <c r="G191">
        <f>101-Adatok!T193</f>
        <v>49</v>
      </c>
      <c r="H191">
        <f>Adatok!N193*1000+1000</f>
        <v>59000</v>
      </c>
      <c r="I191">
        <f>Spar!H905</f>
        <v>64200.4</v>
      </c>
      <c r="J191">
        <f t="shared" si="2"/>
        <v>-5200.4000000000015</v>
      </c>
      <c r="K191">
        <f>Spar!J905</f>
        <v>-5200.3999999999996</v>
      </c>
    </row>
    <row r="192" spans="1:11" x14ac:dyDescent="0.3">
      <c r="A192" s="3">
        <f>Adatok!J194</f>
        <v>43770</v>
      </c>
      <c r="B192">
        <f>101-Adatok!B194</f>
        <v>38</v>
      </c>
      <c r="C192">
        <f>101-Adatok!E194</f>
        <v>35</v>
      </c>
      <c r="D192">
        <f>101-Adatok!H194</f>
        <v>30</v>
      </c>
      <c r="E192">
        <f>101-Adatok!K194</f>
        <v>42</v>
      </c>
      <c r="F192">
        <f>101-Adatok!Q194</f>
        <v>66</v>
      </c>
      <c r="G192">
        <f>101-Adatok!T194</f>
        <v>44</v>
      </c>
      <c r="H192">
        <f>Adatok!N194*1000+1000</f>
        <v>57000</v>
      </c>
      <c r="I192">
        <f>Spar!H906</f>
        <v>63212.7</v>
      </c>
      <c r="J192">
        <f t="shared" si="2"/>
        <v>-6212.6999999999971</v>
      </c>
      <c r="K192">
        <f>Spar!J906</f>
        <v>-6212.7</v>
      </c>
    </row>
    <row r="193" spans="1:11" x14ac:dyDescent="0.3">
      <c r="A193" s="3">
        <f>Adatok!J195</f>
        <v>43800</v>
      </c>
      <c r="B193">
        <f>101-Adatok!B195</f>
        <v>18</v>
      </c>
      <c r="C193">
        <f>101-Adatok!E195</f>
        <v>7</v>
      </c>
      <c r="D193">
        <f>101-Adatok!H195</f>
        <v>14</v>
      </c>
      <c r="E193">
        <f>101-Adatok!K195</f>
        <v>24</v>
      </c>
      <c r="F193">
        <f>101-Adatok!Q195</f>
        <v>66</v>
      </c>
      <c r="G193">
        <f>101-Adatok!T195</f>
        <v>29</v>
      </c>
      <c r="H193">
        <f>Adatok!N195*1000+1000</f>
        <v>75000</v>
      </c>
      <c r="I193">
        <f>Spar!H907</f>
        <v>82472.899999999994</v>
      </c>
      <c r="J193">
        <f t="shared" si="2"/>
        <v>-7472.8999999999942</v>
      </c>
      <c r="K193">
        <f>Spar!J907</f>
        <v>-7472.9</v>
      </c>
    </row>
    <row r="194" spans="1:11" x14ac:dyDescent="0.3">
      <c r="A194" s="3">
        <f>Adatok!J196</f>
        <v>43831</v>
      </c>
      <c r="B194">
        <f>101-Adatok!B196</f>
        <v>57</v>
      </c>
      <c r="C194">
        <f>101-Adatok!E196</f>
        <v>49</v>
      </c>
      <c r="D194">
        <f>101-Adatok!H196</f>
        <v>38</v>
      </c>
      <c r="E194">
        <f>101-Adatok!K196</f>
        <v>48</v>
      </c>
      <c r="F194">
        <f>101-Adatok!Q196</f>
        <v>67</v>
      </c>
      <c r="G194">
        <f>101-Adatok!T196</f>
        <v>47</v>
      </c>
      <c r="H194">
        <f>Adatok!N196*1000+1000</f>
        <v>53000</v>
      </c>
      <c r="I194">
        <f>Spar!H908</f>
        <v>57286.5</v>
      </c>
      <c r="J194">
        <f t="shared" si="2"/>
        <v>-4286.5</v>
      </c>
      <c r="K194">
        <f>Spar!J908</f>
        <v>-4286.5</v>
      </c>
    </row>
    <row r="195" spans="1:11" x14ac:dyDescent="0.3">
      <c r="A195" s="3">
        <f>Adatok!J197</f>
        <v>43862</v>
      </c>
      <c r="B195">
        <f>101-Adatok!B197</f>
        <v>58</v>
      </c>
      <c r="C195">
        <f>101-Adatok!E197</f>
        <v>49</v>
      </c>
      <c r="D195">
        <f>101-Adatok!H197</f>
        <v>36</v>
      </c>
      <c r="E195">
        <f>101-Adatok!K197</f>
        <v>43</v>
      </c>
      <c r="F195">
        <f>101-Adatok!Q197</f>
        <v>68</v>
      </c>
      <c r="G195">
        <f>101-Adatok!T197</f>
        <v>43</v>
      </c>
      <c r="H195">
        <f>Adatok!N197*1000+1000</f>
        <v>59000</v>
      </c>
      <c r="I195">
        <f>Spar!H909</f>
        <v>59755.8</v>
      </c>
      <c r="J195">
        <f t="shared" ref="J195:J235" si="3">H195-I195</f>
        <v>-755.80000000000291</v>
      </c>
      <c r="K195">
        <f>Spar!J909</f>
        <v>-755.8</v>
      </c>
    </row>
    <row r="196" spans="1:11" x14ac:dyDescent="0.3">
      <c r="A196" s="3">
        <f>Adatok!J198</f>
        <v>43891</v>
      </c>
      <c r="B196">
        <f>101-Adatok!B198</f>
        <v>30</v>
      </c>
      <c r="C196">
        <f>101-Adatok!E198</f>
        <v>23</v>
      </c>
      <c r="D196">
        <f>101-Adatok!H198</f>
        <v>26</v>
      </c>
      <c r="E196">
        <f>101-Adatok!K198</f>
        <v>31</v>
      </c>
      <c r="F196">
        <f>101-Adatok!Q198</f>
        <v>67</v>
      </c>
      <c r="G196">
        <f>101-Adatok!T198</f>
        <v>38</v>
      </c>
      <c r="H196">
        <f>Adatok!N198*1000+1000</f>
        <v>90000</v>
      </c>
      <c r="I196">
        <f>Spar!H910</f>
        <v>76299.7</v>
      </c>
      <c r="J196">
        <f t="shared" si="3"/>
        <v>13700.300000000003</v>
      </c>
      <c r="K196">
        <f>Spar!J910</f>
        <v>13700.3</v>
      </c>
    </row>
    <row r="197" spans="1:11" x14ac:dyDescent="0.3">
      <c r="A197" s="3">
        <f>Adatok!J199</f>
        <v>43922</v>
      </c>
      <c r="B197">
        <f>101-Adatok!B199</f>
        <v>2</v>
      </c>
      <c r="C197">
        <f>101-Adatok!E199</f>
        <v>7</v>
      </c>
      <c r="D197">
        <f>101-Adatok!H199</f>
        <v>1</v>
      </c>
      <c r="E197">
        <f>101-Adatok!K199</f>
        <v>1</v>
      </c>
      <c r="F197">
        <f>101-Adatok!Q199</f>
        <v>57</v>
      </c>
      <c r="G197">
        <f>101-Adatok!T199</f>
        <v>27</v>
      </c>
      <c r="H197">
        <f>Adatok!N199*1000+1000</f>
        <v>98000</v>
      </c>
      <c r="I197">
        <f>Spar!H911</f>
        <v>96794.5</v>
      </c>
      <c r="J197">
        <f t="shared" si="3"/>
        <v>1205.5</v>
      </c>
      <c r="K197">
        <f>Spar!J911</f>
        <v>1205.5</v>
      </c>
    </row>
    <row r="198" spans="1:11" x14ac:dyDescent="0.3">
      <c r="A198" s="3">
        <f>Adatok!J200</f>
        <v>43952</v>
      </c>
      <c r="B198">
        <f>101-Adatok!B200</f>
        <v>23</v>
      </c>
      <c r="C198">
        <f>101-Adatok!E200</f>
        <v>23</v>
      </c>
      <c r="D198">
        <f>101-Adatok!H200</f>
        <v>13</v>
      </c>
      <c r="E198">
        <f>101-Adatok!K200</f>
        <v>23</v>
      </c>
      <c r="F198">
        <f>101-Adatok!Q200</f>
        <v>64</v>
      </c>
      <c r="G198">
        <f>101-Adatok!T200</f>
        <v>36</v>
      </c>
      <c r="H198">
        <f>Adatok!N200*1000+1000</f>
        <v>69000</v>
      </c>
      <c r="I198">
        <f>Spar!H912</f>
        <v>79509.8</v>
      </c>
      <c r="J198">
        <f t="shared" si="3"/>
        <v>-10509.800000000003</v>
      </c>
      <c r="K198">
        <f>Spar!J912</f>
        <v>-10509.8</v>
      </c>
    </row>
    <row r="199" spans="1:11" x14ac:dyDescent="0.3">
      <c r="A199" s="3">
        <f>Adatok!J201</f>
        <v>43983</v>
      </c>
      <c r="B199">
        <f>101-Adatok!B201</f>
        <v>40</v>
      </c>
      <c r="C199">
        <f>101-Adatok!E201</f>
        <v>36</v>
      </c>
      <c r="D199">
        <f>101-Adatok!H201</f>
        <v>24</v>
      </c>
      <c r="E199">
        <f>101-Adatok!K201</f>
        <v>31</v>
      </c>
      <c r="F199">
        <f>101-Adatok!Q201</f>
        <v>63</v>
      </c>
      <c r="G199">
        <f>101-Adatok!T201</f>
        <v>35</v>
      </c>
      <c r="H199">
        <f>Adatok!N201*1000+1000</f>
        <v>62000</v>
      </c>
      <c r="I199">
        <f>Spar!H913</f>
        <v>69632.800000000003</v>
      </c>
      <c r="J199">
        <f t="shared" si="3"/>
        <v>-7632.8000000000029</v>
      </c>
      <c r="K199">
        <f>Spar!J913</f>
        <v>-7632.8</v>
      </c>
    </row>
    <row r="200" spans="1:11" x14ac:dyDescent="0.3">
      <c r="A200" s="3">
        <f>Adatok!J202</f>
        <v>44013</v>
      </c>
      <c r="B200">
        <f>101-Adatok!B202</f>
        <v>41</v>
      </c>
      <c r="C200">
        <f>101-Adatok!E202</f>
        <v>33</v>
      </c>
      <c r="D200">
        <f>101-Adatok!H202</f>
        <v>24</v>
      </c>
      <c r="E200">
        <f>101-Adatok!K202</f>
        <v>34</v>
      </c>
      <c r="F200">
        <f>101-Adatok!Q202</f>
        <v>62</v>
      </c>
      <c r="G200">
        <f>101-Adatok!T202</f>
        <v>27</v>
      </c>
      <c r="H200">
        <f>Adatok!N202*1000+1000</f>
        <v>61000</v>
      </c>
      <c r="I200">
        <f>Spar!H914</f>
        <v>66669.7</v>
      </c>
      <c r="J200">
        <f t="shared" si="3"/>
        <v>-5669.6999999999971</v>
      </c>
      <c r="K200">
        <f>Spar!J914</f>
        <v>-5669.7</v>
      </c>
    </row>
    <row r="201" spans="1:11" x14ac:dyDescent="0.3">
      <c r="A201" s="3">
        <f>Adatok!J203</f>
        <v>44044</v>
      </c>
      <c r="B201">
        <f>101-Adatok!B203</f>
        <v>40</v>
      </c>
      <c r="C201">
        <f>101-Adatok!E203</f>
        <v>29</v>
      </c>
      <c r="D201">
        <f>101-Adatok!H203</f>
        <v>27</v>
      </c>
      <c r="E201">
        <f>101-Adatok!K203</f>
        <v>34</v>
      </c>
      <c r="F201">
        <f>101-Adatok!Q203</f>
        <v>62</v>
      </c>
      <c r="G201">
        <f>101-Adatok!T203</f>
        <v>22</v>
      </c>
      <c r="H201">
        <f>Adatok!N203*1000+1000</f>
        <v>74000</v>
      </c>
      <c r="I201">
        <f>Spar!H915</f>
        <v>71114.3</v>
      </c>
      <c r="J201">
        <f t="shared" si="3"/>
        <v>2885.6999999999971</v>
      </c>
      <c r="K201">
        <f>Spar!J915</f>
        <v>2885.7</v>
      </c>
    </row>
    <row r="202" spans="1:11" x14ac:dyDescent="0.3">
      <c r="A202" s="3">
        <f>Adatok!J204</f>
        <v>44075</v>
      </c>
      <c r="B202">
        <f>101-Adatok!B204</f>
        <v>52</v>
      </c>
      <c r="C202">
        <f>101-Adatok!E204</f>
        <v>47</v>
      </c>
      <c r="D202">
        <f>101-Adatok!H204</f>
        <v>30</v>
      </c>
      <c r="E202">
        <f>101-Adatok!K204</f>
        <v>39</v>
      </c>
      <c r="F202">
        <f>101-Adatok!Q204</f>
        <v>32</v>
      </c>
      <c r="G202">
        <f>101-Adatok!T204</f>
        <v>36</v>
      </c>
      <c r="H202">
        <f>Adatok!N204*1000+1000</f>
        <v>61000</v>
      </c>
      <c r="I202">
        <f>Spar!H916</f>
        <v>65188.1</v>
      </c>
      <c r="J202">
        <f t="shared" si="3"/>
        <v>-4188.0999999999985</v>
      </c>
      <c r="K202">
        <f>Spar!J916</f>
        <v>-4188.1000000000004</v>
      </c>
    </row>
    <row r="203" spans="1:11" x14ac:dyDescent="0.3">
      <c r="A203" s="3">
        <f>Adatok!J205</f>
        <v>44105</v>
      </c>
      <c r="B203">
        <f>101-Adatok!B205</f>
        <v>44</v>
      </c>
      <c r="C203">
        <f>101-Adatok!E205</f>
        <v>41</v>
      </c>
      <c r="D203">
        <f>101-Adatok!H205</f>
        <v>24</v>
      </c>
      <c r="E203">
        <f>101-Adatok!K205</f>
        <v>34</v>
      </c>
      <c r="F203">
        <f>101-Adatok!Q205</f>
        <v>1</v>
      </c>
      <c r="G203">
        <f>101-Adatok!T205</f>
        <v>31</v>
      </c>
      <c r="H203">
        <f>Adatok!N205*1000+1000</f>
        <v>70000</v>
      </c>
      <c r="I203">
        <f>Spar!H917</f>
        <v>70126.600000000006</v>
      </c>
      <c r="J203">
        <f t="shared" si="3"/>
        <v>-126.60000000000582</v>
      </c>
      <c r="K203">
        <f>Spar!J917</f>
        <v>-126.6</v>
      </c>
    </row>
    <row r="204" spans="1:11" x14ac:dyDescent="0.3">
      <c r="A204" s="3">
        <f>Adatok!J206</f>
        <v>44136</v>
      </c>
      <c r="B204">
        <f>101-Adatok!B206</f>
        <v>31</v>
      </c>
      <c r="C204">
        <f>101-Adatok!E206</f>
        <v>35</v>
      </c>
      <c r="D204">
        <f>101-Adatok!H206</f>
        <v>20</v>
      </c>
      <c r="E204">
        <f>101-Adatok!K206</f>
        <v>28</v>
      </c>
      <c r="F204">
        <f>101-Adatok!Q206</f>
        <v>61</v>
      </c>
      <c r="G204">
        <f>101-Adatok!T206</f>
        <v>36</v>
      </c>
      <c r="H204">
        <f>Adatok!N206*1000+1000</f>
        <v>64000</v>
      </c>
      <c r="I204">
        <f>Spar!H918</f>
        <v>71608.2</v>
      </c>
      <c r="J204">
        <f t="shared" si="3"/>
        <v>-7608.1999999999971</v>
      </c>
      <c r="K204">
        <f>Spar!J918</f>
        <v>-7608.2</v>
      </c>
    </row>
    <row r="205" spans="1:11" x14ac:dyDescent="0.3">
      <c r="A205" s="3">
        <f>Adatok!J207</f>
        <v>44166</v>
      </c>
      <c r="B205">
        <f>101-Adatok!B207</f>
        <v>15</v>
      </c>
      <c r="C205">
        <f>101-Adatok!E207</f>
        <v>15</v>
      </c>
      <c r="D205">
        <f>101-Adatok!H207</f>
        <v>16</v>
      </c>
      <c r="E205">
        <f>101-Adatok!K207</f>
        <v>23</v>
      </c>
      <c r="F205">
        <f>101-Adatok!Q207</f>
        <v>59</v>
      </c>
      <c r="G205">
        <f>101-Adatok!T207</f>
        <v>13</v>
      </c>
      <c r="H205">
        <f>Adatok!N207*1000+1000</f>
        <v>83000</v>
      </c>
      <c r="I205">
        <f>Spar!H919</f>
        <v>89880.6</v>
      </c>
      <c r="J205">
        <f t="shared" si="3"/>
        <v>-6880.6000000000058</v>
      </c>
      <c r="K205">
        <f>Spar!J919</f>
        <v>-6880.6</v>
      </c>
    </row>
    <row r="206" spans="1:11" x14ac:dyDescent="0.3">
      <c r="A206" s="3">
        <f>Adatok!J208</f>
        <v>44197</v>
      </c>
      <c r="B206">
        <f>101-Adatok!B208</f>
        <v>55</v>
      </c>
      <c r="C206">
        <f>101-Adatok!E208</f>
        <v>51</v>
      </c>
      <c r="D206">
        <f>101-Adatok!H208</f>
        <v>29</v>
      </c>
      <c r="E206">
        <f>101-Adatok!K208</f>
        <v>38</v>
      </c>
      <c r="F206">
        <f>101-Adatok!Q208</f>
        <v>54</v>
      </c>
      <c r="G206">
        <f>101-Adatok!T208</f>
        <v>36</v>
      </c>
      <c r="H206">
        <f>Adatok!N208*1000+1000</f>
        <v>58000</v>
      </c>
      <c r="I206">
        <f>Spar!H920</f>
        <v>63706.6</v>
      </c>
      <c r="J206">
        <f t="shared" si="3"/>
        <v>-5706.5999999999985</v>
      </c>
      <c r="K206">
        <f>Spar!J920</f>
        <v>-5706.6</v>
      </c>
    </row>
    <row r="207" spans="1:11" x14ac:dyDescent="0.3">
      <c r="A207" s="3">
        <f>Adatok!J209</f>
        <v>44228</v>
      </c>
      <c r="B207">
        <f>101-Adatok!B209</f>
        <v>53</v>
      </c>
      <c r="C207">
        <f>101-Adatok!E209</f>
        <v>54</v>
      </c>
      <c r="D207">
        <f>101-Adatok!H209</f>
        <v>31</v>
      </c>
      <c r="E207">
        <f>101-Adatok!K209</f>
        <v>44</v>
      </c>
      <c r="F207">
        <f>101-Adatok!Q209</f>
        <v>53</v>
      </c>
      <c r="G207">
        <f>101-Adatok!T209</f>
        <v>39</v>
      </c>
      <c r="H207">
        <f>Adatok!N209*1000+1000</f>
        <v>62000</v>
      </c>
      <c r="I207">
        <f>Spar!H921</f>
        <v>64200.4</v>
      </c>
      <c r="J207">
        <f t="shared" si="3"/>
        <v>-2200.4000000000015</v>
      </c>
      <c r="K207">
        <f>Spar!J921</f>
        <v>-2200.4</v>
      </c>
    </row>
    <row r="208" spans="1:11" x14ac:dyDescent="0.3">
      <c r="A208" s="3">
        <f>Adatok!J210</f>
        <v>44256</v>
      </c>
      <c r="B208">
        <f>101-Adatok!B210</f>
        <v>44</v>
      </c>
      <c r="C208">
        <f>101-Adatok!E210</f>
        <v>39</v>
      </c>
      <c r="D208">
        <f>101-Adatok!H210</f>
        <v>22</v>
      </c>
      <c r="E208">
        <f>101-Adatok!K210</f>
        <v>26</v>
      </c>
      <c r="F208">
        <f>101-Adatok!Q210</f>
        <v>58</v>
      </c>
      <c r="G208">
        <f>101-Adatok!T210</f>
        <v>36</v>
      </c>
      <c r="H208">
        <f>Adatok!N210*1000+1000</f>
        <v>65000</v>
      </c>
      <c r="I208">
        <f>Spar!H922</f>
        <v>71114.3</v>
      </c>
      <c r="J208">
        <f t="shared" si="3"/>
        <v>-6114.3000000000029</v>
      </c>
      <c r="K208">
        <f>Spar!J922</f>
        <v>-6114.3</v>
      </c>
    </row>
    <row r="209" spans="1:11" x14ac:dyDescent="0.3">
      <c r="A209" s="3">
        <f>Adatok!J211</f>
        <v>44287</v>
      </c>
      <c r="B209">
        <f>101-Adatok!B211</f>
        <v>46</v>
      </c>
      <c r="C209">
        <f>101-Adatok!E211</f>
        <v>38</v>
      </c>
      <c r="D209">
        <f>101-Adatok!H211</f>
        <v>24</v>
      </c>
      <c r="E209">
        <f>101-Adatok!K211</f>
        <v>27</v>
      </c>
      <c r="F209">
        <f>101-Adatok!Q211</f>
        <v>67</v>
      </c>
      <c r="G209">
        <f>101-Adatok!T211</f>
        <v>29</v>
      </c>
      <c r="H209">
        <f>Adatok!N211*1000+1000</f>
        <v>75000</v>
      </c>
      <c r="I209">
        <f>Spar!H923</f>
        <v>71361.2</v>
      </c>
      <c r="J209">
        <f t="shared" si="3"/>
        <v>3638.8000000000029</v>
      </c>
      <c r="K209">
        <f>Spar!J923</f>
        <v>3638.8</v>
      </c>
    </row>
    <row r="210" spans="1:11" x14ac:dyDescent="0.3">
      <c r="A210" s="3">
        <f>Adatok!J212</f>
        <v>44317</v>
      </c>
      <c r="B210">
        <f>101-Adatok!B212</f>
        <v>48</v>
      </c>
      <c r="C210">
        <f>101-Adatok!E212</f>
        <v>38</v>
      </c>
      <c r="D210">
        <f>101-Adatok!H212</f>
        <v>22</v>
      </c>
      <c r="E210">
        <f>101-Adatok!K212</f>
        <v>32</v>
      </c>
      <c r="F210">
        <f>101-Adatok!Q212</f>
        <v>66</v>
      </c>
      <c r="G210">
        <f>101-Adatok!T212</f>
        <v>32</v>
      </c>
      <c r="H210">
        <f>Adatok!N212*1000+1000</f>
        <v>81000</v>
      </c>
      <c r="I210">
        <f>Spar!H924</f>
        <v>71855.100000000006</v>
      </c>
      <c r="J210">
        <f t="shared" si="3"/>
        <v>9144.8999999999942</v>
      </c>
      <c r="K210">
        <f>Spar!J924</f>
        <v>9144.9</v>
      </c>
    </row>
    <row r="211" spans="1:11" x14ac:dyDescent="0.3">
      <c r="A211" s="3">
        <f>Adatok!J213</f>
        <v>44348</v>
      </c>
      <c r="B211">
        <f>101-Adatok!B213</f>
        <v>26</v>
      </c>
      <c r="C211">
        <f>101-Adatok!E213</f>
        <v>25</v>
      </c>
      <c r="D211">
        <f>101-Adatok!H213</f>
        <v>18</v>
      </c>
      <c r="E211">
        <f>101-Adatok!K213</f>
        <v>37</v>
      </c>
      <c r="F211">
        <f>101-Adatok!Q213</f>
        <v>66</v>
      </c>
      <c r="G211">
        <f>101-Adatok!T213</f>
        <v>28</v>
      </c>
      <c r="H211">
        <f>Adatok!N213*1000+1000</f>
        <v>86000</v>
      </c>
      <c r="I211">
        <f>Spar!H925</f>
        <v>74077.399999999994</v>
      </c>
      <c r="J211">
        <f t="shared" si="3"/>
        <v>11922.600000000006</v>
      </c>
      <c r="K211">
        <f>Spar!J925</f>
        <v>11922.6</v>
      </c>
    </row>
    <row r="212" spans="1:11" x14ac:dyDescent="0.3">
      <c r="A212" s="3">
        <f>Adatok!J214</f>
        <v>44378</v>
      </c>
      <c r="B212">
        <f>101-Adatok!B214</f>
        <v>40</v>
      </c>
      <c r="C212">
        <f>101-Adatok!E214</f>
        <v>31</v>
      </c>
      <c r="D212">
        <f>101-Adatok!H214</f>
        <v>25</v>
      </c>
      <c r="E212">
        <f>101-Adatok!K214</f>
        <v>35</v>
      </c>
      <c r="F212">
        <f>101-Adatok!Q214</f>
        <v>67</v>
      </c>
      <c r="G212">
        <f>101-Adatok!T214</f>
        <v>14</v>
      </c>
      <c r="H212">
        <f>Adatok!N214*1000+1000</f>
        <v>81000</v>
      </c>
      <c r="I212">
        <f>Spar!H926</f>
        <v>76052.800000000003</v>
      </c>
      <c r="J212">
        <f t="shared" si="3"/>
        <v>4947.1999999999971</v>
      </c>
      <c r="K212">
        <f>Spar!J926</f>
        <v>4947.2</v>
      </c>
    </row>
    <row r="213" spans="1:11" x14ac:dyDescent="0.3">
      <c r="A213" s="3">
        <f>Adatok!J215</f>
        <v>44409</v>
      </c>
      <c r="B213">
        <f>101-Adatok!B215</f>
        <v>46</v>
      </c>
      <c r="C213">
        <f>101-Adatok!E215</f>
        <v>36</v>
      </c>
      <c r="D213">
        <f>101-Adatok!H215</f>
        <v>25</v>
      </c>
      <c r="E213">
        <f>101-Adatok!K215</f>
        <v>32</v>
      </c>
      <c r="F213">
        <f>101-Adatok!Q215</f>
        <v>65</v>
      </c>
      <c r="G213">
        <f>101-Adatok!T215</f>
        <v>13</v>
      </c>
      <c r="H213">
        <f>Adatok!N215*1000+1000</f>
        <v>76000</v>
      </c>
      <c r="I213">
        <f>Spar!H927</f>
        <v>80003.600000000006</v>
      </c>
      <c r="J213">
        <f t="shared" si="3"/>
        <v>-4003.6000000000058</v>
      </c>
      <c r="K213">
        <f>Spar!J927</f>
        <v>-4003.6</v>
      </c>
    </row>
    <row r="214" spans="1:11" x14ac:dyDescent="0.3">
      <c r="A214" s="3">
        <f>Adatok!J216</f>
        <v>44440</v>
      </c>
      <c r="B214">
        <f>101-Adatok!B216</f>
        <v>54</v>
      </c>
      <c r="C214">
        <f>101-Adatok!E216</f>
        <v>51</v>
      </c>
      <c r="D214">
        <f>101-Adatok!H216</f>
        <v>33</v>
      </c>
      <c r="E214">
        <f>101-Adatok!K216</f>
        <v>38</v>
      </c>
      <c r="F214">
        <f>101-Adatok!Q216</f>
        <v>64</v>
      </c>
      <c r="G214">
        <f>101-Adatok!T216</f>
        <v>26</v>
      </c>
      <c r="H214">
        <f>Adatok!N216*1000+1000</f>
        <v>71000</v>
      </c>
      <c r="I214">
        <f>Spar!H928</f>
        <v>69138.899999999994</v>
      </c>
      <c r="J214">
        <f t="shared" si="3"/>
        <v>1861.1000000000058</v>
      </c>
      <c r="K214">
        <f>Spar!J928</f>
        <v>1861.1</v>
      </c>
    </row>
    <row r="215" spans="1:11" x14ac:dyDescent="0.3">
      <c r="A215" s="3">
        <f>Adatok!J217</f>
        <v>44470</v>
      </c>
      <c r="B215">
        <f>101-Adatok!B217</f>
        <v>47</v>
      </c>
      <c r="C215">
        <f>101-Adatok!E217</f>
        <v>42</v>
      </c>
      <c r="D215">
        <f>101-Adatok!H217</f>
        <v>25</v>
      </c>
      <c r="E215">
        <f>101-Adatok!K217</f>
        <v>32</v>
      </c>
      <c r="F215">
        <f>101-Adatok!Q217</f>
        <v>68</v>
      </c>
      <c r="G215">
        <f>101-Adatok!T217</f>
        <v>30</v>
      </c>
      <c r="H215">
        <f>Adatok!N217*1000+1000</f>
        <v>74000</v>
      </c>
      <c r="I215">
        <f>Spar!H929</f>
        <v>70126.600000000006</v>
      </c>
      <c r="J215">
        <f t="shared" si="3"/>
        <v>3873.3999999999942</v>
      </c>
      <c r="K215">
        <f>Spar!J929</f>
        <v>3873.4</v>
      </c>
    </row>
    <row r="216" spans="1:11" x14ac:dyDescent="0.3">
      <c r="A216" s="3">
        <f>Adatok!J218</f>
        <v>44501</v>
      </c>
      <c r="B216">
        <f>101-Adatok!B218</f>
        <v>40</v>
      </c>
      <c r="C216">
        <f>101-Adatok!E218</f>
        <v>38</v>
      </c>
      <c r="D216">
        <f>101-Adatok!H218</f>
        <v>14</v>
      </c>
      <c r="E216">
        <f>101-Adatok!K218</f>
        <v>33</v>
      </c>
      <c r="F216">
        <f>101-Adatok!Q218</f>
        <v>66</v>
      </c>
      <c r="G216">
        <f>101-Adatok!T218</f>
        <v>36</v>
      </c>
      <c r="H216">
        <f>Adatok!N218*1000+1000</f>
        <v>67000</v>
      </c>
      <c r="I216">
        <f>Spar!H930</f>
        <v>69138.899999999994</v>
      </c>
      <c r="J216">
        <f t="shared" si="3"/>
        <v>-2138.8999999999942</v>
      </c>
      <c r="K216">
        <f>Spar!J930</f>
        <v>-2138.9</v>
      </c>
    </row>
    <row r="217" spans="1:11" x14ac:dyDescent="0.3">
      <c r="A217" s="3">
        <f>Adatok!J219</f>
        <v>44531</v>
      </c>
      <c r="B217">
        <f>101-Adatok!B219</f>
        <v>23</v>
      </c>
      <c r="C217">
        <f>101-Adatok!E219</f>
        <v>16</v>
      </c>
      <c r="D217">
        <f>101-Adatok!H219</f>
        <v>18</v>
      </c>
      <c r="E217">
        <f>101-Adatok!K219</f>
        <v>24</v>
      </c>
      <c r="F217">
        <f>101-Adatok!Q219</f>
        <v>64</v>
      </c>
      <c r="G217">
        <f>101-Adatok!T219</f>
        <v>12</v>
      </c>
      <c r="H217">
        <f>Adatok!N219*1000+1000</f>
        <v>83000</v>
      </c>
      <c r="I217">
        <f>Spar!H931</f>
        <v>89880.6</v>
      </c>
      <c r="J217">
        <f t="shared" si="3"/>
        <v>-6880.6000000000058</v>
      </c>
      <c r="K217">
        <f>Spar!J931</f>
        <v>-6880.6</v>
      </c>
    </row>
    <row r="218" spans="1:11" x14ac:dyDescent="0.3">
      <c r="A218" s="3">
        <f>Adatok!J220</f>
        <v>44562</v>
      </c>
      <c r="B218">
        <f>101-Adatok!B220</f>
        <v>52</v>
      </c>
      <c r="C218">
        <f>101-Adatok!E220</f>
        <v>46</v>
      </c>
      <c r="D218">
        <f>101-Adatok!H220</f>
        <v>26</v>
      </c>
      <c r="E218">
        <f>101-Adatok!K220</f>
        <v>43</v>
      </c>
      <c r="F218">
        <f>101-Adatok!Q220</f>
        <v>67</v>
      </c>
      <c r="G218">
        <f>101-Adatok!T220</f>
        <v>24</v>
      </c>
      <c r="H218">
        <f>Adatok!N220*1000+1000</f>
        <v>69000</v>
      </c>
      <c r="I218">
        <f>Spar!H932</f>
        <v>69138.899999999994</v>
      </c>
      <c r="J218">
        <f t="shared" si="3"/>
        <v>-138.89999999999418</v>
      </c>
      <c r="K218">
        <f>Spar!J932</f>
        <v>-138.9</v>
      </c>
    </row>
    <row r="219" spans="1:11" x14ac:dyDescent="0.3">
      <c r="A219" s="3">
        <f>Adatok!J221</f>
        <v>44593</v>
      </c>
      <c r="B219">
        <f>101-Adatok!B221</f>
        <v>53</v>
      </c>
      <c r="C219">
        <f>101-Adatok!E221</f>
        <v>42</v>
      </c>
      <c r="D219">
        <f>101-Adatok!H221</f>
        <v>30</v>
      </c>
      <c r="E219">
        <f>101-Adatok!K221</f>
        <v>39</v>
      </c>
      <c r="F219">
        <f>101-Adatok!Q221</f>
        <v>71</v>
      </c>
      <c r="G219">
        <f>101-Adatok!T221</f>
        <v>34</v>
      </c>
      <c r="H219">
        <f>Adatok!N221*1000+1000</f>
        <v>69000</v>
      </c>
      <c r="I219">
        <f>Spar!H933</f>
        <v>65188.1</v>
      </c>
      <c r="J219">
        <f t="shared" si="3"/>
        <v>3811.9000000000015</v>
      </c>
      <c r="K219">
        <f>Spar!J933</f>
        <v>3811.9</v>
      </c>
    </row>
    <row r="220" spans="1:11" x14ac:dyDescent="0.3">
      <c r="A220" s="3">
        <f>Adatok!J222</f>
        <v>44621</v>
      </c>
      <c r="B220">
        <f>101-Adatok!B222</f>
        <v>45</v>
      </c>
      <c r="C220">
        <f>101-Adatok!E222</f>
        <v>40</v>
      </c>
      <c r="D220">
        <f>101-Adatok!H222</f>
        <v>31</v>
      </c>
      <c r="E220">
        <f>101-Adatok!K222</f>
        <v>30</v>
      </c>
      <c r="F220">
        <f>101-Adatok!Q222</f>
        <v>70</v>
      </c>
      <c r="G220">
        <f>101-Adatok!T222</f>
        <v>28</v>
      </c>
      <c r="H220">
        <f>Adatok!N222*1000+1000</f>
        <v>77000</v>
      </c>
      <c r="I220">
        <f>Spar!H934</f>
        <v>70126.600000000006</v>
      </c>
      <c r="J220">
        <f t="shared" si="3"/>
        <v>6873.3999999999942</v>
      </c>
      <c r="K220">
        <f>Spar!J934</f>
        <v>6873.4</v>
      </c>
    </row>
    <row r="221" spans="1:11" x14ac:dyDescent="0.3">
      <c r="A221" s="3">
        <f>Adatok!J223</f>
        <v>44652</v>
      </c>
      <c r="B221">
        <f>101-Adatok!B223</f>
        <v>44</v>
      </c>
      <c r="C221">
        <f>101-Adatok!E223</f>
        <v>35</v>
      </c>
      <c r="D221">
        <f>101-Adatok!H223</f>
        <v>29</v>
      </c>
      <c r="E221">
        <f>101-Adatok!K223</f>
        <v>24</v>
      </c>
      <c r="F221">
        <f>101-Adatok!Q223</f>
        <v>64</v>
      </c>
      <c r="G221">
        <f>101-Adatok!T223</f>
        <v>25</v>
      </c>
      <c r="H221">
        <f>Adatok!N223*1000+1000</f>
        <v>79000</v>
      </c>
      <c r="I221">
        <f>Spar!H935</f>
        <v>75805.899999999994</v>
      </c>
      <c r="J221">
        <f t="shared" si="3"/>
        <v>3194.1000000000058</v>
      </c>
      <c r="K221">
        <f>Spar!J935</f>
        <v>3194.1</v>
      </c>
    </row>
    <row r="222" spans="1:11" x14ac:dyDescent="0.3">
      <c r="A222" s="3">
        <f>Adatok!J224</f>
        <v>44682</v>
      </c>
      <c r="B222">
        <f>101-Adatok!B224</f>
        <v>49</v>
      </c>
      <c r="C222">
        <f>101-Adatok!E224</f>
        <v>39</v>
      </c>
      <c r="D222">
        <f>101-Adatok!H224</f>
        <v>29</v>
      </c>
      <c r="E222">
        <f>101-Adatok!K224</f>
        <v>28</v>
      </c>
      <c r="F222">
        <f>101-Adatok!Q224</f>
        <v>67</v>
      </c>
      <c r="G222">
        <f>101-Adatok!T224</f>
        <v>28</v>
      </c>
      <c r="H222">
        <f>Adatok!N224*1000+1000</f>
        <v>73000</v>
      </c>
      <c r="I222">
        <f>Spar!H936</f>
        <v>70126.600000000006</v>
      </c>
      <c r="J222">
        <f t="shared" si="3"/>
        <v>2873.3999999999942</v>
      </c>
      <c r="K222">
        <f>Spar!J936</f>
        <v>2873.4</v>
      </c>
    </row>
    <row r="223" spans="1:11" x14ac:dyDescent="0.3">
      <c r="A223" s="3">
        <f>Adatok!J225</f>
        <v>44713</v>
      </c>
      <c r="B223">
        <f>101-Adatok!B225</f>
        <v>34</v>
      </c>
      <c r="C223">
        <f>101-Adatok!E225</f>
        <v>26</v>
      </c>
      <c r="D223">
        <f>101-Adatok!H225</f>
        <v>23</v>
      </c>
      <c r="E223">
        <f>101-Adatok!K225</f>
        <v>23</v>
      </c>
      <c r="F223">
        <f>101-Adatok!Q225</f>
        <v>63</v>
      </c>
      <c r="G223">
        <f>101-Adatok!T225</f>
        <v>16</v>
      </c>
      <c r="H223">
        <f>Adatok!N225*1000+1000</f>
        <v>82000</v>
      </c>
      <c r="I223">
        <f>Spar!H937</f>
        <v>82225.899999999994</v>
      </c>
      <c r="J223">
        <f t="shared" si="3"/>
        <v>-225.89999999999418</v>
      </c>
      <c r="K223">
        <f>Spar!J937</f>
        <v>-225.9</v>
      </c>
    </row>
    <row r="224" spans="1:11" x14ac:dyDescent="0.3">
      <c r="A224" s="3">
        <f>Adatok!J226</f>
        <v>44743</v>
      </c>
      <c r="B224">
        <f>101-Adatok!B226</f>
        <v>40</v>
      </c>
      <c r="C224">
        <f>101-Adatok!E226</f>
        <v>24</v>
      </c>
      <c r="D224">
        <f>101-Adatok!H226</f>
        <v>19</v>
      </c>
      <c r="E224">
        <f>101-Adatok!K226</f>
        <v>17</v>
      </c>
      <c r="F224">
        <f>101-Adatok!Q226</f>
        <v>57</v>
      </c>
      <c r="G224">
        <f>101-Adatok!T226</f>
        <v>2</v>
      </c>
      <c r="H224">
        <f>Adatok!N226*1000+1000</f>
        <v>91000</v>
      </c>
      <c r="I224">
        <f>Spar!H938</f>
        <v>89880.6</v>
      </c>
      <c r="J224">
        <f t="shared" si="3"/>
        <v>1119.3999999999942</v>
      </c>
      <c r="K224">
        <f>Spar!J938</f>
        <v>1119.4000000000001</v>
      </c>
    </row>
    <row r="225" spans="1:11" x14ac:dyDescent="0.3">
      <c r="A225" s="3">
        <f>Adatok!J227</f>
        <v>44774</v>
      </c>
      <c r="B225">
        <f>101-Adatok!B227</f>
        <v>42</v>
      </c>
      <c r="C225">
        <f>101-Adatok!E227</f>
        <v>23</v>
      </c>
      <c r="D225">
        <f>101-Adatok!H227</f>
        <v>23</v>
      </c>
      <c r="E225">
        <f>101-Adatok!K227</f>
        <v>27</v>
      </c>
      <c r="F225">
        <f>101-Adatok!Q227</f>
        <v>59</v>
      </c>
      <c r="G225">
        <f>101-Adatok!T227</f>
        <v>8</v>
      </c>
      <c r="H225">
        <f>Adatok!N227*1000+1000</f>
        <v>88000</v>
      </c>
      <c r="I225">
        <f>Spar!H939</f>
        <v>86917.5</v>
      </c>
      <c r="J225">
        <f t="shared" si="3"/>
        <v>1082.5</v>
      </c>
      <c r="K225">
        <f>Spar!J939</f>
        <v>1082.5</v>
      </c>
    </row>
    <row r="226" spans="1:11" x14ac:dyDescent="0.3">
      <c r="A226" s="3">
        <f>Adatok!J228</f>
        <v>44805</v>
      </c>
      <c r="B226">
        <f>101-Adatok!B228</f>
        <v>48</v>
      </c>
      <c r="C226">
        <f>101-Adatok!E228</f>
        <v>35</v>
      </c>
      <c r="D226">
        <f>101-Adatok!H228</f>
        <v>27</v>
      </c>
      <c r="E226">
        <f>101-Adatok!K228</f>
        <v>23</v>
      </c>
      <c r="F226">
        <f>101-Adatok!Q228</f>
        <v>64</v>
      </c>
      <c r="G226">
        <f>101-Adatok!T228</f>
        <v>17</v>
      </c>
      <c r="H226">
        <f>Adatok!N228*1000+1000</f>
        <v>78000</v>
      </c>
      <c r="I226">
        <f>Spar!H940</f>
        <v>80250.5</v>
      </c>
      <c r="J226">
        <f t="shared" si="3"/>
        <v>-2250.5</v>
      </c>
      <c r="K226">
        <f>Spar!J940</f>
        <v>-2250.5</v>
      </c>
    </row>
    <row r="227" spans="1:11" x14ac:dyDescent="0.3">
      <c r="A227" s="3">
        <f>Adatok!J229</f>
        <v>44835</v>
      </c>
      <c r="B227">
        <f>101-Adatok!B229</f>
        <v>41</v>
      </c>
      <c r="C227">
        <f>101-Adatok!E229</f>
        <v>27</v>
      </c>
      <c r="D227">
        <f>101-Adatok!H229</f>
        <v>18</v>
      </c>
      <c r="E227">
        <f>101-Adatok!K229</f>
        <v>15</v>
      </c>
      <c r="F227">
        <f>101-Adatok!Q229</f>
        <v>47</v>
      </c>
      <c r="G227">
        <f>101-Adatok!T229</f>
        <v>12</v>
      </c>
      <c r="H227">
        <f>Adatok!N229*1000+1000</f>
        <v>91000</v>
      </c>
      <c r="I227">
        <f>Spar!H941</f>
        <v>86670.6</v>
      </c>
      <c r="J227">
        <f t="shared" si="3"/>
        <v>4329.3999999999942</v>
      </c>
      <c r="K227">
        <f>Spar!J941</f>
        <v>4329.3999999999996</v>
      </c>
    </row>
    <row r="228" spans="1:11" x14ac:dyDescent="0.3">
      <c r="A228" s="3">
        <f>Adatok!J230</f>
        <v>44866</v>
      </c>
      <c r="B228">
        <f>101-Adatok!B230</f>
        <v>38</v>
      </c>
      <c r="C228">
        <f>101-Adatok!E230</f>
        <v>24</v>
      </c>
      <c r="D228">
        <f>101-Adatok!H230</f>
        <v>23</v>
      </c>
      <c r="E228">
        <f>101-Adatok!K230</f>
        <v>14</v>
      </c>
      <c r="F228">
        <f>101-Adatok!Q230</f>
        <v>60</v>
      </c>
      <c r="G228">
        <f>101-Adatok!T230</f>
        <v>22</v>
      </c>
      <c r="H228">
        <f>Adatok!N230*1000+1000</f>
        <v>76000</v>
      </c>
      <c r="I228">
        <f>Spar!H942</f>
        <v>78028.2</v>
      </c>
      <c r="J228">
        <f t="shared" si="3"/>
        <v>-2028.1999999999971</v>
      </c>
      <c r="K228">
        <f>Spar!J942</f>
        <v>-2028.2</v>
      </c>
    </row>
    <row r="229" spans="1:11" x14ac:dyDescent="0.3">
      <c r="A229" s="3">
        <f>Adatok!J231</f>
        <v>44896</v>
      </c>
      <c r="B229">
        <f>101-Adatok!B231</f>
        <v>1</v>
      </c>
      <c r="C229">
        <f>101-Adatok!E231</f>
        <v>3</v>
      </c>
      <c r="D229">
        <f>101-Adatok!H231</f>
        <v>13</v>
      </c>
      <c r="E229">
        <f>101-Adatok!K231</f>
        <v>7</v>
      </c>
      <c r="F229">
        <f>101-Adatok!Q231</f>
        <v>55</v>
      </c>
      <c r="G229">
        <f>101-Adatok!T231</f>
        <v>1</v>
      </c>
      <c r="H229">
        <f>Adatok!N231*1000+1000</f>
        <v>101000</v>
      </c>
      <c r="I229">
        <f>Spar!H943</f>
        <v>100251.4</v>
      </c>
      <c r="J229">
        <f t="shared" si="3"/>
        <v>748.60000000000582</v>
      </c>
      <c r="K229">
        <f>Spar!J943</f>
        <v>748.6</v>
      </c>
    </row>
    <row r="230" spans="1:11" x14ac:dyDescent="0.3">
      <c r="A230" s="3">
        <f>Adatok!J232</f>
        <v>44927</v>
      </c>
      <c r="B230">
        <f>101-Adatok!B232</f>
        <v>48</v>
      </c>
      <c r="C230">
        <f>101-Adatok!E232</f>
        <v>43</v>
      </c>
      <c r="D230">
        <f>101-Adatok!H232</f>
        <v>24</v>
      </c>
      <c r="E230">
        <f>101-Adatok!K232</f>
        <v>9</v>
      </c>
      <c r="F230">
        <f>101-Adatok!Q232</f>
        <v>59</v>
      </c>
      <c r="G230">
        <f>101-Adatok!T232</f>
        <v>21</v>
      </c>
      <c r="H230">
        <f>Adatok!N232*1000+1000</f>
        <v>74000</v>
      </c>
      <c r="I230">
        <f>Spar!H944</f>
        <v>77534.399999999994</v>
      </c>
      <c r="J230">
        <f t="shared" si="3"/>
        <v>-3534.3999999999942</v>
      </c>
      <c r="K230">
        <f>Spar!J944</f>
        <v>-3534.4</v>
      </c>
    </row>
    <row r="231" spans="1:11" x14ac:dyDescent="0.3">
      <c r="A231" s="3">
        <f>Adatok!J233</f>
        <v>44958</v>
      </c>
      <c r="B231">
        <f>101-Adatok!B233</f>
        <v>49</v>
      </c>
      <c r="C231">
        <f>101-Adatok!E233</f>
        <v>39</v>
      </c>
      <c r="D231">
        <f>101-Adatok!H233</f>
        <v>22</v>
      </c>
      <c r="E231">
        <f>101-Adatok!K233</f>
        <v>1</v>
      </c>
      <c r="F231">
        <f>101-Adatok!Q233</f>
        <v>59</v>
      </c>
      <c r="G231">
        <f>101-Adatok!T233</f>
        <v>17</v>
      </c>
      <c r="H231">
        <f>Adatok!N233*1000+1000</f>
        <v>78000</v>
      </c>
      <c r="I231">
        <f>Spar!H945</f>
        <v>81979</v>
      </c>
      <c r="J231">
        <f t="shared" si="3"/>
        <v>-3979</v>
      </c>
      <c r="K231">
        <f>Spar!J945</f>
        <v>-3979</v>
      </c>
    </row>
    <row r="232" spans="1:11" x14ac:dyDescent="0.3">
      <c r="A232" s="3">
        <f>Adatok!J234</f>
        <v>44986</v>
      </c>
      <c r="B232">
        <f>101-Adatok!B234</f>
        <v>50</v>
      </c>
      <c r="C232">
        <f>101-Adatok!E234</f>
        <v>37</v>
      </c>
      <c r="D232">
        <f>101-Adatok!H234</f>
        <v>21</v>
      </c>
      <c r="E232">
        <f>101-Adatok!K234</f>
        <v>7</v>
      </c>
      <c r="F232">
        <f>101-Adatok!Q234</f>
        <v>59</v>
      </c>
      <c r="G232">
        <f>101-Adatok!T234</f>
        <v>21</v>
      </c>
      <c r="H232">
        <f>Adatok!N234*1000+1000</f>
        <v>86000</v>
      </c>
      <c r="I232">
        <f>Spar!H946</f>
        <v>79509.8</v>
      </c>
      <c r="J232">
        <f t="shared" si="3"/>
        <v>6490.1999999999971</v>
      </c>
      <c r="K232">
        <f>Spar!J946</f>
        <v>6490.2</v>
      </c>
    </row>
    <row r="233" spans="1:11" x14ac:dyDescent="0.3">
      <c r="A233" s="3">
        <f>Adatok!J235</f>
        <v>45017</v>
      </c>
      <c r="B233">
        <f>101-Adatok!B235</f>
        <v>43</v>
      </c>
      <c r="C233">
        <f>101-Adatok!E235</f>
        <v>29</v>
      </c>
      <c r="D233">
        <f>101-Adatok!H235</f>
        <v>18</v>
      </c>
      <c r="E233">
        <f>101-Adatok!K235</f>
        <v>8</v>
      </c>
      <c r="F233">
        <f>101-Adatok!Q235</f>
        <v>59</v>
      </c>
      <c r="G233">
        <f>101-Adatok!T235</f>
        <v>5</v>
      </c>
      <c r="H233">
        <f>Adatok!N235*1000+1000</f>
        <v>87000</v>
      </c>
      <c r="I233">
        <f>Spar!H947</f>
        <v>88399</v>
      </c>
      <c r="J233">
        <f t="shared" si="3"/>
        <v>-1399</v>
      </c>
      <c r="K233">
        <f>Spar!J947</f>
        <v>-1399</v>
      </c>
    </row>
    <row r="234" spans="1:11" x14ac:dyDescent="0.3">
      <c r="A234" s="3">
        <f>Adatok!J236</f>
        <v>45047</v>
      </c>
      <c r="B234">
        <f>101-Adatok!B236</f>
        <v>51</v>
      </c>
      <c r="C234">
        <f>101-Adatok!E236</f>
        <v>34</v>
      </c>
      <c r="D234">
        <f>101-Adatok!H236</f>
        <v>22</v>
      </c>
      <c r="E234">
        <f>101-Adatok!K236</f>
        <v>16</v>
      </c>
      <c r="F234">
        <f>101-Adatok!Q236</f>
        <v>60</v>
      </c>
      <c r="G234">
        <f>101-Adatok!T236</f>
        <v>17</v>
      </c>
      <c r="H234">
        <f>Adatok!N236*1000+1000</f>
        <v>90000</v>
      </c>
      <c r="I234">
        <f>Spar!H948</f>
        <v>82966.7</v>
      </c>
      <c r="J234">
        <f t="shared" si="3"/>
        <v>7033.3000000000029</v>
      </c>
      <c r="K234">
        <f>Spar!J948</f>
        <v>7033.3</v>
      </c>
    </row>
    <row r="235" spans="1:11" x14ac:dyDescent="0.3">
      <c r="A235" s="3">
        <f>Adatok!J237</f>
        <v>45078</v>
      </c>
      <c r="B235">
        <f>101-Adatok!B237</f>
        <v>47</v>
      </c>
      <c r="C235">
        <f>101-Adatok!E237</f>
        <v>35</v>
      </c>
      <c r="D235">
        <f>101-Adatok!H237</f>
        <v>22</v>
      </c>
      <c r="E235">
        <f>101-Adatok!K237</f>
        <v>23</v>
      </c>
      <c r="F235">
        <f>101-Adatok!Q237</f>
        <v>64</v>
      </c>
      <c r="G235">
        <f>101-Adatok!T237</f>
        <v>5</v>
      </c>
      <c r="H235">
        <f>Adatok!N237*1000+1000</f>
        <v>89000</v>
      </c>
      <c r="I235">
        <f>Spar!H949</f>
        <v>86917.5</v>
      </c>
      <c r="J235">
        <f t="shared" si="3"/>
        <v>2082.5</v>
      </c>
      <c r="K235">
        <f>Spar!J949</f>
        <v>2082.5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929"/>
  <sheetViews>
    <sheetView zoomScaleNormal="100"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5278291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800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f>Aldi!A8</f>
        <v>234</v>
      </c>
      <c r="B8" s="9">
        <v>97</v>
      </c>
      <c r="C8" s="9">
        <v>81</v>
      </c>
      <c r="D8" s="9">
        <v>98</v>
      </c>
      <c r="E8" s="9">
        <v>101</v>
      </c>
      <c r="F8" s="9">
        <v>96</v>
      </c>
      <c r="G8" s="9">
        <v>101</v>
      </c>
      <c r="H8" s="9">
        <v>1000</v>
      </c>
    </row>
    <row r="9" spans="1:12" ht="15" thickBot="1" x14ac:dyDescent="0.35">
      <c r="A9" s="8">
        <f>Aldi!A9</f>
        <v>233</v>
      </c>
      <c r="B9" s="9">
        <v>89</v>
      </c>
      <c r="C9" s="9">
        <v>85</v>
      </c>
      <c r="D9" s="9">
        <v>99</v>
      </c>
      <c r="E9" s="9">
        <v>101</v>
      </c>
      <c r="F9" s="9">
        <v>98</v>
      </c>
      <c r="G9" s="9">
        <v>89</v>
      </c>
      <c r="H9" s="9">
        <v>1000</v>
      </c>
    </row>
    <row r="10" spans="1:12" ht="15" thickBot="1" x14ac:dyDescent="0.35">
      <c r="A10" s="8">
        <f>Aldi!A10</f>
        <v>232</v>
      </c>
      <c r="B10" s="9">
        <v>93</v>
      </c>
      <c r="C10" s="9">
        <v>66</v>
      </c>
      <c r="D10" s="9">
        <v>98</v>
      </c>
      <c r="E10" s="9">
        <v>101</v>
      </c>
      <c r="F10" s="9">
        <v>101</v>
      </c>
      <c r="G10" s="9">
        <v>101</v>
      </c>
      <c r="H10" s="9">
        <v>1000</v>
      </c>
    </row>
    <row r="11" spans="1:12" ht="15" thickBot="1" x14ac:dyDescent="0.35">
      <c r="A11" s="8">
        <f>Aldi!A11</f>
        <v>231</v>
      </c>
      <c r="B11" s="9">
        <v>94</v>
      </c>
      <c r="C11" s="9">
        <v>75</v>
      </c>
      <c r="D11" s="9">
        <v>101</v>
      </c>
      <c r="E11" s="9">
        <v>101</v>
      </c>
      <c r="F11" s="9">
        <v>99</v>
      </c>
      <c r="G11" s="9">
        <v>87</v>
      </c>
      <c r="H11" s="9">
        <v>1000</v>
      </c>
    </row>
    <row r="12" spans="1:12" ht="15" thickBot="1" x14ac:dyDescent="0.35">
      <c r="A12" s="8">
        <f>Aldi!A12</f>
        <v>230</v>
      </c>
      <c r="B12" s="9">
        <v>86</v>
      </c>
      <c r="C12" s="9">
        <v>68</v>
      </c>
      <c r="D12" s="9">
        <v>101</v>
      </c>
      <c r="E12" s="9">
        <v>101</v>
      </c>
      <c r="F12" s="9">
        <v>98</v>
      </c>
      <c r="G12" s="9">
        <v>101</v>
      </c>
      <c r="H12" s="9">
        <v>6000</v>
      </c>
    </row>
    <row r="13" spans="1:12" ht="15" thickBot="1" x14ac:dyDescent="0.35">
      <c r="A13" s="8">
        <f>Aldi!A13</f>
        <v>229</v>
      </c>
      <c r="B13" s="9">
        <v>87</v>
      </c>
      <c r="C13" s="9">
        <v>76</v>
      </c>
      <c r="D13" s="9">
        <v>97</v>
      </c>
      <c r="E13" s="9">
        <v>101</v>
      </c>
      <c r="F13" s="9">
        <v>101</v>
      </c>
      <c r="G13" s="9">
        <v>101</v>
      </c>
      <c r="H13" s="9">
        <v>1000</v>
      </c>
    </row>
    <row r="14" spans="1:12" ht="15" thickBot="1" x14ac:dyDescent="0.35">
      <c r="A14" s="8">
        <f>Aldi!A14</f>
        <v>228</v>
      </c>
      <c r="B14" s="9">
        <v>88</v>
      </c>
      <c r="C14" s="9">
        <v>70</v>
      </c>
      <c r="D14" s="9">
        <v>101</v>
      </c>
      <c r="E14" s="9">
        <v>98</v>
      </c>
      <c r="F14" s="9">
        <v>99</v>
      </c>
      <c r="G14" s="9">
        <v>62</v>
      </c>
      <c r="H14" s="9">
        <v>1000</v>
      </c>
    </row>
    <row r="15" spans="1:12" ht="15" thickBot="1" x14ac:dyDescent="0.35">
      <c r="A15" s="8">
        <f>Aldi!A15</f>
        <v>227</v>
      </c>
      <c r="B15" s="9">
        <v>84</v>
      </c>
      <c r="C15" s="9">
        <v>69</v>
      </c>
      <c r="D15" s="9">
        <v>100</v>
      </c>
      <c r="E15" s="9">
        <v>94</v>
      </c>
      <c r="F15" s="9">
        <v>91</v>
      </c>
      <c r="G15" s="9">
        <v>78</v>
      </c>
      <c r="H15" s="9">
        <v>1000</v>
      </c>
    </row>
    <row r="16" spans="1:12" ht="15" thickBot="1" x14ac:dyDescent="0.35">
      <c r="A16" s="8">
        <f>Aldi!A16</f>
        <v>226</v>
      </c>
      <c r="B16" s="9">
        <v>90</v>
      </c>
      <c r="C16" s="9">
        <v>84</v>
      </c>
      <c r="D16" s="9">
        <v>99</v>
      </c>
      <c r="E16" s="9">
        <v>101</v>
      </c>
      <c r="F16" s="9">
        <v>98</v>
      </c>
      <c r="G16" s="9">
        <v>87</v>
      </c>
      <c r="H16" s="9">
        <v>7000</v>
      </c>
    </row>
    <row r="17" spans="1:8" ht="15" thickBot="1" x14ac:dyDescent="0.35">
      <c r="A17" s="8">
        <f>Aldi!A17</f>
        <v>225</v>
      </c>
      <c r="B17" s="9">
        <v>95</v>
      </c>
      <c r="C17" s="9">
        <v>88</v>
      </c>
      <c r="D17" s="9">
        <v>99</v>
      </c>
      <c r="E17" s="9">
        <v>101</v>
      </c>
      <c r="F17" s="9">
        <v>99</v>
      </c>
      <c r="G17" s="9">
        <v>86</v>
      </c>
      <c r="H17" s="9">
        <v>13000</v>
      </c>
    </row>
    <row r="18" spans="1:8" ht="15" thickBot="1" x14ac:dyDescent="0.35">
      <c r="A18" s="8">
        <f>Aldi!A18</f>
        <v>224</v>
      </c>
      <c r="B18" s="9">
        <v>85</v>
      </c>
      <c r="C18" s="9">
        <v>84</v>
      </c>
      <c r="D18" s="9">
        <v>84</v>
      </c>
      <c r="E18" s="9">
        <v>101</v>
      </c>
      <c r="F18" s="9">
        <v>96</v>
      </c>
      <c r="G18" s="9">
        <v>77</v>
      </c>
      <c r="H18" s="9">
        <v>4000</v>
      </c>
    </row>
    <row r="19" spans="1:8" ht="15" thickBot="1" x14ac:dyDescent="0.35">
      <c r="A19" s="8">
        <f>Aldi!A19</f>
        <v>223</v>
      </c>
      <c r="B19" s="9">
        <v>83</v>
      </c>
      <c r="C19" s="9">
        <v>79</v>
      </c>
      <c r="D19" s="9">
        <v>95</v>
      </c>
      <c r="E19" s="9">
        <v>101</v>
      </c>
      <c r="F19" s="9">
        <v>98</v>
      </c>
      <c r="G19" s="9">
        <v>94</v>
      </c>
      <c r="H19" s="9">
        <v>4000</v>
      </c>
    </row>
    <row r="20" spans="1:8" ht="15" thickBot="1" x14ac:dyDescent="0.35">
      <c r="A20" s="8">
        <f>Aldi!A20</f>
        <v>222</v>
      </c>
      <c r="B20" s="9">
        <v>89</v>
      </c>
      <c r="C20" s="9">
        <v>89</v>
      </c>
      <c r="D20" s="9">
        <v>99</v>
      </c>
      <c r="E20" s="9">
        <v>101</v>
      </c>
      <c r="F20" s="9">
        <v>99</v>
      </c>
      <c r="G20" s="9">
        <v>92</v>
      </c>
      <c r="H20" s="9">
        <v>6000</v>
      </c>
    </row>
    <row r="21" spans="1:8" ht="15" thickBot="1" x14ac:dyDescent="0.35">
      <c r="A21" s="8">
        <f>Aldi!A21</f>
        <v>221</v>
      </c>
      <c r="B21" s="9">
        <v>87</v>
      </c>
      <c r="C21" s="9">
        <v>87</v>
      </c>
      <c r="D21" s="9">
        <v>100</v>
      </c>
      <c r="E21" s="9">
        <v>101</v>
      </c>
      <c r="F21" s="9">
        <v>98</v>
      </c>
      <c r="G21" s="9">
        <v>89</v>
      </c>
      <c r="H21" s="9">
        <v>7000</v>
      </c>
    </row>
    <row r="22" spans="1:8" ht="15" thickBot="1" x14ac:dyDescent="0.35">
      <c r="A22" s="8">
        <f>Aldi!A22</f>
        <v>220</v>
      </c>
      <c r="B22" s="9">
        <v>85</v>
      </c>
      <c r="C22" s="9">
        <v>84</v>
      </c>
      <c r="D22" s="9">
        <v>98</v>
      </c>
      <c r="E22" s="9">
        <v>100</v>
      </c>
      <c r="F22" s="9">
        <v>99</v>
      </c>
      <c r="G22" s="9">
        <v>94</v>
      </c>
      <c r="H22" s="9">
        <v>4000</v>
      </c>
    </row>
    <row r="23" spans="1:8" ht="15" thickBot="1" x14ac:dyDescent="0.35">
      <c r="A23" s="8">
        <f>Aldi!A23</f>
        <v>219</v>
      </c>
      <c r="B23" s="9">
        <v>88</v>
      </c>
      <c r="C23" s="9">
        <v>86</v>
      </c>
      <c r="D23" s="9">
        <v>98</v>
      </c>
      <c r="E23" s="9">
        <v>98</v>
      </c>
      <c r="F23" s="9">
        <v>98</v>
      </c>
      <c r="G23" s="9">
        <v>78</v>
      </c>
      <c r="H23" s="9">
        <v>1000</v>
      </c>
    </row>
    <row r="24" spans="1:8" ht="15" thickBot="1" x14ac:dyDescent="0.35">
      <c r="A24" s="8">
        <f>Aldi!A24</f>
        <v>218</v>
      </c>
      <c r="B24" s="9">
        <v>87</v>
      </c>
      <c r="C24" s="9">
        <v>86</v>
      </c>
      <c r="D24" s="9">
        <v>99</v>
      </c>
      <c r="E24" s="9">
        <v>100</v>
      </c>
      <c r="F24" s="9">
        <v>97</v>
      </c>
      <c r="G24" s="9">
        <v>92</v>
      </c>
      <c r="H24" s="9">
        <v>5000</v>
      </c>
    </row>
    <row r="25" spans="1:8" ht="15" thickBot="1" x14ac:dyDescent="0.35">
      <c r="A25" s="8">
        <f>Aldi!A25</f>
        <v>217</v>
      </c>
      <c r="B25" s="9">
        <v>84</v>
      </c>
      <c r="C25" s="9">
        <v>89</v>
      </c>
      <c r="D25" s="9">
        <v>98</v>
      </c>
      <c r="E25" s="9">
        <v>101</v>
      </c>
      <c r="F25" s="9">
        <v>99</v>
      </c>
      <c r="G25" s="9">
        <v>95</v>
      </c>
      <c r="H25" s="9">
        <v>6000</v>
      </c>
    </row>
    <row r="26" spans="1:8" ht="15" thickBot="1" x14ac:dyDescent="0.35">
      <c r="A26" s="8">
        <f>Aldi!A26</f>
        <v>216</v>
      </c>
      <c r="B26" s="9">
        <v>83</v>
      </c>
      <c r="C26" s="9">
        <v>81</v>
      </c>
      <c r="D26" s="9">
        <v>96</v>
      </c>
      <c r="E26" s="9">
        <v>101</v>
      </c>
      <c r="F26" s="9">
        <v>97</v>
      </c>
      <c r="G26" s="9">
        <v>80</v>
      </c>
      <c r="H26" s="9">
        <v>4000</v>
      </c>
    </row>
    <row r="27" spans="1:8" ht="15" thickBot="1" x14ac:dyDescent="0.35">
      <c r="A27" s="8">
        <f>Aldi!A27</f>
        <v>215</v>
      </c>
      <c r="B27" s="9">
        <v>82</v>
      </c>
      <c r="C27" s="9">
        <v>81</v>
      </c>
      <c r="D27" s="9">
        <v>99</v>
      </c>
      <c r="E27" s="9">
        <v>99</v>
      </c>
      <c r="F27" s="9">
        <v>98</v>
      </c>
      <c r="G27" s="9">
        <v>85</v>
      </c>
      <c r="H27" s="9">
        <v>3000</v>
      </c>
    </row>
    <row r="28" spans="1:8" ht="15" thickBot="1" x14ac:dyDescent="0.35">
      <c r="A28" s="8">
        <f>Aldi!A28</f>
        <v>214</v>
      </c>
      <c r="B28" s="9">
        <v>89</v>
      </c>
      <c r="C28" s="9">
        <v>82</v>
      </c>
      <c r="D28" s="9">
        <v>98</v>
      </c>
      <c r="E28" s="9">
        <v>99</v>
      </c>
      <c r="F28" s="9">
        <v>99</v>
      </c>
      <c r="G28" s="9">
        <v>87</v>
      </c>
      <c r="H28" s="9">
        <v>5000</v>
      </c>
    </row>
    <row r="29" spans="1:8" ht="15" thickBot="1" x14ac:dyDescent="0.35">
      <c r="A29" s="8">
        <f>Aldi!A29</f>
        <v>213</v>
      </c>
      <c r="B29" s="9">
        <v>80</v>
      </c>
      <c r="C29" s="9">
        <v>80</v>
      </c>
      <c r="D29" s="9">
        <v>99</v>
      </c>
      <c r="E29" s="9">
        <v>101</v>
      </c>
      <c r="F29" s="9">
        <v>98</v>
      </c>
      <c r="G29" s="9">
        <v>87</v>
      </c>
      <c r="H29" s="9">
        <v>2000</v>
      </c>
    </row>
    <row r="30" spans="1:8" ht="15" thickBot="1" x14ac:dyDescent="0.35">
      <c r="A30" s="8">
        <f>Aldi!A30</f>
        <v>212</v>
      </c>
      <c r="B30" s="9">
        <v>81</v>
      </c>
      <c r="C30" s="9">
        <v>82</v>
      </c>
      <c r="D30" s="9">
        <v>98</v>
      </c>
      <c r="E30" s="9">
        <v>98</v>
      </c>
      <c r="F30" s="9">
        <v>98</v>
      </c>
      <c r="G30" s="9">
        <v>90</v>
      </c>
      <c r="H30" s="9">
        <v>3000</v>
      </c>
    </row>
    <row r="31" spans="1:8" ht="15" thickBot="1" x14ac:dyDescent="0.35">
      <c r="A31" s="8">
        <f>Aldi!A31</f>
        <v>211</v>
      </c>
      <c r="B31" s="9">
        <v>78</v>
      </c>
      <c r="C31" s="9">
        <v>75</v>
      </c>
      <c r="D31" s="9">
        <v>97</v>
      </c>
      <c r="E31" s="9">
        <v>101</v>
      </c>
      <c r="F31" s="9">
        <v>98</v>
      </c>
      <c r="G31" s="9">
        <v>96</v>
      </c>
      <c r="H31" s="9">
        <v>6000</v>
      </c>
    </row>
    <row r="32" spans="1:8" ht="15" thickBot="1" x14ac:dyDescent="0.35">
      <c r="A32" s="8">
        <f>Aldi!A32</f>
        <v>210</v>
      </c>
      <c r="B32" s="9">
        <v>88</v>
      </c>
      <c r="C32" s="9">
        <v>86</v>
      </c>
      <c r="D32" s="9">
        <v>99</v>
      </c>
      <c r="E32" s="9">
        <v>99</v>
      </c>
      <c r="F32" s="9">
        <v>98</v>
      </c>
      <c r="G32" s="9">
        <v>86</v>
      </c>
      <c r="H32" s="9">
        <v>5000</v>
      </c>
    </row>
    <row r="33" spans="1:8" ht="15" thickBot="1" x14ac:dyDescent="0.35">
      <c r="A33" s="8">
        <f>Aldi!A33</f>
        <v>209</v>
      </c>
      <c r="B33" s="9">
        <v>87</v>
      </c>
      <c r="C33" s="9">
        <v>88</v>
      </c>
      <c r="D33" s="9">
        <v>98</v>
      </c>
      <c r="E33" s="9">
        <v>101</v>
      </c>
      <c r="F33" s="9">
        <v>98</v>
      </c>
      <c r="G33" s="9">
        <v>93</v>
      </c>
      <c r="H33" s="9">
        <v>4000</v>
      </c>
    </row>
    <row r="34" spans="1:8" ht="15" thickBot="1" x14ac:dyDescent="0.35">
      <c r="A34" s="8">
        <f>Aldi!A34</f>
        <v>208</v>
      </c>
      <c r="B34" s="9">
        <v>88</v>
      </c>
      <c r="C34" s="9">
        <v>85</v>
      </c>
      <c r="D34" s="9">
        <v>100</v>
      </c>
      <c r="E34" s="9">
        <v>100</v>
      </c>
      <c r="F34" s="9">
        <v>99</v>
      </c>
      <c r="G34" s="9">
        <v>83</v>
      </c>
      <c r="H34" s="9">
        <v>3000</v>
      </c>
    </row>
    <row r="35" spans="1:8" ht="15" thickBot="1" x14ac:dyDescent="0.35">
      <c r="A35" s="8">
        <f>Aldi!A35</f>
        <v>207</v>
      </c>
      <c r="B35" s="9">
        <v>79</v>
      </c>
      <c r="C35" s="9">
        <v>85</v>
      </c>
      <c r="D35" s="9">
        <v>100</v>
      </c>
      <c r="E35" s="9">
        <v>99</v>
      </c>
      <c r="F35" s="9">
        <v>99</v>
      </c>
      <c r="G35" s="9">
        <v>87</v>
      </c>
      <c r="H35" s="9">
        <v>5000</v>
      </c>
    </row>
    <row r="36" spans="1:8" ht="15" thickBot="1" x14ac:dyDescent="0.35">
      <c r="A36" s="8">
        <f>Aldi!A36</f>
        <v>206</v>
      </c>
      <c r="B36" s="9">
        <v>85</v>
      </c>
      <c r="C36" s="9">
        <v>83</v>
      </c>
      <c r="D36" s="9">
        <v>97</v>
      </c>
      <c r="E36" s="9">
        <v>100</v>
      </c>
      <c r="F36" s="9">
        <v>98</v>
      </c>
      <c r="G36" s="9">
        <v>88</v>
      </c>
      <c r="H36" s="9">
        <v>6000</v>
      </c>
    </row>
    <row r="37" spans="1:8" ht="15" thickBot="1" x14ac:dyDescent="0.35">
      <c r="A37" s="8">
        <f>Aldi!A37</f>
        <v>205</v>
      </c>
      <c r="B37" s="9">
        <v>82</v>
      </c>
      <c r="C37" s="9">
        <v>81</v>
      </c>
      <c r="D37" s="9">
        <v>97</v>
      </c>
      <c r="E37" s="9">
        <v>99</v>
      </c>
      <c r="F37" s="9">
        <v>96</v>
      </c>
      <c r="G37" s="9">
        <v>86</v>
      </c>
      <c r="H37" s="9">
        <v>5000</v>
      </c>
    </row>
    <row r="38" spans="1:8" ht="15" thickBot="1" x14ac:dyDescent="0.35">
      <c r="A38" s="8">
        <f>Aldi!A38</f>
        <v>204</v>
      </c>
      <c r="B38" s="9">
        <v>82</v>
      </c>
      <c r="C38" s="9">
        <v>79</v>
      </c>
      <c r="D38" s="9">
        <v>97</v>
      </c>
      <c r="E38" s="9">
        <v>100</v>
      </c>
      <c r="F38" s="9">
        <v>96</v>
      </c>
      <c r="G38" s="9">
        <v>79</v>
      </c>
      <c r="H38" s="9">
        <v>6000</v>
      </c>
    </row>
    <row r="39" spans="1:8" ht="15" thickBot="1" x14ac:dyDescent="0.35">
      <c r="A39" s="8">
        <f>Aldi!A39</f>
        <v>203</v>
      </c>
      <c r="B39" s="9">
        <v>83</v>
      </c>
      <c r="C39" s="9">
        <v>79</v>
      </c>
      <c r="D39" s="9">
        <v>99</v>
      </c>
      <c r="E39" s="9">
        <v>99</v>
      </c>
      <c r="F39" s="9">
        <v>96</v>
      </c>
      <c r="G39" s="9">
        <v>87</v>
      </c>
      <c r="H39" s="9">
        <v>7000</v>
      </c>
    </row>
    <row r="40" spans="1:8" ht="15" thickBot="1" x14ac:dyDescent="0.35">
      <c r="A40" s="8">
        <f>Aldi!A40</f>
        <v>202</v>
      </c>
      <c r="B40" s="9">
        <v>86</v>
      </c>
      <c r="C40" s="9">
        <v>82</v>
      </c>
      <c r="D40" s="9">
        <v>98</v>
      </c>
      <c r="E40" s="9">
        <v>99</v>
      </c>
      <c r="F40" s="9">
        <v>99</v>
      </c>
      <c r="G40" s="9">
        <v>80</v>
      </c>
      <c r="H40" s="9">
        <v>6000</v>
      </c>
    </row>
    <row r="41" spans="1:8" ht="15" thickBot="1" x14ac:dyDescent="0.35">
      <c r="A41" s="8">
        <f>Aldi!A41</f>
        <v>201</v>
      </c>
      <c r="B41" s="9">
        <v>81</v>
      </c>
      <c r="C41" s="9">
        <v>78</v>
      </c>
      <c r="D41" s="9">
        <v>97</v>
      </c>
      <c r="E41" s="9">
        <v>99</v>
      </c>
      <c r="F41" s="9">
        <v>98</v>
      </c>
      <c r="G41" s="9">
        <v>89</v>
      </c>
      <c r="H41" s="9">
        <v>6000</v>
      </c>
    </row>
    <row r="42" spans="1:8" ht="15" thickBot="1" x14ac:dyDescent="0.35">
      <c r="A42" s="8">
        <f>Aldi!A42</f>
        <v>200</v>
      </c>
      <c r="B42" s="9">
        <v>78</v>
      </c>
      <c r="C42" s="9">
        <v>72</v>
      </c>
      <c r="D42" s="9">
        <v>97</v>
      </c>
      <c r="E42" s="9">
        <v>99</v>
      </c>
      <c r="F42" s="9">
        <v>97</v>
      </c>
      <c r="G42" s="9">
        <v>89</v>
      </c>
      <c r="H42" s="9">
        <v>9000</v>
      </c>
    </row>
    <row r="43" spans="1:8" ht="15" thickBot="1" x14ac:dyDescent="0.35">
      <c r="A43" s="8">
        <f>Aldi!A43</f>
        <v>199</v>
      </c>
      <c r="B43" s="9">
        <v>78</v>
      </c>
      <c r="C43" s="9">
        <v>65</v>
      </c>
      <c r="D43" s="9">
        <v>96</v>
      </c>
      <c r="E43" s="9">
        <v>99</v>
      </c>
      <c r="F43" s="9">
        <v>97</v>
      </c>
      <c r="G43" s="9">
        <v>88</v>
      </c>
      <c r="H43" s="9">
        <v>8000</v>
      </c>
    </row>
    <row r="44" spans="1:8" ht="15" thickBot="1" x14ac:dyDescent="0.35">
      <c r="A44" s="8">
        <f>Aldi!A44</f>
        <v>198</v>
      </c>
      <c r="B44" s="9">
        <v>86</v>
      </c>
      <c r="C44" s="9">
        <v>82</v>
      </c>
      <c r="D44" s="9">
        <v>97</v>
      </c>
      <c r="E44" s="9">
        <v>100</v>
      </c>
      <c r="F44" s="9">
        <v>99</v>
      </c>
      <c r="G44" s="9">
        <v>86</v>
      </c>
      <c r="H44" s="9">
        <v>6000</v>
      </c>
    </row>
    <row r="45" spans="1:8" ht="15" thickBot="1" x14ac:dyDescent="0.35">
      <c r="A45" s="8">
        <f>Aldi!A45</f>
        <v>197</v>
      </c>
      <c r="B45" s="9">
        <v>88</v>
      </c>
      <c r="C45" s="9">
        <v>85</v>
      </c>
      <c r="D45" s="9">
        <v>97</v>
      </c>
      <c r="E45" s="9">
        <v>98</v>
      </c>
      <c r="F45" s="9">
        <v>99</v>
      </c>
      <c r="G45" s="9">
        <v>91</v>
      </c>
      <c r="H45" s="9">
        <v>7000</v>
      </c>
    </row>
    <row r="46" spans="1:8" ht="15" thickBot="1" x14ac:dyDescent="0.35">
      <c r="A46" s="8">
        <f>Aldi!A46</f>
        <v>196</v>
      </c>
      <c r="B46" s="9">
        <v>84</v>
      </c>
      <c r="C46" s="9">
        <v>81</v>
      </c>
      <c r="D46" s="9">
        <v>98</v>
      </c>
      <c r="E46" s="9">
        <v>99</v>
      </c>
      <c r="F46" s="9">
        <v>99</v>
      </c>
      <c r="G46" s="9">
        <v>85</v>
      </c>
      <c r="H46" s="9">
        <v>9000</v>
      </c>
    </row>
    <row r="47" spans="1:8" ht="15" thickBot="1" x14ac:dyDescent="0.35">
      <c r="A47" s="8">
        <f>Aldi!A47</f>
        <v>195</v>
      </c>
      <c r="B47" s="9">
        <v>82</v>
      </c>
      <c r="C47" s="9">
        <v>78</v>
      </c>
      <c r="D47" s="9">
        <v>97</v>
      </c>
      <c r="E47" s="9">
        <v>99</v>
      </c>
      <c r="F47" s="9">
        <v>98</v>
      </c>
      <c r="G47" s="9">
        <v>91</v>
      </c>
      <c r="H47" s="9">
        <v>9000</v>
      </c>
    </row>
    <row r="48" spans="1:8" ht="15" thickBot="1" x14ac:dyDescent="0.35">
      <c r="A48" s="8">
        <f>Aldi!A48</f>
        <v>194</v>
      </c>
      <c r="B48" s="9">
        <v>82</v>
      </c>
      <c r="C48" s="9">
        <v>80</v>
      </c>
      <c r="D48" s="9">
        <v>97</v>
      </c>
      <c r="E48" s="9">
        <v>100</v>
      </c>
      <c r="F48" s="9">
        <v>98</v>
      </c>
      <c r="G48" s="9">
        <v>88</v>
      </c>
      <c r="H48" s="9">
        <v>11000</v>
      </c>
    </row>
    <row r="49" spans="1:8" ht="15" thickBot="1" x14ac:dyDescent="0.35">
      <c r="A49" s="8">
        <f>Aldi!A49</f>
        <v>193</v>
      </c>
      <c r="B49" s="9">
        <v>79</v>
      </c>
      <c r="C49" s="9">
        <v>75</v>
      </c>
      <c r="D49" s="9">
        <v>97</v>
      </c>
      <c r="E49" s="9">
        <v>99</v>
      </c>
      <c r="F49" s="9">
        <v>97</v>
      </c>
      <c r="G49" s="9">
        <v>83</v>
      </c>
      <c r="H49" s="9">
        <v>10000</v>
      </c>
    </row>
    <row r="50" spans="1:8" ht="15" thickBot="1" x14ac:dyDescent="0.35">
      <c r="A50" s="8">
        <f>Aldi!A50</f>
        <v>192</v>
      </c>
      <c r="B50" s="9">
        <v>77</v>
      </c>
      <c r="C50" s="9">
        <v>71</v>
      </c>
      <c r="D50" s="9">
        <v>95</v>
      </c>
      <c r="E50" s="9">
        <v>99</v>
      </c>
      <c r="F50" s="9">
        <v>97</v>
      </c>
      <c r="G50" s="9">
        <v>82</v>
      </c>
      <c r="H50" s="9">
        <v>10000</v>
      </c>
    </row>
    <row r="51" spans="1:8" ht="15" thickBot="1" x14ac:dyDescent="0.35">
      <c r="A51" s="8">
        <f>Aldi!A51</f>
        <v>191</v>
      </c>
      <c r="B51" s="9">
        <v>79</v>
      </c>
      <c r="C51" s="9">
        <v>73</v>
      </c>
      <c r="D51" s="9">
        <v>96</v>
      </c>
      <c r="E51" s="9">
        <v>99</v>
      </c>
      <c r="F51" s="9">
        <v>97</v>
      </c>
      <c r="G51" s="9">
        <v>85</v>
      </c>
      <c r="H51" s="9">
        <v>10000</v>
      </c>
    </row>
    <row r="52" spans="1:8" ht="15" thickBot="1" x14ac:dyDescent="0.35">
      <c r="A52" s="8">
        <f>Aldi!A52</f>
        <v>190</v>
      </c>
      <c r="B52" s="9">
        <v>82</v>
      </c>
      <c r="C52" s="9">
        <v>79</v>
      </c>
      <c r="D52" s="9">
        <v>95</v>
      </c>
      <c r="E52" s="9">
        <v>98</v>
      </c>
      <c r="F52" s="9">
        <v>97</v>
      </c>
      <c r="G52" s="9">
        <v>82</v>
      </c>
      <c r="H52" s="9">
        <v>7000</v>
      </c>
    </row>
    <row r="53" spans="1:8" ht="15" thickBot="1" x14ac:dyDescent="0.35">
      <c r="A53" s="8">
        <f>Aldi!A53</f>
        <v>189</v>
      </c>
      <c r="B53" s="9">
        <v>80</v>
      </c>
      <c r="C53" s="9">
        <v>76</v>
      </c>
      <c r="D53" s="9">
        <v>95</v>
      </c>
      <c r="E53" s="9">
        <v>96</v>
      </c>
      <c r="F53" s="9">
        <v>97</v>
      </c>
      <c r="G53" s="9">
        <v>88</v>
      </c>
      <c r="H53" s="9">
        <v>9000</v>
      </c>
    </row>
    <row r="54" spans="1:8" ht="15" thickBot="1" x14ac:dyDescent="0.35">
      <c r="A54" s="8">
        <f>Aldi!A54</f>
        <v>188</v>
      </c>
      <c r="B54" s="9">
        <v>75</v>
      </c>
      <c r="C54" s="9">
        <v>72</v>
      </c>
      <c r="D54" s="9">
        <v>96</v>
      </c>
      <c r="E54" s="9">
        <v>96</v>
      </c>
      <c r="F54" s="9">
        <v>97</v>
      </c>
      <c r="G54" s="9">
        <v>86</v>
      </c>
      <c r="H54" s="9">
        <v>9000</v>
      </c>
    </row>
    <row r="55" spans="1:8" ht="15" thickBot="1" x14ac:dyDescent="0.35">
      <c r="A55" s="8">
        <f>Aldi!A55</f>
        <v>187</v>
      </c>
      <c r="B55" s="9">
        <v>69</v>
      </c>
      <c r="C55" s="9">
        <v>57</v>
      </c>
      <c r="D55" s="9">
        <v>95</v>
      </c>
      <c r="E55" s="9">
        <v>98</v>
      </c>
      <c r="F55" s="9">
        <v>97</v>
      </c>
      <c r="G55" s="9">
        <v>85</v>
      </c>
      <c r="H55" s="9">
        <v>11000</v>
      </c>
    </row>
    <row r="56" spans="1:8" ht="15" thickBot="1" x14ac:dyDescent="0.35">
      <c r="A56" s="8">
        <f>Aldi!A56</f>
        <v>186</v>
      </c>
      <c r="B56" s="9">
        <v>84</v>
      </c>
      <c r="C56" s="9">
        <v>78</v>
      </c>
      <c r="D56" s="9">
        <v>97</v>
      </c>
      <c r="E56" s="9">
        <v>95</v>
      </c>
      <c r="F56" s="9">
        <v>98</v>
      </c>
      <c r="G56" s="9">
        <v>88</v>
      </c>
      <c r="H56" s="9">
        <v>8000</v>
      </c>
    </row>
    <row r="57" spans="1:8" ht="15" thickBot="1" x14ac:dyDescent="0.35">
      <c r="A57" s="8">
        <f>Aldi!A57</f>
        <v>185</v>
      </c>
      <c r="B57" s="9">
        <v>82</v>
      </c>
      <c r="C57" s="9">
        <v>78</v>
      </c>
      <c r="D57" s="9">
        <v>95</v>
      </c>
      <c r="E57" s="9">
        <v>87</v>
      </c>
      <c r="F57" s="9">
        <v>98</v>
      </c>
      <c r="G57" s="9">
        <v>91</v>
      </c>
      <c r="H57" s="9">
        <v>9000</v>
      </c>
    </row>
    <row r="58" spans="1:8" ht="15" thickBot="1" x14ac:dyDescent="0.35">
      <c r="A58" s="8">
        <f>Aldi!A58</f>
        <v>184</v>
      </c>
      <c r="B58" s="9">
        <v>79</v>
      </c>
      <c r="C58" s="9">
        <v>74</v>
      </c>
      <c r="D58" s="9">
        <v>94</v>
      </c>
      <c r="E58" s="9">
        <v>75</v>
      </c>
      <c r="F58" s="9">
        <v>97</v>
      </c>
      <c r="G58" s="9">
        <v>85</v>
      </c>
      <c r="H58" s="9">
        <v>8000</v>
      </c>
    </row>
    <row r="59" spans="1:8" ht="15" thickBot="1" x14ac:dyDescent="0.35">
      <c r="A59" s="8">
        <f>Aldi!A59</f>
        <v>183</v>
      </c>
      <c r="B59" s="9">
        <v>75</v>
      </c>
      <c r="C59" s="9">
        <v>77</v>
      </c>
      <c r="D59" s="9">
        <v>93</v>
      </c>
      <c r="E59" s="9">
        <v>60</v>
      </c>
      <c r="F59" s="9">
        <v>97</v>
      </c>
      <c r="G59" s="9">
        <v>83</v>
      </c>
      <c r="H59" s="9">
        <v>11000</v>
      </c>
    </row>
    <row r="60" spans="1:8" ht="15" thickBot="1" x14ac:dyDescent="0.35">
      <c r="A60" s="8">
        <f>Aldi!A60</f>
        <v>182</v>
      </c>
      <c r="B60" s="9">
        <v>79</v>
      </c>
      <c r="C60" s="9">
        <v>74</v>
      </c>
      <c r="D60" s="9">
        <v>94</v>
      </c>
      <c r="E60" s="9">
        <v>74</v>
      </c>
      <c r="F60" s="9">
        <v>97</v>
      </c>
      <c r="G60" s="9">
        <v>85</v>
      </c>
      <c r="H60" s="9">
        <v>10000</v>
      </c>
    </row>
    <row r="61" spans="1:8" ht="15" thickBot="1" x14ac:dyDescent="0.35">
      <c r="A61" s="8">
        <f>Aldi!A61</f>
        <v>181</v>
      </c>
      <c r="B61" s="9">
        <v>79</v>
      </c>
      <c r="C61" s="9">
        <v>73</v>
      </c>
      <c r="D61" s="9">
        <v>93</v>
      </c>
      <c r="E61" s="9">
        <v>83</v>
      </c>
      <c r="F61" s="9">
        <v>96</v>
      </c>
      <c r="G61" s="9">
        <v>87</v>
      </c>
      <c r="H61" s="9">
        <v>9000</v>
      </c>
    </row>
    <row r="62" spans="1:8" ht="15" thickBot="1" x14ac:dyDescent="0.35">
      <c r="A62" s="8">
        <f>Aldi!A62</f>
        <v>180</v>
      </c>
      <c r="B62" s="9">
        <v>77</v>
      </c>
      <c r="C62" s="9">
        <v>71</v>
      </c>
      <c r="D62" s="9">
        <v>93</v>
      </c>
      <c r="E62" s="9">
        <v>86</v>
      </c>
      <c r="F62" s="9">
        <v>96</v>
      </c>
      <c r="G62" s="9">
        <v>85</v>
      </c>
      <c r="H62" s="9">
        <v>11000</v>
      </c>
    </row>
    <row r="63" spans="1:8" ht="15" thickBot="1" x14ac:dyDescent="0.35">
      <c r="A63" s="8">
        <f>Aldi!A63</f>
        <v>179</v>
      </c>
      <c r="B63" s="9">
        <v>78</v>
      </c>
      <c r="C63" s="9">
        <v>73</v>
      </c>
      <c r="D63" s="9">
        <v>93</v>
      </c>
      <c r="E63" s="9">
        <v>87</v>
      </c>
      <c r="F63" s="9">
        <v>97</v>
      </c>
      <c r="G63" s="9">
        <v>84</v>
      </c>
      <c r="H63" s="9">
        <v>14000</v>
      </c>
    </row>
    <row r="64" spans="1:8" ht="15" thickBot="1" x14ac:dyDescent="0.35">
      <c r="A64" s="8">
        <f>Aldi!A64</f>
        <v>178</v>
      </c>
      <c r="B64" s="9">
        <v>80</v>
      </c>
      <c r="C64" s="9">
        <v>76</v>
      </c>
      <c r="D64" s="9">
        <v>93</v>
      </c>
      <c r="E64" s="9">
        <v>84</v>
      </c>
      <c r="F64" s="9">
        <v>97</v>
      </c>
      <c r="G64" s="9">
        <v>82</v>
      </c>
      <c r="H64" s="9">
        <v>10000</v>
      </c>
    </row>
    <row r="65" spans="1:8" ht="15" thickBot="1" x14ac:dyDescent="0.35">
      <c r="A65" s="8">
        <f>Aldi!A65</f>
        <v>177</v>
      </c>
      <c r="B65" s="9">
        <v>76</v>
      </c>
      <c r="C65" s="9">
        <v>70</v>
      </c>
      <c r="D65" s="9">
        <v>92</v>
      </c>
      <c r="E65" s="9">
        <v>83</v>
      </c>
      <c r="F65" s="9">
        <v>95</v>
      </c>
      <c r="G65" s="9">
        <v>80</v>
      </c>
      <c r="H65" s="9">
        <v>12000</v>
      </c>
    </row>
    <row r="66" spans="1:8" ht="15" thickBot="1" x14ac:dyDescent="0.35">
      <c r="A66" s="8">
        <f>Aldi!A66</f>
        <v>176</v>
      </c>
      <c r="B66" s="9">
        <v>69</v>
      </c>
      <c r="C66" s="9">
        <v>65</v>
      </c>
      <c r="D66" s="9">
        <v>92</v>
      </c>
      <c r="E66" s="9">
        <v>82</v>
      </c>
      <c r="F66" s="9">
        <v>94</v>
      </c>
      <c r="G66" s="9">
        <v>86</v>
      </c>
      <c r="H66" s="9">
        <v>12000</v>
      </c>
    </row>
    <row r="67" spans="1:8" ht="15" thickBot="1" x14ac:dyDescent="0.35">
      <c r="A67" s="8">
        <f>Aldi!A67</f>
        <v>175</v>
      </c>
      <c r="B67" s="9">
        <v>62</v>
      </c>
      <c r="C67" s="9">
        <v>51</v>
      </c>
      <c r="D67" s="9">
        <v>90</v>
      </c>
      <c r="E67" s="9">
        <v>84</v>
      </c>
      <c r="F67" s="9">
        <v>95</v>
      </c>
      <c r="G67" s="9">
        <v>78</v>
      </c>
      <c r="H67" s="9">
        <v>13000</v>
      </c>
    </row>
    <row r="68" spans="1:8" ht="15" thickBot="1" x14ac:dyDescent="0.35">
      <c r="A68" s="8">
        <f>Aldi!A68</f>
        <v>174</v>
      </c>
      <c r="B68" s="9">
        <v>78</v>
      </c>
      <c r="C68" s="9">
        <v>73</v>
      </c>
      <c r="D68" s="9">
        <v>91</v>
      </c>
      <c r="E68" s="9">
        <v>84</v>
      </c>
      <c r="F68" s="9">
        <v>95</v>
      </c>
      <c r="G68" s="9">
        <v>81</v>
      </c>
      <c r="H68" s="9">
        <v>11000</v>
      </c>
    </row>
    <row r="69" spans="1:8" ht="15" thickBot="1" x14ac:dyDescent="0.35">
      <c r="A69" s="8">
        <f>Aldi!A69</f>
        <v>173</v>
      </c>
      <c r="B69" s="9">
        <v>76</v>
      </c>
      <c r="C69" s="9">
        <v>74</v>
      </c>
      <c r="D69" s="9">
        <v>91</v>
      </c>
      <c r="E69" s="9">
        <v>84</v>
      </c>
      <c r="F69" s="9">
        <v>95</v>
      </c>
      <c r="G69" s="9">
        <v>86</v>
      </c>
      <c r="H69" s="9">
        <v>13000</v>
      </c>
    </row>
    <row r="70" spans="1:8" ht="15" thickBot="1" x14ac:dyDescent="0.35">
      <c r="A70" s="8">
        <f>Aldi!A70</f>
        <v>172</v>
      </c>
      <c r="B70" s="9">
        <v>74</v>
      </c>
      <c r="C70" s="9">
        <v>72</v>
      </c>
      <c r="D70" s="9">
        <v>91</v>
      </c>
      <c r="E70" s="9">
        <v>83</v>
      </c>
      <c r="F70" s="9">
        <v>95</v>
      </c>
      <c r="G70" s="9">
        <v>82</v>
      </c>
      <c r="H70" s="9">
        <v>10000</v>
      </c>
    </row>
    <row r="71" spans="1:8" ht="15" thickBot="1" x14ac:dyDescent="0.35">
      <c r="A71" s="8">
        <f>Aldi!A71</f>
        <v>171</v>
      </c>
      <c r="B71" s="9">
        <v>76</v>
      </c>
      <c r="C71" s="9">
        <v>68</v>
      </c>
      <c r="D71" s="9">
        <v>92</v>
      </c>
      <c r="E71" s="9">
        <v>86</v>
      </c>
      <c r="F71" s="9">
        <v>95</v>
      </c>
      <c r="G71" s="9">
        <v>83</v>
      </c>
      <c r="H71" s="9">
        <v>10000</v>
      </c>
    </row>
    <row r="72" spans="1:8" ht="15" thickBot="1" x14ac:dyDescent="0.35">
      <c r="A72" s="8">
        <f>Aldi!A72</f>
        <v>170</v>
      </c>
      <c r="B72" s="9">
        <v>76</v>
      </c>
      <c r="C72" s="9">
        <v>70</v>
      </c>
      <c r="D72" s="9">
        <v>92</v>
      </c>
      <c r="E72" s="9">
        <v>84</v>
      </c>
      <c r="F72" s="9">
        <v>93</v>
      </c>
      <c r="G72" s="9">
        <v>83</v>
      </c>
      <c r="H72" s="9">
        <v>12000</v>
      </c>
    </row>
    <row r="73" spans="1:8" ht="15" thickBot="1" x14ac:dyDescent="0.35">
      <c r="A73" s="8">
        <f>Aldi!A73</f>
        <v>169</v>
      </c>
      <c r="B73" s="9">
        <v>75</v>
      </c>
      <c r="C73" s="9">
        <v>68</v>
      </c>
      <c r="D73" s="9">
        <v>90</v>
      </c>
      <c r="E73" s="9">
        <v>84</v>
      </c>
      <c r="F73" s="9">
        <v>90</v>
      </c>
      <c r="G73" s="9">
        <v>72</v>
      </c>
      <c r="H73" s="9">
        <v>12000</v>
      </c>
    </row>
    <row r="74" spans="1:8" ht="15" thickBot="1" x14ac:dyDescent="0.35">
      <c r="A74" s="8">
        <f>Aldi!A74</f>
        <v>168</v>
      </c>
      <c r="B74" s="9">
        <v>73</v>
      </c>
      <c r="C74" s="9">
        <v>65</v>
      </c>
      <c r="D74" s="9">
        <v>90</v>
      </c>
      <c r="E74" s="9">
        <v>87</v>
      </c>
      <c r="F74" s="9">
        <v>93</v>
      </c>
      <c r="G74" s="9">
        <v>82</v>
      </c>
      <c r="H74" s="9">
        <v>14000</v>
      </c>
    </row>
    <row r="75" spans="1:8" ht="15" thickBot="1" x14ac:dyDescent="0.35">
      <c r="A75" s="8">
        <f>Aldi!A75</f>
        <v>167</v>
      </c>
      <c r="B75" s="9">
        <v>72</v>
      </c>
      <c r="C75" s="9">
        <v>66</v>
      </c>
      <c r="D75" s="9">
        <v>90</v>
      </c>
      <c r="E75" s="9">
        <v>87</v>
      </c>
      <c r="F75" s="9">
        <v>94</v>
      </c>
      <c r="G75" s="9">
        <v>81</v>
      </c>
      <c r="H75" s="9">
        <v>11000</v>
      </c>
    </row>
    <row r="76" spans="1:8" ht="15" thickBot="1" x14ac:dyDescent="0.35">
      <c r="A76" s="8">
        <f>Aldi!A76</f>
        <v>166</v>
      </c>
      <c r="B76" s="9">
        <v>73</v>
      </c>
      <c r="C76" s="9">
        <v>69</v>
      </c>
      <c r="D76" s="9">
        <v>90</v>
      </c>
      <c r="E76" s="9">
        <v>85</v>
      </c>
      <c r="F76" s="9">
        <v>93</v>
      </c>
      <c r="G76" s="9">
        <v>71</v>
      </c>
      <c r="H76" s="9">
        <v>14000</v>
      </c>
    </row>
    <row r="77" spans="1:8" ht="15" thickBot="1" x14ac:dyDescent="0.35">
      <c r="A77" s="8">
        <f>Aldi!A77</f>
        <v>165</v>
      </c>
      <c r="B77" s="9">
        <v>75</v>
      </c>
      <c r="C77" s="9">
        <v>70</v>
      </c>
      <c r="D77" s="9">
        <v>90</v>
      </c>
      <c r="E77" s="9">
        <v>82</v>
      </c>
      <c r="F77" s="9">
        <v>94</v>
      </c>
      <c r="G77" s="9">
        <v>77</v>
      </c>
      <c r="H77" s="9">
        <v>14000</v>
      </c>
    </row>
    <row r="78" spans="1:8" ht="15" thickBot="1" x14ac:dyDescent="0.35">
      <c r="A78" s="8">
        <f>Aldi!A78</f>
        <v>164</v>
      </c>
      <c r="B78" s="9">
        <v>70</v>
      </c>
      <c r="C78" s="9">
        <v>65</v>
      </c>
      <c r="D78" s="9">
        <v>88</v>
      </c>
      <c r="E78" s="9">
        <v>82</v>
      </c>
      <c r="F78" s="9">
        <v>94</v>
      </c>
      <c r="G78" s="9">
        <v>79</v>
      </c>
      <c r="H78" s="9">
        <v>13000</v>
      </c>
    </row>
    <row r="79" spans="1:8" ht="15" thickBot="1" x14ac:dyDescent="0.35">
      <c r="A79" s="8">
        <f>Aldi!A79</f>
        <v>163</v>
      </c>
      <c r="B79" s="9">
        <v>61</v>
      </c>
      <c r="C79" s="9">
        <v>51</v>
      </c>
      <c r="D79" s="9">
        <v>88</v>
      </c>
      <c r="E79" s="9">
        <v>82</v>
      </c>
      <c r="F79" s="9">
        <v>94</v>
      </c>
      <c r="G79" s="9">
        <v>80</v>
      </c>
      <c r="H79" s="9">
        <v>14000</v>
      </c>
    </row>
    <row r="80" spans="1:8" ht="15" thickBot="1" x14ac:dyDescent="0.35">
      <c r="A80" s="8">
        <f>Aldi!A80</f>
        <v>162</v>
      </c>
      <c r="B80" s="9">
        <v>80</v>
      </c>
      <c r="C80" s="9">
        <v>71</v>
      </c>
      <c r="D80" s="9">
        <v>90</v>
      </c>
      <c r="E80" s="9">
        <v>85</v>
      </c>
      <c r="F80" s="9">
        <v>94</v>
      </c>
      <c r="G80" s="9">
        <v>78</v>
      </c>
      <c r="H80" s="9">
        <v>13000</v>
      </c>
    </row>
    <row r="81" spans="1:8" ht="15" thickBot="1" x14ac:dyDescent="0.35">
      <c r="A81" s="8">
        <f>Aldi!A81</f>
        <v>161</v>
      </c>
      <c r="B81" s="9">
        <v>80</v>
      </c>
      <c r="C81" s="9">
        <v>72</v>
      </c>
      <c r="D81" s="9">
        <v>90</v>
      </c>
      <c r="E81" s="9">
        <v>82</v>
      </c>
      <c r="F81" s="9">
        <v>94</v>
      </c>
      <c r="G81" s="9">
        <v>76</v>
      </c>
      <c r="H81" s="9">
        <v>14000</v>
      </c>
    </row>
    <row r="82" spans="1:8" ht="15" thickBot="1" x14ac:dyDescent="0.35">
      <c r="A82" s="8">
        <f>Aldi!A82</f>
        <v>160</v>
      </c>
      <c r="B82" s="9">
        <v>78</v>
      </c>
      <c r="C82" s="9">
        <v>70</v>
      </c>
      <c r="D82" s="9">
        <v>90</v>
      </c>
      <c r="E82" s="9">
        <v>81</v>
      </c>
      <c r="F82" s="9">
        <v>94</v>
      </c>
      <c r="G82" s="9">
        <v>78</v>
      </c>
      <c r="H82" s="9">
        <v>12000</v>
      </c>
    </row>
    <row r="83" spans="1:8" ht="15" thickBot="1" x14ac:dyDescent="0.35">
      <c r="A83" s="8">
        <f>Aldi!A83</f>
        <v>159</v>
      </c>
      <c r="B83" s="9">
        <v>80</v>
      </c>
      <c r="C83" s="9">
        <v>69</v>
      </c>
      <c r="D83" s="9">
        <v>91</v>
      </c>
      <c r="E83" s="9">
        <v>83</v>
      </c>
      <c r="F83" s="9">
        <v>94</v>
      </c>
      <c r="G83" s="9">
        <v>78</v>
      </c>
      <c r="H83" s="9">
        <v>11000</v>
      </c>
    </row>
    <row r="84" spans="1:8" ht="15" thickBot="1" x14ac:dyDescent="0.35">
      <c r="A84" s="8">
        <f>Aldi!A84</f>
        <v>158</v>
      </c>
      <c r="B84" s="9">
        <v>78</v>
      </c>
      <c r="C84" s="9">
        <v>67</v>
      </c>
      <c r="D84" s="9">
        <v>90</v>
      </c>
      <c r="E84" s="9">
        <v>83</v>
      </c>
      <c r="F84" s="9">
        <v>94</v>
      </c>
      <c r="G84" s="9">
        <v>77</v>
      </c>
      <c r="H84" s="9">
        <v>11000</v>
      </c>
    </row>
    <row r="85" spans="1:8" ht="15" thickBot="1" x14ac:dyDescent="0.35">
      <c r="A85" s="8">
        <f>Aldi!A85</f>
        <v>157</v>
      </c>
      <c r="B85" s="9">
        <v>73</v>
      </c>
      <c r="C85" s="9">
        <v>64</v>
      </c>
      <c r="D85" s="9">
        <v>90</v>
      </c>
      <c r="E85" s="9">
        <v>83</v>
      </c>
      <c r="F85" s="9">
        <v>95</v>
      </c>
      <c r="G85" s="9">
        <v>75</v>
      </c>
      <c r="H85" s="9">
        <v>12000</v>
      </c>
    </row>
    <row r="86" spans="1:8" ht="15" thickBot="1" x14ac:dyDescent="0.35">
      <c r="A86" s="8">
        <f>Aldi!A86</f>
        <v>156</v>
      </c>
      <c r="B86" s="9">
        <v>73</v>
      </c>
      <c r="C86" s="9">
        <v>61</v>
      </c>
      <c r="D86" s="9">
        <v>89</v>
      </c>
      <c r="E86" s="9">
        <v>82</v>
      </c>
      <c r="F86" s="9">
        <v>93</v>
      </c>
      <c r="G86" s="9">
        <v>71</v>
      </c>
      <c r="H86" s="9">
        <v>16000</v>
      </c>
    </row>
    <row r="87" spans="1:8" ht="15" thickBot="1" x14ac:dyDescent="0.35">
      <c r="A87" s="8">
        <f>Aldi!A87</f>
        <v>155</v>
      </c>
      <c r="B87" s="9">
        <v>73</v>
      </c>
      <c r="C87" s="9">
        <v>62</v>
      </c>
      <c r="D87" s="9">
        <v>89</v>
      </c>
      <c r="E87" s="9">
        <v>83</v>
      </c>
      <c r="F87" s="9">
        <v>95</v>
      </c>
      <c r="G87" s="9">
        <v>74</v>
      </c>
      <c r="H87" s="9">
        <v>12000</v>
      </c>
    </row>
    <row r="88" spans="1:8" ht="15" thickBot="1" x14ac:dyDescent="0.35">
      <c r="A88" s="8">
        <f>Aldi!A88</f>
        <v>154</v>
      </c>
      <c r="B88" s="9">
        <v>78</v>
      </c>
      <c r="C88" s="9">
        <v>65</v>
      </c>
      <c r="D88" s="9">
        <v>89</v>
      </c>
      <c r="E88" s="9">
        <v>81</v>
      </c>
      <c r="F88" s="9">
        <v>95</v>
      </c>
      <c r="G88" s="9">
        <v>74</v>
      </c>
      <c r="H88" s="9">
        <v>15000</v>
      </c>
    </row>
    <row r="89" spans="1:8" ht="15" thickBot="1" x14ac:dyDescent="0.35">
      <c r="A89" s="8">
        <f>Aldi!A89</f>
        <v>153</v>
      </c>
      <c r="B89" s="9">
        <v>77</v>
      </c>
      <c r="C89" s="9">
        <v>64</v>
      </c>
      <c r="D89" s="9">
        <v>89</v>
      </c>
      <c r="E89" s="9">
        <v>82</v>
      </c>
      <c r="F89" s="9">
        <v>94</v>
      </c>
      <c r="G89" s="9">
        <v>81</v>
      </c>
      <c r="H89" s="9">
        <v>13000</v>
      </c>
    </row>
    <row r="90" spans="1:8" ht="15" thickBot="1" x14ac:dyDescent="0.35">
      <c r="A90" s="8">
        <f>Aldi!A90</f>
        <v>152</v>
      </c>
      <c r="B90" s="9">
        <v>70</v>
      </c>
      <c r="C90" s="9">
        <v>62</v>
      </c>
      <c r="D90" s="9">
        <v>88</v>
      </c>
      <c r="E90" s="9">
        <v>79</v>
      </c>
      <c r="F90" s="9">
        <v>94</v>
      </c>
      <c r="G90" s="9">
        <v>75</v>
      </c>
      <c r="H90" s="9">
        <v>12000</v>
      </c>
    </row>
    <row r="91" spans="1:8" ht="15" thickBot="1" x14ac:dyDescent="0.35">
      <c r="A91" s="8">
        <f>Aldi!A91</f>
        <v>151</v>
      </c>
      <c r="B91" s="9">
        <v>61</v>
      </c>
      <c r="C91" s="9">
        <v>45</v>
      </c>
      <c r="D91" s="9">
        <v>87</v>
      </c>
      <c r="E91" s="9">
        <v>78</v>
      </c>
      <c r="F91" s="9">
        <v>94</v>
      </c>
      <c r="G91" s="9">
        <v>73</v>
      </c>
      <c r="H91" s="9">
        <v>16000</v>
      </c>
    </row>
    <row r="92" spans="1:8" ht="15" thickBot="1" x14ac:dyDescent="0.35">
      <c r="A92" s="8">
        <f>Aldi!A92</f>
        <v>150</v>
      </c>
      <c r="B92" s="9">
        <v>78</v>
      </c>
      <c r="C92" s="9">
        <v>68</v>
      </c>
      <c r="D92" s="9">
        <v>86</v>
      </c>
      <c r="E92" s="9">
        <v>83</v>
      </c>
      <c r="F92" s="9">
        <v>95</v>
      </c>
      <c r="G92" s="9">
        <v>79</v>
      </c>
      <c r="H92" s="9">
        <v>14000</v>
      </c>
    </row>
    <row r="93" spans="1:8" ht="15" thickBot="1" x14ac:dyDescent="0.35">
      <c r="A93" s="8">
        <f>Aldi!A93</f>
        <v>149</v>
      </c>
      <c r="B93" s="9">
        <v>78</v>
      </c>
      <c r="C93" s="9">
        <v>67</v>
      </c>
      <c r="D93" s="9">
        <v>86</v>
      </c>
      <c r="E93" s="9">
        <v>85</v>
      </c>
      <c r="F93" s="9">
        <v>94</v>
      </c>
      <c r="G93" s="9">
        <v>78</v>
      </c>
      <c r="H93" s="9">
        <v>15000</v>
      </c>
    </row>
    <row r="94" spans="1:8" ht="15" thickBot="1" x14ac:dyDescent="0.35">
      <c r="A94" s="8">
        <f>Aldi!A94</f>
        <v>148</v>
      </c>
      <c r="B94" s="9">
        <v>75</v>
      </c>
      <c r="C94" s="9">
        <v>63</v>
      </c>
      <c r="D94" s="9">
        <v>87</v>
      </c>
      <c r="E94" s="9">
        <v>84</v>
      </c>
      <c r="F94" s="9">
        <v>93</v>
      </c>
      <c r="G94" s="9">
        <v>76</v>
      </c>
      <c r="H94" s="9">
        <v>15000</v>
      </c>
    </row>
    <row r="95" spans="1:8" ht="15" thickBot="1" x14ac:dyDescent="0.35">
      <c r="A95" s="8">
        <f>Aldi!A95</f>
        <v>147</v>
      </c>
      <c r="B95" s="9">
        <v>74</v>
      </c>
      <c r="C95" s="9">
        <v>63</v>
      </c>
      <c r="D95" s="9">
        <v>88</v>
      </c>
      <c r="E95" s="9">
        <v>83</v>
      </c>
      <c r="F95" s="9">
        <v>94</v>
      </c>
      <c r="G95" s="9">
        <v>76</v>
      </c>
      <c r="H95" s="9">
        <v>14000</v>
      </c>
    </row>
    <row r="96" spans="1:8" ht="15" thickBot="1" x14ac:dyDescent="0.35">
      <c r="A96" s="8">
        <f>Aldi!A96</f>
        <v>146</v>
      </c>
      <c r="B96" s="9">
        <v>76</v>
      </c>
      <c r="C96" s="9">
        <v>63</v>
      </c>
      <c r="D96" s="9">
        <v>87</v>
      </c>
      <c r="E96" s="9">
        <v>83</v>
      </c>
      <c r="F96" s="9">
        <v>94</v>
      </c>
      <c r="G96" s="9">
        <v>79</v>
      </c>
      <c r="H96" s="9">
        <v>17000</v>
      </c>
    </row>
    <row r="97" spans="1:8" ht="15" thickBot="1" x14ac:dyDescent="0.35">
      <c r="A97" s="8">
        <f>Aldi!A97</f>
        <v>145</v>
      </c>
      <c r="B97" s="9">
        <v>74</v>
      </c>
      <c r="C97" s="9">
        <v>55</v>
      </c>
      <c r="D97" s="9">
        <v>87</v>
      </c>
      <c r="E97" s="9">
        <v>82</v>
      </c>
      <c r="F97" s="9">
        <v>93</v>
      </c>
      <c r="G97" s="9">
        <v>71</v>
      </c>
      <c r="H97" s="9">
        <v>20000</v>
      </c>
    </row>
    <row r="98" spans="1:8" ht="15" thickBot="1" x14ac:dyDescent="0.35">
      <c r="A98" s="8">
        <f>Aldi!A98</f>
        <v>144</v>
      </c>
      <c r="B98" s="9">
        <v>73</v>
      </c>
      <c r="C98" s="9">
        <v>55</v>
      </c>
      <c r="D98" s="9">
        <v>85</v>
      </c>
      <c r="E98" s="9">
        <v>79</v>
      </c>
      <c r="F98" s="9">
        <v>93</v>
      </c>
      <c r="G98" s="9">
        <v>76</v>
      </c>
      <c r="H98" s="9">
        <v>19000</v>
      </c>
    </row>
    <row r="99" spans="1:8" ht="15" thickBot="1" x14ac:dyDescent="0.35">
      <c r="A99" s="8">
        <f>Aldi!A99</f>
        <v>143</v>
      </c>
      <c r="B99" s="9">
        <v>69</v>
      </c>
      <c r="C99" s="9">
        <v>53</v>
      </c>
      <c r="D99" s="9">
        <v>84</v>
      </c>
      <c r="E99" s="9">
        <v>84</v>
      </c>
      <c r="F99" s="9">
        <v>93</v>
      </c>
      <c r="G99" s="9">
        <v>77</v>
      </c>
      <c r="H99" s="9">
        <v>19000</v>
      </c>
    </row>
    <row r="100" spans="1:8" ht="15" thickBot="1" x14ac:dyDescent="0.35">
      <c r="A100" s="8">
        <f>Aldi!A100</f>
        <v>142</v>
      </c>
      <c r="B100" s="9">
        <v>72</v>
      </c>
      <c r="C100" s="9">
        <v>48</v>
      </c>
      <c r="D100" s="9">
        <v>78</v>
      </c>
      <c r="E100" s="9">
        <v>82</v>
      </c>
      <c r="F100" s="9">
        <v>93</v>
      </c>
      <c r="G100" s="9">
        <v>70</v>
      </c>
      <c r="H100" s="9">
        <v>22000</v>
      </c>
    </row>
    <row r="101" spans="1:8" ht="15" thickBot="1" x14ac:dyDescent="0.35">
      <c r="A101" s="8">
        <f>Aldi!A101</f>
        <v>141</v>
      </c>
      <c r="B101" s="9">
        <v>62</v>
      </c>
      <c r="C101" s="9">
        <v>59</v>
      </c>
      <c r="D101" s="9">
        <v>81</v>
      </c>
      <c r="E101" s="9">
        <v>81</v>
      </c>
      <c r="F101" s="9">
        <v>93</v>
      </c>
      <c r="G101" s="9">
        <v>71</v>
      </c>
      <c r="H101" s="9">
        <v>19000</v>
      </c>
    </row>
    <row r="102" spans="1:8" ht="15" thickBot="1" x14ac:dyDescent="0.35">
      <c r="A102" s="8">
        <f>Aldi!A102</f>
        <v>140</v>
      </c>
      <c r="B102" s="9">
        <v>47</v>
      </c>
      <c r="C102" s="9">
        <v>56</v>
      </c>
      <c r="D102" s="9">
        <v>82</v>
      </c>
      <c r="E102" s="9">
        <v>80</v>
      </c>
      <c r="F102" s="9">
        <v>92</v>
      </c>
      <c r="G102" s="9">
        <v>70</v>
      </c>
      <c r="H102" s="9">
        <v>19000</v>
      </c>
    </row>
    <row r="103" spans="1:8" ht="15" thickBot="1" x14ac:dyDescent="0.35">
      <c r="A103" s="8">
        <f>Aldi!A103</f>
        <v>139</v>
      </c>
      <c r="B103" s="9">
        <v>49</v>
      </c>
      <c r="C103" s="9">
        <v>43</v>
      </c>
      <c r="D103" s="9">
        <v>82</v>
      </c>
      <c r="E103" s="9">
        <v>79</v>
      </c>
      <c r="F103" s="9">
        <v>92</v>
      </c>
      <c r="G103" s="9">
        <v>75</v>
      </c>
      <c r="H103" s="9">
        <v>21000</v>
      </c>
    </row>
    <row r="104" spans="1:8" ht="15" thickBot="1" x14ac:dyDescent="0.35">
      <c r="A104" s="8">
        <f>Aldi!A104</f>
        <v>138</v>
      </c>
      <c r="B104" s="9">
        <v>66</v>
      </c>
      <c r="C104" s="9">
        <v>65</v>
      </c>
      <c r="D104" s="9">
        <v>84</v>
      </c>
      <c r="E104" s="9">
        <v>82</v>
      </c>
      <c r="F104" s="9">
        <v>93</v>
      </c>
      <c r="G104" s="9">
        <v>73</v>
      </c>
      <c r="H104" s="9">
        <v>18000</v>
      </c>
    </row>
    <row r="105" spans="1:8" ht="15" thickBot="1" x14ac:dyDescent="0.35">
      <c r="A105" s="8">
        <f>Aldi!A105</f>
        <v>137</v>
      </c>
      <c r="B105" s="9">
        <v>70</v>
      </c>
      <c r="C105" s="9">
        <v>66</v>
      </c>
      <c r="D105" s="9">
        <v>83</v>
      </c>
      <c r="E105" s="9">
        <v>83</v>
      </c>
      <c r="F105" s="9">
        <v>93</v>
      </c>
      <c r="G105" s="9">
        <v>68</v>
      </c>
      <c r="H105" s="9">
        <v>24000</v>
      </c>
    </row>
    <row r="106" spans="1:8" ht="15" thickBot="1" x14ac:dyDescent="0.35">
      <c r="A106" s="8">
        <f>Aldi!A106</f>
        <v>136</v>
      </c>
      <c r="B106" s="9">
        <v>71</v>
      </c>
      <c r="C106" s="9">
        <v>58</v>
      </c>
      <c r="D106" s="9">
        <v>83</v>
      </c>
      <c r="E106" s="9">
        <v>83</v>
      </c>
      <c r="F106" s="9">
        <v>92</v>
      </c>
      <c r="G106" s="9">
        <v>63</v>
      </c>
      <c r="H106" s="9">
        <v>22000</v>
      </c>
    </row>
    <row r="107" spans="1:8" ht="15" thickBot="1" x14ac:dyDescent="0.35">
      <c r="A107" s="8">
        <f>Aldi!A107</f>
        <v>135</v>
      </c>
      <c r="B107" s="9">
        <v>70</v>
      </c>
      <c r="C107" s="9">
        <v>61</v>
      </c>
      <c r="D107" s="9">
        <v>84</v>
      </c>
      <c r="E107" s="9">
        <v>85</v>
      </c>
      <c r="F107" s="9">
        <v>92</v>
      </c>
      <c r="G107" s="9">
        <v>70</v>
      </c>
      <c r="H107" s="9">
        <v>25000</v>
      </c>
    </row>
    <row r="108" spans="1:8" ht="15" thickBot="1" x14ac:dyDescent="0.35">
      <c r="A108" s="8">
        <f>Aldi!A108</f>
        <v>134</v>
      </c>
      <c r="B108" s="9">
        <v>65</v>
      </c>
      <c r="C108" s="9">
        <v>61</v>
      </c>
      <c r="D108" s="9">
        <v>83</v>
      </c>
      <c r="E108" s="9">
        <v>84</v>
      </c>
      <c r="F108" s="9">
        <v>92</v>
      </c>
      <c r="G108" s="9">
        <v>70</v>
      </c>
      <c r="H108" s="9">
        <v>23000</v>
      </c>
    </row>
    <row r="109" spans="1:8" ht="15" thickBot="1" x14ac:dyDescent="0.35">
      <c r="A109" s="8">
        <f>Aldi!A109</f>
        <v>133</v>
      </c>
      <c r="B109" s="9">
        <v>69</v>
      </c>
      <c r="C109" s="9">
        <v>54</v>
      </c>
      <c r="D109" s="9">
        <v>84</v>
      </c>
      <c r="E109" s="9">
        <v>83</v>
      </c>
      <c r="F109" s="9">
        <v>92</v>
      </c>
      <c r="G109" s="9">
        <v>69</v>
      </c>
      <c r="H109" s="9">
        <v>23000</v>
      </c>
    </row>
    <row r="110" spans="1:8" ht="15" thickBot="1" x14ac:dyDescent="0.35">
      <c r="A110" s="8">
        <f>Aldi!A110</f>
        <v>132</v>
      </c>
      <c r="B110" s="9">
        <v>63</v>
      </c>
      <c r="C110" s="9">
        <v>55</v>
      </c>
      <c r="D110" s="9">
        <v>82</v>
      </c>
      <c r="E110" s="9">
        <v>83</v>
      </c>
      <c r="F110" s="9">
        <v>90</v>
      </c>
      <c r="G110" s="9">
        <v>67</v>
      </c>
      <c r="H110" s="9">
        <v>26000</v>
      </c>
    </row>
    <row r="111" spans="1:8" ht="15" thickBot="1" x14ac:dyDescent="0.35">
      <c r="A111" s="8">
        <f>Aldi!A111</f>
        <v>131</v>
      </c>
      <c r="B111" s="9">
        <v>65</v>
      </c>
      <c r="C111" s="9">
        <v>56</v>
      </c>
      <c r="D111" s="9">
        <v>83</v>
      </c>
      <c r="E111" s="9">
        <v>84</v>
      </c>
      <c r="F111" s="9">
        <v>90</v>
      </c>
      <c r="G111" s="9">
        <v>67</v>
      </c>
      <c r="H111" s="9">
        <v>22000</v>
      </c>
    </row>
    <row r="112" spans="1:8" ht="15" thickBot="1" x14ac:dyDescent="0.35">
      <c r="A112" s="8">
        <f>Aldi!A112</f>
        <v>130</v>
      </c>
      <c r="B112" s="9">
        <v>69</v>
      </c>
      <c r="C112" s="9">
        <v>61</v>
      </c>
      <c r="D112" s="9">
        <v>83</v>
      </c>
      <c r="E112" s="9">
        <v>83</v>
      </c>
      <c r="F112" s="9">
        <v>93</v>
      </c>
      <c r="G112" s="9">
        <v>70</v>
      </c>
      <c r="H112" s="9">
        <v>23000</v>
      </c>
    </row>
    <row r="113" spans="1:8" ht="15" thickBot="1" x14ac:dyDescent="0.35">
      <c r="A113" s="8">
        <f>Aldi!A113</f>
        <v>129</v>
      </c>
      <c r="B113" s="9">
        <v>62</v>
      </c>
      <c r="C113" s="9">
        <v>58</v>
      </c>
      <c r="D113" s="9">
        <v>83</v>
      </c>
      <c r="E113" s="9">
        <v>79</v>
      </c>
      <c r="F113" s="9">
        <v>92</v>
      </c>
      <c r="G113" s="9">
        <v>70</v>
      </c>
      <c r="H113" s="9">
        <v>27000</v>
      </c>
    </row>
    <row r="114" spans="1:8" ht="15" thickBot="1" x14ac:dyDescent="0.35">
      <c r="A114" s="8">
        <f>Aldi!A114</f>
        <v>128</v>
      </c>
      <c r="B114" s="9">
        <v>57</v>
      </c>
      <c r="C114" s="9">
        <v>52</v>
      </c>
      <c r="D114" s="9">
        <v>74</v>
      </c>
      <c r="E114" s="9">
        <v>79</v>
      </c>
      <c r="F114" s="9">
        <v>91</v>
      </c>
      <c r="G114" s="9">
        <v>72</v>
      </c>
      <c r="H114" s="9">
        <v>24000</v>
      </c>
    </row>
    <row r="115" spans="1:8" ht="15" thickBot="1" x14ac:dyDescent="0.35">
      <c r="A115" s="8">
        <f>Aldi!A115</f>
        <v>127</v>
      </c>
      <c r="B115" s="9">
        <v>46</v>
      </c>
      <c r="C115" s="9">
        <v>34</v>
      </c>
      <c r="D115" s="9">
        <v>76</v>
      </c>
      <c r="E115" s="9">
        <v>80</v>
      </c>
      <c r="F115" s="9">
        <v>91</v>
      </c>
      <c r="G115" s="9">
        <v>68</v>
      </c>
      <c r="H115" s="9">
        <v>27000</v>
      </c>
    </row>
    <row r="116" spans="1:8" ht="15" thickBot="1" x14ac:dyDescent="0.35">
      <c r="A116" s="8">
        <f>Aldi!A116</f>
        <v>126</v>
      </c>
      <c r="B116" s="9">
        <v>72</v>
      </c>
      <c r="C116" s="9">
        <v>66</v>
      </c>
      <c r="D116" s="9">
        <v>82</v>
      </c>
      <c r="E116" s="9">
        <v>82</v>
      </c>
      <c r="F116" s="9">
        <v>92</v>
      </c>
      <c r="G116" s="9">
        <v>70</v>
      </c>
      <c r="H116" s="9">
        <v>20000</v>
      </c>
    </row>
    <row r="117" spans="1:8" ht="15" thickBot="1" x14ac:dyDescent="0.35">
      <c r="A117" s="8">
        <f>Aldi!A117</f>
        <v>125</v>
      </c>
      <c r="B117" s="9">
        <v>71</v>
      </c>
      <c r="C117" s="9">
        <v>68</v>
      </c>
      <c r="D117" s="9">
        <v>80</v>
      </c>
      <c r="E117" s="9">
        <v>81</v>
      </c>
      <c r="F117" s="9">
        <v>90</v>
      </c>
      <c r="G117" s="9">
        <v>70</v>
      </c>
      <c r="H117" s="9">
        <v>22000</v>
      </c>
    </row>
    <row r="118" spans="1:8" ht="15" thickBot="1" x14ac:dyDescent="0.35">
      <c r="A118" s="8">
        <f>Aldi!A118</f>
        <v>124</v>
      </c>
      <c r="B118" s="9">
        <v>70</v>
      </c>
      <c r="C118" s="9">
        <v>60</v>
      </c>
      <c r="D118" s="9">
        <v>82</v>
      </c>
      <c r="E118" s="9">
        <v>80</v>
      </c>
      <c r="F118" s="9">
        <v>90</v>
      </c>
      <c r="G118" s="9">
        <v>69</v>
      </c>
      <c r="H118" s="9">
        <v>24000</v>
      </c>
    </row>
    <row r="119" spans="1:8" ht="15" thickBot="1" x14ac:dyDescent="0.35">
      <c r="A119" s="8">
        <f>Aldi!A119</f>
        <v>123</v>
      </c>
      <c r="B119" s="9">
        <v>70</v>
      </c>
      <c r="C119" s="9">
        <v>62</v>
      </c>
      <c r="D119" s="9">
        <v>84</v>
      </c>
      <c r="E119" s="9">
        <v>81</v>
      </c>
      <c r="F119" s="9">
        <v>89</v>
      </c>
      <c r="G119" s="9">
        <v>69</v>
      </c>
      <c r="H119" s="9">
        <v>25000</v>
      </c>
    </row>
    <row r="120" spans="1:8" ht="15" thickBot="1" x14ac:dyDescent="0.35">
      <c r="A120" s="8">
        <f>Aldi!A120</f>
        <v>122</v>
      </c>
      <c r="B120" s="9">
        <v>63</v>
      </c>
      <c r="C120" s="9">
        <v>60</v>
      </c>
      <c r="D120" s="9">
        <v>82</v>
      </c>
      <c r="E120" s="9">
        <v>82</v>
      </c>
      <c r="F120" s="9">
        <v>90</v>
      </c>
      <c r="G120" s="9">
        <v>70</v>
      </c>
      <c r="H120" s="9">
        <v>28000</v>
      </c>
    </row>
    <row r="121" spans="1:8" ht="15" thickBot="1" x14ac:dyDescent="0.35">
      <c r="A121" s="8">
        <f>Aldi!A121</f>
        <v>121</v>
      </c>
      <c r="B121" s="9">
        <v>65</v>
      </c>
      <c r="C121" s="9">
        <v>61</v>
      </c>
      <c r="D121" s="9">
        <v>82</v>
      </c>
      <c r="E121" s="9">
        <v>73</v>
      </c>
      <c r="F121" s="9">
        <v>90</v>
      </c>
      <c r="G121" s="9">
        <v>67</v>
      </c>
      <c r="H121" s="9">
        <v>26000</v>
      </c>
    </row>
    <row r="122" spans="1:8" ht="15" thickBot="1" x14ac:dyDescent="0.35">
      <c r="A122" s="8">
        <f>Aldi!A122</f>
        <v>120</v>
      </c>
      <c r="B122" s="9">
        <v>65</v>
      </c>
      <c r="C122" s="9">
        <v>57</v>
      </c>
      <c r="D122" s="9">
        <v>80</v>
      </c>
      <c r="E122" s="9">
        <v>76</v>
      </c>
      <c r="F122" s="9">
        <v>89</v>
      </c>
      <c r="G122" s="9">
        <v>66</v>
      </c>
      <c r="H122" s="9">
        <v>25000</v>
      </c>
    </row>
    <row r="123" spans="1:8" ht="15" thickBot="1" x14ac:dyDescent="0.35">
      <c r="A123" s="8">
        <f>Aldi!A123</f>
        <v>119</v>
      </c>
      <c r="B123" s="9">
        <v>62</v>
      </c>
      <c r="C123" s="9">
        <v>46</v>
      </c>
      <c r="D123" s="9">
        <v>79</v>
      </c>
      <c r="E123" s="9">
        <v>79</v>
      </c>
      <c r="F123" s="9">
        <v>89</v>
      </c>
      <c r="G123" s="9">
        <v>67</v>
      </c>
      <c r="H123" s="9">
        <v>30000</v>
      </c>
    </row>
    <row r="124" spans="1:8" ht="15" thickBot="1" x14ac:dyDescent="0.35">
      <c r="A124" s="8">
        <f>Aldi!A124</f>
        <v>118</v>
      </c>
      <c r="B124" s="9">
        <v>68</v>
      </c>
      <c r="C124" s="9">
        <v>60</v>
      </c>
      <c r="D124" s="9">
        <v>81</v>
      </c>
      <c r="E124" s="9">
        <v>79</v>
      </c>
      <c r="F124" s="9">
        <v>91</v>
      </c>
      <c r="G124" s="9">
        <v>71</v>
      </c>
      <c r="H124" s="9">
        <v>29000</v>
      </c>
    </row>
    <row r="125" spans="1:8" ht="15" thickBot="1" x14ac:dyDescent="0.35">
      <c r="A125" s="8">
        <f>Aldi!A125</f>
        <v>117</v>
      </c>
      <c r="B125" s="9">
        <v>65</v>
      </c>
      <c r="C125" s="9">
        <v>60</v>
      </c>
      <c r="D125" s="9">
        <v>79</v>
      </c>
      <c r="E125" s="9">
        <v>78</v>
      </c>
      <c r="F125" s="9">
        <v>90</v>
      </c>
      <c r="G125" s="9">
        <v>70</v>
      </c>
      <c r="H125" s="9">
        <v>32000</v>
      </c>
    </row>
    <row r="126" spans="1:8" ht="15" thickBot="1" x14ac:dyDescent="0.35">
      <c r="A126" s="8">
        <f>Aldi!A126</f>
        <v>116</v>
      </c>
      <c r="B126" s="9">
        <v>60</v>
      </c>
      <c r="C126" s="9">
        <v>48</v>
      </c>
      <c r="D126" s="9">
        <v>78</v>
      </c>
      <c r="E126" s="9">
        <v>77</v>
      </c>
      <c r="F126" s="9">
        <v>89</v>
      </c>
      <c r="G126" s="9">
        <v>70</v>
      </c>
      <c r="H126" s="9">
        <v>28000</v>
      </c>
    </row>
    <row r="127" spans="1:8" ht="15" thickBot="1" x14ac:dyDescent="0.35">
      <c r="A127" s="8">
        <f>Aldi!A127</f>
        <v>115</v>
      </c>
      <c r="B127" s="9">
        <v>37</v>
      </c>
      <c r="C127" s="9">
        <v>22</v>
      </c>
      <c r="D127" s="9">
        <v>74</v>
      </c>
      <c r="E127" s="9">
        <v>71</v>
      </c>
      <c r="F127" s="9">
        <v>88</v>
      </c>
      <c r="G127" s="9">
        <v>70</v>
      </c>
      <c r="H127" s="9">
        <v>33000</v>
      </c>
    </row>
    <row r="128" spans="1:8" ht="15" thickBot="1" x14ac:dyDescent="0.35">
      <c r="A128" s="8">
        <f>Aldi!A128</f>
        <v>114</v>
      </c>
      <c r="B128" s="9">
        <v>72</v>
      </c>
      <c r="C128" s="9">
        <v>62</v>
      </c>
      <c r="D128" s="9">
        <v>77</v>
      </c>
      <c r="E128" s="9">
        <v>69</v>
      </c>
      <c r="F128" s="9">
        <v>90</v>
      </c>
      <c r="G128" s="9">
        <v>73</v>
      </c>
      <c r="H128" s="9">
        <v>24000</v>
      </c>
    </row>
    <row r="129" spans="1:8" ht="15" thickBot="1" x14ac:dyDescent="0.35">
      <c r="A129" s="8">
        <f>Aldi!A129</f>
        <v>113</v>
      </c>
      <c r="B129" s="9">
        <v>70</v>
      </c>
      <c r="C129" s="9">
        <v>63</v>
      </c>
      <c r="D129" s="9">
        <v>78</v>
      </c>
      <c r="E129" s="9">
        <v>78</v>
      </c>
      <c r="F129" s="9">
        <v>89</v>
      </c>
      <c r="G129" s="9">
        <v>72</v>
      </c>
      <c r="H129" s="9">
        <v>24000</v>
      </c>
    </row>
    <row r="130" spans="1:8" ht="15" thickBot="1" x14ac:dyDescent="0.35">
      <c r="A130" s="8">
        <f>Aldi!A130</f>
        <v>112</v>
      </c>
      <c r="B130" s="9">
        <v>68</v>
      </c>
      <c r="C130" s="9">
        <v>59</v>
      </c>
      <c r="D130" s="9">
        <v>77</v>
      </c>
      <c r="E130" s="9">
        <v>77</v>
      </c>
      <c r="F130" s="9">
        <v>89</v>
      </c>
      <c r="G130" s="9">
        <v>77</v>
      </c>
      <c r="H130" s="9">
        <v>27000</v>
      </c>
    </row>
    <row r="131" spans="1:8" ht="15" thickBot="1" x14ac:dyDescent="0.35">
      <c r="A131" s="8">
        <f>Aldi!A131</f>
        <v>111</v>
      </c>
      <c r="B131" s="9">
        <v>66</v>
      </c>
      <c r="C131" s="9">
        <v>58</v>
      </c>
      <c r="D131" s="9">
        <v>79</v>
      </c>
      <c r="E131" s="9">
        <v>77</v>
      </c>
      <c r="F131" s="9">
        <v>88</v>
      </c>
      <c r="G131" s="9">
        <v>69</v>
      </c>
      <c r="H131" s="9">
        <v>30000</v>
      </c>
    </row>
    <row r="132" spans="1:8" ht="15" thickBot="1" x14ac:dyDescent="0.35">
      <c r="A132" s="8">
        <f>Aldi!A132</f>
        <v>110</v>
      </c>
      <c r="B132" s="9">
        <v>64</v>
      </c>
      <c r="C132" s="9">
        <v>59</v>
      </c>
      <c r="D132" s="9">
        <v>77</v>
      </c>
      <c r="E132" s="9">
        <v>76</v>
      </c>
      <c r="F132" s="9">
        <v>88</v>
      </c>
      <c r="G132" s="9">
        <v>74</v>
      </c>
      <c r="H132" s="9">
        <v>28000</v>
      </c>
    </row>
    <row r="133" spans="1:8" ht="15" thickBot="1" x14ac:dyDescent="0.35">
      <c r="A133" s="8">
        <f>Aldi!A133</f>
        <v>109</v>
      </c>
      <c r="B133" s="9">
        <v>61</v>
      </c>
      <c r="C133" s="9">
        <v>54</v>
      </c>
      <c r="D133" s="9">
        <v>74</v>
      </c>
      <c r="E133" s="9">
        <v>77</v>
      </c>
      <c r="F133" s="9">
        <v>84</v>
      </c>
      <c r="G133" s="9">
        <v>68</v>
      </c>
      <c r="H133" s="9">
        <v>30000</v>
      </c>
    </row>
    <row r="134" spans="1:8" ht="15" thickBot="1" x14ac:dyDescent="0.35">
      <c r="A134" s="8">
        <f>Aldi!A134</f>
        <v>108</v>
      </c>
      <c r="B134" s="9">
        <v>66</v>
      </c>
      <c r="C134" s="9">
        <v>53</v>
      </c>
      <c r="D134" s="9">
        <v>74</v>
      </c>
      <c r="E134" s="9">
        <v>79</v>
      </c>
      <c r="F134" s="9">
        <v>80</v>
      </c>
      <c r="G134" s="9">
        <v>71</v>
      </c>
      <c r="H134" s="9">
        <v>31000</v>
      </c>
    </row>
    <row r="135" spans="1:8" ht="15" thickBot="1" x14ac:dyDescent="0.35">
      <c r="A135" s="8">
        <f>Aldi!A135</f>
        <v>107</v>
      </c>
      <c r="B135" s="9">
        <v>63</v>
      </c>
      <c r="C135" s="9">
        <v>54</v>
      </c>
      <c r="D135" s="9">
        <v>76</v>
      </c>
      <c r="E135" s="9">
        <v>79</v>
      </c>
      <c r="F135" s="9">
        <v>79</v>
      </c>
      <c r="G135" s="9">
        <v>73</v>
      </c>
      <c r="H135" s="9">
        <v>30000</v>
      </c>
    </row>
    <row r="136" spans="1:8" ht="15" thickBot="1" x14ac:dyDescent="0.35">
      <c r="A136" s="8">
        <f>Aldi!A136</f>
        <v>106</v>
      </c>
      <c r="B136" s="9">
        <v>69</v>
      </c>
      <c r="C136" s="9">
        <v>56</v>
      </c>
      <c r="D136" s="9">
        <v>76</v>
      </c>
      <c r="E136" s="9">
        <v>77</v>
      </c>
      <c r="F136" s="9">
        <v>85</v>
      </c>
      <c r="G136" s="9">
        <v>71</v>
      </c>
      <c r="H136" s="9">
        <v>30000</v>
      </c>
    </row>
    <row r="137" spans="1:8" ht="15" thickBot="1" x14ac:dyDescent="0.35">
      <c r="A137" s="8">
        <f>Aldi!A137</f>
        <v>105</v>
      </c>
      <c r="B137" s="9">
        <v>65</v>
      </c>
      <c r="C137" s="9">
        <v>61</v>
      </c>
      <c r="D137" s="9">
        <v>68</v>
      </c>
      <c r="E137" s="9">
        <v>77</v>
      </c>
      <c r="F137" s="9">
        <v>84</v>
      </c>
      <c r="G137" s="9">
        <v>75</v>
      </c>
      <c r="H137" s="9">
        <v>37000</v>
      </c>
    </row>
    <row r="138" spans="1:8" ht="15" thickBot="1" x14ac:dyDescent="0.35">
      <c r="A138" s="8">
        <f>Aldi!A138</f>
        <v>104</v>
      </c>
      <c r="B138" s="9">
        <v>60</v>
      </c>
      <c r="C138" s="9">
        <v>52</v>
      </c>
      <c r="D138" s="9">
        <v>72</v>
      </c>
      <c r="E138" s="9">
        <v>77</v>
      </c>
      <c r="F138" s="9">
        <v>86</v>
      </c>
      <c r="G138" s="9">
        <v>69</v>
      </c>
      <c r="H138" s="9">
        <v>30000</v>
      </c>
    </row>
    <row r="139" spans="1:8" ht="15" thickBot="1" x14ac:dyDescent="0.35">
      <c r="A139" s="8">
        <f>Aldi!A139</f>
        <v>103</v>
      </c>
      <c r="B139" s="9">
        <v>46</v>
      </c>
      <c r="C139" s="9">
        <v>19</v>
      </c>
      <c r="D139" s="9">
        <v>70</v>
      </c>
      <c r="E139" s="9">
        <v>73</v>
      </c>
      <c r="F139" s="9">
        <v>84</v>
      </c>
      <c r="G139" s="9">
        <v>66</v>
      </c>
      <c r="H139" s="9">
        <v>31000</v>
      </c>
    </row>
    <row r="140" spans="1:8" ht="15" thickBot="1" x14ac:dyDescent="0.35">
      <c r="A140" s="8">
        <f>Aldi!A140</f>
        <v>102</v>
      </c>
      <c r="B140" s="9">
        <v>72</v>
      </c>
      <c r="C140" s="9">
        <v>53</v>
      </c>
      <c r="D140" s="9">
        <v>76</v>
      </c>
      <c r="E140" s="9">
        <v>76</v>
      </c>
      <c r="F140" s="9">
        <v>86</v>
      </c>
      <c r="G140" s="9">
        <v>70</v>
      </c>
      <c r="H140" s="9">
        <v>28000</v>
      </c>
    </row>
    <row r="141" spans="1:8" ht="15" thickBot="1" x14ac:dyDescent="0.35">
      <c r="A141" s="8">
        <f>Aldi!A141</f>
        <v>101</v>
      </c>
      <c r="B141" s="9">
        <v>75</v>
      </c>
      <c r="C141" s="9">
        <v>61</v>
      </c>
      <c r="D141" s="9">
        <v>74</v>
      </c>
      <c r="E141" s="9">
        <v>78</v>
      </c>
      <c r="F141" s="9">
        <v>84</v>
      </c>
      <c r="G141" s="9">
        <v>71</v>
      </c>
      <c r="H141" s="9">
        <v>29000</v>
      </c>
    </row>
    <row r="142" spans="1:8" ht="15" thickBot="1" x14ac:dyDescent="0.35">
      <c r="A142" s="8">
        <f>Aldi!A142</f>
        <v>100</v>
      </c>
      <c r="B142" s="9">
        <v>67</v>
      </c>
      <c r="C142" s="9">
        <v>52</v>
      </c>
      <c r="D142" s="9">
        <v>76</v>
      </c>
      <c r="E142" s="9">
        <v>76</v>
      </c>
      <c r="F142" s="9">
        <v>83</v>
      </c>
      <c r="G142" s="9">
        <v>60</v>
      </c>
      <c r="H142" s="9">
        <v>29000</v>
      </c>
    </row>
    <row r="143" spans="1:8" ht="15" thickBot="1" x14ac:dyDescent="0.35">
      <c r="A143" s="8">
        <f>Aldi!A143</f>
        <v>99</v>
      </c>
      <c r="B143" s="9">
        <v>69</v>
      </c>
      <c r="C143" s="9">
        <v>58</v>
      </c>
      <c r="D143" s="9">
        <v>73</v>
      </c>
      <c r="E143" s="9">
        <v>78</v>
      </c>
      <c r="F143" s="9">
        <v>85</v>
      </c>
      <c r="G143" s="9">
        <v>65</v>
      </c>
      <c r="H143" s="9">
        <v>27000</v>
      </c>
    </row>
    <row r="144" spans="1:8" ht="15" thickBot="1" x14ac:dyDescent="0.35">
      <c r="A144" s="8">
        <f>Aldi!A144</f>
        <v>98</v>
      </c>
      <c r="B144" s="9">
        <v>67</v>
      </c>
      <c r="C144" s="9">
        <v>57</v>
      </c>
      <c r="D144" s="9">
        <v>75</v>
      </c>
      <c r="E144" s="9">
        <v>78</v>
      </c>
      <c r="F144" s="9">
        <v>86</v>
      </c>
      <c r="G144" s="9">
        <v>66</v>
      </c>
      <c r="H144" s="9">
        <v>28000</v>
      </c>
    </row>
    <row r="145" spans="1:8" ht="15" thickBot="1" x14ac:dyDescent="0.35">
      <c r="A145" s="8">
        <f>Aldi!A145</f>
        <v>97</v>
      </c>
      <c r="B145" s="9">
        <v>65</v>
      </c>
      <c r="C145" s="9">
        <v>50</v>
      </c>
      <c r="D145" s="9">
        <v>74</v>
      </c>
      <c r="E145" s="9">
        <v>77</v>
      </c>
      <c r="F145" s="9">
        <v>81</v>
      </c>
      <c r="G145" s="9">
        <v>64</v>
      </c>
      <c r="H145" s="9">
        <v>30000</v>
      </c>
    </row>
    <row r="146" spans="1:8" ht="15" thickBot="1" x14ac:dyDescent="0.35">
      <c r="A146" s="8">
        <f>Aldi!A146</f>
        <v>96</v>
      </c>
      <c r="B146" s="9">
        <v>61</v>
      </c>
      <c r="C146" s="9">
        <v>42</v>
      </c>
      <c r="D146" s="9">
        <v>72</v>
      </c>
      <c r="E146" s="9">
        <v>77</v>
      </c>
      <c r="F146" s="9">
        <v>78</v>
      </c>
      <c r="G146" s="9">
        <v>64</v>
      </c>
      <c r="H146" s="9">
        <v>33000</v>
      </c>
    </row>
    <row r="147" spans="1:8" ht="15" thickBot="1" x14ac:dyDescent="0.35">
      <c r="A147" s="8">
        <f>Aldi!A147</f>
        <v>95</v>
      </c>
      <c r="B147" s="9">
        <v>55</v>
      </c>
      <c r="C147" s="9">
        <v>43</v>
      </c>
      <c r="D147" s="9">
        <v>68</v>
      </c>
      <c r="E147" s="9">
        <v>76</v>
      </c>
      <c r="F147" s="9">
        <v>81</v>
      </c>
      <c r="G147" s="9">
        <v>67</v>
      </c>
      <c r="H147" s="9">
        <v>32000</v>
      </c>
    </row>
    <row r="148" spans="1:8" ht="15" thickBot="1" x14ac:dyDescent="0.35">
      <c r="A148" s="8">
        <f>Aldi!A148</f>
        <v>94</v>
      </c>
      <c r="B148" s="9">
        <v>68</v>
      </c>
      <c r="C148" s="9">
        <v>57</v>
      </c>
      <c r="D148" s="9">
        <v>76</v>
      </c>
      <c r="E148" s="9">
        <v>76</v>
      </c>
      <c r="F148" s="9">
        <v>83</v>
      </c>
      <c r="G148" s="9">
        <v>70</v>
      </c>
      <c r="H148" s="9">
        <v>32000</v>
      </c>
    </row>
    <row r="149" spans="1:8" ht="15" thickBot="1" x14ac:dyDescent="0.35">
      <c r="A149" s="8">
        <f>Aldi!A149</f>
        <v>93</v>
      </c>
      <c r="B149" s="9">
        <v>64</v>
      </c>
      <c r="C149" s="9">
        <v>55</v>
      </c>
      <c r="D149" s="9">
        <v>66</v>
      </c>
      <c r="E149" s="9">
        <v>74</v>
      </c>
      <c r="F149" s="9">
        <v>84</v>
      </c>
      <c r="G149" s="9">
        <v>71</v>
      </c>
      <c r="H149" s="9">
        <v>37000</v>
      </c>
    </row>
    <row r="150" spans="1:8" ht="15" thickBot="1" x14ac:dyDescent="0.35">
      <c r="A150" s="8">
        <f>Aldi!A150</f>
        <v>92</v>
      </c>
      <c r="B150" s="9">
        <v>54</v>
      </c>
      <c r="C150" s="9">
        <v>26</v>
      </c>
      <c r="D150" s="9">
        <v>73</v>
      </c>
      <c r="E150" s="9">
        <v>70</v>
      </c>
      <c r="F150" s="9">
        <v>85</v>
      </c>
      <c r="G150" s="9">
        <v>68</v>
      </c>
      <c r="H150" s="9">
        <v>33000</v>
      </c>
    </row>
    <row r="151" spans="1:8" ht="15" thickBot="1" x14ac:dyDescent="0.35">
      <c r="A151" s="8">
        <f>Aldi!A151</f>
        <v>91</v>
      </c>
      <c r="B151" s="9">
        <v>44</v>
      </c>
      <c r="C151" s="9">
        <v>14</v>
      </c>
      <c r="D151" s="9">
        <v>69</v>
      </c>
      <c r="E151" s="9">
        <v>69</v>
      </c>
      <c r="F151" s="9">
        <v>81</v>
      </c>
      <c r="G151" s="9">
        <v>66</v>
      </c>
      <c r="H151" s="9">
        <v>44000</v>
      </c>
    </row>
    <row r="152" spans="1:8" ht="15" thickBot="1" x14ac:dyDescent="0.35">
      <c r="A152" s="8">
        <f>Aldi!A152</f>
        <v>90</v>
      </c>
      <c r="B152" s="9">
        <v>73</v>
      </c>
      <c r="C152" s="9">
        <v>63</v>
      </c>
      <c r="D152" s="9">
        <v>78</v>
      </c>
      <c r="E152" s="9">
        <v>78</v>
      </c>
      <c r="F152" s="9">
        <v>85</v>
      </c>
      <c r="G152" s="9">
        <v>70</v>
      </c>
      <c r="H152" s="9">
        <v>28000</v>
      </c>
    </row>
    <row r="153" spans="1:8" ht="15" thickBot="1" x14ac:dyDescent="0.35">
      <c r="A153" s="8">
        <f>Aldi!A153</f>
        <v>89</v>
      </c>
      <c r="B153" s="9">
        <v>76</v>
      </c>
      <c r="C153" s="9">
        <v>64</v>
      </c>
      <c r="D153" s="9">
        <v>77</v>
      </c>
      <c r="E153" s="9">
        <v>76</v>
      </c>
      <c r="F153" s="9">
        <v>84</v>
      </c>
      <c r="G153" s="9">
        <v>70</v>
      </c>
      <c r="H153" s="9">
        <v>27000</v>
      </c>
    </row>
    <row r="154" spans="1:8" ht="15" thickBot="1" x14ac:dyDescent="0.35">
      <c r="A154" s="8">
        <f>Aldi!A154</f>
        <v>88</v>
      </c>
      <c r="B154" s="9">
        <v>71</v>
      </c>
      <c r="C154" s="9">
        <v>61</v>
      </c>
      <c r="D154" s="9">
        <v>73</v>
      </c>
      <c r="E154" s="9">
        <v>74</v>
      </c>
      <c r="F154" s="9">
        <v>82</v>
      </c>
      <c r="G154" s="9">
        <v>66</v>
      </c>
      <c r="H154" s="9">
        <v>34000</v>
      </c>
    </row>
    <row r="155" spans="1:8" ht="15" thickBot="1" x14ac:dyDescent="0.35">
      <c r="A155" s="8">
        <f>Aldi!A155</f>
        <v>87</v>
      </c>
      <c r="B155" s="9">
        <v>67</v>
      </c>
      <c r="C155" s="9">
        <v>57</v>
      </c>
      <c r="D155" s="9">
        <v>74</v>
      </c>
      <c r="E155" s="9">
        <v>75</v>
      </c>
      <c r="F155" s="9">
        <v>82</v>
      </c>
      <c r="G155" s="9">
        <v>66</v>
      </c>
      <c r="H155" s="9">
        <v>36000</v>
      </c>
    </row>
    <row r="156" spans="1:8" ht="15" thickBot="1" x14ac:dyDescent="0.35">
      <c r="A156" s="8">
        <f>Aldi!A156</f>
        <v>86</v>
      </c>
      <c r="B156" s="9">
        <v>68</v>
      </c>
      <c r="C156" s="9">
        <v>50</v>
      </c>
      <c r="D156" s="9">
        <v>74</v>
      </c>
      <c r="E156" s="9">
        <v>75</v>
      </c>
      <c r="F156" s="9">
        <v>81</v>
      </c>
      <c r="G156" s="9">
        <v>66</v>
      </c>
      <c r="H156" s="9">
        <v>35000</v>
      </c>
    </row>
    <row r="157" spans="1:8" ht="15" thickBot="1" x14ac:dyDescent="0.35">
      <c r="A157" s="8">
        <f>Aldi!A157</f>
        <v>85</v>
      </c>
      <c r="B157" s="9">
        <v>65</v>
      </c>
      <c r="C157" s="9">
        <v>45</v>
      </c>
      <c r="D157" s="9">
        <v>71</v>
      </c>
      <c r="E157" s="9">
        <v>75</v>
      </c>
      <c r="F157" s="9">
        <v>78</v>
      </c>
      <c r="G157" s="9">
        <v>65</v>
      </c>
      <c r="H157" s="9">
        <v>37000</v>
      </c>
    </row>
    <row r="158" spans="1:8" ht="15" thickBot="1" x14ac:dyDescent="0.35">
      <c r="A158" s="8">
        <f>Aldi!A158</f>
        <v>84</v>
      </c>
      <c r="B158" s="9">
        <v>63</v>
      </c>
      <c r="C158" s="9">
        <v>42</v>
      </c>
      <c r="D158" s="9">
        <v>68</v>
      </c>
      <c r="E158" s="9">
        <v>72</v>
      </c>
      <c r="F158" s="9">
        <v>78</v>
      </c>
      <c r="G158" s="9">
        <v>63</v>
      </c>
      <c r="H158" s="9">
        <v>39000</v>
      </c>
    </row>
    <row r="159" spans="1:8" ht="15" thickBot="1" x14ac:dyDescent="0.35">
      <c r="A159" s="8">
        <f>Aldi!A159</f>
        <v>83</v>
      </c>
      <c r="B159" s="9">
        <v>65</v>
      </c>
      <c r="C159" s="9">
        <v>49</v>
      </c>
      <c r="D159" s="9">
        <v>67</v>
      </c>
      <c r="E159" s="9">
        <v>71</v>
      </c>
      <c r="F159" s="9">
        <v>79</v>
      </c>
      <c r="G159" s="9">
        <v>63</v>
      </c>
      <c r="H159" s="9">
        <v>37000</v>
      </c>
    </row>
    <row r="160" spans="1:8" ht="15" thickBot="1" x14ac:dyDescent="0.35">
      <c r="A160" s="8">
        <f>Aldi!A160</f>
        <v>82</v>
      </c>
      <c r="B160" s="9">
        <v>69</v>
      </c>
      <c r="C160" s="9">
        <v>55</v>
      </c>
      <c r="D160" s="9">
        <v>70</v>
      </c>
      <c r="E160" s="9">
        <v>71</v>
      </c>
      <c r="F160" s="9">
        <v>77</v>
      </c>
      <c r="G160" s="9">
        <v>63</v>
      </c>
      <c r="H160" s="9">
        <v>40000</v>
      </c>
    </row>
    <row r="161" spans="1:8" ht="15" thickBot="1" x14ac:dyDescent="0.35">
      <c r="A161" s="8">
        <f>Aldi!A161</f>
        <v>81</v>
      </c>
      <c r="B161" s="9">
        <v>63</v>
      </c>
      <c r="C161" s="9">
        <v>48</v>
      </c>
      <c r="D161" s="9">
        <v>67</v>
      </c>
      <c r="E161" s="9">
        <v>66</v>
      </c>
      <c r="F161" s="9">
        <v>74</v>
      </c>
      <c r="G161" s="9">
        <v>61</v>
      </c>
      <c r="H161" s="9">
        <v>51000</v>
      </c>
    </row>
    <row r="162" spans="1:8" ht="15" thickBot="1" x14ac:dyDescent="0.35">
      <c r="A162" s="8">
        <f>Aldi!A162</f>
        <v>80</v>
      </c>
      <c r="B162" s="9">
        <v>57</v>
      </c>
      <c r="C162" s="9">
        <v>36</v>
      </c>
      <c r="D162" s="9">
        <v>68</v>
      </c>
      <c r="E162" s="9">
        <v>65</v>
      </c>
      <c r="F162" s="9">
        <v>73</v>
      </c>
      <c r="G162" s="9">
        <v>59</v>
      </c>
      <c r="H162" s="9">
        <v>41000</v>
      </c>
    </row>
    <row r="163" spans="1:8" ht="15" thickBot="1" x14ac:dyDescent="0.35">
      <c r="A163" s="8">
        <f>Aldi!A163</f>
        <v>79</v>
      </c>
      <c r="B163" s="9">
        <v>46</v>
      </c>
      <c r="C163" s="9">
        <v>21</v>
      </c>
      <c r="D163" s="9">
        <v>64</v>
      </c>
      <c r="E163" s="9">
        <v>62</v>
      </c>
      <c r="F163" s="9">
        <v>78</v>
      </c>
      <c r="G163" s="9">
        <v>58</v>
      </c>
      <c r="H163" s="9">
        <v>47000</v>
      </c>
    </row>
    <row r="164" spans="1:8" ht="15" thickBot="1" x14ac:dyDescent="0.35">
      <c r="A164" s="8">
        <f>Aldi!A164</f>
        <v>78</v>
      </c>
      <c r="B164" s="9">
        <v>70</v>
      </c>
      <c r="C164" s="9">
        <v>55</v>
      </c>
      <c r="D164" s="9">
        <v>69</v>
      </c>
      <c r="E164" s="9">
        <v>69</v>
      </c>
      <c r="F164" s="9">
        <v>77</v>
      </c>
      <c r="G164" s="9">
        <v>62</v>
      </c>
      <c r="H164" s="9">
        <v>38000</v>
      </c>
    </row>
    <row r="165" spans="1:8" ht="15" thickBot="1" x14ac:dyDescent="0.35">
      <c r="A165" s="8">
        <f>Aldi!A165</f>
        <v>77</v>
      </c>
      <c r="B165" s="9">
        <v>71</v>
      </c>
      <c r="C165" s="9">
        <v>60</v>
      </c>
      <c r="D165" s="9">
        <v>68</v>
      </c>
      <c r="E165" s="9">
        <v>67</v>
      </c>
      <c r="F165" s="9">
        <v>78</v>
      </c>
      <c r="G165" s="9">
        <v>65</v>
      </c>
      <c r="H165" s="9">
        <v>35000</v>
      </c>
    </row>
    <row r="166" spans="1:8" ht="15" thickBot="1" x14ac:dyDescent="0.35">
      <c r="A166" s="8">
        <f>Aldi!A166</f>
        <v>76</v>
      </c>
      <c r="B166" s="9">
        <v>68</v>
      </c>
      <c r="C166" s="9">
        <v>55</v>
      </c>
      <c r="D166" s="9">
        <v>66</v>
      </c>
      <c r="E166" s="9">
        <v>62</v>
      </c>
      <c r="F166" s="9">
        <v>78</v>
      </c>
      <c r="G166" s="9">
        <v>62</v>
      </c>
      <c r="H166" s="9">
        <v>39000</v>
      </c>
    </row>
    <row r="167" spans="1:8" ht="15" thickBot="1" x14ac:dyDescent="0.35">
      <c r="A167" s="8">
        <f>Aldi!A167</f>
        <v>75</v>
      </c>
      <c r="B167" s="9">
        <v>66</v>
      </c>
      <c r="C167" s="9">
        <v>44</v>
      </c>
      <c r="D167" s="9">
        <v>63</v>
      </c>
      <c r="E167" s="9">
        <v>64</v>
      </c>
      <c r="F167" s="9">
        <v>78</v>
      </c>
      <c r="G167" s="9">
        <v>63</v>
      </c>
      <c r="H167" s="9">
        <v>45000</v>
      </c>
    </row>
    <row r="168" spans="1:8" ht="15" thickBot="1" x14ac:dyDescent="0.35">
      <c r="A168" s="8">
        <f>Aldi!A168</f>
        <v>74</v>
      </c>
      <c r="B168" s="9">
        <v>64</v>
      </c>
      <c r="C168" s="9">
        <v>50</v>
      </c>
      <c r="D168" s="9">
        <v>56</v>
      </c>
      <c r="E168" s="9">
        <v>60</v>
      </c>
      <c r="F168" s="9">
        <v>78</v>
      </c>
      <c r="G168" s="9">
        <v>65</v>
      </c>
      <c r="H168" s="9">
        <v>42000</v>
      </c>
    </row>
    <row r="169" spans="1:8" ht="15" thickBot="1" x14ac:dyDescent="0.35">
      <c r="A169" s="8">
        <f>Aldi!A169</f>
        <v>73</v>
      </c>
      <c r="B169" s="9">
        <v>58</v>
      </c>
      <c r="C169" s="9">
        <v>42</v>
      </c>
      <c r="D169" s="9">
        <v>65</v>
      </c>
      <c r="E169" s="9">
        <v>60</v>
      </c>
      <c r="F169" s="9">
        <v>74</v>
      </c>
      <c r="G169" s="9">
        <v>60</v>
      </c>
      <c r="H169" s="9">
        <v>47000</v>
      </c>
    </row>
    <row r="170" spans="1:8" ht="15" thickBot="1" x14ac:dyDescent="0.35">
      <c r="A170" s="8">
        <f>Aldi!A170</f>
        <v>72</v>
      </c>
      <c r="B170" s="9">
        <v>58</v>
      </c>
      <c r="C170" s="9">
        <v>41</v>
      </c>
      <c r="D170" s="9">
        <v>60</v>
      </c>
      <c r="E170" s="9">
        <v>60</v>
      </c>
      <c r="F170" s="9">
        <v>73</v>
      </c>
      <c r="G170" s="9">
        <v>51</v>
      </c>
      <c r="H170" s="9">
        <v>50000</v>
      </c>
    </row>
    <row r="171" spans="1:8" ht="15" thickBot="1" x14ac:dyDescent="0.35">
      <c r="A171" s="8">
        <f>Aldi!A171</f>
        <v>71</v>
      </c>
      <c r="B171" s="9">
        <v>54</v>
      </c>
      <c r="C171" s="9">
        <v>36</v>
      </c>
      <c r="D171" s="9">
        <v>63</v>
      </c>
      <c r="E171" s="9">
        <v>63</v>
      </c>
      <c r="F171" s="9">
        <v>73</v>
      </c>
      <c r="G171" s="9">
        <v>50</v>
      </c>
      <c r="H171" s="9">
        <v>49000</v>
      </c>
    </row>
    <row r="172" spans="1:8" ht="15" thickBot="1" x14ac:dyDescent="0.35">
      <c r="A172" s="8">
        <f>Aldi!A172</f>
        <v>70</v>
      </c>
      <c r="B172" s="9">
        <v>62</v>
      </c>
      <c r="C172" s="9">
        <v>44</v>
      </c>
      <c r="D172" s="9">
        <v>57</v>
      </c>
      <c r="E172" s="9">
        <v>58</v>
      </c>
      <c r="F172" s="9">
        <v>76</v>
      </c>
      <c r="G172" s="9">
        <v>54</v>
      </c>
      <c r="H172" s="9">
        <v>48000</v>
      </c>
    </row>
    <row r="173" spans="1:8" ht="15" thickBot="1" x14ac:dyDescent="0.35">
      <c r="A173" s="8">
        <f>Aldi!A173</f>
        <v>69</v>
      </c>
      <c r="B173" s="9">
        <v>61</v>
      </c>
      <c r="C173" s="9">
        <v>49</v>
      </c>
      <c r="D173" s="9">
        <v>57</v>
      </c>
      <c r="E173" s="9">
        <v>50</v>
      </c>
      <c r="F173" s="9">
        <v>77</v>
      </c>
      <c r="G173" s="9">
        <v>57</v>
      </c>
      <c r="H173" s="9">
        <v>51000</v>
      </c>
    </row>
    <row r="174" spans="1:8" ht="15" thickBot="1" x14ac:dyDescent="0.35">
      <c r="A174" s="8">
        <f>Aldi!A174</f>
        <v>68</v>
      </c>
      <c r="B174" s="9">
        <v>52</v>
      </c>
      <c r="C174" s="9">
        <v>28</v>
      </c>
      <c r="D174" s="9">
        <v>52</v>
      </c>
      <c r="E174" s="9">
        <v>57</v>
      </c>
      <c r="F174" s="9">
        <v>76</v>
      </c>
      <c r="G174" s="9">
        <v>55</v>
      </c>
      <c r="H174" s="9">
        <v>46000</v>
      </c>
    </row>
    <row r="175" spans="1:8" ht="15" thickBot="1" x14ac:dyDescent="0.35">
      <c r="A175" s="8">
        <f>Aldi!A175</f>
        <v>67</v>
      </c>
      <c r="B175" s="9">
        <v>40</v>
      </c>
      <c r="C175" s="9">
        <v>13</v>
      </c>
      <c r="D175" s="9">
        <v>49</v>
      </c>
      <c r="E175" s="9">
        <v>49</v>
      </c>
      <c r="F175" s="9">
        <v>71</v>
      </c>
      <c r="G175" s="9">
        <v>45</v>
      </c>
      <c r="H175" s="9">
        <v>57000</v>
      </c>
    </row>
    <row r="176" spans="1:8" ht="15" thickBot="1" x14ac:dyDescent="0.35">
      <c r="A176" s="8">
        <f>Aldi!A176</f>
        <v>66</v>
      </c>
      <c r="B176" s="9">
        <v>64</v>
      </c>
      <c r="C176" s="9">
        <v>55</v>
      </c>
      <c r="D176" s="9">
        <v>54</v>
      </c>
      <c r="E176" s="9">
        <v>53</v>
      </c>
      <c r="F176" s="9">
        <v>76</v>
      </c>
      <c r="G176" s="9">
        <v>56</v>
      </c>
      <c r="H176" s="9">
        <v>44000</v>
      </c>
    </row>
    <row r="177" spans="1:8" ht="15" thickBot="1" x14ac:dyDescent="0.35">
      <c r="A177" s="8">
        <f>Aldi!A177</f>
        <v>65</v>
      </c>
      <c r="B177" s="9">
        <v>64</v>
      </c>
      <c r="C177" s="9">
        <v>57</v>
      </c>
      <c r="D177" s="9">
        <v>58</v>
      </c>
      <c r="E177" s="9">
        <v>50</v>
      </c>
      <c r="F177" s="9">
        <v>75</v>
      </c>
      <c r="G177" s="9">
        <v>57</v>
      </c>
      <c r="H177" s="9">
        <v>46000</v>
      </c>
    </row>
    <row r="178" spans="1:8" ht="15" thickBot="1" x14ac:dyDescent="0.35">
      <c r="A178" s="8">
        <f>Aldi!A178</f>
        <v>64</v>
      </c>
      <c r="B178" s="9">
        <v>55</v>
      </c>
      <c r="C178" s="9">
        <v>41</v>
      </c>
      <c r="D178" s="9">
        <v>55</v>
      </c>
      <c r="E178" s="9">
        <v>52</v>
      </c>
      <c r="F178" s="9">
        <v>72</v>
      </c>
      <c r="G178" s="9">
        <v>56</v>
      </c>
      <c r="H178" s="9">
        <v>55000</v>
      </c>
    </row>
    <row r="179" spans="1:8" ht="15" thickBot="1" x14ac:dyDescent="0.35">
      <c r="A179" s="8">
        <f>Aldi!A179</f>
        <v>63</v>
      </c>
      <c r="B179" s="9">
        <v>53</v>
      </c>
      <c r="C179" s="9">
        <v>42</v>
      </c>
      <c r="D179" s="9">
        <v>60</v>
      </c>
      <c r="E179" s="9">
        <v>51</v>
      </c>
      <c r="F179" s="9">
        <v>75</v>
      </c>
      <c r="G179" s="9">
        <v>55</v>
      </c>
      <c r="H179" s="9">
        <v>53000</v>
      </c>
    </row>
    <row r="180" spans="1:8" ht="15" thickBot="1" x14ac:dyDescent="0.35">
      <c r="A180" s="8">
        <f>Aldi!A180</f>
        <v>62</v>
      </c>
      <c r="B180" s="9">
        <v>54</v>
      </c>
      <c r="C180" s="9">
        <v>43</v>
      </c>
      <c r="D180" s="9">
        <v>57</v>
      </c>
      <c r="E180" s="9">
        <v>54</v>
      </c>
      <c r="F180" s="9">
        <v>75</v>
      </c>
      <c r="G180" s="9">
        <v>56</v>
      </c>
      <c r="H180" s="9">
        <v>51000</v>
      </c>
    </row>
    <row r="181" spans="1:8" ht="15" thickBot="1" x14ac:dyDescent="0.35">
      <c r="A181" s="8">
        <f>Aldi!A181</f>
        <v>61</v>
      </c>
      <c r="B181" s="9">
        <v>54</v>
      </c>
      <c r="C181" s="9">
        <v>42</v>
      </c>
      <c r="D181" s="9">
        <v>53</v>
      </c>
      <c r="E181" s="9">
        <v>51</v>
      </c>
      <c r="F181" s="9">
        <v>73</v>
      </c>
      <c r="G181" s="9">
        <v>52</v>
      </c>
      <c r="H181" s="9">
        <v>51000</v>
      </c>
    </row>
    <row r="182" spans="1:8" ht="15" thickBot="1" x14ac:dyDescent="0.35">
      <c r="A182" s="8">
        <f>Aldi!A182</f>
        <v>60</v>
      </c>
      <c r="B182" s="9">
        <v>53</v>
      </c>
      <c r="C182" s="9">
        <v>33</v>
      </c>
      <c r="D182" s="9">
        <v>48</v>
      </c>
      <c r="E182" s="9">
        <v>56</v>
      </c>
      <c r="F182" s="9">
        <v>72</v>
      </c>
      <c r="G182" s="9">
        <v>46</v>
      </c>
      <c r="H182" s="9">
        <v>58000</v>
      </c>
    </row>
    <row r="183" spans="1:8" ht="15" thickBot="1" x14ac:dyDescent="0.35">
      <c r="A183" s="8">
        <f>Aldi!A183</f>
        <v>59</v>
      </c>
      <c r="B183" s="9">
        <v>49</v>
      </c>
      <c r="C183" s="9">
        <v>34</v>
      </c>
      <c r="D183" s="9">
        <v>51</v>
      </c>
      <c r="E183" s="9">
        <v>54</v>
      </c>
      <c r="F183" s="9">
        <v>73</v>
      </c>
      <c r="G183" s="9">
        <v>53</v>
      </c>
      <c r="H183" s="9">
        <v>60000</v>
      </c>
    </row>
    <row r="184" spans="1:8" ht="15" thickBot="1" x14ac:dyDescent="0.35">
      <c r="A184" s="8">
        <f>Aldi!A184</f>
        <v>58</v>
      </c>
      <c r="B184" s="9">
        <v>54</v>
      </c>
      <c r="C184" s="9">
        <v>47</v>
      </c>
      <c r="D184" s="9">
        <v>47</v>
      </c>
      <c r="E184" s="9">
        <v>53</v>
      </c>
      <c r="F184" s="9">
        <v>75</v>
      </c>
      <c r="G184" s="9">
        <v>53</v>
      </c>
      <c r="H184" s="9">
        <v>56000</v>
      </c>
    </row>
    <row r="185" spans="1:8" ht="15" thickBot="1" x14ac:dyDescent="0.35">
      <c r="A185" s="8">
        <f>Aldi!A185</f>
        <v>57</v>
      </c>
      <c r="B185" s="9">
        <v>52</v>
      </c>
      <c r="C185" s="9">
        <v>40</v>
      </c>
      <c r="D185" s="9">
        <v>47</v>
      </c>
      <c r="E185" s="9">
        <v>49</v>
      </c>
      <c r="F185" s="9">
        <v>71</v>
      </c>
      <c r="G185" s="9">
        <v>51</v>
      </c>
      <c r="H185" s="9">
        <v>63000</v>
      </c>
    </row>
    <row r="186" spans="1:8" ht="15" thickBot="1" x14ac:dyDescent="0.35">
      <c r="A186" s="8">
        <f>Aldi!A186</f>
        <v>56</v>
      </c>
      <c r="B186" s="9">
        <v>48</v>
      </c>
      <c r="C186" s="9">
        <v>34</v>
      </c>
      <c r="D186" s="9">
        <v>45</v>
      </c>
      <c r="E186" s="9">
        <v>49</v>
      </c>
      <c r="F186" s="9">
        <v>74</v>
      </c>
      <c r="G186" s="9">
        <v>52</v>
      </c>
      <c r="H186" s="9">
        <v>52000</v>
      </c>
    </row>
    <row r="187" spans="1:8" ht="15" thickBot="1" x14ac:dyDescent="0.35">
      <c r="A187" s="8">
        <f>Aldi!A187</f>
        <v>55</v>
      </c>
      <c r="B187" s="9">
        <v>28</v>
      </c>
      <c r="C187" s="9">
        <v>1</v>
      </c>
      <c r="D187" s="9">
        <v>35</v>
      </c>
      <c r="E187" s="9">
        <v>45</v>
      </c>
      <c r="F187" s="9">
        <v>69</v>
      </c>
      <c r="G187" s="9">
        <v>44</v>
      </c>
      <c r="H187" s="9">
        <v>65000</v>
      </c>
    </row>
    <row r="188" spans="1:8" ht="15" thickBot="1" x14ac:dyDescent="0.35">
      <c r="A188" s="8">
        <f>Aldi!A188</f>
        <v>54</v>
      </c>
      <c r="B188" s="9">
        <v>60</v>
      </c>
      <c r="C188" s="9">
        <v>44</v>
      </c>
      <c r="D188" s="9">
        <v>45</v>
      </c>
      <c r="E188" s="9">
        <v>49</v>
      </c>
      <c r="F188" s="9">
        <v>73</v>
      </c>
      <c r="G188" s="9">
        <v>57</v>
      </c>
      <c r="H188" s="9">
        <v>53000</v>
      </c>
    </row>
    <row r="189" spans="1:8" ht="15" thickBot="1" x14ac:dyDescent="0.35">
      <c r="A189" s="8">
        <f>Aldi!A189</f>
        <v>53</v>
      </c>
      <c r="B189" s="9">
        <v>60</v>
      </c>
      <c r="C189" s="9">
        <v>57</v>
      </c>
      <c r="D189" s="9">
        <v>43</v>
      </c>
      <c r="E189" s="9">
        <v>35</v>
      </c>
      <c r="F189" s="9">
        <v>73</v>
      </c>
      <c r="G189" s="9">
        <v>54</v>
      </c>
      <c r="H189" s="9">
        <v>51000</v>
      </c>
    </row>
    <row r="190" spans="1:8" ht="15" thickBot="1" x14ac:dyDescent="0.35">
      <c r="A190" s="8">
        <f>Aldi!A190</f>
        <v>52</v>
      </c>
      <c r="B190" s="9">
        <v>55</v>
      </c>
      <c r="C190" s="9">
        <v>49</v>
      </c>
      <c r="D190" s="9">
        <v>39</v>
      </c>
      <c r="E190" s="9">
        <v>49</v>
      </c>
      <c r="F190" s="9">
        <v>72</v>
      </c>
      <c r="G190" s="9">
        <v>54</v>
      </c>
      <c r="H190" s="9">
        <v>54000</v>
      </c>
    </row>
    <row r="191" spans="1:8" ht="15" thickBot="1" x14ac:dyDescent="0.35">
      <c r="A191" s="8">
        <f>Aldi!A191</f>
        <v>51</v>
      </c>
      <c r="B191" s="9">
        <v>49</v>
      </c>
      <c r="C191" s="9">
        <v>38</v>
      </c>
      <c r="D191" s="9">
        <v>38</v>
      </c>
      <c r="E191" s="9">
        <v>46</v>
      </c>
      <c r="F191" s="9">
        <v>72</v>
      </c>
      <c r="G191" s="9">
        <v>51</v>
      </c>
      <c r="H191" s="9">
        <v>61000</v>
      </c>
    </row>
    <row r="192" spans="1:8" ht="15" thickBot="1" x14ac:dyDescent="0.35">
      <c r="A192" s="8">
        <f>Aldi!A192</f>
        <v>50</v>
      </c>
      <c r="B192" s="9">
        <v>56</v>
      </c>
      <c r="C192" s="9">
        <v>50</v>
      </c>
      <c r="D192" s="9">
        <v>43</v>
      </c>
      <c r="E192" s="9">
        <v>54</v>
      </c>
      <c r="F192" s="9">
        <v>75</v>
      </c>
      <c r="G192" s="9">
        <v>56</v>
      </c>
      <c r="H192" s="9">
        <v>52000</v>
      </c>
    </row>
    <row r="193" spans="1:8" ht="15" thickBot="1" x14ac:dyDescent="0.35">
      <c r="A193" s="8">
        <f>Aldi!A193</f>
        <v>49</v>
      </c>
      <c r="B193" s="9">
        <v>36</v>
      </c>
      <c r="C193" s="9">
        <v>26</v>
      </c>
      <c r="D193" s="9">
        <v>34</v>
      </c>
      <c r="E193" s="9">
        <v>43</v>
      </c>
      <c r="F193" s="9">
        <v>67</v>
      </c>
      <c r="G193" s="9">
        <v>42</v>
      </c>
      <c r="H193" s="9">
        <v>65000</v>
      </c>
    </row>
    <row r="194" spans="1:8" ht="15" thickBot="1" x14ac:dyDescent="0.35">
      <c r="A194" s="8">
        <f>Aldi!A194</f>
        <v>48</v>
      </c>
      <c r="B194" s="9">
        <v>50</v>
      </c>
      <c r="C194" s="9">
        <v>34</v>
      </c>
      <c r="D194" s="9">
        <v>37</v>
      </c>
      <c r="E194" s="9">
        <v>43</v>
      </c>
      <c r="F194" s="9">
        <v>69</v>
      </c>
      <c r="G194" s="9">
        <v>36</v>
      </c>
      <c r="H194" s="9">
        <v>68000</v>
      </c>
    </row>
    <row r="195" spans="1:8" ht="15" thickBot="1" x14ac:dyDescent="0.35">
      <c r="A195" s="8">
        <f>Aldi!A195</f>
        <v>47</v>
      </c>
      <c r="B195" s="9">
        <v>46</v>
      </c>
      <c r="C195" s="9">
        <v>28</v>
      </c>
      <c r="D195" s="9">
        <v>30</v>
      </c>
      <c r="E195" s="9">
        <v>43</v>
      </c>
      <c r="F195" s="9">
        <v>67</v>
      </c>
      <c r="G195" s="9">
        <v>36</v>
      </c>
      <c r="H195" s="9">
        <v>74000</v>
      </c>
    </row>
    <row r="196" spans="1:8" ht="15" thickBot="1" x14ac:dyDescent="0.35">
      <c r="A196" s="8">
        <f>Aldi!A196</f>
        <v>46</v>
      </c>
      <c r="B196" s="9">
        <v>51</v>
      </c>
      <c r="C196" s="9">
        <v>49</v>
      </c>
      <c r="D196" s="9">
        <v>34</v>
      </c>
      <c r="E196" s="9">
        <v>47</v>
      </c>
      <c r="F196" s="9">
        <v>71</v>
      </c>
      <c r="G196" s="9">
        <v>44</v>
      </c>
      <c r="H196" s="9">
        <v>70000</v>
      </c>
    </row>
    <row r="197" spans="1:8" ht="15" thickBot="1" x14ac:dyDescent="0.35">
      <c r="A197" s="8">
        <f>Aldi!A197</f>
        <v>45</v>
      </c>
      <c r="B197" s="9">
        <v>52</v>
      </c>
      <c r="C197" s="9">
        <v>47</v>
      </c>
      <c r="D197" s="9">
        <v>15</v>
      </c>
      <c r="E197" s="9">
        <v>46</v>
      </c>
      <c r="F197" s="9">
        <v>71</v>
      </c>
      <c r="G197" s="9">
        <v>49</v>
      </c>
      <c r="H197" s="9">
        <v>59000</v>
      </c>
    </row>
    <row r="198" spans="1:8" ht="15" thickBot="1" x14ac:dyDescent="0.35">
      <c r="A198" s="8">
        <f>Aldi!A198</f>
        <v>44</v>
      </c>
      <c r="B198" s="9">
        <v>38</v>
      </c>
      <c r="C198" s="9">
        <v>35</v>
      </c>
      <c r="D198" s="9">
        <v>30</v>
      </c>
      <c r="E198" s="9">
        <v>42</v>
      </c>
      <c r="F198" s="9">
        <v>66</v>
      </c>
      <c r="G198" s="9">
        <v>44</v>
      </c>
      <c r="H198" s="9">
        <v>57000</v>
      </c>
    </row>
    <row r="199" spans="1:8" ht="15" thickBot="1" x14ac:dyDescent="0.35">
      <c r="A199" s="8">
        <f>Aldi!A199</f>
        <v>43</v>
      </c>
      <c r="B199" s="9">
        <v>18</v>
      </c>
      <c r="C199" s="9">
        <v>7</v>
      </c>
      <c r="D199" s="9">
        <v>14</v>
      </c>
      <c r="E199" s="9">
        <v>24</v>
      </c>
      <c r="F199" s="9">
        <v>66</v>
      </c>
      <c r="G199" s="9">
        <v>29</v>
      </c>
      <c r="H199" s="9">
        <v>75000</v>
      </c>
    </row>
    <row r="200" spans="1:8" ht="15" thickBot="1" x14ac:dyDescent="0.35">
      <c r="A200" s="8">
        <f>Aldi!A200</f>
        <v>42</v>
      </c>
      <c r="B200" s="9">
        <v>57</v>
      </c>
      <c r="C200" s="9">
        <v>49</v>
      </c>
      <c r="D200" s="9">
        <v>38</v>
      </c>
      <c r="E200" s="9">
        <v>48</v>
      </c>
      <c r="F200" s="9">
        <v>67</v>
      </c>
      <c r="G200" s="9">
        <v>47</v>
      </c>
      <c r="H200" s="9">
        <v>53000</v>
      </c>
    </row>
    <row r="201" spans="1:8" ht="15" thickBot="1" x14ac:dyDescent="0.35">
      <c r="A201" s="8">
        <f>Aldi!A201</f>
        <v>41</v>
      </c>
      <c r="B201" s="9">
        <v>58</v>
      </c>
      <c r="C201" s="9">
        <v>49</v>
      </c>
      <c r="D201" s="9">
        <v>36</v>
      </c>
      <c r="E201" s="9">
        <v>43</v>
      </c>
      <c r="F201" s="9">
        <v>68</v>
      </c>
      <c r="G201" s="9">
        <v>43</v>
      </c>
      <c r="H201" s="9">
        <v>59000</v>
      </c>
    </row>
    <row r="202" spans="1:8" ht="15" thickBot="1" x14ac:dyDescent="0.35">
      <c r="A202" s="8">
        <f>Aldi!A202</f>
        <v>40</v>
      </c>
      <c r="B202" s="9">
        <v>30</v>
      </c>
      <c r="C202" s="9">
        <v>23</v>
      </c>
      <c r="D202" s="9">
        <v>26</v>
      </c>
      <c r="E202" s="9">
        <v>31</v>
      </c>
      <c r="F202" s="9">
        <v>67</v>
      </c>
      <c r="G202" s="9">
        <v>38</v>
      </c>
      <c r="H202" s="9">
        <v>90000</v>
      </c>
    </row>
    <row r="203" spans="1:8" ht="15" thickBot="1" x14ac:dyDescent="0.35">
      <c r="A203" s="8">
        <f>Aldi!A203</f>
        <v>39</v>
      </c>
      <c r="B203" s="9">
        <v>2</v>
      </c>
      <c r="C203" s="9">
        <v>7</v>
      </c>
      <c r="D203" s="9">
        <v>1</v>
      </c>
      <c r="E203" s="9">
        <v>1</v>
      </c>
      <c r="F203" s="9">
        <v>57</v>
      </c>
      <c r="G203" s="9">
        <v>27</v>
      </c>
      <c r="H203" s="9">
        <v>98000</v>
      </c>
    </row>
    <row r="204" spans="1:8" ht="15" thickBot="1" x14ac:dyDescent="0.35">
      <c r="A204" s="8">
        <f>Aldi!A204</f>
        <v>38</v>
      </c>
      <c r="B204" s="9">
        <v>23</v>
      </c>
      <c r="C204" s="9">
        <v>23</v>
      </c>
      <c r="D204" s="9">
        <v>13</v>
      </c>
      <c r="E204" s="9">
        <v>23</v>
      </c>
      <c r="F204" s="9">
        <v>64</v>
      </c>
      <c r="G204" s="9">
        <v>36</v>
      </c>
      <c r="H204" s="9">
        <v>69000</v>
      </c>
    </row>
    <row r="205" spans="1:8" ht="15" thickBot="1" x14ac:dyDescent="0.35">
      <c r="A205" s="8">
        <f>Aldi!A205</f>
        <v>37</v>
      </c>
      <c r="B205" s="9">
        <v>40</v>
      </c>
      <c r="C205" s="9">
        <v>36</v>
      </c>
      <c r="D205" s="9">
        <v>24</v>
      </c>
      <c r="E205" s="9">
        <v>31</v>
      </c>
      <c r="F205" s="9">
        <v>63</v>
      </c>
      <c r="G205" s="9">
        <v>35</v>
      </c>
      <c r="H205" s="9">
        <v>62000</v>
      </c>
    </row>
    <row r="206" spans="1:8" ht="15" thickBot="1" x14ac:dyDescent="0.35">
      <c r="A206" s="8">
        <f>Aldi!A206</f>
        <v>36</v>
      </c>
      <c r="B206" s="9">
        <v>41</v>
      </c>
      <c r="C206" s="9">
        <v>33</v>
      </c>
      <c r="D206" s="9">
        <v>24</v>
      </c>
      <c r="E206" s="9">
        <v>34</v>
      </c>
      <c r="F206" s="9">
        <v>62</v>
      </c>
      <c r="G206" s="9">
        <v>27</v>
      </c>
      <c r="H206" s="9">
        <v>61000</v>
      </c>
    </row>
    <row r="207" spans="1:8" ht="15" thickBot="1" x14ac:dyDescent="0.35">
      <c r="A207" s="8">
        <f>Aldi!A207</f>
        <v>35</v>
      </c>
      <c r="B207" s="9">
        <v>40</v>
      </c>
      <c r="C207" s="9">
        <v>29</v>
      </c>
      <c r="D207" s="9">
        <v>27</v>
      </c>
      <c r="E207" s="9">
        <v>34</v>
      </c>
      <c r="F207" s="9">
        <v>62</v>
      </c>
      <c r="G207" s="9">
        <v>22</v>
      </c>
      <c r="H207" s="9">
        <v>74000</v>
      </c>
    </row>
    <row r="208" spans="1:8" ht="15" thickBot="1" x14ac:dyDescent="0.35">
      <c r="A208" s="8">
        <f>Aldi!A208</f>
        <v>34</v>
      </c>
      <c r="B208" s="9">
        <v>52</v>
      </c>
      <c r="C208" s="9">
        <v>47</v>
      </c>
      <c r="D208" s="9">
        <v>30</v>
      </c>
      <c r="E208" s="9">
        <v>39</v>
      </c>
      <c r="F208" s="9">
        <v>32</v>
      </c>
      <c r="G208" s="9">
        <v>36</v>
      </c>
      <c r="H208" s="9">
        <v>61000</v>
      </c>
    </row>
    <row r="209" spans="1:8" ht="15" thickBot="1" x14ac:dyDescent="0.35">
      <c r="A209" s="8">
        <f>Aldi!A209</f>
        <v>33</v>
      </c>
      <c r="B209" s="9">
        <v>44</v>
      </c>
      <c r="C209" s="9">
        <v>41</v>
      </c>
      <c r="D209" s="9">
        <v>24</v>
      </c>
      <c r="E209" s="9">
        <v>34</v>
      </c>
      <c r="F209" s="9">
        <v>1</v>
      </c>
      <c r="G209" s="9">
        <v>31</v>
      </c>
      <c r="H209" s="9">
        <v>70000</v>
      </c>
    </row>
    <row r="210" spans="1:8" ht="15" thickBot="1" x14ac:dyDescent="0.35">
      <c r="A210" s="8">
        <f>Aldi!A210</f>
        <v>32</v>
      </c>
      <c r="B210" s="9">
        <v>31</v>
      </c>
      <c r="C210" s="9">
        <v>35</v>
      </c>
      <c r="D210" s="9">
        <v>20</v>
      </c>
      <c r="E210" s="9">
        <v>28</v>
      </c>
      <c r="F210" s="9">
        <v>61</v>
      </c>
      <c r="G210" s="9">
        <v>36</v>
      </c>
      <c r="H210" s="9">
        <v>64000</v>
      </c>
    </row>
    <row r="211" spans="1:8" ht="15" thickBot="1" x14ac:dyDescent="0.35">
      <c r="A211" s="8">
        <f>Aldi!A211</f>
        <v>31</v>
      </c>
      <c r="B211" s="9">
        <v>15</v>
      </c>
      <c r="C211" s="9">
        <v>15</v>
      </c>
      <c r="D211" s="9">
        <v>16</v>
      </c>
      <c r="E211" s="9">
        <v>23</v>
      </c>
      <c r="F211" s="9">
        <v>59</v>
      </c>
      <c r="G211" s="9">
        <v>13</v>
      </c>
      <c r="H211" s="9">
        <v>83000</v>
      </c>
    </row>
    <row r="212" spans="1:8" ht="15" thickBot="1" x14ac:dyDescent="0.35">
      <c r="A212" s="8">
        <f>Aldi!A212</f>
        <v>30</v>
      </c>
      <c r="B212" s="9">
        <v>55</v>
      </c>
      <c r="C212" s="9">
        <v>51</v>
      </c>
      <c r="D212" s="9">
        <v>29</v>
      </c>
      <c r="E212" s="9">
        <v>38</v>
      </c>
      <c r="F212" s="9">
        <v>54</v>
      </c>
      <c r="G212" s="9">
        <v>36</v>
      </c>
      <c r="H212" s="9">
        <v>58000</v>
      </c>
    </row>
    <row r="213" spans="1:8" ht="15" thickBot="1" x14ac:dyDescent="0.35">
      <c r="A213" s="8">
        <f>Aldi!A213</f>
        <v>29</v>
      </c>
      <c r="B213" s="9">
        <v>53</v>
      </c>
      <c r="C213" s="9">
        <v>54</v>
      </c>
      <c r="D213" s="9">
        <v>31</v>
      </c>
      <c r="E213" s="9">
        <v>44</v>
      </c>
      <c r="F213" s="9">
        <v>53</v>
      </c>
      <c r="G213" s="9">
        <v>39</v>
      </c>
      <c r="H213" s="9">
        <v>62000</v>
      </c>
    </row>
    <row r="214" spans="1:8" ht="15" thickBot="1" x14ac:dyDescent="0.35">
      <c r="A214" s="8">
        <f>Aldi!A214</f>
        <v>28</v>
      </c>
      <c r="B214" s="9">
        <v>44</v>
      </c>
      <c r="C214" s="9">
        <v>39</v>
      </c>
      <c r="D214" s="9">
        <v>22</v>
      </c>
      <c r="E214" s="9">
        <v>26</v>
      </c>
      <c r="F214" s="9">
        <v>58</v>
      </c>
      <c r="G214" s="9">
        <v>36</v>
      </c>
      <c r="H214" s="9">
        <v>65000</v>
      </c>
    </row>
    <row r="215" spans="1:8" ht="15" thickBot="1" x14ac:dyDescent="0.35">
      <c r="A215" s="8">
        <f>Aldi!A215</f>
        <v>27</v>
      </c>
      <c r="B215" s="9">
        <v>46</v>
      </c>
      <c r="C215" s="9">
        <v>38</v>
      </c>
      <c r="D215" s="9">
        <v>24</v>
      </c>
      <c r="E215" s="9">
        <v>27</v>
      </c>
      <c r="F215" s="9">
        <v>67</v>
      </c>
      <c r="G215" s="9">
        <v>29</v>
      </c>
      <c r="H215" s="9">
        <v>75000</v>
      </c>
    </row>
    <row r="216" spans="1:8" ht="15" thickBot="1" x14ac:dyDescent="0.35">
      <c r="A216" s="8">
        <f>Aldi!A216</f>
        <v>26</v>
      </c>
      <c r="B216" s="9">
        <v>48</v>
      </c>
      <c r="C216" s="9">
        <v>38</v>
      </c>
      <c r="D216" s="9">
        <v>22</v>
      </c>
      <c r="E216" s="9">
        <v>32</v>
      </c>
      <c r="F216" s="9">
        <v>66</v>
      </c>
      <c r="G216" s="9">
        <v>32</v>
      </c>
      <c r="H216" s="9">
        <v>81000</v>
      </c>
    </row>
    <row r="217" spans="1:8" ht="15" thickBot="1" x14ac:dyDescent="0.35">
      <c r="A217" s="8">
        <f>Aldi!A217</f>
        <v>25</v>
      </c>
      <c r="B217" s="9">
        <v>26</v>
      </c>
      <c r="C217" s="9">
        <v>25</v>
      </c>
      <c r="D217" s="9">
        <v>18</v>
      </c>
      <c r="E217" s="9">
        <v>37</v>
      </c>
      <c r="F217" s="9">
        <v>66</v>
      </c>
      <c r="G217" s="9">
        <v>28</v>
      </c>
      <c r="H217" s="9">
        <v>86000</v>
      </c>
    </row>
    <row r="218" spans="1:8" ht="15" thickBot="1" x14ac:dyDescent="0.35">
      <c r="A218" s="8">
        <f>Aldi!A218</f>
        <v>24</v>
      </c>
      <c r="B218" s="9">
        <v>40</v>
      </c>
      <c r="C218" s="9">
        <v>31</v>
      </c>
      <c r="D218" s="9">
        <v>25</v>
      </c>
      <c r="E218" s="9">
        <v>35</v>
      </c>
      <c r="F218" s="9">
        <v>67</v>
      </c>
      <c r="G218" s="9">
        <v>14</v>
      </c>
      <c r="H218" s="9">
        <v>81000</v>
      </c>
    </row>
    <row r="219" spans="1:8" ht="15" thickBot="1" x14ac:dyDescent="0.35">
      <c r="A219" s="8">
        <f>Aldi!A219</f>
        <v>23</v>
      </c>
      <c r="B219" s="9">
        <v>46</v>
      </c>
      <c r="C219" s="9">
        <v>36</v>
      </c>
      <c r="D219" s="9">
        <v>25</v>
      </c>
      <c r="E219" s="9">
        <v>32</v>
      </c>
      <c r="F219" s="9">
        <v>65</v>
      </c>
      <c r="G219" s="9">
        <v>13</v>
      </c>
      <c r="H219" s="9">
        <v>76000</v>
      </c>
    </row>
    <row r="220" spans="1:8" ht="15" thickBot="1" x14ac:dyDescent="0.35">
      <c r="A220" s="8">
        <f>Aldi!A220</f>
        <v>22</v>
      </c>
      <c r="B220" s="9">
        <v>54</v>
      </c>
      <c r="C220" s="9">
        <v>51</v>
      </c>
      <c r="D220" s="9">
        <v>33</v>
      </c>
      <c r="E220" s="9">
        <v>38</v>
      </c>
      <c r="F220" s="9">
        <v>64</v>
      </c>
      <c r="G220" s="9">
        <v>26</v>
      </c>
      <c r="H220" s="9">
        <v>71000</v>
      </c>
    </row>
    <row r="221" spans="1:8" ht="15" thickBot="1" x14ac:dyDescent="0.35">
      <c r="A221" s="8">
        <f>Aldi!A221</f>
        <v>21</v>
      </c>
      <c r="B221" s="9">
        <v>47</v>
      </c>
      <c r="C221" s="9">
        <v>42</v>
      </c>
      <c r="D221" s="9">
        <v>25</v>
      </c>
      <c r="E221" s="9">
        <v>32</v>
      </c>
      <c r="F221" s="9">
        <v>68</v>
      </c>
      <c r="G221" s="9">
        <v>30</v>
      </c>
      <c r="H221" s="9">
        <v>74000</v>
      </c>
    </row>
    <row r="222" spans="1:8" ht="15" thickBot="1" x14ac:dyDescent="0.35">
      <c r="A222" s="8">
        <f>Aldi!A222</f>
        <v>20</v>
      </c>
      <c r="B222" s="9">
        <v>40</v>
      </c>
      <c r="C222" s="9">
        <v>38</v>
      </c>
      <c r="D222" s="9">
        <v>14</v>
      </c>
      <c r="E222" s="9">
        <v>33</v>
      </c>
      <c r="F222" s="9">
        <v>66</v>
      </c>
      <c r="G222" s="9">
        <v>36</v>
      </c>
      <c r="H222" s="9">
        <v>67000</v>
      </c>
    </row>
    <row r="223" spans="1:8" ht="15" thickBot="1" x14ac:dyDescent="0.35">
      <c r="A223" s="8">
        <f>Aldi!A223</f>
        <v>19</v>
      </c>
      <c r="B223" s="9">
        <v>23</v>
      </c>
      <c r="C223" s="9">
        <v>16</v>
      </c>
      <c r="D223" s="9">
        <v>18</v>
      </c>
      <c r="E223" s="9">
        <v>24</v>
      </c>
      <c r="F223" s="9">
        <v>64</v>
      </c>
      <c r="G223" s="9">
        <v>12</v>
      </c>
      <c r="H223" s="9">
        <v>83000</v>
      </c>
    </row>
    <row r="224" spans="1:8" ht="15" thickBot="1" x14ac:dyDescent="0.35">
      <c r="A224" s="8">
        <f>Aldi!A224</f>
        <v>18</v>
      </c>
      <c r="B224" s="9">
        <v>52</v>
      </c>
      <c r="C224" s="9">
        <v>46</v>
      </c>
      <c r="D224" s="9">
        <v>26</v>
      </c>
      <c r="E224" s="9">
        <v>43</v>
      </c>
      <c r="F224" s="9">
        <v>67</v>
      </c>
      <c r="G224" s="9">
        <v>24</v>
      </c>
      <c r="H224" s="9">
        <v>69000</v>
      </c>
    </row>
    <row r="225" spans="1:8" ht="15" thickBot="1" x14ac:dyDescent="0.35">
      <c r="A225" s="8">
        <f>Aldi!A225</f>
        <v>17</v>
      </c>
      <c r="B225" s="9">
        <v>53</v>
      </c>
      <c r="C225" s="9">
        <v>42</v>
      </c>
      <c r="D225" s="9">
        <v>30</v>
      </c>
      <c r="E225" s="9">
        <v>39</v>
      </c>
      <c r="F225" s="9">
        <v>71</v>
      </c>
      <c r="G225" s="9">
        <v>34</v>
      </c>
      <c r="H225" s="9">
        <v>69000</v>
      </c>
    </row>
    <row r="226" spans="1:8" ht="15" thickBot="1" x14ac:dyDescent="0.35">
      <c r="A226" s="8">
        <f>Aldi!A226</f>
        <v>16</v>
      </c>
      <c r="B226" s="9">
        <v>45</v>
      </c>
      <c r="C226" s="9">
        <v>40</v>
      </c>
      <c r="D226" s="9">
        <v>31</v>
      </c>
      <c r="E226" s="9">
        <v>30</v>
      </c>
      <c r="F226" s="9">
        <v>70</v>
      </c>
      <c r="G226" s="9">
        <v>28</v>
      </c>
      <c r="H226" s="9">
        <v>77000</v>
      </c>
    </row>
    <row r="227" spans="1:8" ht="15" thickBot="1" x14ac:dyDescent="0.35">
      <c r="A227" s="8">
        <f>Aldi!A227</f>
        <v>15</v>
      </c>
      <c r="B227" s="9">
        <v>44</v>
      </c>
      <c r="C227" s="9">
        <v>35</v>
      </c>
      <c r="D227" s="9">
        <v>29</v>
      </c>
      <c r="E227" s="9">
        <v>24</v>
      </c>
      <c r="F227" s="9">
        <v>64</v>
      </c>
      <c r="G227" s="9">
        <v>25</v>
      </c>
      <c r="H227" s="9">
        <v>79000</v>
      </c>
    </row>
    <row r="228" spans="1:8" ht="15" thickBot="1" x14ac:dyDescent="0.35">
      <c r="A228" s="8">
        <f>Aldi!A228</f>
        <v>14</v>
      </c>
      <c r="B228" s="9">
        <v>49</v>
      </c>
      <c r="C228" s="9">
        <v>39</v>
      </c>
      <c r="D228" s="9">
        <v>29</v>
      </c>
      <c r="E228" s="9">
        <v>28</v>
      </c>
      <c r="F228" s="9">
        <v>67</v>
      </c>
      <c r="G228" s="9">
        <v>28</v>
      </c>
      <c r="H228" s="9">
        <v>73000</v>
      </c>
    </row>
    <row r="229" spans="1:8" ht="15" thickBot="1" x14ac:dyDescent="0.35">
      <c r="A229" s="8">
        <f>Aldi!A229</f>
        <v>13</v>
      </c>
      <c r="B229" s="9">
        <v>34</v>
      </c>
      <c r="C229" s="9">
        <v>26</v>
      </c>
      <c r="D229" s="9">
        <v>23</v>
      </c>
      <c r="E229" s="9">
        <v>23</v>
      </c>
      <c r="F229" s="9">
        <v>63</v>
      </c>
      <c r="G229" s="9">
        <v>16</v>
      </c>
      <c r="H229" s="9">
        <v>82000</v>
      </c>
    </row>
    <row r="230" spans="1:8" ht="15" thickBot="1" x14ac:dyDescent="0.35">
      <c r="A230" s="8">
        <f>Aldi!A230</f>
        <v>12</v>
      </c>
      <c r="B230" s="9">
        <v>40</v>
      </c>
      <c r="C230" s="9">
        <v>24</v>
      </c>
      <c r="D230" s="9">
        <v>19</v>
      </c>
      <c r="E230" s="9">
        <v>17</v>
      </c>
      <c r="F230" s="9">
        <v>57</v>
      </c>
      <c r="G230" s="9">
        <v>2</v>
      </c>
      <c r="H230" s="9">
        <v>91000</v>
      </c>
    </row>
    <row r="231" spans="1:8" ht="15" thickBot="1" x14ac:dyDescent="0.35">
      <c r="A231" s="8">
        <f>Aldi!A231</f>
        <v>11</v>
      </c>
      <c r="B231" s="9">
        <v>42</v>
      </c>
      <c r="C231" s="9">
        <v>23</v>
      </c>
      <c r="D231" s="9">
        <v>23</v>
      </c>
      <c r="E231" s="9">
        <v>27</v>
      </c>
      <c r="F231" s="9">
        <v>59</v>
      </c>
      <c r="G231" s="9">
        <v>8</v>
      </c>
      <c r="H231" s="9">
        <v>88000</v>
      </c>
    </row>
    <row r="232" spans="1:8" ht="15" thickBot="1" x14ac:dyDescent="0.35">
      <c r="A232" s="8">
        <f>Aldi!A232</f>
        <v>10</v>
      </c>
      <c r="B232" s="9">
        <v>48</v>
      </c>
      <c r="C232" s="9">
        <v>35</v>
      </c>
      <c r="D232" s="9">
        <v>27</v>
      </c>
      <c r="E232" s="9">
        <v>23</v>
      </c>
      <c r="F232" s="9">
        <v>64</v>
      </c>
      <c r="G232" s="9">
        <v>17</v>
      </c>
      <c r="H232" s="9">
        <v>78000</v>
      </c>
    </row>
    <row r="233" spans="1:8" ht="15" thickBot="1" x14ac:dyDescent="0.35">
      <c r="A233" s="8">
        <f>Aldi!A233</f>
        <v>9</v>
      </c>
      <c r="B233" s="9">
        <v>41</v>
      </c>
      <c r="C233" s="9">
        <v>27</v>
      </c>
      <c r="D233" s="9">
        <v>18</v>
      </c>
      <c r="E233" s="9">
        <v>15</v>
      </c>
      <c r="F233" s="9">
        <v>47</v>
      </c>
      <c r="G233" s="9">
        <v>12</v>
      </c>
      <c r="H233" s="9">
        <v>91000</v>
      </c>
    </row>
    <row r="234" spans="1:8" ht="15" thickBot="1" x14ac:dyDescent="0.35">
      <c r="A234" s="8">
        <f>Aldi!A234</f>
        <v>8</v>
      </c>
      <c r="B234" s="9">
        <v>38</v>
      </c>
      <c r="C234" s="9">
        <v>24</v>
      </c>
      <c r="D234" s="9">
        <v>23</v>
      </c>
      <c r="E234" s="9">
        <v>14</v>
      </c>
      <c r="F234" s="9">
        <v>60</v>
      </c>
      <c r="G234" s="9">
        <v>22</v>
      </c>
      <c r="H234" s="9">
        <v>76000</v>
      </c>
    </row>
    <row r="235" spans="1:8" ht="15" thickBot="1" x14ac:dyDescent="0.35">
      <c r="A235" s="8">
        <f>Aldi!A235</f>
        <v>7</v>
      </c>
      <c r="B235" s="9">
        <v>1</v>
      </c>
      <c r="C235" s="9">
        <v>3</v>
      </c>
      <c r="D235" s="9">
        <v>13</v>
      </c>
      <c r="E235" s="9">
        <v>7</v>
      </c>
      <c r="F235" s="9">
        <v>55</v>
      </c>
      <c r="G235" s="9">
        <v>1</v>
      </c>
      <c r="H235" s="9">
        <v>101000</v>
      </c>
    </row>
    <row r="236" spans="1:8" ht="15" thickBot="1" x14ac:dyDescent="0.35">
      <c r="A236" s="8">
        <f>Aldi!A236</f>
        <v>6</v>
      </c>
      <c r="B236" s="9">
        <v>48</v>
      </c>
      <c r="C236" s="9">
        <v>43</v>
      </c>
      <c r="D236" s="9">
        <v>24</v>
      </c>
      <c r="E236" s="9">
        <v>9</v>
      </c>
      <c r="F236" s="9">
        <v>59</v>
      </c>
      <c r="G236" s="9">
        <v>21</v>
      </c>
      <c r="H236" s="9">
        <v>74000</v>
      </c>
    </row>
    <row r="237" spans="1:8" ht="15" thickBot="1" x14ac:dyDescent="0.35">
      <c r="A237" s="8">
        <f>Aldi!A237</f>
        <v>5</v>
      </c>
      <c r="B237" s="9">
        <v>49</v>
      </c>
      <c r="C237" s="9">
        <v>39</v>
      </c>
      <c r="D237" s="9">
        <v>22</v>
      </c>
      <c r="E237" s="9">
        <v>1</v>
      </c>
      <c r="F237" s="9">
        <v>59</v>
      </c>
      <c r="G237" s="9">
        <v>17</v>
      </c>
      <c r="H237" s="9">
        <v>78000</v>
      </c>
    </row>
    <row r="238" spans="1:8" ht="15" thickBot="1" x14ac:dyDescent="0.35">
      <c r="A238" s="8">
        <f>Aldi!A238</f>
        <v>4</v>
      </c>
      <c r="B238" s="9">
        <v>50</v>
      </c>
      <c r="C238" s="9">
        <v>37</v>
      </c>
      <c r="D238" s="9">
        <v>21</v>
      </c>
      <c r="E238" s="9">
        <v>7</v>
      </c>
      <c r="F238" s="9">
        <v>59</v>
      </c>
      <c r="G238" s="9">
        <v>21</v>
      </c>
      <c r="H238" s="9">
        <v>86000</v>
      </c>
    </row>
    <row r="239" spans="1:8" ht="15" thickBot="1" x14ac:dyDescent="0.35">
      <c r="A239" s="8">
        <f>Aldi!A239</f>
        <v>3</v>
      </c>
      <c r="B239" s="9">
        <v>43</v>
      </c>
      <c r="C239" s="9">
        <v>29</v>
      </c>
      <c r="D239" s="9">
        <v>18</v>
      </c>
      <c r="E239" s="9">
        <v>8</v>
      </c>
      <c r="F239" s="9">
        <v>59</v>
      </c>
      <c r="G239" s="9">
        <v>5</v>
      </c>
      <c r="H239" s="9">
        <v>87000</v>
      </c>
    </row>
    <row r="240" spans="1:8" ht="15" thickBot="1" x14ac:dyDescent="0.35">
      <c r="A240" s="8">
        <f>Aldi!A240</f>
        <v>2</v>
      </c>
      <c r="B240" s="9">
        <v>51</v>
      </c>
      <c r="C240" s="9">
        <v>34</v>
      </c>
      <c r="D240" s="9">
        <v>22</v>
      </c>
      <c r="E240" s="9">
        <v>16</v>
      </c>
      <c r="F240" s="9">
        <v>60</v>
      </c>
      <c r="G240" s="9">
        <v>17</v>
      </c>
      <c r="H240" s="9">
        <v>90000</v>
      </c>
    </row>
    <row r="241" spans="1:8" ht="15" thickBot="1" x14ac:dyDescent="0.35">
      <c r="A241" s="8">
        <f>Aldi!A241</f>
        <v>1</v>
      </c>
      <c r="B241" s="9">
        <v>47</v>
      </c>
      <c r="C241" s="9">
        <v>35</v>
      </c>
      <c r="D241" s="9">
        <v>22</v>
      </c>
      <c r="E241" s="9">
        <v>23</v>
      </c>
      <c r="F241" s="9">
        <v>64</v>
      </c>
      <c r="G241" s="9">
        <v>5</v>
      </c>
      <c r="H241" s="9">
        <v>89000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801</v>
      </c>
      <c r="C244" s="9" t="s">
        <v>802</v>
      </c>
      <c r="D244" s="9" t="s">
        <v>803</v>
      </c>
      <c r="E244" s="9" t="s">
        <v>804</v>
      </c>
      <c r="F244" s="9" t="s">
        <v>805</v>
      </c>
      <c r="G244" s="9" t="s">
        <v>806</v>
      </c>
    </row>
    <row r="245" spans="1:8" ht="15" thickBot="1" x14ac:dyDescent="0.35">
      <c r="A245" s="8" t="s">
        <v>275</v>
      </c>
      <c r="B245" s="9" t="s">
        <v>807</v>
      </c>
      <c r="C245" s="9" t="s">
        <v>802</v>
      </c>
      <c r="D245" s="9" t="s">
        <v>808</v>
      </c>
      <c r="E245" s="9" t="s">
        <v>804</v>
      </c>
      <c r="F245" s="9" t="s">
        <v>809</v>
      </c>
      <c r="G245" s="9" t="s">
        <v>806</v>
      </c>
    </row>
    <row r="246" spans="1:8" ht="15" thickBot="1" x14ac:dyDescent="0.35">
      <c r="A246" s="8" t="s">
        <v>282</v>
      </c>
      <c r="B246" s="9" t="s">
        <v>807</v>
      </c>
      <c r="C246" s="9" t="s">
        <v>802</v>
      </c>
      <c r="D246" s="9" t="s">
        <v>808</v>
      </c>
      <c r="E246" s="9" t="s">
        <v>804</v>
      </c>
      <c r="F246" s="9" t="s">
        <v>809</v>
      </c>
      <c r="G246" s="9" t="s">
        <v>810</v>
      </c>
    </row>
    <row r="247" spans="1:8" ht="15" thickBot="1" x14ac:dyDescent="0.35">
      <c r="A247" s="8" t="s">
        <v>283</v>
      </c>
      <c r="B247" s="9" t="s">
        <v>807</v>
      </c>
      <c r="C247" s="9" t="s">
        <v>811</v>
      </c>
      <c r="D247" s="9" t="s">
        <v>808</v>
      </c>
      <c r="E247" s="9" t="s">
        <v>804</v>
      </c>
      <c r="F247" s="9" t="s">
        <v>809</v>
      </c>
      <c r="G247" s="9" t="s">
        <v>810</v>
      </c>
    </row>
    <row r="248" spans="1:8" ht="15" thickBot="1" x14ac:dyDescent="0.35">
      <c r="A248" s="8" t="s">
        <v>285</v>
      </c>
      <c r="B248" s="9" t="s">
        <v>807</v>
      </c>
      <c r="C248" s="9" t="s">
        <v>811</v>
      </c>
      <c r="D248" s="9" t="s">
        <v>808</v>
      </c>
      <c r="E248" s="9" t="s">
        <v>804</v>
      </c>
      <c r="F248" s="9" t="s">
        <v>809</v>
      </c>
      <c r="G248" s="9" t="s">
        <v>810</v>
      </c>
    </row>
    <row r="249" spans="1:8" ht="15" thickBot="1" x14ac:dyDescent="0.35">
      <c r="A249" s="8" t="s">
        <v>287</v>
      </c>
      <c r="B249" s="9" t="s">
        <v>807</v>
      </c>
      <c r="C249" s="9" t="s">
        <v>811</v>
      </c>
      <c r="D249" s="9" t="s">
        <v>808</v>
      </c>
      <c r="E249" s="9" t="s">
        <v>804</v>
      </c>
      <c r="F249" s="9" t="s">
        <v>809</v>
      </c>
      <c r="G249" s="9" t="s">
        <v>810</v>
      </c>
    </row>
    <row r="250" spans="1:8" ht="15" thickBot="1" x14ac:dyDescent="0.35">
      <c r="A250" s="8" t="s">
        <v>288</v>
      </c>
      <c r="B250" s="9" t="s">
        <v>807</v>
      </c>
      <c r="C250" s="9" t="s">
        <v>811</v>
      </c>
      <c r="D250" s="9" t="s">
        <v>808</v>
      </c>
      <c r="E250" s="9" t="s">
        <v>804</v>
      </c>
      <c r="F250" s="9" t="s">
        <v>809</v>
      </c>
      <c r="G250" s="9" t="s">
        <v>810</v>
      </c>
    </row>
    <row r="251" spans="1:8" ht="15" thickBot="1" x14ac:dyDescent="0.35">
      <c r="A251" s="8" t="s">
        <v>289</v>
      </c>
      <c r="B251" s="9" t="s">
        <v>807</v>
      </c>
      <c r="C251" s="9" t="s">
        <v>811</v>
      </c>
      <c r="D251" s="9" t="s">
        <v>808</v>
      </c>
      <c r="E251" s="9" t="s">
        <v>804</v>
      </c>
      <c r="F251" s="9" t="s">
        <v>809</v>
      </c>
      <c r="G251" s="9" t="s">
        <v>810</v>
      </c>
    </row>
    <row r="252" spans="1:8" ht="15" thickBot="1" x14ac:dyDescent="0.35">
      <c r="A252" s="8" t="s">
        <v>290</v>
      </c>
      <c r="B252" s="9" t="s">
        <v>807</v>
      </c>
      <c r="C252" s="9" t="s">
        <v>811</v>
      </c>
      <c r="D252" s="9" t="s">
        <v>808</v>
      </c>
      <c r="E252" s="9" t="s">
        <v>804</v>
      </c>
      <c r="F252" s="9" t="s">
        <v>809</v>
      </c>
      <c r="G252" s="9" t="s">
        <v>812</v>
      </c>
    </row>
    <row r="253" spans="1:8" ht="15" thickBot="1" x14ac:dyDescent="0.35">
      <c r="A253" s="8" t="s">
        <v>291</v>
      </c>
      <c r="B253" s="9" t="s">
        <v>807</v>
      </c>
      <c r="C253" s="9" t="s">
        <v>811</v>
      </c>
      <c r="D253" s="9" t="s">
        <v>808</v>
      </c>
      <c r="E253" s="9" t="s">
        <v>804</v>
      </c>
      <c r="F253" s="9" t="s">
        <v>809</v>
      </c>
      <c r="G253" s="9" t="s">
        <v>812</v>
      </c>
    </row>
    <row r="254" spans="1:8" ht="15" thickBot="1" x14ac:dyDescent="0.35">
      <c r="A254" s="8" t="s">
        <v>292</v>
      </c>
      <c r="B254" s="9" t="s">
        <v>807</v>
      </c>
      <c r="C254" s="9" t="s">
        <v>811</v>
      </c>
      <c r="D254" s="9" t="s">
        <v>808</v>
      </c>
      <c r="E254" s="9" t="s">
        <v>804</v>
      </c>
      <c r="F254" s="9" t="s">
        <v>809</v>
      </c>
      <c r="G254" s="9" t="s">
        <v>812</v>
      </c>
    </row>
    <row r="255" spans="1:8" ht="15" thickBot="1" x14ac:dyDescent="0.35">
      <c r="A255" s="8" t="s">
        <v>293</v>
      </c>
      <c r="B255" s="9" t="s">
        <v>807</v>
      </c>
      <c r="C255" s="9" t="s">
        <v>811</v>
      </c>
      <c r="D255" s="9" t="s">
        <v>808</v>
      </c>
      <c r="E255" s="9" t="s">
        <v>804</v>
      </c>
      <c r="F255" s="9" t="s">
        <v>809</v>
      </c>
      <c r="G255" s="9" t="s">
        <v>812</v>
      </c>
    </row>
    <row r="256" spans="1:8" ht="15" thickBot="1" x14ac:dyDescent="0.35">
      <c r="A256" s="8" t="s">
        <v>294</v>
      </c>
      <c r="B256" s="9" t="s">
        <v>807</v>
      </c>
      <c r="C256" s="9" t="s">
        <v>813</v>
      </c>
      <c r="D256" s="9" t="s">
        <v>808</v>
      </c>
      <c r="E256" s="9" t="s">
        <v>804</v>
      </c>
      <c r="F256" s="9" t="s">
        <v>809</v>
      </c>
      <c r="G256" s="9" t="s">
        <v>814</v>
      </c>
    </row>
    <row r="257" spans="1:7" ht="15" thickBot="1" x14ac:dyDescent="0.35">
      <c r="A257" s="8" t="s">
        <v>297</v>
      </c>
      <c r="B257" s="9" t="s">
        <v>807</v>
      </c>
      <c r="C257" s="9" t="s">
        <v>813</v>
      </c>
      <c r="D257" s="9" t="s">
        <v>808</v>
      </c>
      <c r="E257" s="9" t="s">
        <v>804</v>
      </c>
      <c r="F257" s="9" t="s">
        <v>809</v>
      </c>
      <c r="G257" s="9" t="s">
        <v>814</v>
      </c>
    </row>
    <row r="258" spans="1:7" ht="15" thickBot="1" x14ac:dyDescent="0.35">
      <c r="A258" s="8" t="s">
        <v>299</v>
      </c>
      <c r="B258" s="9" t="s">
        <v>807</v>
      </c>
      <c r="C258" s="9" t="s">
        <v>815</v>
      </c>
      <c r="D258" s="9" t="s">
        <v>808</v>
      </c>
      <c r="E258" s="9" t="s">
        <v>804</v>
      </c>
      <c r="F258" s="9" t="s">
        <v>809</v>
      </c>
      <c r="G258" s="9" t="s">
        <v>814</v>
      </c>
    </row>
    <row r="259" spans="1:7" ht="15" thickBot="1" x14ac:dyDescent="0.35">
      <c r="A259" s="8" t="s">
        <v>302</v>
      </c>
      <c r="B259" s="9" t="s">
        <v>807</v>
      </c>
      <c r="C259" s="9" t="s">
        <v>815</v>
      </c>
      <c r="D259" s="9" t="s">
        <v>808</v>
      </c>
      <c r="E259" s="9" t="s">
        <v>804</v>
      </c>
      <c r="F259" s="9" t="s">
        <v>809</v>
      </c>
      <c r="G259" s="9" t="s">
        <v>816</v>
      </c>
    </row>
    <row r="260" spans="1:7" ht="15" thickBot="1" x14ac:dyDescent="0.35">
      <c r="A260" s="8" t="s">
        <v>304</v>
      </c>
      <c r="B260" s="9" t="s">
        <v>807</v>
      </c>
      <c r="C260" s="9" t="s">
        <v>815</v>
      </c>
      <c r="D260" s="9" t="s">
        <v>817</v>
      </c>
      <c r="E260" s="9" t="s">
        <v>818</v>
      </c>
      <c r="F260" s="9" t="s">
        <v>809</v>
      </c>
      <c r="G260" s="9" t="s">
        <v>816</v>
      </c>
    </row>
    <row r="261" spans="1:7" ht="15" thickBot="1" x14ac:dyDescent="0.35">
      <c r="A261" s="8" t="s">
        <v>308</v>
      </c>
      <c r="B261" s="9" t="s">
        <v>807</v>
      </c>
      <c r="C261" s="9" t="s">
        <v>815</v>
      </c>
      <c r="D261" s="9" t="s">
        <v>817</v>
      </c>
      <c r="E261" s="9" t="s">
        <v>819</v>
      </c>
      <c r="F261" s="9" t="s">
        <v>809</v>
      </c>
      <c r="G261" s="9" t="s">
        <v>816</v>
      </c>
    </row>
    <row r="262" spans="1:7" ht="15" thickBot="1" x14ac:dyDescent="0.35">
      <c r="A262" s="8" t="s">
        <v>309</v>
      </c>
      <c r="B262" s="9" t="s">
        <v>807</v>
      </c>
      <c r="C262" s="9" t="s">
        <v>815</v>
      </c>
      <c r="D262" s="9" t="s">
        <v>817</v>
      </c>
      <c r="E262" s="9" t="s">
        <v>819</v>
      </c>
      <c r="F262" s="9" t="s">
        <v>809</v>
      </c>
      <c r="G262" s="9" t="s">
        <v>816</v>
      </c>
    </row>
    <row r="263" spans="1:7" ht="15" thickBot="1" x14ac:dyDescent="0.35">
      <c r="A263" s="8" t="s">
        <v>311</v>
      </c>
      <c r="B263" s="9" t="s">
        <v>807</v>
      </c>
      <c r="C263" s="9" t="s">
        <v>815</v>
      </c>
      <c r="D263" s="9" t="s">
        <v>817</v>
      </c>
      <c r="E263" s="9" t="s">
        <v>819</v>
      </c>
      <c r="F263" s="9" t="s">
        <v>809</v>
      </c>
      <c r="G263" s="9" t="s">
        <v>816</v>
      </c>
    </row>
    <row r="264" spans="1:7" ht="15" thickBot="1" x14ac:dyDescent="0.35">
      <c r="A264" s="8" t="s">
        <v>314</v>
      </c>
      <c r="B264" s="9" t="s">
        <v>807</v>
      </c>
      <c r="C264" s="9" t="s">
        <v>815</v>
      </c>
      <c r="D264" s="9" t="s">
        <v>817</v>
      </c>
      <c r="E264" s="9" t="s">
        <v>819</v>
      </c>
      <c r="F264" s="9" t="s">
        <v>809</v>
      </c>
      <c r="G264" s="9" t="s">
        <v>820</v>
      </c>
    </row>
    <row r="265" spans="1:7" ht="15" thickBot="1" x14ac:dyDescent="0.35">
      <c r="A265" s="8" t="s">
        <v>316</v>
      </c>
      <c r="B265" s="9" t="s">
        <v>807</v>
      </c>
      <c r="C265" s="9" t="s">
        <v>815</v>
      </c>
      <c r="D265" s="9" t="s">
        <v>817</v>
      </c>
      <c r="E265" s="9" t="s">
        <v>819</v>
      </c>
      <c r="F265" s="9" t="s">
        <v>809</v>
      </c>
      <c r="G265" s="9" t="s">
        <v>821</v>
      </c>
    </row>
    <row r="266" spans="1:7" ht="15" thickBot="1" x14ac:dyDescent="0.35">
      <c r="A266" s="8" t="s">
        <v>317</v>
      </c>
      <c r="B266" s="9" t="s">
        <v>807</v>
      </c>
      <c r="C266" s="9" t="s">
        <v>815</v>
      </c>
      <c r="D266" s="9" t="s">
        <v>822</v>
      </c>
      <c r="E266" s="9" t="s">
        <v>819</v>
      </c>
      <c r="F266" s="9" t="s">
        <v>809</v>
      </c>
      <c r="G266" s="9" t="s">
        <v>821</v>
      </c>
    </row>
    <row r="267" spans="1:7" ht="15" thickBot="1" x14ac:dyDescent="0.35">
      <c r="A267" s="8" t="s">
        <v>319</v>
      </c>
      <c r="B267" s="9" t="s">
        <v>807</v>
      </c>
      <c r="C267" s="9" t="s">
        <v>815</v>
      </c>
      <c r="D267" s="9" t="s">
        <v>823</v>
      </c>
      <c r="E267" s="9" t="s">
        <v>819</v>
      </c>
      <c r="F267" s="9" t="s">
        <v>809</v>
      </c>
      <c r="G267" s="9" t="s">
        <v>821</v>
      </c>
    </row>
    <row r="268" spans="1:7" ht="15" thickBot="1" x14ac:dyDescent="0.35">
      <c r="A268" s="8" t="s">
        <v>320</v>
      </c>
      <c r="B268" s="9" t="s">
        <v>807</v>
      </c>
      <c r="C268" s="9" t="s">
        <v>815</v>
      </c>
      <c r="D268" s="9" t="s">
        <v>823</v>
      </c>
      <c r="E268" s="9" t="s">
        <v>819</v>
      </c>
      <c r="F268" s="9" t="s">
        <v>809</v>
      </c>
      <c r="G268" s="9" t="s">
        <v>821</v>
      </c>
    </row>
    <row r="269" spans="1:7" ht="15" thickBot="1" x14ac:dyDescent="0.35">
      <c r="A269" s="8" t="s">
        <v>321</v>
      </c>
      <c r="B269" s="9" t="s">
        <v>807</v>
      </c>
      <c r="C269" s="9" t="s">
        <v>815</v>
      </c>
      <c r="D269" s="9" t="s">
        <v>823</v>
      </c>
      <c r="E269" s="9" t="s">
        <v>819</v>
      </c>
      <c r="F269" s="9" t="s">
        <v>809</v>
      </c>
      <c r="G269" s="9" t="s">
        <v>821</v>
      </c>
    </row>
    <row r="270" spans="1:7" ht="15" thickBot="1" x14ac:dyDescent="0.35">
      <c r="A270" s="8" t="s">
        <v>322</v>
      </c>
      <c r="B270" s="9" t="s">
        <v>807</v>
      </c>
      <c r="C270" s="9" t="s">
        <v>815</v>
      </c>
      <c r="D270" s="9" t="s">
        <v>823</v>
      </c>
      <c r="E270" s="9" t="s">
        <v>819</v>
      </c>
      <c r="F270" s="9" t="s">
        <v>809</v>
      </c>
      <c r="G270" s="9" t="s">
        <v>824</v>
      </c>
    </row>
    <row r="271" spans="1:7" ht="15" thickBot="1" x14ac:dyDescent="0.35">
      <c r="A271" s="8" t="s">
        <v>324</v>
      </c>
      <c r="B271" s="9" t="s">
        <v>807</v>
      </c>
      <c r="C271" s="9" t="s">
        <v>825</v>
      </c>
      <c r="D271" s="9" t="s">
        <v>823</v>
      </c>
      <c r="E271" s="9" t="s">
        <v>826</v>
      </c>
      <c r="F271" s="9" t="s">
        <v>809</v>
      </c>
      <c r="G271" s="9" t="s">
        <v>824</v>
      </c>
    </row>
    <row r="272" spans="1:7" ht="15" thickBot="1" x14ac:dyDescent="0.35">
      <c r="A272" s="8" t="s">
        <v>325</v>
      </c>
      <c r="B272" s="9" t="s">
        <v>807</v>
      </c>
      <c r="C272" s="9" t="s">
        <v>825</v>
      </c>
      <c r="D272" s="9" t="s">
        <v>823</v>
      </c>
      <c r="E272" s="9" t="s">
        <v>826</v>
      </c>
      <c r="F272" s="9" t="s">
        <v>809</v>
      </c>
      <c r="G272" s="9" t="s">
        <v>824</v>
      </c>
    </row>
    <row r="273" spans="1:7" ht="15" thickBot="1" x14ac:dyDescent="0.35">
      <c r="A273" s="8" t="s">
        <v>326</v>
      </c>
      <c r="B273" s="9" t="s">
        <v>807</v>
      </c>
      <c r="C273" s="9" t="s">
        <v>825</v>
      </c>
      <c r="D273" s="9" t="s">
        <v>823</v>
      </c>
      <c r="E273" s="9" t="s">
        <v>826</v>
      </c>
      <c r="F273" s="9" t="s">
        <v>809</v>
      </c>
      <c r="G273" s="9" t="s">
        <v>824</v>
      </c>
    </row>
    <row r="274" spans="1:7" ht="15" thickBot="1" x14ac:dyDescent="0.35">
      <c r="A274" s="8" t="s">
        <v>327</v>
      </c>
      <c r="B274" s="9" t="s">
        <v>827</v>
      </c>
      <c r="C274" s="9" t="s">
        <v>825</v>
      </c>
      <c r="D274" s="9" t="s">
        <v>823</v>
      </c>
      <c r="E274" s="9" t="s">
        <v>826</v>
      </c>
      <c r="F274" s="9" t="s">
        <v>809</v>
      </c>
      <c r="G274" s="9" t="s">
        <v>824</v>
      </c>
    </row>
    <row r="275" spans="1:7" ht="15" thickBot="1" x14ac:dyDescent="0.35">
      <c r="A275" s="8" t="s">
        <v>328</v>
      </c>
      <c r="B275" s="9" t="s">
        <v>827</v>
      </c>
      <c r="C275" s="9" t="s">
        <v>825</v>
      </c>
      <c r="D275" s="9" t="s">
        <v>823</v>
      </c>
      <c r="E275" s="9" t="s">
        <v>826</v>
      </c>
      <c r="F275" s="9" t="s">
        <v>809</v>
      </c>
      <c r="G275" s="9" t="s">
        <v>824</v>
      </c>
    </row>
    <row r="276" spans="1:7" ht="15" thickBot="1" x14ac:dyDescent="0.35">
      <c r="A276" s="8" t="s">
        <v>330</v>
      </c>
      <c r="B276" s="9" t="s">
        <v>827</v>
      </c>
      <c r="C276" s="9" t="s">
        <v>825</v>
      </c>
      <c r="D276" s="9" t="s">
        <v>823</v>
      </c>
      <c r="E276" s="9" t="s">
        <v>828</v>
      </c>
      <c r="F276" s="9" t="s">
        <v>809</v>
      </c>
      <c r="G276" s="9" t="s">
        <v>824</v>
      </c>
    </row>
    <row r="277" spans="1:7" ht="15" thickBot="1" x14ac:dyDescent="0.35">
      <c r="A277" s="8" t="s">
        <v>331</v>
      </c>
      <c r="B277" s="9" t="s">
        <v>827</v>
      </c>
      <c r="C277" s="9" t="s">
        <v>825</v>
      </c>
      <c r="D277" s="9" t="s">
        <v>823</v>
      </c>
      <c r="E277" s="9" t="s">
        <v>829</v>
      </c>
      <c r="F277" s="9" t="s">
        <v>809</v>
      </c>
      <c r="G277" s="9" t="s">
        <v>824</v>
      </c>
    </row>
    <row r="278" spans="1:7" ht="15" thickBot="1" x14ac:dyDescent="0.35">
      <c r="A278" s="8" t="s">
        <v>333</v>
      </c>
      <c r="B278" s="9" t="s">
        <v>827</v>
      </c>
      <c r="C278" s="9" t="s">
        <v>830</v>
      </c>
      <c r="D278" s="9" t="s">
        <v>831</v>
      </c>
      <c r="E278" s="9" t="s">
        <v>829</v>
      </c>
      <c r="F278" s="9" t="s">
        <v>809</v>
      </c>
      <c r="G278" s="9" t="s">
        <v>832</v>
      </c>
    </row>
    <row r="279" spans="1:7" ht="15" thickBot="1" x14ac:dyDescent="0.35">
      <c r="A279" s="8" t="s">
        <v>334</v>
      </c>
      <c r="B279" s="9" t="s">
        <v>827</v>
      </c>
      <c r="C279" s="9" t="s">
        <v>830</v>
      </c>
      <c r="D279" s="9" t="s">
        <v>831</v>
      </c>
      <c r="E279" s="9" t="s">
        <v>829</v>
      </c>
      <c r="F279" s="9" t="s">
        <v>809</v>
      </c>
      <c r="G279" s="9" t="s">
        <v>832</v>
      </c>
    </row>
    <row r="280" spans="1:7" ht="15" thickBot="1" x14ac:dyDescent="0.35">
      <c r="A280" s="8" t="s">
        <v>336</v>
      </c>
      <c r="B280" s="9" t="s">
        <v>827</v>
      </c>
      <c r="C280" s="9" t="s">
        <v>830</v>
      </c>
      <c r="D280" s="9" t="s">
        <v>831</v>
      </c>
      <c r="E280" s="9" t="s">
        <v>829</v>
      </c>
      <c r="F280" s="9" t="s">
        <v>809</v>
      </c>
      <c r="G280" s="9" t="s">
        <v>832</v>
      </c>
    </row>
    <row r="281" spans="1:7" ht="15" thickBot="1" x14ac:dyDescent="0.35">
      <c r="A281" s="8" t="s">
        <v>338</v>
      </c>
      <c r="B281" s="9" t="s">
        <v>833</v>
      </c>
      <c r="C281" s="9" t="s">
        <v>830</v>
      </c>
      <c r="D281" s="9" t="s">
        <v>834</v>
      </c>
      <c r="E281" s="9" t="s">
        <v>829</v>
      </c>
      <c r="F281" s="9" t="s">
        <v>809</v>
      </c>
      <c r="G281" s="9" t="s">
        <v>832</v>
      </c>
    </row>
    <row r="282" spans="1:7" ht="15" thickBot="1" x14ac:dyDescent="0.35">
      <c r="A282" s="8" t="s">
        <v>339</v>
      </c>
      <c r="B282" s="9" t="s">
        <v>833</v>
      </c>
      <c r="C282" s="9" t="s">
        <v>835</v>
      </c>
      <c r="D282" s="9" t="s">
        <v>834</v>
      </c>
      <c r="E282" s="9" t="s">
        <v>829</v>
      </c>
      <c r="F282" s="9" t="s">
        <v>809</v>
      </c>
      <c r="G282" s="9" t="s">
        <v>836</v>
      </c>
    </row>
    <row r="283" spans="1:7" ht="15" thickBot="1" x14ac:dyDescent="0.35">
      <c r="A283" s="8" t="s">
        <v>340</v>
      </c>
      <c r="B283" s="9" t="s">
        <v>833</v>
      </c>
      <c r="C283" s="9" t="s">
        <v>835</v>
      </c>
      <c r="D283" s="9" t="s">
        <v>834</v>
      </c>
      <c r="E283" s="9" t="s">
        <v>829</v>
      </c>
      <c r="F283" s="9" t="s">
        <v>809</v>
      </c>
      <c r="G283" s="9" t="s">
        <v>836</v>
      </c>
    </row>
    <row r="284" spans="1:7" ht="15" thickBot="1" x14ac:dyDescent="0.35">
      <c r="A284" s="8" t="s">
        <v>341</v>
      </c>
      <c r="B284" s="9" t="s">
        <v>833</v>
      </c>
      <c r="C284" s="9" t="s">
        <v>835</v>
      </c>
      <c r="D284" s="9" t="s">
        <v>834</v>
      </c>
      <c r="E284" s="9" t="s">
        <v>829</v>
      </c>
      <c r="F284" s="9" t="s">
        <v>809</v>
      </c>
      <c r="G284" s="9" t="s">
        <v>836</v>
      </c>
    </row>
    <row r="285" spans="1:7" ht="15" thickBot="1" x14ac:dyDescent="0.35">
      <c r="A285" s="8" t="s">
        <v>343</v>
      </c>
      <c r="B285" s="9" t="s">
        <v>833</v>
      </c>
      <c r="C285" s="9" t="s">
        <v>835</v>
      </c>
      <c r="D285" s="9" t="s">
        <v>834</v>
      </c>
      <c r="E285" s="9" t="s">
        <v>829</v>
      </c>
      <c r="F285" s="9" t="s">
        <v>809</v>
      </c>
      <c r="G285" s="9" t="s">
        <v>836</v>
      </c>
    </row>
    <row r="286" spans="1:7" ht="15" thickBot="1" x14ac:dyDescent="0.35">
      <c r="A286" s="8" t="s">
        <v>344</v>
      </c>
      <c r="B286" s="9" t="s">
        <v>833</v>
      </c>
      <c r="C286" s="9" t="s">
        <v>837</v>
      </c>
      <c r="D286" s="9" t="s">
        <v>834</v>
      </c>
      <c r="E286" s="9" t="s">
        <v>829</v>
      </c>
      <c r="F286" s="9" t="s">
        <v>809</v>
      </c>
      <c r="G286" s="9" t="s">
        <v>836</v>
      </c>
    </row>
    <row r="287" spans="1:7" ht="15" thickBot="1" x14ac:dyDescent="0.35">
      <c r="A287" s="8" t="s">
        <v>347</v>
      </c>
      <c r="B287" s="9" t="s">
        <v>833</v>
      </c>
      <c r="C287" s="9" t="s">
        <v>837</v>
      </c>
      <c r="D287" s="9" t="s">
        <v>834</v>
      </c>
      <c r="E287" s="9" t="s">
        <v>829</v>
      </c>
      <c r="F287" s="9" t="s">
        <v>809</v>
      </c>
      <c r="G287" s="9" t="s">
        <v>838</v>
      </c>
    </row>
    <row r="288" spans="1:7" ht="15" thickBot="1" x14ac:dyDescent="0.35">
      <c r="A288" s="8" t="s">
        <v>349</v>
      </c>
      <c r="B288" s="9" t="s">
        <v>833</v>
      </c>
      <c r="C288" s="9" t="s">
        <v>839</v>
      </c>
      <c r="D288" s="9" t="s">
        <v>834</v>
      </c>
      <c r="E288" s="9" t="s">
        <v>829</v>
      </c>
      <c r="F288" s="9" t="s">
        <v>809</v>
      </c>
      <c r="G288" s="9" t="s">
        <v>838</v>
      </c>
    </row>
    <row r="289" spans="1:7" ht="15" thickBot="1" x14ac:dyDescent="0.35">
      <c r="A289" s="8" t="s">
        <v>350</v>
      </c>
      <c r="B289" s="9" t="s">
        <v>833</v>
      </c>
      <c r="C289" s="9" t="s">
        <v>839</v>
      </c>
      <c r="D289" s="9" t="s">
        <v>834</v>
      </c>
      <c r="E289" s="9" t="s">
        <v>829</v>
      </c>
      <c r="F289" s="9" t="s">
        <v>809</v>
      </c>
      <c r="G289" s="9" t="s">
        <v>838</v>
      </c>
    </row>
    <row r="290" spans="1:7" ht="15" thickBot="1" x14ac:dyDescent="0.35">
      <c r="A290" s="8" t="s">
        <v>351</v>
      </c>
      <c r="B290" s="9" t="s">
        <v>833</v>
      </c>
      <c r="C290" s="9" t="s">
        <v>839</v>
      </c>
      <c r="D290" s="9" t="s">
        <v>834</v>
      </c>
      <c r="E290" s="9" t="s">
        <v>829</v>
      </c>
      <c r="F290" s="9" t="s">
        <v>809</v>
      </c>
      <c r="G290" s="9" t="s">
        <v>838</v>
      </c>
    </row>
    <row r="291" spans="1:7" ht="15" thickBot="1" x14ac:dyDescent="0.35">
      <c r="A291" s="8" t="s">
        <v>354</v>
      </c>
      <c r="B291" s="9" t="s">
        <v>833</v>
      </c>
      <c r="C291" s="9" t="s">
        <v>839</v>
      </c>
      <c r="D291" s="9" t="s">
        <v>834</v>
      </c>
      <c r="E291" s="9" t="s">
        <v>833</v>
      </c>
      <c r="F291" s="9" t="s">
        <v>809</v>
      </c>
      <c r="G291" s="9" t="s">
        <v>838</v>
      </c>
    </row>
    <row r="292" spans="1:7" ht="15" thickBot="1" x14ac:dyDescent="0.35">
      <c r="A292" s="8" t="s">
        <v>356</v>
      </c>
      <c r="B292" s="9" t="s">
        <v>833</v>
      </c>
      <c r="C292" s="9" t="s">
        <v>839</v>
      </c>
      <c r="D292" s="9" t="s">
        <v>840</v>
      </c>
      <c r="E292" s="9" t="s">
        <v>833</v>
      </c>
      <c r="F292" s="9" t="s">
        <v>809</v>
      </c>
      <c r="G292" s="9" t="s">
        <v>838</v>
      </c>
    </row>
    <row r="293" spans="1:7" ht="15" thickBot="1" x14ac:dyDescent="0.35">
      <c r="A293" s="8" t="s">
        <v>357</v>
      </c>
      <c r="B293" s="9" t="s">
        <v>833</v>
      </c>
      <c r="C293" s="9" t="s">
        <v>839</v>
      </c>
      <c r="D293" s="9" t="s">
        <v>840</v>
      </c>
      <c r="E293" s="9" t="s">
        <v>833</v>
      </c>
      <c r="F293" s="9" t="s">
        <v>809</v>
      </c>
      <c r="G293" s="9" t="s">
        <v>838</v>
      </c>
    </row>
    <row r="294" spans="1:7" ht="15" thickBot="1" x14ac:dyDescent="0.35">
      <c r="A294" s="8" t="s">
        <v>358</v>
      </c>
      <c r="B294" s="9" t="s">
        <v>833</v>
      </c>
      <c r="C294" s="9" t="s">
        <v>839</v>
      </c>
      <c r="D294" s="9" t="s">
        <v>840</v>
      </c>
      <c r="E294" s="9" t="s">
        <v>833</v>
      </c>
      <c r="F294" s="9" t="s">
        <v>809</v>
      </c>
      <c r="G294" s="9" t="s">
        <v>838</v>
      </c>
    </row>
    <row r="295" spans="1:7" ht="15" thickBot="1" x14ac:dyDescent="0.35">
      <c r="A295" s="8" t="s">
        <v>359</v>
      </c>
      <c r="B295" s="9" t="s">
        <v>841</v>
      </c>
      <c r="C295" s="9" t="s">
        <v>839</v>
      </c>
      <c r="D295" s="9" t="s">
        <v>840</v>
      </c>
      <c r="E295" s="9" t="s">
        <v>815</v>
      </c>
      <c r="F295" s="9" t="s">
        <v>809</v>
      </c>
      <c r="G295" s="9" t="s">
        <v>838</v>
      </c>
    </row>
    <row r="296" spans="1:7" ht="15" thickBot="1" x14ac:dyDescent="0.35">
      <c r="A296" s="8" t="s">
        <v>361</v>
      </c>
      <c r="B296" s="9" t="s">
        <v>841</v>
      </c>
      <c r="C296" s="9" t="s">
        <v>839</v>
      </c>
      <c r="D296" s="9" t="s">
        <v>840</v>
      </c>
      <c r="E296" s="9" t="s">
        <v>815</v>
      </c>
      <c r="F296" s="9" t="s">
        <v>809</v>
      </c>
      <c r="G296" s="9" t="s">
        <v>838</v>
      </c>
    </row>
    <row r="297" spans="1:7" ht="15" thickBot="1" x14ac:dyDescent="0.35">
      <c r="A297" s="8" t="s">
        <v>363</v>
      </c>
      <c r="B297" s="9" t="s">
        <v>841</v>
      </c>
      <c r="C297" s="9" t="s">
        <v>839</v>
      </c>
      <c r="D297" s="9" t="s">
        <v>842</v>
      </c>
      <c r="E297" s="9" t="s">
        <v>815</v>
      </c>
      <c r="F297" s="9" t="s">
        <v>843</v>
      </c>
      <c r="G297" s="9" t="s">
        <v>844</v>
      </c>
    </row>
    <row r="298" spans="1:7" ht="15" thickBot="1" x14ac:dyDescent="0.35">
      <c r="A298" s="8" t="s">
        <v>364</v>
      </c>
      <c r="B298" s="9" t="s">
        <v>841</v>
      </c>
      <c r="C298" s="9" t="s">
        <v>839</v>
      </c>
      <c r="D298" s="9" t="s">
        <v>842</v>
      </c>
      <c r="E298" s="9" t="s">
        <v>815</v>
      </c>
      <c r="F298" s="9" t="s">
        <v>843</v>
      </c>
      <c r="G298" s="9" t="s">
        <v>845</v>
      </c>
    </row>
    <row r="299" spans="1:7" ht="15" thickBot="1" x14ac:dyDescent="0.35">
      <c r="A299" s="8" t="s">
        <v>366</v>
      </c>
      <c r="B299" s="9" t="s">
        <v>841</v>
      </c>
      <c r="C299" s="9" t="s">
        <v>846</v>
      </c>
      <c r="D299" s="9" t="s">
        <v>842</v>
      </c>
      <c r="E299" s="9" t="s">
        <v>847</v>
      </c>
      <c r="F299" s="9" t="s">
        <v>843</v>
      </c>
      <c r="G299" s="9" t="s">
        <v>845</v>
      </c>
    </row>
    <row r="300" spans="1:7" ht="15" thickBot="1" x14ac:dyDescent="0.35">
      <c r="A300" s="8" t="s">
        <v>368</v>
      </c>
      <c r="B300" s="9" t="s">
        <v>841</v>
      </c>
      <c r="C300" s="9" t="s">
        <v>846</v>
      </c>
      <c r="D300" s="9" t="s">
        <v>842</v>
      </c>
      <c r="E300" s="9" t="s">
        <v>847</v>
      </c>
      <c r="F300" s="9" t="s">
        <v>843</v>
      </c>
      <c r="G300" s="9" t="s">
        <v>845</v>
      </c>
    </row>
    <row r="301" spans="1:7" ht="15" thickBot="1" x14ac:dyDescent="0.35">
      <c r="A301" s="8" t="s">
        <v>371</v>
      </c>
      <c r="B301" s="9" t="s">
        <v>841</v>
      </c>
      <c r="C301" s="9" t="s">
        <v>846</v>
      </c>
      <c r="D301" s="9" t="s">
        <v>848</v>
      </c>
      <c r="E301" s="9" t="s">
        <v>847</v>
      </c>
      <c r="F301" s="9" t="s">
        <v>843</v>
      </c>
      <c r="G301" s="9" t="s">
        <v>845</v>
      </c>
    </row>
    <row r="302" spans="1:7" ht="15" thickBot="1" x14ac:dyDescent="0.35">
      <c r="A302" s="8" t="s">
        <v>372</v>
      </c>
      <c r="B302" s="9" t="s">
        <v>841</v>
      </c>
      <c r="C302" s="9" t="s">
        <v>846</v>
      </c>
      <c r="D302" s="9" t="s">
        <v>848</v>
      </c>
      <c r="E302" s="9" t="s">
        <v>847</v>
      </c>
      <c r="F302" s="9" t="s">
        <v>843</v>
      </c>
      <c r="G302" s="9" t="s">
        <v>849</v>
      </c>
    </row>
    <row r="303" spans="1:7" ht="15" thickBot="1" x14ac:dyDescent="0.35">
      <c r="A303" s="8" t="s">
        <v>376</v>
      </c>
      <c r="B303" s="9" t="s">
        <v>841</v>
      </c>
      <c r="C303" s="9" t="s">
        <v>846</v>
      </c>
      <c r="D303" s="9" t="s">
        <v>848</v>
      </c>
      <c r="E303" s="9" t="s">
        <v>847</v>
      </c>
      <c r="F303" s="9" t="s">
        <v>843</v>
      </c>
      <c r="G303" s="9" t="s">
        <v>849</v>
      </c>
    </row>
    <row r="304" spans="1:7" ht="15" thickBot="1" x14ac:dyDescent="0.35">
      <c r="A304" s="8" t="s">
        <v>378</v>
      </c>
      <c r="B304" s="9" t="s">
        <v>841</v>
      </c>
      <c r="C304" s="9" t="s">
        <v>846</v>
      </c>
      <c r="D304" s="9" t="s">
        <v>848</v>
      </c>
      <c r="E304" s="9" t="s">
        <v>847</v>
      </c>
      <c r="F304" s="9" t="s">
        <v>843</v>
      </c>
      <c r="G304" s="9" t="s">
        <v>849</v>
      </c>
    </row>
    <row r="305" spans="1:7" ht="15" thickBot="1" x14ac:dyDescent="0.35">
      <c r="A305" s="8" t="s">
        <v>380</v>
      </c>
      <c r="B305" s="9" t="s">
        <v>841</v>
      </c>
      <c r="C305" s="9" t="s">
        <v>850</v>
      </c>
      <c r="D305" s="9" t="s">
        <v>848</v>
      </c>
      <c r="E305" s="9" t="s">
        <v>847</v>
      </c>
      <c r="F305" s="9" t="s">
        <v>843</v>
      </c>
      <c r="G305" s="9" t="s">
        <v>849</v>
      </c>
    </row>
    <row r="306" spans="1:7" ht="15" thickBot="1" x14ac:dyDescent="0.35">
      <c r="A306" s="8" t="s">
        <v>383</v>
      </c>
      <c r="B306" s="9" t="s">
        <v>841</v>
      </c>
      <c r="C306" s="9" t="s">
        <v>850</v>
      </c>
      <c r="D306" s="9" t="s">
        <v>848</v>
      </c>
      <c r="E306" s="9" t="s">
        <v>847</v>
      </c>
      <c r="F306" s="9" t="s">
        <v>843</v>
      </c>
      <c r="G306" s="9" t="s">
        <v>849</v>
      </c>
    </row>
    <row r="307" spans="1:7" ht="15" thickBot="1" x14ac:dyDescent="0.35">
      <c r="A307" s="8" t="s">
        <v>385</v>
      </c>
      <c r="B307" s="9" t="s">
        <v>841</v>
      </c>
      <c r="C307" s="9" t="s">
        <v>850</v>
      </c>
      <c r="D307" s="9" t="s">
        <v>848</v>
      </c>
      <c r="E307" s="9" t="s">
        <v>847</v>
      </c>
      <c r="F307" s="9" t="s">
        <v>843</v>
      </c>
      <c r="G307" s="9" t="s">
        <v>849</v>
      </c>
    </row>
    <row r="308" spans="1:7" ht="15" thickBot="1" x14ac:dyDescent="0.35">
      <c r="A308" s="8" t="s">
        <v>388</v>
      </c>
      <c r="B308" s="9" t="s">
        <v>841</v>
      </c>
      <c r="C308" s="9" t="s">
        <v>850</v>
      </c>
      <c r="D308" s="9" t="s">
        <v>848</v>
      </c>
      <c r="E308" s="9" t="s">
        <v>847</v>
      </c>
      <c r="F308" s="9" t="s">
        <v>843</v>
      </c>
      <c r="G308" s="9" t="s">
        <v>849</v>
      </c>
    </row>
    <row r="309" spans="1:7" ht="15" thickBot="1" x14ac:dyDescent="0.35">
      <c r="A309" s="8" t="s">
        <v>389</v>
      </c>
      <c r="B309" s="9" t="s">
        <v>841</v>
      </c>
      <c r="C309" s="9" t="s">
        <v>850</v>
      </c>
      <c r="D309" s="9" t="s">
        <v>851</v>
      </c>
      <c r="E309" s="9" t="s">
        <v>847</v>
      </c>
      <c r="F309" s="9" t="s">
        <v>843</v>
      </c>
      <c r="G309" s="9" t="s">
        <v>849</v>
      </c>
    </row>
    <row r="310" spans="1:7" ht="15" thickBot="1" x14ac:dyDescent="0.35">
      <c r="A310" s="8" t="s">
        <v>391</v>
      </c>
      <c r="B310" s="9" t="s">
        <v>841</v>
      </c>
      <c r="C310" s="9" t="s">
        <v>850</v>
      </c>
      <c r="D310" s="9" t="s">
        <v>851</v>
      </c>
      <c r="E310" s="9" t="s">
        <v>847</v>
      </c>
      <c r="F310" s="9" t="s">
        <v>843</v>
      </c>
      <c r="G310" s="9" t="s">
        <v>849</v>
      </c>
    </row>
    <row r="311" spans="1:7" ht="15" thickBot="1" x14ac:dyDescent="0.35">
      <c r="A311" s="8" t="s">
        <v>394</v>
      </c>
      <c r="B311" s="9" t="s">
        <v>841</v>
      </c>
      <c r="C311" s="9" t="s">
        <v>852</v>
      </c>
      <c r="D311" s="9" t="s">
        <v>853</v>
      </c>
      <c r="E311" s="9" t="s">
        <v>847</v>
      </c>
      <c r="F311" s="9" t="s">
        <v>843</v>
      </c>
      <c r="G311" s="9" t="s">
        <v>849</v>
      </c>
    </row>
    <row r="312" spans="1:7" ht="15" thickBot="1" x14ac:dyDescent="0.35">
      <c r="A312" s="8" t="s">
        <v>396</v>
      </c>
      <c r="B312" s="9" t="s">
        <v>847</v>
      </c>
      <c r="C312" s="9" t="s">
        <v>852</v>
      </c>
      <c r="D312" s="9" t="s">
        <v>854</v>
      </c>
      <c r="E312" s="9" t="s">
        <v>847</v>
      </c>
      <c r="F312" s="9" t="s">
        <v>843</v>
      </c>
      <c r="G312" s="9" t="s">
        <v>849</v>
      </c>
    </row>
    <row r="313" spans="1:7" ht="15" thickBot="1" x14ac:dyDescent="0.35">
      <c r="A313" s="8" t="s">
        <v>398</v>
      </c>
      <c r="B313" s="9" t="s">
        <v>847</v>
      </c>
      <c r="C313" s="9" t="s">
        <v>852</v>
      </c>
      <c r="D313" s="9" t="s">
        <v>855</v>
      </c>
      <c r="E313" s="9" t="s">
        <v>847</v>
      </c>
      <c r="F313" s="9" t="s">
        <v>843</v>
      </c>
      <c r="G313" s="9" t="s">
        <v>849</v>
      </c>
    </row>
    <row r="314" spans="1:7" ht="15" thickBot="1" x14ac:dyDescent="0.35">
      <c r="A314" s="8" t="s">
        <v>400</v>
      </c>
      <c r="B314" s="9" t="s">
        <v>847</v>
      </c>
      <c r="C314" s="9" t="s">
        <v>852</v>
      </c>
      <c r="D314" s="9" t="s">
        <v>856</v>
      </c>
      <c r="E314" s="9" t="s">
        <v>847</v>
      </c>
      <c r="F314" s="9" t="s">
        <v>843</v>
      </c>
      <c r="G314" s="9" t="s">
        <v>849</v>
      </c>
    </row>
    <row r="315" spans="1:7" ht="15" thickBot="1" x14ac:dyDescent="0.35">
      <c r="A315" s="8" t="s">
        <v>402</v>
      </c>
      <c r="B315" s="9" t="s">
        <v>847</v>
      </c>
      <c r="C315" s="9" t="s">
        <v>852</v>
      </c>
      <c r="D315" s="9" t="s">
        <v>857</v>
      </c>
      <c r="E315" s="9" t="s">
        <v>847</v>
      </c>
      <c r="F315" s="9" t="s">
        <v>858</v>
      </c>
      <c r="G315" s="9" t="s">
        <v>859</v>
      </c>
    </row>
    <row r="316" spans="1:7" ht="15" thickBot="1" x14ac:dyDescent="0.35">
      <c r="A316" s="8" t="s">
        <v>404</v>
      </c>
      <c r="B316" s="9" t="s">
        <v>847</v>
      </c>
      <c r="C316" s="9" t="s">
        <v>852</v>
      </c>
      <c r="D316" s="9" t="s">
        <v>857</v>
      </c>
      <c r="E316" s="9" t="s">
        <v>860</v>
      </c>
      <c r="F316" s="9" t="s">
        <v>821</v>
      </c>
      <c r="G316" s="9" t="s">
        <v>859</v>
      </c>
    </row>
    <row r="317" spans="1:7" ht="15" thickBot="1" x14ac:dyDescent="0.35">
      <c r="A317" s="8" t="s">
        <v>406</v>
      </c>
      <c r="B317" s="9" t="s">
        <v>847</v>
      </c>
      <c r="C317" s="9" t="s">
        <v>852</v>
      </c>
      <c r="D317" s="9" t="s">
        <v>857</v>
      </c>
      <c r="E317" s="9" t="s">
        <v>860</v>
      </c>
      <c r="F317" s="9" t="s">
        <v>861</v>
      </c>
      <c r="G317" s="9" t="s">
        <v>859</v>
      </c>
    </row>
    <row r="318" spans="1:7" ht="15" thickBot="1" x14ac:dyDescent="0.35">
      <c r="A318" s="8" t="s">
        <v>407</v>
      </c>
      <c r="B318" s="9" t="s">
        <v>847</v>
      </c>
      <c r="C318" s="9" t="s">
        <v>852</v>
      </c>
      <c r="D318" s="9" t="s">
        <v>857</v>
      </c>
      <c r="E318" s="9" t="s">
        <v>860</v>
      </c>
      <c r="F318" s="9" t="s">
        <v>862</v>
      </c>
      <c r="G318" s="9" t="s">
        <v>859</v>
      </c>
    </row>
    <row r="319" spans="1:7" ht="15" thickBot="1" x14ac:dyDescent="0.35">
      <c r="A319" s="8" t="s">
        <v>408</v>
      </c>
      <c r="B319" s="9" t="s">
        <v>847</v>
      </c>
      <c r="C319" s="9" t="s">
        <v>852</v>
      </c>
      <c r="D319" s="9" t="s">
        <v>857</v>
      </c>
      <c r="E319" s="9" t="s">
        <v>860</v>
      </c>
      <c r="F319" s="9" t="s">
        <v>863</v>
      </c>
      <c r="G319" s="9" t="s">
        <v>864</v>
      </c>
    </row>
    <row r="320" spans="1:7" ht="15" thickBot="1" x14ac:dyDescent="0.35">
      <c r="A320" s="8" t="s">
        <v>410</v>
      </c>
      <c r="B320" s="9" t="s">
        <v>847</v>
      </c>
      <c r="C320" s="9" t="s">
        <v>852</v>
      </c>
      <c r="D320" s="9" t="s">
        <v>857</v>
      </c>
      <c r="E320" s="9" t="s">
        <v>860</v>
      </c>
      <c r="F320" s="9" t="s">
        <v>863</v>
      </c>
      <c r="G320" s="9" t="s">
        <v>864</v>
      </c>
    </row>
    <row r="321" spans="1:7" ht="15" thickBot="1" x14ac:dyDescent="0.35">
      <c r="A321" s="8" t="s">
        <v>412</v>
      </c>
      <c r="B321" s="9" t="s">
        <v>847</v>
      </c>
      <c r="C321" s="9" t="s">
        <v>852</v>
      </c>
      <c r="D321" s="9" t="s">
        <v>818</v>
      </c>
      <c r="E321" s="9" t="s">
        <v>860</v>
      </c>
      <c r="F321" s="9" t="s">
        <v>865</v>
      </c>
      <c r="G321" s="9" t="s">
        <v>864</v>
      </c>
    </row>
    <row r="322" spans="1:7" ht="15" thickBot="1" x14ac:dyDescent="0.35">
      <c r="A322" s="8" t="s">
        <v>414</v>
      </c>
      <c r="B322" s="9" t="s">
        <v>866</v>
      </c>
      <c r="C322" s="9" t="s">
        <v>852</v>
      </c>
      <c r="D322" s="9" t="s">
        <v>818</v>
      </c>
      <c r="E322" s="9" t="s">
        <v>860</v>
      </c>
      <c r="F322" s="9" t="s">
        <v>867</v>
      </c>
      <c r="G322" s="9" t="s">
        <v>864</v>
      </c>
    </row>
    <row r="323" spans="1:7" ht="15" thickBot="1" x14ac:dyDescent="0.35">
      <c r="A323" s="8" t="s">
        <v>415</v>
      </c>
      <c r="B323" s="9" t="s">
        <v>868</v>
      </c>
      <c r="C323" s="9" t="s">
        <v>852</v>
      </c>
      <c r="D323" s="9" t="s">
        <v>869</v>
      </c>
      <c r="E323" s="9" t="s">
        <v>860</v>
      </c>
      <c r="F323" s="9" t="s">
        <v>867</v>
      </c>
      <c r="G323" s="9" t="s">
        <v>864</v>
      </c>
    </row>
    <row r="324" spans="1:7" ht="15" thickBot="1" x14ac:dyDescent="0.35">
      <c r="A324" s="8" t="s">
        <v>416</v>
      </c>
      <c r="B324" s="9" t="s">
        <v>868</v>
      </c>
      <c r="C324" s="9" t="s">
        <v>425</v>
      </c>
      <c r="D324" s="9" t="s">
        <v>870</v>
      </c>
      <c r="E324" s="9" t="s">
        <v>860</v>
      </c>
      <c r="F324" s="9" t="s">
        <v>867</v>
      </c>
      <c r="G324" s="9" t="s">
        <v>864</v>
      </c>
    </row>
    <row r="325" spans="1:7" ht="15" thickBot="1" x14ac:dyDescent="0.35">
      <c r="A325" s="8" t="s">
        <v>418</v>
      </c>
      <c r="B325" s="9" t="s">
        <v>868</v>
      </c>
      <c r="C325" s="9" t="s">
        <v>425</v>
      </c>
      <c r="D325" s="9" t="s">
        <v>871</v>
      </c>
      <c r="E325" s="9" t="s">
        <v>860</v>
      </c>
      <c r="F325" s="9" t="s">
        <v>867</v>
      </c>
      <c r="G325" s="9" t="s">
        <v>864</v>
      </c>
    </row>
    <row r="326" spans="1:7" ht="15" thickBot="1" x14ac:dyDescent="0.35">
      <c r="A326" s="8" t="s">
        <v>419</v>
      </c>
      <c r="B326" s="9" t="s">
        <v>868</v>
      </c>
      <c r="C326" s="9" t="s">
        <v>425</v>
      </c>
      <c r="D326" s="9" t="s">
        <v>871</v>
      </c>
      <c r="E326" s="9" t="s">
        <v>860</v>
      </c>
      <c r="F326" s="9" t="s">
        <v>872</v>
      </c>
      <c r="G326" s="9" t="s">
        <v>864</v>
      </c>
    </row>
    <row r="327" spans="1:7" ht="15" thickBot="1" x14ac:dyDescent="0.35">
      <c r="A327" s="8" t="s">
        <v>420</v>
      </c>
      <c r="B327" s="9" t="s">
        <v>425</v>
      </c>
      <c r="C327" s="9" t="s">
        <v>425</v>
      </c>
      <c r="D327" s="9" t="s">
        <v>873</v>
      </c>
      <c r="E327" s="9" t="s">
        <v>860</v>
      </c>
      <c r="F327" s="9" t="s">
        <v>872</v>
      </c>
      <c r="G327" s="9" t="s">
        <v>864</v>
      </c>
    </row>
    <row r="328" spans="1:7" ht="15" thickBot="1" x14ac:dyDescent="0.35">
      <c r="A328" s="8" t="s">
        <v>422</v>
      </c>
      <c r="B328" s="9" t="s">
        <v>425</v>
      </c>
      <c r="C328" s="9" t="s">
        <v>425</v>
      </c>
      <c r="D328" s="9" t="s">
        <v>873</v>
      </c>
      <c r="E328" s="9" t="s">
        <v>860</v>
      </c>
      <c r="F328" s="9" t="s">
        <v>874</v>
      </c>
      <c r="G328" s="9" t="s">
        <v>864</v>
      </c>
    </row>
    <row r="329" spans="1:7" ht="15" thickBot="1" x14ac:dyDescent="0.35">
      <c r="A329" s="8" t="s">
        <v>424</v>
      </c>
      <c r="B329" s="9" t="s">
        <v>425</v>
      </c>
      <c r="C329" s="9" t="s">
        <v>425</v>
      </c>
      <c r="D329" s="9" t="s">
        <v>875</v>
      </c>
      <c r="E329" s="9" t="s">
        <v>860</v>
      </c>
      <c r="F329" s="9" t="s">
        <v>874</v>
      </c>
      <c r="G329" s="9" t="s">
        <v>864</v>
      </c>
    </row>
    <row r="330" spans="1:7" ht="15" thickBot="1" x14ac:dyDescent="0.35">
      <c r="A330" s="8" t="s">
        <v>426</v>
      </c>
      <c r="B330" s="9" t="s">
        <v>425</v>
      </c>
      <c r="C330" s="9" t="s">
        <v>425</v>
      </c>
      <c r="D330" s="9" t="s">
        <v>875</v>
      </c>
      <c r="E330" s="9" t="s">
        <v>860</v>
      </c>
      <c r="F330" s="9" t="s">
        <v>874</v>
      </c>
      <c r="G330" s="9" t="s">
        <v>876</v>
      </c>
    </row>
    <row r="331" spans="1:7" ht="15" thickBot="1" x14ac:dyDescent="0.35">
      <c r="A331" s="8" t="s">
        <v>427</v>
      </c>
      <c r="B331" s="9" t="s">
        <v>425</v>
      </c>
      <c r="C331" s="9" t="s">
        <v>425</v>
      </c>
      <c r="D331" s="9" t="s">
        <v>877</v>
      </c>
      <c r="E331" s="9" t="s">
        <v>860</v>
      </c>
      <c r="F331" s="9" t="s">
        <v>874</v>
      </c>
      <c r="G331" s="9" t="s">
        <v>876</v>
      </c>
    </row>
    <row r="332" spans="1:7" ht="15" thickBot="1" x14ac:dyDescent="0.35">
      <c r="A332" s="8" t="s">
        <v>429</v>
      </c>
      <c r="B332" s="9" t="s">
        <v>425</v>
      </c>
      <c r="C332" s="9" t="s">
        <v>425</v>
      </c>
      <c r="D332" s="9" t="s">
        <v>877</v>
      </c>
      <c r="E332" s="9" t="s">
        <v>860</v>
      </c>
      <c r="F332" s="9" t="s">
        <v>878</v>
      </c>
      <c r="G332" s="9" t="s">
        <v>879</v>
      </c>
    </row>
    <row r="333" spans="1:7" ht="15" thickBot="1" x14ac:dyDescent="0.35">
      <c r="A333" s="8" t="s">
        <v>430</v>
      </c>
      <c r="B333" s="9" t="s">
        <v>425</v>
      </c>
      <c r="C333" s="9" t="s">
        <v>425</v>
      </c>
      <c r="D333" s="9" t="s">
        <v>880</v>
      </c>
      <c r="E333" s="9" t="s">
        <v>860</v>
      </c>
      <c r="F333" s="9" t="s">
        <v>881</v>
      </c>
      <c r="G333" s="9" t="s">
        <v>879</v>
      </c>
    </row>
    <row r="334" spans="1:7" ht="15" thickBot="1" x14ac:dyDescent="0.35">
      <c r="A334" s="8" t="s">
        <v>431</v>
      </c>
      <c r="B334" s="9" t="s">
        <v>425</v>
      </c>
      <c r="C334" s="9" t="s">
        <v>425</v>
      </c>
      <c r="D334" s="9" t="s">
        <v>880</v>
      </c>
      <c r="E334" s="9" t="s">
        <v>860</v>
      </c>
      <c r="F334" s="9" t="s">
        <v>882</v>
      </c>
      <c r="G334" s="9" t="s">
        <v>879</v>
      </c>
    </row>
    <row r="335" spans="1:7" ht="15" thickBot="1" x14ac:dyDescent="0.35">
      <c r="A335" s="8" t="s">
        <v>432</v>
      </c>
      <c r="B335" s="9" t="s">
        <v>425</v>
      </c>
      <c r="C335" s="9" t="s">
        <v>425</v>
      </c>
      <c r="D335" s="9" t="s">
        <v>880</v>
      </c>
      <c r="E335" s="9" t="s">
        <v>860</v>
      </c>
      <c r="F335" s="9" t="s">
        <v>883</v>
      </c>
      <c r="G335" s="9" t="s">
        <v>425</v>
      </c>
    </row>
    <row r="336" spans="1:7" ht="15" thickBot="1" x14ac:dyDescent="0.35">
      <c r="A336" s="8" t="s">
        <v>433</v>
      </c>
      <c r="B336" s="9" t="s">
        <v>425</v>
      </c>
      <c r="C336" s="9" t="s">
        <v>425</v>
      </c>
      <c r="D336" s="9" t="s">
        <v>880</v>
      </c>
      <c r="E336" s="9" t="s">
        <v>860</v>
      </c>
      <c r="F336" s="9" t="s">
        <v>884</v>
      </c>
      <c r="G336" s="9" t="s">
        <v>425</v>
      </c>
    </row>
    <row r="337" spans="1:7" ht="15" thickBot="1" x14ac:dyDescent="0.35">
      <c r="A337" s="8" t="s">
        <v>435</v>
      </c>
      <c r="B337" s="9" t="s">
        <v>425</v>
      </c>
      <c r="C337" s="9" t="s">
        <v>425</v>
      </c>
      <c r="D337" s="9" t="s">
        <v>850</v>
      </c>
      <c r="E337" s="9" t="s">
        <v>885</v>
      </c>
      <c r="F337" s="9" t="s">
        <v>884</v>
      </c>
      <c r="G337" s="9" t="s">
        <v>425</v>
      </c>
    </row>
    <row r="338" spans="1:7" ht="15" thickBot="1" x14ac:dyDescent="0.35">
      <c r="A338" s="8" t="s">
        <v>436</v>
      </c>
      <c r="B338" s="9" t="s">
        <v>425</v>
      </c>
      <c r="C338" s="9" t="s">
        <v>425</v>
      </c>
      <c r="D338" s="9" t="s">
        <v>850</v>
      </c>
      <c r="E338" s="9" t="s">
        <v>885</v>
      </c>
      <c r="F338" s="9" t="s">
        <v>884</v>
      </c>
      <c r="G338" s="9" t="s">
        <v>425</v>
      </c>
    </row>
    <row r="339" spans="1:7" ht="15" thickBot="1" x14ac:dyDescent="0.35">
      <c r="A339" s="8" t="s">
        <v>437</v>
      </c>
      <c r="B339" s="9" t="s">
        <v>425</v>
      </c>
      <c r="C339" s="9" t="s">
        <v>425</v>
      </c>
      <c r="D339" s="9" t="s">
        <v>850</v>
      </c>
      <c r="E339" s="9" t="s">
        <v>885</v>
      </c>
      <c r="F339" s="9" t="s">
        <v>884</v>
      </c>
      <c r="G339" s="9" t="s">
        <v>425</v>
      </c>
    </row>
    <row r="340" spans="1:7" ht="15" thickBot="1" x14ac:dyDescent="0.35">
      <c r="A340" s="8" t="s">
        <v>438</v>
      </c>
      <c r="B340" s="9" t="s">
        <v>425</v>
      </c>
      <c r="C340" s="9" t="s">
        <v>425</v>
      </c>
      <c r="D340" s="9" t="s">
        <v>850</v>
      </c>
      <c r="E340" s="9" t="s">
        <v>885</v>
      </c>
      <c r="F340" s="9" t="s">
        <v>884</v>
      </c>
      <c r="G340" s="9" t="s">
        <v>425</v>
      </c>
    </row>
    <row r="341" spans="1:7" ht="15" thickBot="1" x14ac:dyDescent="0.35">
      <c r="A341" s="8" t="s">
        <v>440</v>
      </c>
      <c r="B341" s="9" t="s">
        <v>425</v>
      </c>
      <c r="C341" s="9" t="s">
        <v>425</v>
      </c>
      <c r="D341" s="9" t="s">
        <v>852</v>
      </c>
      <c r="E341" s="9" t="s">
        <v>885</v>
      </c>
      <c r="F341" s="9" t="s">
        <v>884</v>
      </c>
      <c r="G341" s="9" t="s">
        <v>425</v>
      </c>
    </row>
    <row r="342" spans="1:7" ht="15" thickBot="1" x14ac:dyDescent="0.35">
      <c r="A342" s="8" t="s">
        <v>442</v>
      </c>
      <c r="B342" s="9" t="s">
        <v>425</v>
      </c>
      <c r="C342" s="9" t="s">
        <v>425</v>
      </c>
      <c r="D342" s="9" t="s">
        <v>852</v>
      </c>
      <c r="E342" s="9" t="s">
        <v>885</v>
      </c>
      <c r="F342" s="9" t="s">
        <v>884</v>
      </c>
      <c r="G342" s="9" t="s">
        <v>425</v>
      </c>
    </row>
    <row r="343" spans="1:7" ht="15" thickBot="1" x14ac:dyDescent="0.35">
      <c r="A343" s="8" t="s">
        <v>444</v>
      </c>
      <c r="B343" s="9" t="s">
        <v>425</v>
      </c>
      <c r="C343" s="9" t="s">
        <v>425</v>
      </c>
      <c r="D343" s="9" t="s">
        <v>425</v>
      </c>
      <c r="E343" s="9" t="s">
        <v>885</v>
      </c>
      <c r="F343" s="9" t="s">
        <v>425</v>
      </c>
      <c r="G343" s="9" t="s">
        <v>425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425</v>
      </c>
      <c r="E344" s="9" t="s">
        <v>425</v>
      </c>
      <c r="F344" s="9" t="s">
        <v>425</v>
      </c>
      <c r="G344" s="9" t="s">
        <v>425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9877</v>
      </c>
      <c r="C480" s="9">
        <v>6420</v>
      </c>
      <c r="D480" s="9">
        <v>40495.699999999997</v>
      </c>
      <c r="E480" s="9">
        <v>10370.799999999999</v>
      </c>
      <c r="F480" s="9">
        <v>23704.799999999999</v>
      </c>
      <c r="G480" s="9">
        <v>27161.7</v>
      </c>
    </row>
    <row r="481" spans="1:7" ht="15" thickBot="1" x14ac:dyDescent="0.35">
      <c r="A481" s="8" t="s">
        <v>275</v>
      </c>
      <c r="B481" s="9">
        <v>9630.1</v>
      </c>
      <c r="C481" s="9">
        <v>6420</v>
      </c>
      <c r="D481" s="9">
        <v>27161.7</v>
      </c>
      <c r="E481" s="9">
        <v>10370.799999999999</v>
      </c>
      <c r="F481" s="9">
        <v>20741.7</v>
      </c>
      <c r="G481" s="9">
        <v>27161.7</v>
      </c>
    </row>
    <row r="482" spans="1:7" ht="15" thickBot="1" x14ac:dyDescent="0.35">
      <c r="A482" s="8" t="s">
        <v>282</v>
      </c>
      <c r="B482" s="9">
        <v>9630.1</v>
      </c>
      <c r="C482" s="9">
        <v>6420</v>
      </c>
      <c r="D482" s="9">
        <v>27161.7</v>
      </c>
      <c r="E482" s="9">
        <v>10370.799999999999</v>
      </c>
      <c r="F482" s="9">
        <v>20741.7</v>
      </c>
      <c r="G482" s="9">
        <v>25680.2</v>
      </c>
    </row>
    <row r="483" spans="1:7" ht="15" thickBot="1" x14ac:dyDescent="0.35">
      <c r="A483" s="8" t="s">
        <v>283</v>
      </c>
      <c r="B483" s="9">
        <v>9630.1</v>
      </c>
      <c r="C483" s="9">
        <v>5679.3</v>
      </c>
      <c r="D483" s="9">
        <v>27161.7</v>
      </c>
      <c r="E483" s="9">
        <v>10370.799999999999</v>
      </c>
      <c r="F483" s="9">
        <v>20741.7</v>
      </c>
      <c r="G483" s="9">
        <v>25680.2</v>
      </c>
    </row>
    <row r="484" spans="1:7" ht="15" thickBot="1" x14ac:dyDescent="0.35">
      <c r="A484" s="8" t="s">
        <v>285</v>
      </c>
      <c r="B484" s="9">
        <v>9630.1</v>
      </c>
      <c r="C484" s="9">
        <v>5679.3</v>
      </c>
      <c r="D484" s="9">
        <v>27161.7</v>
      </c>
      <c r="E484" s="9">
        <v>10370.799999999999</v>
      </c>
      <c r="F484" s="9">
        <v>20741.7</v>
      </c>
      <c r="G484" s="9">
        <v>25680.2</v>
      </c>
    </row>
    <row r="485" spans="1:7" ht="15" thickBot="1" x14ac:dyDescent="0.35">
      <c r="A485" s="8" t="s">
        <v>287</v>
      </c>
      <c r="B485" s="9">
        <v>9630.1</v>
      </c>
      <c r="C485" s="9">
        <v>5679.3</v>
      </c>
      <c r="D485" s="9">
        <v>27161.7</v>
      </c>
      <c r="E485" s="9">
        <v>10370.799999999999</v>
      </c>
      <c r="F485" s="9">
        <v>20741.7</v>
      </c>
      <c r="G485" s="9">
        <v>25680.2</v>
      </c>
    </row>
    <row r="486" spans="1:7" ht="15" thickBot="1" x14ac:dyDescent="0.35">
      <c r="A486" s="8" t="s">
        <v>288</v>
      </c>
      <c r="B486" s="9">
        <v>9630.1</v>
      </c>
      <c r="C486" s="9">
        <v>5679.3</v>
      </c>
      <c r="D486" s="9">
        <v>27161.7</v>
      </c>
      <c r="E486" s="9">
        <v>10370.799999999999</v>
      </c>
      <c r="F486" s="9">
        <v>20741.7</v>
      </c>
      <c r="G486" s="9">
        <v>25680.2</v>
      </c>
    </row>
    <row r="487" spans="1:7" ht="15" thickBot="1" x14ac:dyDescent="0.35">
      <c r="A487" s="8" t="s">
        <v>289</v>
      </c>
      <c r="B487" s="9">
        <v>9630.1</v>
      </c>
      <c r="C487" s="9">
        <v>5679.3</v>
      </c>
      <c r="D487" s="9">
        <v>27161.7</v>
      </c>
      <c r="E487" s="9">
        <v>10370.799999999999</v>
      </c>
      <c r="F487" s="9">
        <v>20741.7</v>
      </c>
      <c r="G487" s="9">
        <v>25680.2</v>
      </c>
    </row>
    <row r="488" spans="1:7" ht="15" thickBot="1" x14ac:dyDescent="0.35">
      <c r="A488" s="8" t="s">
        <v>290</v>
      </c>
      <c r="B488" s="9">
        <v>9630.1</v>
      </c>
      <c r="C488" s="9">
        <v>5679.3</v>
      </c>
      <c r="D488" s="9">
        <v>27161.7</v>
      </c>
      <c r="E488" s="9">
        <v>10370.799999999999</v>
      </c>
      <c r="F488" s="9">
        <v>20741.7</v>
      </c>
      <c r="G488" s="9">
        <v>21976.3</v>
      </c>
    </row>
    <row r="489" spans="1:7" ht="15" thickBot="1" x14ac:dyDescent="0.35">
      <c r="A489" s="8" t="s">
        <v>291</v>
      </c>
      <c r="B489" s="9">
        <v>9630.1</v>
      </c>
      <c r="C489" s="9">
        <v>5679.3</v>
      </c>
      <c r="D489" s="9">
        <v>27161.7</v>
      </c>
      <c r="E489" s="9">
        <v>10370.799999999999</v>
      </c>
      <c r="F489" s="9">
        <v>20741.7</v>
      </c>
      <c r="G489" s="9">
        <v>21976.3</v>
      </c>
    </row>
    <row r="490" spans="1:7" ht="15" thickBot="1" x14ac:dyDescent="0.35">
      <c r="A490" s="8" t="s">
        <v>292</v>
      </c>
      <c r="B490" s="9">
        <v>9630.1</v>
      </c>
      <c r="C490" s="9">
        <v>5679.3</v>
      </c>
      <c r="D490" s="9">
        <v>27161.7</v>
      </c>
      <c r="E490" s="9">
        <v>10370.799999999999</v>
      </c>
      <c r="F490" s="9">
        <v>20741.7</v>
      </c>
      <c r="G490" s="9">
        <v>21976.3</v>
      </c>
    </row>
    <row r="491" spans="1:7" ht="15" thickBot="1" x14ac:dyDescent="0.35">
      <c r="A491" s="8" t="s">
        <v>293</v>
      </c>
      <c r="B491" s="9">
        <v>9630.1</v>
      </c>
      <c r="C491" s="9">
        <v>5679.3</v>
      </c>
      <c r="D491" s="9">
        <v>27161.7</v>
      </c>
      <c r="E491" s="9">
        <v>10370.799999999999</v>
      </c>
      <c r="F491" s="9">
        <v>20741.7</v>
      </c>
      <c r="G491" s="9">
        <v>21976.3</v>
      </c>
    </row>
    <row r="492" spans="1:7" ht="15" thickBot="1" x14ac:dyDescent="0.35">
      <c r="A492" s="8" t="s">
        <v>294</v>
      </c>
      <c r="B492" s="9">
        <v>9630.1</v>
      </c>
      <c r="C492" s="9">
        <v>5432.3</v>
      </c>
      <c r="D492" s="9">
        <v>27161.7</v>
      </c>
      <c r="E492" s="9">
        <v>10370.799999999999</v>
      </c>
      <c r="F492" s="9">
        <v>20741.7</v>
      </c>
      <c r="G492" s="9">
        <v>20741.7</v>
      </c>
    </row>
    <row r="493" spans="1:7" ht="15" thickBot="1" x14ac:dyDescent="0.35">
      <c r="A493" s="8" t="s">
        <v>297</v>
      </c>
      <c r="B493" s="9">
        <v>9630.1</v>
      </c>
      <c r="C493" s="9">
        <v>5432.3</v>
      </c>
      <c r="D493" s="9">
        <v>27161.7</v>
      </c>
      <c r="E493" s="9">
        <v>10370.799999999999</v>
      </c>
      <c r="F493" s="9">
        <v>20741.7</v>
      </c>
      <c r="G493" s="9">
        <v>20741.7</v>
      </c>
    </row>
    <row r="494" spans="1:7" ht="15" thickBot="1" x14ac:dyDescent="0.35">
      <c r="A494" s="8" t="s">
        <v>299</v>
      </c>
      <c r="B494" s="9">
        <v>9630.1</v>
      </c>
      <c r="C494" s="9">
        <v>3703.9</v>
      </c>
      <c r="D494" s="9">
        <v>27161.7</v>
      </c>
      <c r="E494" s="9">
        <v>10370.799999999999</v>
      </c>
      <c r="F494" s="9">
        <v>20741.7</v>
      </c>
      <c r="G494" s="9">
        <v>20741.7</v>
      </c>
    </row>
    <row r="495" spans="1:7" ht="15" thickBot="1" x14ac:dyDescent="0.35">
      <c r="A495" s="8" t="s">
        <v>302</v>
      </c>
      <c r="B495" s="9">
        <v>9630.1</v>
      </c>
      <c r="C495" s="9">
        <v>3703.9</v>
      </c>
      <c r="D495" s="9">
        <v>27161.7</v>
      </c>
      <c r="E495" s="9">
        <v>10370.799999999999</v>
      </c>
      <c r="F495" s="9">
        <v>20741.7</v>
      </c>
      <c r="G495" s="9">
        <v>20247.8</v>
      </c>
    </row>
    <row r="496" spans="1:7" ht="15" thickBot="1" x14ac:dyDescent="0.35">
      <c r="A496" s="8" t="s">
        <v>304</v>
      </c>
      <c r="B496" s="9">
        <v>9630.1</v>
      </c>
      <c r="C496" s="9">
        <v>3703.9</v>
      </c>
      <c r="D496" s="9">
        <v>25927.1</v>
      </c>
      <c r="E496" s="9">
        <v>9877</v>
      </c>
      <c r="F496" s="9">
        <v>20741.7</v>
      </c>
      <c r="G496" s="9">
        <v>20247.8</v>
      </c>
    </row>
    <row r="497" spans="1:7" ht="15" thickBot="1" x14ac:dyDescent="0.35">
      <c r="A497" s="8" t="s">
        <v>308</v>
      </c>
      <c r="B497" s="9">
        <v>9630.1</v>
      </c>
      <c r="C497" s="9">
        <v>3703.9</v>
      </c>
      <c r="D497" s="9">
        <v>25927.1</v>
      </c>
      <c r="E497" s="9">
        <v>9383.1</v>
      </c>
      <c r="F497" s="9">
        <v>20741.7</v>
      </c>
      <c r="G497" s="9">
        <v>20247.8</v>
      </c>
    </row>
    <row r="498" spans="1:7" ht="15" thickBot="1" x14ac:dyDescent="0.35">
      <c r="A498" s="8" t="s">
        <v>309</v>
      </c>
      <c r="B498" s="9">
        <v>9630.1</v>
      </c>
      <c r="C498" s="9">
        <v>3703.9</v>
      </c>
      <c r="D498" s="9">
        <v>25927.1</v>
      </c>
      <c r="E498" s="9">
        <v>9383.1</v>
      </c>
      <c r="F498" s="9">
        <v>20741.7</v>
      </c>
      <c r="G498" s="9">
        <v>20247.8</v>
      </c>
    </row>
    <row r="499" spans="1:7" ht="15" thickBot="1" x14ac:dyDescent="0.35">
      <c r="A499" s="8" t="s">
        <v>311</v>
      </c>
      <c r="B499" s="9">
        <v>9630.1</v>
      </c>
      <c r="C499" s="9">
        <v>3703.9</v>
      </c>
      <c r="D499" s="9">
        <v>25927.1</v>
      </c>
      <c r="E499" s="9">
        <v>9383.1</v>
      </c>
      <c r="F499" s="9">
        <v>20741.7</v>
      </c>
      <c r="G499" s="9">
        <v>20247.8</v>
      </c>
    </row>
    <row r="500" spans="1:7" ht="15" thickBot="1" x14ac:dyDescent="0.35">
      <c r="A500" s="8" t="s">
        <v>314</v>
      </c>
      <c r="B500" s="9">
        <v>9630.1</v>
      </c>
      <c r="C500" s="9">
        <v>3703.9</v>
      </c>
      <c r="D500" s="9">
        <v>25927.1</v>
      </c>
      <c r="E500" s="9">
        <v>9383.1</v>
      </c>
      <c r="F500" s="9">
        <v>20741.7</v>
      </c>
      <c r="G500" s="9">
        <v>17284.7</v>
      </c>
    </row>
    <row r="501" spans="1:7" ht="15" thickBot="1" x14ac:dyDescent="0.35">
      <c r="A501" s="8" t="s">
        <v>316</v>
      </c>
      <c r="B501" s="9">
        <v>9630.1</v>
      </c>
      <c r="C501" s="9">
        <v>3703.9</v>
      </c>
      <c r="D501" s="9">
        <v>25927.1</v>
      </c>
      <c r="E501" s="9">
        <v>9383.1</v>
      </c>
      <c r="F501" s="9">
        <v>20741.7</v>
      </c>
      <c r="G501" s="9">
        <v>15803.2</v>
      </c>
    </row>
    <row r="502" spans="1:7" ht="15" thickBot="1" x14ac:dyDescent="0.35">
      <c r="A502" s="8" t="s">
        <v>317</v>
      </c>
      <c r="B502" s="9">
        <v>9630.1</v>
      </c>
      <c r="C502" s="9">
        <v>3703.9</v>
      </c>
      <c r="D502" s="9">
        <v>24939.4</v>
      </c>
      <c r="E502" s="9">
        <v>9383.1</v>
      </c>
      <c r="F502" s="9">
        <v>20741.7</v>
      </c>
      <c r="G502" s="9">
        <v>15803.2</v>
      </c>
    </row>
    <row r="503" spans="1:7" ht="15" thickBot="1" x14ac:dyDescent="0.35">
      <c r="A503" s="8" t="s">
        <v>319</v>
      </c>
      <c r="B503" s="9">
        <v>9630.1</v>
      </c>
      <c r="C503" s="9">
        <v>3703.9</v>
      </c>
      <c r="D503" s="9">
        <v>24692.5</v>
      </c>
      <c r="E503" s="9">
        <v>9383.1</v>
      </c>
      <c r="F503" s="9">
        <v>20741.7</v>
      </c>
      <c r="G503" s="9">
        <v>15803.2</v>
      </c>
    </row>
    <row r="504" spans="1:7" ht="15" thickBot="1" x14ac:dyDescent="0.35">
      <c r="A504" s="8" t="s">
        <v>320</v>
      </c>
      <c r="B504" s="9">
        <v>9630.1</v>
      </c>
      <c r="C504" s="9">
        <v>3703.9</v>
      </c>
      <c r="D504" s="9">
        <v>24692.5</v>
      </c>
      <c r="E504" s="9">
        <v>9383.1</v>
      </c>
      <c r="F504" s="9">
        <v>20741.7</v>
      </c>
      <c r="G504" s="9">
        <v>15803.2</v>
      </c>
    </row>
    <row r="505" spans="1:7" ht="15" thickBot="1" x14ac:dyDescent="0.35">
      <c r="A505" s="8" t="s">
        <v>321</v>
      </c>
      <c r="B505" s="9">
        <v>9630.1</v>
      </c>
      <c r="C505" s="9">
        <v>3703.9</v>
      </c>
      <c r="D505" s="9">
        <v>24692.5</v>
      </c>
      <c r="E505" s="9">
        <v>9383.1</v>
      </c>
      <c r="F505" s="9">
        <v>20741.7</v>
      </c>
      <c r="G505" s="9">
        <v>15803.2</v>
      </c>
    </row>
    <row r="506" spans="1:7" ht="15" thickBot="1" x14ac:dyDescent="0.35">
      <c r="A506" s="8" t="s">
        <v>322</v>
      </c>
      <c r="B506" s="9">
        <v>9630.1</v>
      </c>
      <c r="C506" s="9">
        <v>3703.9</v>
      </c>
      <c r="D506" s="9">
        <v>24692.5</v>
      </c>
      <c r="E506" s="9">
        <v>9383.1</v>
      </c>
      <c r="F506" s="9">
        <v>20741.7</v>
      </c>
      <c r="G506" s="9">
        <v>11358.5</v>
      </c>
    </row>
    <row r="507" spans="1:7" ht="15" thickBot="1" x14ac:dyDescent="0.35">
      <c r="A507" s="8" t="s">
        <v>324</v>
      </c>
      <c r="B507" s="9">
        <v>9630.1</v>
      </c>
      <c r="C507" s="9">
        <v>3210</v>
      </c>
      <c r="D507" s="9">
        <v>24692.5</v>
      </c>
      <c r="E507" s="9">
        <v>8642.4</v>
      </c>
      <c r="F507" s="9">
        <v>20741.7</v>
      </c>
      <c r="G507" s="9">
        <v>11358.5</v>
      </c>
    </row>
    <row r="508" spans="1:7" ht="15" thickBot="1" x14ac:dyDescent="0.35">
      <c r="A508" s="8" t="s">
        <v>325</v>
      </c>
      <c r="B508" s="9">
        <v>9630.1</v>
      </c>
      <c r="C508" s="9">
        <v>3210</v>
      </c>
      <c r="D508" s="9">
        <v>24692.5</v>
      </c>
      <c r="E508" s="9">
        <v>8642.4</v>
      </c>
      <c r="F508" s="9">
        <v>20741.7</v>
      </c>
      <c r="G508" s="9">
        <v>11358.5</v>
      </c>
    </row>
    <row r="509" spans="1:7" ht="15" thickBot="1" x14ac:dyDescent="0.35">
      <c r="A509" s="8" t="s">
        <v>326</v>
      </c>
      <c r="B509" s="9">
        <v>9630.1</v>
      </c>
      <c r="C509" s="9">
        <v>3210</v>
      </c>
      <c r="D509" s="9">
        <v>24692.5</v>
      </c>
      <c r="E509" s="9">
        <v>8642.4</v>
      </c>
      <c r="F509" s="9">
        <v>20741.7</v>
      </c>
      <c r="G509" s="9">
        <v>11358.5</v>
      </c>
    </row>
    <row r="510" spans="1:7" ht="15" thickBot="1" x14ac:dyDescent="0.35">
      <c r="A510" s="8" t="s">
        <v>327</v>
      </c>
      <c r="B510" s="9">
        <v>4691.6000000000004</v>
      </c>
      <c r="C510" s="9">
        <v>3210</v>
      </c>
      <c r="D510" s="9">
        <v>24692.5</v>
      </c>
      <c r="E510" s="9">
        <v>8642.4</v>
      </c>
      <c r="F510" s="9">
        <v>20741.7</v>
      </c>
      <c r="G510" s="9">
        <v>11358.5</v>
      </c>
    </row>
    <row r="511" spans="1:7" ht="15" thickBot="1" x14ac:dyDescent="0.35">
      <c r="A511" s="8" t="s">
        <v>328</v>
      </c>
      <c r="B511" s="9">
        <v>4691.6000000000004</v>
      </c>
      <c r="C511" s="9">
        <v>3210</v>
      </c>
      <c r="D511" s="9">
        <v>24692.5</v>
      </c>
      <c r="E511" s="9">
        <v>8642.4</v>
      </c>
      <c r="F511" s="9">
        <v>20741.7</v>
      </c>
      <c r="G511" s="9">
        <v>11358.5</v>
      </c>
    </row>
    <row r="512" spans="1:7" ht="15" thickBot="1" x14ac:dyDescent="0.35">
      <c r="A512" s="8" t="s">
        <v>330</v>
      </c>
      <c r="B512" s="9">
        <v>4691.6000000000004</v>
      </c>
      <c r="C512" s="9">
        <v>3210</v>
      </c>
      <c r="D512" s="9">
        <v>24692.5</v>
      </c>
      <c r="E512" s="9">
        <v>5679.3</v>
      </c>
      <c r="F512" s="9">
        <v>20741.7</v>
      </c>
      <c r="G512" s="9">
        <v>11358.5</v>
      </c>
    </row>
    <row r="513" spans="1:7" ht="15" thickBot="1" x14ac:dyDescent="0.35">
      <c r="A513" s="8" t="s">
        <v>331</v>
      </c>
      <c r="B513" s="9">
        <v>4691.6000000000004</v>
      </c>
      <c r="C513" s="9">
        <v>3210</v>
      </c>
      <c r="D513" s="9">
        <v>24692.5</v>
      </c>
      <c r="E513" s="9">
        <v>4197.7</v>
      </c>
      <c r="F513" s="9">
        <v>20741.7</v>
      </c>
      <c r="G513" s="9">
        <v>11358.5</v>
      </c>
    </row>
    <row r="514" spans="1:7" ht="15" thickBot="1" x14ac:dyDescent="0.35">
      <c r="A514" s="8" t="s">
        <v>333</v>
      </c>
      <c r="B514" s="9">
        <v>4691.6000000000004</v>
      </c>
      <c r="C514" s="9">
        <v>2716.2</v>
      </c>
      <c r="D514" s="9">
        <v>21729.4</v>
      </c>
      <c r="E514" s="9">
        <v>4197.7</v>
      </c>
      <c r="F514" s="9">
        <v>20741.7</v>
      </c>
      <c r="G514" s="9">
        <v>10370.799999999999</v>
      </c>
    </row>
    <row r="515" spans="1:7" ht="15" thickBot="1" x14ac:dyDescent="0.35">
      <c r="A515" s="8" t="s">
        <v>334</v>
      </c>
      <c r="B515" s="9">
        <v>4691.6000000000004</v>
      </c>
      <c r="C515" s="9">
        <v>2716.2</v>
      </c>
      <c r="D515" s="9">
        <v>21729.4</v>
      </c>
      <c r="E515" s="9">
        <v>4197.7</v>
      </c>
      <c r="F515" s="9">
        <v>20741.7</v>
      </c>
      <c r="G515" s="9">
        <v>10370.799999999999</v>
      </c>
    </row>
    <row r="516" spans="1:7" ht="15" thickBot="1" x14ac:dyDescent="0.35">
      <c r="A516" s="8" t="s">
        <v>336</v>
      </c>
      <c r="B516" s="9">
        <v>4691.6000000000004</v>
      </c>
      <c r="C516" s="9">
        <v>2716.2</v>
      </c>
      <c r="D516" s="9">
        <v>21729.4</v>
      </c>
      <c r="E516" s="9">
        <v>4197.7</v>
      </c>
      <c r="F516" s="9">
        <v>20741.7</v>
      </c>
      <c r="G516" s="9">
        <v>10370.799999999999</v>
      </c>
    </row>
    <row r="517" spans="1:7" ht="15" thickBot="1" x14ac:dyDescent="0.35">
      <c r="A517" s="8" t="s">
        <v>338</v>
      </c>
      <c r="B517" s="9">
        <v>3950.8</v>
      </c>
      <c r="C517" s="9">
        <v>2716.2</v>
      </c>
      <c r="D517" s="9">
        <v>20494.8</v>
      </c>
      <c r="E517" s="9">
        <v>4197.7</v>
      </c>
      <c r="F517" s="9">
        <v>20741.7</v>
      </c>
      <c r="G517" s="9">
        <v>10370.799999999999</v>
      </c>
    </row>
    <row r="518" spans="1:7" ht="15" thickBot="1" x14ac:dyDescent="0.35">
      <c r="A518" s="8" t="s">
        <v>339</v>
      </c>
      <c r="B518" s="9">
        <v>3950.8</v>
      </c>
      <c r="C518" s="9">
        <v>2222.3000000000002</v>
      </c>
      <c r="D518" s="9">
        <v>20494.8</v>
      </c>
      <c r="E518" s="9">
        <v>4197.7</v>
      </c>
      <c r="F518" s="9">
        <v>20741.7</v>
      </c>
      <c r="G518" s="9">
        <v>9383.1</v>
      </c>
    </row>
    <row r="519" spans="1:7" ht="15" thickBot="1" x14ac:dyDescent="0.35">
      <c r="A519" s="8" t="s">
        <v>340</v>
      </c>
      <c r="B519" s="9">
        <v>3950.8</v>
      </c>
      <c r="C519" s="9">
        <v>2222.3000000000002</v>
      </c>
      <c r="D519" s="9">
        <v>20494.8</v>
      </c>
      <c r="E519" s="9">
        <v>4197.7</v>
      </c>
      <c r="F519" s="9">
        <v>20741.7</v>
      </c>
      <c r="G519" s="9">
        <v>9383.1</v>
      </c>
    </row>
    <row r="520" spans="1:7" ht="15" thickBot="1" x14ac:dyDescent="0.35">
      <c r="A520" s="8" t="s">
        <v>341</v>
      </c>
      <c r="B520" s="9">
        <v>3950.8</v>
      </c>
      <c r="C520" s="9">
        <v>2222.3000000000002</v>
      </c>
      <c r="D520" s="9">
        <v>20494.8</v>
      </c>
      <c r="E520" s="9">
        <v>4197.7</v>
      </c>
      <c r="F520" s="9">
        <v>20741.7</v>
      </c>
      <c r="G520" s="9">
        <v>9383.1</v>
      </c>
    </row>
    <row r="521" spans="1:7" ht="15" thickBot="1" x14ac:dyDescent="0.35">
      <c r="A521" s="8" t="s">
        <v>343</v>
      </c>
      <c r="B521" s="9">
        <v>3950.8</v>
      </c>
      <c r="C521" s="9">
        <v>2222.3000000000002</v>
      </c>
      <c r="D521" s="9">
        <v>20494.8</v>
      </c>
      <c r="E521" s="9">
        <v>4197.7</v>
      </c>
      <c r="F521" s="9">
        <v>20741.7</v>
      </c>
      <c r="G521" s="9">
        <v>9383.1</v>
      </c>
    </row>
    <row r="522" spans="1:7" ht="15" thickBot="1" x14ac:dyDescent="0.35">
      <c r="A522" s="8" t="s">
        <v>344</v>
      </c>
      <c r="B522" s="9">
        <v>3950.8</v>
      </c>
      <c r="C522" s="9">
        <v>1975.4</v>
      </c>
      <c r="D522" s="9">
        <v>20494.8</v>
      </c>
      <c r="E522" s="9">
        <v>4197.7</v>
      </c>
      <c r="F522" s="9">
        <v>20741.7</v>
      </c>
      <c r="G522" s="9">
        <v>9383.1</v>
      </c>
    </row>
    <row r="523" spans="1:7" ht="15" thickBot="1" x14ac:dyDescent="0.35">
      <c r="A523" s="8" t="s">
        <v>347</v>
      </c>
      <c r="B523" s="9">
        <v>3950.8</v>
      </c>
      <c r="C523" s="9">
        <v>1975.4</v>
      </c>
      <c r="D523" s="9">
        <v>20494.8</v>
      </c>
      <c r="E523" s="9">
        <v>4197.7</v>
      </c>
      <c r="F523" s="9">
        <v>20741.7</v>
      </c>
      <c r="G523" s="9">
        <v>8395.4</v>
      </c>
    </row>
    <row r="524" spans="1:7" ht="15" thickBot="1" x14ac:dyDescent="0.35">
      <c r="A524" s="8" t="s">
        <v>349</v>
      </c>
      <c r="B524" s="9">
        <v>3950.8</v>
      </c>
      <c r="C524" s="9">
        <v>1728.5</v>
      </c>
      <c r="D524" s="9">
        <v>20494.8</v>
      </c>
      <c r="E524" s="9">
        <v>4197.7</v>
      </c>
      <c r="F524" s="9">
        <v>20741.7</v>
      </c>
      <c r="G524" s="9">
        <v>8395.4</v>
      </c>
    </row>
    <row r="525" spans="1:7" ht="15" thickBot="1" x14ac:dyDescent="0.35">
      <c r="A525" s="8" t="s">
        <v>350</v>
      </c>
      <c r="B525" s="9">
        <v>3950.8</v>
      </c>
      <c r="C525" s="9">
        <v>1728.5</v>
      </c>
      <c r="D525" s="9">
        <v>20494.8</v>
      </c>
      <c r="E525" s="9">
        <v>4197.7</v>
      </c>
      <c r="F525" s="9">
        <v>20741.7</v>
      </c>
      <c r="G525" s="9">
        <v>8395.4</v>
      </c>
    </row>
    <row r="526" spans="1:7" ht="15" thickBot="1" x14ac:dyDescent="0.35">
      <c r="A526" s="8" t="s">
        <v>351</v>
      </c>
      <c r="B526" s="9">
        <v>3950.8</v>
      </c>
      <c r="C526" s="9">
        <v>1728.5</v>
      </c>
      <c r="D526" s="9">
        <v>20494.8</v>
      </c>
      <c r="E526" s="9">
        <v>4197.7</v>
      </c>
      <c r="F526" s="9">
        <v>20741.7</v>
      </c>
      <c r="G526" s="9">
        <v>8395.4</v>
      </c>
    </row>
    <row r="527" spans="1:7" ht="15" thickBot="1" x14ac:dyDescent="0.35">
      <c r="A527" s="8" t="s">
        <v>354</v>
      </c>
      <c r="B527" s="9">
        <v>3950.8</v>
      </c>
      <c r="C527" s="9">
        <v>1728.5</v>
      </c>
      <c r="D527" s="9">
        <v>20494.8</v>
      </c>
      <c r="E527" s="9">
        <v>3950.8</v>
      </c>
      <c r="F527" s="9">
        <v>20741.7</v>
      </c>
      <c r="G527" s="9">
        <v>8395.4</v>
      </c>
    </row>
    <row r="528" spans="1:7" ht="15" thickBot="1" x14ac:dyDescent="0.35">
      <c r="A528" s="8" t="s">
        <v>356</v>
      </c>
      <c r="B528" s="9">
        <v>3950.8</v>
      </c>
      <c r="C528" s="9">
        <v>1728.5</v>
      </c>
      <c r="D528" s="9">
        <v>19754</v>
      </c>
      <c r="E528" s="9">
        <v>3950.8</v>
      </c>
      <c r="F528" s="9">
        <v>20741.7</v>
      </c>
      <c r="G528" s="9">
        <v>8395.4</v>
      </c>
    </row>
    <row r="529" spans="1:7" ht="15" thickBot="1" x14ac:dyDescent="0.35">
      <c r="A529" s="8" t="s">
        <v>357</v>
      </c>
      <c r="B529" s="9">
        <v>3950.8</v>
      </c>
      <c r="C529" s="9">
        <v>1728.5</v>
      </c>
      <c r="D529" s="9">
        <v>19754</v>
      </c>
      <c r="E529" s="9">
        <v>3950.8</v>
      </c>
      <c r="F529" s="9">
        <v>20741.7</v>
      </c>
      <c r="G529" s="9">
        <v>8395.4</v>
      </c>
    </row>
    <row r="530" spans="1:7" ht="15" thickBot="1" x14ac:dyDescent="0.35">
      <c r="A530" s="8" t="s">
        <v>358</v>
      </c>
      <c r="B530" s="9">
        <v>3950.8</v>
      </c>
      <c r="C530" s="9">
        <v>1728.5</v>
      </c>
      <c r="D530" s="9">
        <v>19754</v>
      </c>
      <c r="E530" s="9">
        <v>3950.8</v>
      </c>
      <c r="F530" s="9">
        <v>20741.7</v>
      </c>
      <c r="G530" s="9">
        <v>8395.4</v>
      </c>
    </row>
    <row r="531" spans="1:7" ht="15" thickBot="1" x14ac:dyDescent="0.35">
      <c r="A531" s="8" t="s">
        <v>359</v>
      </c>
      <c r="B531" s="9">
        <v>3456.9</v>
      </c>
      <c r="C531" s="9">
        <v>1728.5</v>
      </c>
      <c r="D531" s="9">
        <v>19754</v>
      </c>
      <c r="E531" s="9">
        <v>3703.9</v>
      </c>
      <c r="F531" s="9">
        <v>20741.7</v>
      </c>
      <c r="G531" s="9">
        <v>8395.4</v>
      </c>
    </row>
    <row r="532" spans="1:7" ht="15" thickBot="1" x14ac:dyDescent="0.35">
      <c r="A532" s="8" t="s">
        <v>361</v>
      </c>
      <c r="B532" s="9">
        <v>3456.9</v>
      </c>
      <c r="C532" s="9">
        <v>1728.5</v>
      </c>
      <c r="D532" s="9">
        <v>19754</v>
      </c>
      <c r="E532" s="9">
        <v>3703.9</v>
      </c>
      <c r="F532" s="9">
        <v>20741.7</v>
      </c>
      <c r="G532" s="9">
        <v>8395.4</v>
      </c>
    </row>
    <row r="533" spans="1:7" ht="15" thickBot="1" x14ac:dyDescent="0.35">
      <c r="A533" s="8" t="s">
        <v>363</v>
      </c>
      <c r="B533" s="9">
        <v>3456.9</v>
      </c>
      <c r="C533" s="9">
        <v>1728.5</v>
      </c>
      <c r="D533" s="9">
        <v>19260.099999999999</v>
      </c>
      <c r="E533" s="9">
        <v>3703.9</v>
      </c>
      <c r="F533" s="9">
        <v>19260.099999999999</v>
      </c>
      <c r="G533" s="9">
        <v>6667</v>
      </c>
    </row>
    <row r="534" spans="1:7" ht="15" thickBot="1" x14ac:dyDescent="0.35">
      <c r="A534" s="8" t="s">
        <v>364</v>
      </c>
      <c r="B534" s="9">
        <v>3456.9</v>
      </c>
      <c r="C534" s="9">
        <v>1728.5</v>
      </c>
      <c r="D534" s="9">
        <v>19260.099999999999</v>
      </c>
      <c r="E534" s="9">
        <v>3703.9</v>
      </c>
      <c r="F534" s="9">
        <v>19260.099999999999</v>
      </c>
      <c r="G534" s="9">
        <v>6420</v>
      </c>
    </row>
    <row r="535" spans="1:7" ht="15" thickBot="1" x14ac:dyDescent="0.35">
      <c r="A535" s="8" t="s">
        <v>366</v>
      </c>
      <c r="B535" s="9">
        <v>3456.9</v>
      </c>
      <c r="C535" s="9">
        <v>1234.5999999999999</v>
      </c>
      <c r="D535" s="9">
        <v>19260.099999999999</v>
      </c>
      <c r="E535" s="9">
        <v>2469.1999999999998</v>
      </c>
      <c r="F535" s="9">
        <v>19260.099999999999</v>
      </c>
      <c r="G535" s="9">
        <v>6420</v>
      </c>
    </row>
    <row r="536" spans="1:7" ht="15" thickBot="1" x14ac:dyDescent="0.35">
      <c r="A536" s="8" t="s">
        <v>368</v>
      </c>
      <c r="B536" s="9">
        <v>3456.9</v>
      </c>
      <c r="C536" s="9">
        <v>1234.5999999999999</v>
      </c>
      <c r="D536" s="9">
        <v>19260.099999999999</v>
      </c>
      <c r="E536" s="9">
        <v>2469.1999999999998</v>
      </c>
      <c r="F536" s="9">
        <v>19260.099999999999</v>
      </c>
      <c r="G536" s="9">
        <v>6420</v>
      </c>
    </row>
    <row r="537" spans="1:7" ht="15" thickBot="1" x14ac:dyDescent="0.35">
      <c r="A537" s="8" t="s">
        <v>371</v>
      </c>
      <c r="B537" s="9">
        <v>3456.9</v>
      </c>
      <c r="C537" s="9">
        <v>1234.5999999999999</v>
      </c>
      <c r="D537" s="9">
        <v>18766.3</v>
      </c>
      <c r="E537" s="9">
        <v>2469.1999999999998</v>
      </c>
      <c r="F537" s="9">
        <v>19260.099999999999</v>
      </c>
      <c r="G537" s="9">
        <v>6420</v>
      </c>
    </row>
    <row r="538" spans="1:7" ht="15" thickBot="1" x14ac:dyDescent="0.35">
      <c r="A538" s="8" t="s">
        <v>372</v>
      </c>
      <c r="B538" s="9">
        <v>3456.9</v>
      </c>
      <c r="C538" s="9">
        <v>1234.5999999999999</v>
      </c>
      <c r="D538" s="9">
        <v>18766.3</v>
      </c>
      <c r="E538" s="9">
        <v>2469.1999999999998</v>
      </c>
      <c r="F538" s="9">
        <v>19260.099999999999</v>
      </c>
      <c r="G538" s="9">
        <v>5926.2</v>
      </c>
    </row>
    <row r="539" spans="1:7" ht="15" thickBot="1" x14ac:dyDescent="0.35">
      <c r="A539" s="8" t="s">
        <v>376</v>
      </c>
      <c r="B539" s="9">
        <v>3456.9</v>
      </c>
      <c r="C539" s="9">
        <v>1234.5999999999999</v>
      </c>
      <c r="D539" s="9">
        <v>18766.3</v>
      </c>
      <c r="E539" s="9">
        <v>2469.1999999999998</v>
      </c>
      <c r="F539" s="9">
        <v>19260.099999999999</v>
      </c>
      <c r="G539" s="9">
        <v>5926.2</v>
      </c>
    </row>
    <row r="540" spans="1:7" ht="15" thickBot="1" x14ac:dyDescent="0.35">
      <c r="A540" s="8" t="s">
        <v>378</v>
      </c>
      <c r="B540" s="9">
        <v>3456.9</v>
      </c>
      <c r="C540" s="9">
        <v>1234.5999999999999</v>
      </c>
      <c r="D540" s="9">
        <v>18766.3</v>
      </c>
      <c r="E540" s="9">
        <v>2469.1999999999998</v>
      </c>
      <c r="F540" s="9">
        <v>19260.099999999999</v>
      </c>
      <c r="G540" s="9">
        <v>5926.2</v>
      </c>
    </row>
    <row r="541" spans="1:7" ht="15" thickBot="1" x14ac:dyDescent="0.35">
      <c r="A541" s="8" t="s">
        <v>380</v>
      </c>
      <c r="B541" s="9">
        <v>3456.9</v>
      </c>
      <c r="C541" s="9">
        <v>740.8</v>
      </c>
      <c r="D541" s="9">
        <v>18766.3</v>
      </c>
      <c r="E541" s="9">
        <v>2469.1999999999998</v>
      </c>
      <c r="F541" s="9">
        <v>19260.099999999999</v>
      </c>
      <c r="G541" s="9">
        <v>5926.2</v>
      </c>
    </row>
    <row r="542" spans="1:7" ht="15" thickBot="1" x14ac:dyDescent="0.35">
      <c r="A542" s="8" t="s">
        <v>383</v>
      </c>
      <c r="B542" s="9">
        <v>3456.9</v>
      </c>
      <c r="C542" s="9">
        <v>740.8</v>
      </c>
      <c r="D542" s="9">
        <v>18766.3</v>
      </c>
      <c r="E542" s="9">
        <v>2469.1999999999998</v>
      </c>
      <c r="F542" s="9">
        <v>19260.099999999999</v>
      </c>
      <c r="G542" s="9">
        <v>5926.2</v>
      </c>
    </row>
    <row r="543" spans="1:7" ht="15" thickBot="1" x14ac:dyDescent="0.35">
      <c r="A543" s="8" t="s">
        <v>385</v>
      </c>
      <c r="B543" s="9">
        <v>3456.9</v>
      </c>
      <c r="C543" s="9">
        <v>740.8</v>
      </c>
      <c r="D543" s="9">
        <v>18766.3</v>
      </c>
      <c r="E543" s="9">
        <v>2469.1999999999998</v>
      </c>
      <c r="F543" s="9">
        <v>19260.099999999999</v>
      </c>
      <c r="G543" s="9">
        <v>5926.2</v>
      </c>
    </row>
    <row r="544" spans="1:7" ht="15" thickBot="1" x14ac:dyDescent="0.35">
      <c r="A544" s="8" t="s">
        <v>388</v>
      </c>
      <c r="B544" s="9">
        <v>3456.9</v>
      </c>
      <c r="C544" s="9">
        <v>740.8</v>
      </c>
      <c r="D544" s="9">
        <v>18766.3</v>
      </c>
      <c r="E544" s="9">
        <v>2469.1999999999998</v>
      </c>
      <c r="F544" s="9">
        <v>19260.099999999999</v>
      </c>
      <c r="G544" s="9">
        <v>5926.2</v>
      </c>
    </row>
    <row r="545" spans="1:7" ht="15" thickBot="1" x14ac:dyDescent="0.35">
      <c r="A545" s="8" t="s">
        <v>389</v>
      </c>
      <c r="B545" s="9">
        <v>3456.9</v>
      </c>
      <c r="C545" s="9">
        <v>740.8</v>
      </c>
      <c r="D545" s="9">
        <v>17778.599999999999</v>
      </c>
      <c r="E545" s="9">
        <v>2469.1999999999998</v>
      </c>
      <c r="F545" s="9">
        <v>19260.099999999999</v>
      </c>
      <c r="G545" s="9">
        <v>5926.2</v>
      </c>
    </row>
    <row r="546" spans="1:7" ht="15" thickBot="1" x14ac:dyDescent="0.35">
      <c r="A546" s="8" t="s">
        <v>391</v>
      </c>
      <c r="B546" s="9">
        <v>3456.9</v>
      </c>
      <c r="C546" s="9">
        <v>740.8</v>
      </c>
      <c r="D546" s="9">
        <v>17778.599999999999</v>
      </c>
      <c r="E546" s="9">
        <v>2469.1999999999998</v>
      </c>
      <c r="F546" s="9">
        <v>19260.099999999999</v>
      </c>
      <c r="G546" s="9">
        <v>5926.2</v>
      </c>
    </row>
    <row r="547" spans="1:7" ht="15" thickBot="1" x14ac:dyDescent="0.35">
      <c r="A547" s="8" t="s">
        <v>394</v>
      </c>
      <c r="B547" s="9">
        <v>3456.9</v>
      </c>
      <c r="C547" s="9">
        <v>246.9</v>
      </c>
      <c r="D547" s="9">
        <v>15556.3</v>
      </c>
      <c r="E547" s="9">
        <v>2469.1999999999998</v>
      </c>
      <c r="F547" s="9">
        <v>19260.099999999999</v>
      </c>
      <c r="G547" s="9">
        <v>5926.2</v>
      </c>
    </row>
    <row r="548" spans="1:7" ht="15" thickBot="1" x14ac:dyDescent="0.35">
      <c r="A548" s="8" t="s">
        <v>396</v>
      </c>
      <c r="B548" s="9">
        <v>2469.1999999999998</v>
      </c>
      <c r="C548" s="9">
        <v>246.9</v>
      </c>
      <c r="D548" s="9">
        <v>13580.9</v>
      </c>
      <c r="E548" s="9">
        <v>2469.1999999999998</v>
      </c>
      <c r="F548" s="9">
        <v>19260.099999999999</v>
      </c>
      <c r="G548" s="9">
        <v>5926.2</v>
      </c>
    </row>
    <row r="549" spans="1:7" ht="15" thickBot="1" x14ac:dyDescent="0.35">
      <c r="A549" s="8" t="s">
        <v>398</v>
      </c>
      <c r="B549" s="9">
        <v>2469.1999999999998</v>
      </c>
      <c r="C549" s="9">
        <v>246.9</v>
      </c>
      <c r="D549" s="9">
        <v>11852.4</v>
      </c>
      <c r="E549" s="9">
        <v>2469.1999999999998</v>
      </c>
      <c r="F549" s="9">
        <v>19260.099999999999</v>
      </c>
      <c r="G549" s="9">
        <v>5926.2</v>
      </c>
    </row>
    <row r="550" spans="1:7" ht="15" thickBot="1" x14ac:dyDescent="0.35">
      <c r="A550" s="8" t="s">
        <v>400</v>
      </c>
      <c r="B550" s="9">
        <v>2469.1999999999998</v>
      </c>
      <c r="C550" s="9">
        <v>246.9</v>
      </c>
      <c r="D550" s="9">
        <v>10864.7</v>
      </c>
      <c r="E550" s="9">
        <v>2469.1999999999998</v>
      </c>
      <c r="F550" s="9">
        <v>19260.099999999999</v>
      </c>
      <c r="G550" s="9">
        <v>5926.2</v>
      </c>
    </row>
    <row r="551" spans="1:7" ht="15" thickBot="1" x14ac:dyDescent="0.35">
      <c r="A551" s="8" t="s">
        <v>402</v>
      </c>
      <c r="B551" s="9">
        <v>2469.1999999999998</v>
      </c>
      <c r="C551" s="9">
        <v>246.9</v>
      </c>
      <c r="D551" s="9">
        <v>10370.799999999999</v>
      </c>
      <c r="E551" s="9">
        <v>2469.1999999999998</v>
      </c>
      <c r="F551" s="9">
        <v>17284.7</v>
      </c>
      <c r="G551" s="9">
        <v>3950.8</v>
      </c>
    </row>
    <row r="552" spans="1:7" ht="15" thickBot="1" x14ac:dyDescent="0.35">
      <c r="A552" s="8" t="s">
        <v>404</v>
      </c>
      <c r="B552" s="9">
        <v>2469.1999999999998</v>
      </c>
      <c r="C552" s="9">
        <v>246.9</v>
      </c>
      <c r="D552" s="9">
        <v>10370.799999999999</v>
      </c>
      <c r="E552" s="9">
        <v>1975.4</v>
      </c>
      <c r="F552" s="9">
        <v>15803.2</v>
      </c>
      <c r="G552" s="9">
        <v>3950.8</v>
      </c>
    </row>
    <row r="553" spans="1:7" ht="15" thickBot="1" x14ac:dyDescent="0.35">
      <c r="A553" s="8" t="s">
        <v>406</v>
      </c>
      <c r="B553" s="9">
        <v>2469.1999999999998</v>
      </c>
      <c r="C553" s="9">
        <v>246.9</v>
      </c>
      <c r="D553" s="9">
        <v>10370.799999999999</v>
      </c>
      <c r="E553" s="9">
        <v>1975.4</v>
      </c>
      <c r="F553" s="9">
        <v>15556.3</v>
      </c>
      <c r="G553" s="9">
        <v>3950.8</v>
      </c>
    </row>
    <row r="554" spans="1:7" ht="15" thickBot="1" x14ac:dyDescent="0.35">
      <c r="A554" s="8" t="s">
        <v>407</v>
      </c>
      <c r="B554" s="9">
        <v>2469.1999999999998</v>
      </c>
      <c r="C554" s="9">
        <v>246.9</v>
      </c>
      <c r="D554" s="9">
        <v>10370.799999999999</v>
      </c>
      <c r="E554" s="9">
        <v>1975.4</v>
      </c>
      <c r="F554" s="9">
        <v>15062.4</v>
      </c>
      <c r="G554" s="9">
        <v>3950.8</v>
      </c>
    </row>
    <row r="555" spans="1:7" ht="15" thickBot="1" x14ac:dyDescent="0.35">
      <c r="A555" s="8" t="s">
        <v>408</v>
      </c>
      <c r="B555" s="9">
        <v>2469.1999999999998</v>
      </c>
      <c r="C555" s="9">
        <v>246.9</v>
      </c>
      <c r="D555" s="9">
        <v>10370.799999999999</v>
      </c>
      <c r="E555" s="9">
        <v>1975.4</v>
      </c>
      <c r="F555" s="9">
        <v>12099.3</v>
      </c>
      <c r="G555" s="9">
        <v>3456.9</v>
      </c>
    </row>
    <row r="556" spans="1:7" ht="15" thickBot="1" x14ac:dyDescent="0.35">
      <c r="A556" s="8" t="s">
        <v>410</v>
      </c>
      <c r="B556" s="9">
        <v>2469.1999999999998</v>
      </c>
      <c r="C556" s="9">
        <v>246.9</v>
      </c>
      <c r="D556" s="9">
        <v>10370.799999999999</v>
      </c>
      <c r="E556" s="9">
        <v>1975.4</v>
      </c>
      <c r="F556" s="9">
        <v>12099.3</v>
      </c>
      <c r="G556" s="9">
        <v>3456.9</v>
      </c>
    </row>
    <row r="557" spans="1:7" ht="15" thickBot="1" x14ac:dyDescent="0.35">
      <c r="A557" s="8" t="s">
        <v>412</v>
      </c>
      <c r="B557" s="9">
        <v>2469.1999999999998</v>
      </c>
      <c r="C557" s="9">
        <v>246.9</v>
      </c>
      <c r="D557" s="9">
        <v>9877</v>
      </c>
      <c r="E557" s="9">
        <v>1975.4</v>
      </c>
      <c r="F557" s="9">
        <v>10123.9</v>
      </c>
      <c r="G557" s="9">
        <v>3456.9</v>
      </c>
    </row>
    <row r="558" spans="1:7" ht="15" thickBot="1" x14ac:dyDescent="0.35">
      <c r="A558" s="8" t="s">
        <v>414</v>
      </c>
      <c r="B558" s="9">
        <v>1481.5</v>
      </c>
      <c r="C558" s="9">
        <v>246.9</v>
      </c>
      <c r="D558" s="9">
        <v>9877</v>
      </c>
      <c r="E558" s="9">
        <v>1975.4</v>
      </c>
      <c r="F558" s="9">
        <v>9136.2000000000007</v>
      </c>
      <c r="G558" s="9">
        <v>3456.9</v>
      </c>
    </row>
    <row r="559" spans="1:7" ht="15" thickBot="1" x14ac:dyDescent="0.35">
      <c r="A559" s="8" t="s">
        <v>415</v>
      </c>
      <c r="B559" s="9">
        <v>987.7</v>
      </c>
      <c r="C559" s="9">
        <v>246.9</v>
      </c>
      <c r="D559" s="9">
        <v>8395.4</v>
      </c>
      <c r="E559" s="9">
        <v>1975.4</v>
      </c>
      <c r="F559" s="9">
        <v>9136.2000000000007</v>
      </c>
      <c r="G559" s="9">
        <v>3456.9</v>
      </c>
    </row>
    <row r="560" spans="1:7" ht="15" thickBot="1" x14ac:dyDescent="0.35">
      <c r="A560" s="8" t="s">
        <v>416</v>
      </c>
      <c r="B560" s="9">
        <v>987.7</v>
      </c>
      <c r="C560" s="9">
        <v>0</v>
      </c>
      <c r="D560" s="9">
        <v>7407.7</v>
      </c>
      <c r="E560" s="9">
        <v>1975.4</v>
      </c>
      <c r="F560" s="9">
        <v>9136.2000000000007</v>
      </c>
      <c r="G560" s="9">
        <v>3456.9</v>
      </c>
    </row>
    <row r="561" spans="1:7" ht="15" thickBot="1" x14ac:dyDescent="0.35">
      <c r="A561" s="8" t="s">
        <v>418</v>
      </c>
      <c r="B561" s="9">
        <v>987.7</v>
      </c>
      <c r="C561" s="9">
        <v>0</v>
      </c>
      <c r="D561" s="9">
        <v>6913.9</v>
      </c>
      <c r="E561" s="9">
        <v>1975.4</v>
      </c>
      <c r="F561" s="9">
        <v>9136.2000000000007</v>
      </c>
      <c r="G561" s="9">
        <v>3456.9</v>
      </c>
    </row>
    <row r="562" spans="1:7" ht="15" thickBot="1" x14ac:dyDescent="0.35">
      <c r="A562" s="8" t="s">
        <v>419</v>
      </c>
      <c r="B562" s="9">
        <v>987.7</v>
      </c>
      <c r="C562" s="9">
        <v>0</v>
      </c>
      <c r="D562" s="9">
        <v>6913.9</v>
      </c>
      <c r="E562" s="9">
        <v>1975.4</v>
      </c>
      <c r="F562" s="9">
        <v>6667</v>
      </c>
      <c r="G562" s="9">
        <v>3456.9</v>
      </c>
    </row>
    <row r="563" spans="1:7" ht="15" thickBot="1" x14ac:dyDescent="0.35">
      <c r="A563" s="8" t="s">
        <v>420</v>
      </c>
      <c r="B563" s="9">
        <v>0</v>
      </c>
      <c r="C563" s="9">
        <v>0</v>
      </c>
      <c r="D563" s="9">
        <v>4938.5</v>
      </c>
      <c r="E563" s="9">
        <v>1975.4</v>
      </c>
      <c r="F563" s="9">
        <v>6667</v>
      </c>
      <c r="G563" s="9">
        <v>3456.9</v>
      </c>
    </row>
    <row r="564" spans="1:7" ht="15" thickBot="1" x14ac:dyDescent="0.35">
      <c r="A564" s="8" t="s">
        <v>422</v>
      </c>
      <c r="B564" s="9">
        <v>0</v>
      </c>
      <c r="C564" s="9">
        <v>0</v>
      </c>
      <c r="D564" s="9">
        <v>4938.5</v>
      </c>
      <c r="E564" s="9">
        <v>1975.4</v>
      </c>
      <c r="F564" s="9">
        <v>6173.1</v>
      </c>
      <c r="G564" s="9">
        <v>3456.9</v>
      </c>
    </row>
    <row r="565" spans="1:7" ht="15" thickBot="1" x14ac:dyDescent="0.35">
      <c r="A565" s="8" t="s">
        <v>424</v>
      </c>
      <c r="B565" s="9">
        <v>0</v>
      </c>
      <c r="C565" s="9">
        <v>0</v>
      </c>
      <c r="D565" s="9">
        <v>3950.8</v>
      </c>
      <c r="E565" s="9">
        <v>1975.4</v>
      </c>
      <c r="F565" s="9">
        <v>6173.1</v>
      </c>
      <c r="G565" s="9">
        <v>3456.9</v>
      </c>
    </row>
    <row r="566" spans="1:7" ht="15" thickBot="1" x14ac:dyDescent="0.35">
      <c r="A566" s="8" t="s">
        <v>426</v>
      </c>
      <c r="B566" s="9">
        <v>0</v>
      </c>
      <c r="C566" s="9">
        <v>0</v>
      </c>
      <c r="D566" s="9">
        <v>3950.8</v>
      </c>
      <c r="E566" s="9">
        <v>1975.4</v>
      </c>
      <c r="F566" s="9">
        <v>6173.1</v>
      </c>
      <c r="G566" s="9">
        <v>2222.3000000000002</v>
      </c>
    </row>
    <row r="567" spans="1:7" ht="15" thickBot="1" x14ac:dyDescent="0.35">
      <c r="A567" s="8" t="s">
        <v>427</v>
      </c>
      <c r="B567" s="9">
        <v>0</v>
      </c>
      <c r="C567" s="9">
        <v>0</v>
      </c>
      <c r="D567" s="9">
        <v>1481.5</v>
      </c>
      <c r="E567" s="9">
        <v>1975.4</v>
      </c>
      <c r="F567" s="9">
        <v>6173.1</v>
      </c>
      <c r="G567" s="9">
        <v>2222.3000000000002</v>
      </c>
    </row>
    <row r="568" spans="1:7" ht="15" thickBot="1" x14ac:dyDescent="0.35">
      <c r="A568" s="8" t="s">
        <v>429</v>
      </c>
      <c r="B568" s="9">
        <v>0</v>
      </c>
      <c r="C568" s="9">
        <v>0</v>
      </c>
      <c r="D568" s="9">
        <v>1481.5</v>
      </c>
      <c r="E568" s="9">
        <v>1975.4</v>
      </c>
      <c r="F568" s="9">
        <v>5679.3</v>
      </c>
      <c r="G568" s="9">
        <v>1234.5999999999999</v>
      </c>
    </row>
    <row r="569" spans="1:7" ht="15" thickBot="1" x14ac:dyDescent="0.35">
      <c r="A569" s="8" t="s">
        <v>430</v>
      </c>
      <c r="B569" s="9">
        <v>0</v>
      </c>
      <c r="C569" s="9">
        <v>0</v>
      </c>
      <c r="D569" s="9">
        <v>987.7</v>
      </c>
      <c r="E569" s="9">
        <v>1975.4</v>
      </c>
      <c r="F569" s="9">
        <v>4691.6000000000004</v>
      </c>
      <c r="G569" s="9">
        <v>1234.5999999999999</v>
      </c>
    </row>
    <row r="570" spans="1:7" ht="15" thickBot="1" x14ac:dyDescent="0.35">
      <c r="A570" s="8" t="s">
        <v>431</v>
      </c>
      <c r="B570" s="9">
        <v>0</v>
      </c>
      <c r="C570" s="9">
        <v>0</v>
      </c>
      <c r="D570" s="9">
        <v>987.7</v>
      </c>
      <c r="E570" s="9">
        <v>1975.4</v>
      </c>
      <c r="F570" s="9">
        <v>3703.9</v>
      </c>
      <c r="G570" s="9">
        <v>1234.5999999999999</v>
      </c>
    </row>
    <row r="571" spans="1:7" ht="15" thickBot="1" x14ac:dyDescent="0.35">
      <c r="A571" s="8" t="s">
        <v>432</v>
      </c>
      <c r="B571" s="9">
        <v>0</v>
      </c>
      <c r="C571" s="9">
        <v>0</v>
      </c>
      <c r="D571" s="9">
        <v>987.7</v>
      </c>
      <c r="E571" s="9">
        <v>1975.4</v>
      </c>
      <c r="F571" s="9">
        <v>3210</v>
      </c>
      <c r="G571" s="9">
        <v>0</v>
      </c>
    </row>
    <row r="572" spans="1:7" ht="15" thickBot="1" x14ac:dyDescent="0.35">
      <c r="A572" s="8" t="s">
        <v>433</v>
      </c>
      <c r="B572" s="9">
        <v>0</v>
      </c>
      <c r="C572" s="9">
        <v>0</v>
      </c>
      <c r="D572" s="9">
        <v>987.7</v>
      </c>
      <c r="E572" s="9">
        <v>1975.4</v>
      </c>
      <c r="F572" s="9">
        <v>2716.2</v>
      </c>
      <c r="G572" s="9">
        <v>0</v>
      </c>
    </row>
    <row r="573" spans="1:7" ht="15" thickBot="1" x14ac:dyDescent="0.35">
      <c r="A573" s="8" t="s">
        <v>435</v>
      </c>
      <c r="B573" s="9">
        <v>0</v>
      </c>
      <c r="C573" s="9">
        <v>0</v>
      </c>
      <c r="D573" s="9">
        <v>740.8</v>
      </c>
      <c r="E573" s="9">
        <v>493.8</v>
      </c>
      <c r="F573" s="9">
        <v>2716.2</v>
      </c>
      <c r="G573" s="9">
        <v>0</v>
      </c>
    </row>
    <row r="574" spans="1:7" ht="15" thickBot="1" x14ac:dyDescent="0.35">
      <c r="A574" s="8" t="s">
        <v>436</v>
      </c>
      <c r="B574" s="9">
        <v>0</v>
      </c>
      <c r="C574" s="9">
        <v>0</v>
      </c>
      <c r="D574" s="9">
        <v>740.8</v>
      </c>
      <c r="E574" s="9">
        <v>493.8</v>
      </c>
      <c r="F574" s="9">
        <v>2716.2</v>
      </c>
      <c r="G574" s="9">
        <v>0</v>
      </c>
    </row>
    <row r="575" spans="1:7" ht="15" thickBot="1" x14ac:dyDescent="0.35">
      <c r="A575" s="8" t="s">
        <v>437</v>
      </c>
      <c r="B575" s="9">
        <v>0</v>
      </c>
      <c r="C575" s="9">
        <v>0</v>
      </c>
      <c r="D575" s="9">
        <v>740.8</v>
      </c>
      <c r="E575" s="9">
        <v>493.8</v>
      </c>
      <c r="F575" s="9">
        <v>2716.2</v>
      </c>
      <c r="G575" s="9">
        <v>0</v>
      </c>
    </row>
    <row r="576" spans="1:7" ht="15" thickBot="1" x14ac:dyDescent="0.35">
      <c r="A576" s="8" t="s">
        <v>438</v>
      </c>
      <c r="B576" s="9">
        <v>0</v>
      </c>
      <c r="C576" s="9">
        <v>0</v>
      </c>
      <c r="D576" s="9">
        <v>740.8</v>
      </c>
      <c r="E576" s="9">
        <v>493.8</v>
      </c>
      <c r="F576" s="9">
        <v>2716.2</v>
      </c>
      <c r="G576" s="9">
        <v>0</v>
      </c>
    </row>
    <row r="577" spans="1:7" ht="15" thickBot="1" x14ac:dyDescent="0.35">
      <c r="A577" s="8" t="s">
        <v>440</v>
      </c>
      <c r="B577" s="9">
        <v>0</v>
      </c>
      <c r="C577" s="9">
        <v>0</v>
      </c>
      <c r="D577" s="9">
        <v>246.9</v>
      </c>
      <c r="E577" s="9">
        <v>493.8</v>
      </c>
      <c r="F577" s="9">
        <v>2716.2</v>
      </c>
      <c r="G577" s="9">
        <v>0</v>
      </c>
    </row>
    <row r="578" spans="1:7" ht="15" thickBot="1" x14ac:dyDescent="0.35">
      <c r="A578" s="8" t="s">
        <v>442</v>
      </c>
      <c r="B578" s="9">
        <v>0</v>
      </c>
      <c r="C578" s="9">
        <v>0</v>
      </c>
      <c r="D578" s="9">
        <v>246.9</v>
      </c>
      <c r="E578" s="9">
        <v>493.8</v>
      </c>
      <c r="F578" s="9">
        <v>2716.2</v>
      </c>
      <c r="G578" s="9">
        <v>0</v>
      </c>
    </row>
    <row r="579" spans="1:7" ht="15" thickBot="1" x14ac:dyDescent="0.35">
      <c r="A579" s="8" t="s">
        <v>444</v>
      </c>
      <c r="B579" s="9">
        <v>0</v>
      </c>
      <c r="C579" s="9">
        <v>0</v>
      </c>
      <c r="D579" s="9">
        <v>0</v>
      </c>
      <c r="E579" s="9">
        <v>493.8</v>
      </c>
      <c r="F579" s="9">
        <v>0</v>
      </c>
      <c r="G579" s="9">
        <v>0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0</v>
      </c>
      <c r="C716" s="9">
        <v>0</v>
      </c>
      <c r="D716" s="9">
        <v>246.9</v>
      </c>
      <c r="E716" s="9">
        <v>0</v>
      </c>
      <c r="F716" s="9">
        <v>2716.2</v>
      </c>
      <c r="G716" s="9">
        <v>0</v>
      </c>
      <c r="H716" s="9">
        <v>2963.1</v>
      </c>
      <c r="I716" s="9">
        <v>1000</v>
      </c>
      <c r="J716" s="9">
        <v>-1963.1</v>
      </c>
      <c r="K716" s="9">
        <v>-196.31</v>
      </c>
    </row>
    <row r="717" spans="1:11" ht="15" thickBot="1" x14ac:dyDescent="0.35">
      <c r="A717" s="8" t="s">
        <v>34</v>
      </c>
      <c r="B717" s="9">
        <v>0</v>
      </c>
      <c r="C717" s="9">
        <v>0</v>
      </c>
      <c r="D717" s="9">
        <v>246.9</v>
      </c>
      <c r="E717" s="9">
        <v>0</v>
      </c>
      <c r="F717" s="9">
        <v>2716.2</v>
      </c>
      <c r="G717" s="9">
        <v>1234.5999999999999</v>
      </c>
      <c r="H717" s="9">
        <v>4197.7</v>
      </c>
      <c r="I717" s="9">
        <v>1000</v>
      </c>
      <c r="J717" s="9">
        <v>-3197.7</v>
      </c>
      <c r="K717" s="9">
        <v>-319.77</v>
      </c>
    </row>
    <row r="718" spans="1:11" ht="15" thickBot="1" x14ac:dyDescent="0.35">
      <c r="A718" s="8" t="s">
        <v>35</v>
      </c>
      <c r="B718" s="9">
        <v>0</v>
      </c>
      <c r="C718" s="9">
        <v>740.8</v>
      </c>
      <c r="D718" s="9">
        <v>246.9</v>
      </c>
      <c r="E718" s="9">
        <v>0</v>
      </c>
      <c r="F718" s="9">
        <v>0</v>
      </c>
      <c r="G718" s="9">
        <v>0</v>
      </c>
      <c r="H718" s="9">
        <v>987.7</v>
      </c>
      <c r="I718" s="9">
        <v>1000</v>
      </c>
      <c r="J718" s="9">
        <v>12.3</v>
      </c>
      <c r="K718" s="9">
        <v>1.23</v>
      </c>
    </row>
    <row r="719" spans="1:11" ht="15" thickBot="1" x14ac:dyDescent="0.35">
      <c r="A719" s="8" t="s">
        <v>36</v>
      </c>
      <c r="B719" s="9">
        <v>0</v>
      </c>
      <c r="C719" s="9">
        <v>246.9</v>
      </c>
      <c r="D719" s="9">
        <v>0</v>
      </c>
      <c r="E719" s="9">
        <v>0</v>
      </c>
      <c r="F719" s="9">
        <v>2716.2</v>
      </c>
      <c r="G719" s="9">
        <v>2222.3000000000002</v>
      </c>
      <c r="H719" s="9">
        <v>5185.3999999999996</v>
      </c>
      <c r="I719" s="9">
        <v>1000</v>
      </c>
      <c r="J719" s="9">
        <v>-4185.3999999999996</v>
      </c>
      <c r="K719" s="9">
        <v>-418.54</v>
      </c>
    </row>
    <row r="720" spans="1:11" ht="15" thickBot="1" x14ac:dyDescent="0.35">
      <c r="A720" s="8" t="s">
        <v>37</v>
      </c>
      <c r="B720" s="9">
        <v>0</v>
      </c>
      <c r="C720" s="9">
        <v>246.9</v>
      </c>
      <c r="D720" s="9">
        <v>0</v>
      </c>
      <c r="E720" s="9">
        <v>0</v>
      </c>
      <c r="F720" s="9">
        <v>2716.2</v>
      </c>
      <c r="G720" s="9">
        <v>0</v>
      </c>
      <c r="H720" s="9">
        <v>2963.1</v>
      </c>
      <c r="I720" s="9">
        <v>6000</v>
      </c>
      <c r="J720" s="9">
        <v>3036.9</v>
      </c>
      <c r="K720" s="9">
        <v>50.62</v>
      </c>
    </row>
    <row r="721" spans="1:11" ht="15" thickBot="1" x14ac:dyDescent="0.35">
      <c r="A721" s="8" t="s">
        <v>38</v>
      </c>
      <c r="B721" s="9">
        <v>0</v>
      </c>
      <c r="C721" s="9">
        <v>246.9</v>
      </c>
      <c r="D721" s="9">
        <v>740.8</v>
      </c>
      <c r="E721" s="9">
        <v>0</v>
      </c>
      <c r="F721" s="9">
        <v>0</v>
      </c>
      <c r="G721" s="9">
        <v>0</v>
      </c>
      <c r="H721" s="9">
        <v>987.7</v>
      </c>
      <c r="I721" s="9">
        <v>1000</v>
      </c>
      <c r="J721" s="9">
        <v>12.3</v>
      </c>
      <c r="K721" s="9">
        <v>1.23</v>
      </c>
    </row>
    <row r="722" spans="1:11" ht="15" thickBot="1" x14ac:dyDescent="0.35">
      <c r="A722" s="8" t="s">
        <v>39</v>
      </c>
      <c r="B722" s="9">
        <v>0</v>
      </c>
      <c r="C722" s="9">
        <v>246.9</v>
      </c>
      <c r="D722" s="9">
        <v>0</v>
      </c>
      <c r="E722" s="9">
        <v>493.8</v>
      </c>
      <c r="F722" s="9">
        <v>2716.2</v>
      </c>
      <c r="G722" s="9">
        <v>5926.2</v>
      </c>
      <c r="H722" s="9">
        <v>9383.1</v>
      </c>
      <c r="I722" s="9">
        <v>1000</v>
      </c>
      <c r="J722" s="9">
        <v>-8383.1</v>
      </c>
      <c r="K722" s="9">
        <v>-838.31</v>
      </c>
    </row>
    <row r="723" spans="1:11" ht="15" thickBot="1" x14ac:dyDescent="0.35">
      <c r="A723" s="8" t="s">
        <v>40</v>
      </c>
      <c r="B723" s="9">
        <v>0</v>
      </c>
      <c r="C723" s="9">
        <v>246.9</v>
      </c>
      <c r="D723" s="9">
        <v>0</v>
      </c>
      <c r="E723" s="9">
        <v>493.8</v>
      </c>
      <c r="F723" s="9">
        <v>3703.9</v>
      </c>
      <c r="G723" s="9">
        <v>3456.9</v>
      </c>
      <c r="H723" s="9">
        <v>7901.6</v>
      </c>
      <c r="I723" s="9">
        <v>1000</v>
      </c>
      <c r="J723" s="9">
        <v>-6901.6</v>
      </c>
      <c r="K723" s="9">
        <v>-690.16</v>
      </c>
    </row>
    <row r="724" spans="1:11" ht="15" thickBot="1" x14ac:dyDescent="0.35">
      <c r="A724" s="8" t="s">
        <v>41</v>
      </c>
      <c r="B724" s="9">
        <v>0</v>
      </c>
      <c r="C724" s="9">
        <v>0</v>
      </c>
      <c r="D724" s="9">
        <v>246.9</v>
      </c>
      <c r="E724" s="9">
        <v>0</v>
      </c>
      <c r="F724" s="9">
        <v>2716.2</v>
      </c>
      <c r="G724" s="9">
        <v>2222.3000000000002</v>
      </c>
      <c r="H724" s="9">
        <v>5185.3999999999996</v>
      </c>
      <c r="I724" s="9">
        <v>7000</v>
      </c>
      <c r="J724" s="9">
        <v>1814.6</v>
      </c>
      <c r="K724" s="9">
        <v>25.92</v>
      </c>
    </row>
    <row r="725" spans="1:11" ht="15" thickBot="1" x14ac:dyDescent="0.35">
      <c r="A725" s="8" t="s">
        <v>42</v>
      </c>
      <c r="B725" s="9">
        <v>0</v>
      </c>
      <c r="C725" s="9">
        <v>0</v>
      </c>
      <c r="D725" s="9">
        <v>246.9</v>
      </c>
      <c r="E725" s="9">
        <v>0</v>
      </c>
      <c r="F725" s="9">
        <v>2716.2</v>
      </c>
      <c r="G725" s="9">
        <v>3456.9</v>
      </c>
      <c r="H725" s="9">
        <v>6420</v>
      </c>
      <c r="I725" s="9">
        <v>13000</v>
      </c>
      <c r="J725" s="9">
        <v>6580</v>
      </c>
      <c r="K725" s="9">
        <v>50.62</v>
      </c>
    </row>
    <row r="726" spans="1:11" ht="15" thickBot="1" x14ac:dyDescent="0.35">
      <c r="A726" s="8" t="s">
        <v>43</v>
      </c>
      <c r="B726" s="9">
        <v>0</v>
      </c>
      <c r="C726" s="9">
        <v>0</v>
      </c>
      <c r="D726" s="9">
        <v>4938.5</v>
      </c>
      <c r="E726" s="9">
        <v>0</v>
      </c>
      <c r="F726" s="9">
        <v>2716.2</v>
      </c>
      <c r="G726" s="9">
        <v>3456.9</v>
      </c>
      <c r="H726" s="9">
        <v>11111.6</v>
      </c>
      <c r="I726" s="9">
        <v>4000</v>
      </c>
      <c r="J726" s="9">
        <v>-7111.6</v>
      </c>
      <c r="K726" s="9">
        <v>-177.79</v>
      </c>
    </row>
    <row r="727" spans="1:11" ht="15" thickBot="1" x14ac:dyDescent="0.35">
      <c r="A727" s="8" t="s">
        <v>44</v>
      </c>
      <c r="B727" s="9">
        <v>987.7</v>
      </c>
      <c r="C727" s="9">
        <v>246.9</v>
      </c>
      <c r="D727" s="9">
        <v>740.8</v>
      </c>
      <c r="E727" s="9">
        <v>0</v>
      </c>
      <c r="F727" s="9">
        <v>2716.2</v>
      </c>
      <c r="G727" s="9">
        <v>0</v>
      </c>
      <c r="H727" s="9">
        <v>4691.6000000000004</v>
      </c>
      <c r="I727" s="9">
        <v>4000</v>
      </c>
      <c r="J727" s="9">
        <v>-691.6</v>
      </c>
      <c r="K727" s="9">
        <v>-17.29</v>
      </c>
    </row>
    <row r="728" spans="1:11" ht="15" thickBot="1" x14ac:dyDescent="0.35">
      <c r="A728" s="8" t="s">
        <v>45</v>
      </c>
      <c r="B728" s="9">
        <v>0</v>
      </c>
      <c r="C728" s="9">
        <v>0</v>
      </c>
      <c r="D728" s="9">
        <v>246.9</v>
      </c>
      <c r="E728" s="9">
        <v>0</v>
      </c>
      <c r="F728" s="9">
        <v>2716.2</v>
      </c>
      <c r="G728" s="9">
        <v>0</v>
      </c>
      <c r="H728" s="9">
        <v>2963.1</v>
      </c>
      <c r="I728" s="9">
        <v>6000</v>
      </c>
      <c r="J728" s="9">
        <v>3036.9</v>
      </c>
      <c r="K728" s="9">
        <v>50.62</v>
      </c>
    </row>
    <row r="729" spans="1:11" ht="15" thickBot="1" x14ac:dyDescent="0.35">
      <c r="A729" s="8" t="s">
        <v>46</v>
      </c>
      <c r="B729" s="9">
        <v>0</v>
      </c>
      <c r="C729" s="9">
        <v>0</v>
      </c>
      <c r="D729" s="9">
        <v>0</v>
      </c>
      <c r="E729" s="9">
        <v>0</v>
      </c>
      <c r="F729" s="9">
        <v>2716.2</v>
      </c>
      <c r="G729" s="9">
        <v>1234.5999999999999</v>
      </c>
      <c r="H729" s="9">
        <v>3950.8</v>
      </c>
      <c r="I729" s="9">
        <v>7000</v>
      </c>
      <c r="J729" s="9">
        <v>3049.2</v>
      </c>
      <c r="K729" s="9">
        <v>43.56</v>
      </c>
    </row>
    <row r="730" spans="1:11" ht="15" thickBot="1" x14ac:dyDescent="0.35">
      <c r="A730" s="8" t="s">
        <v>47</v>
      </c>
      <c r="B730" s="9">
        <v>0</v>
      </c>
      <c r="C730" s="9">
        <v>0</v>
      </c>
      <c r="D730" s="9">
        <v>246.9</v>
      </c>
      <c r="E730" s="9">
        <v>493.8</v>
      </c>
      <c r="F730" s="9">
        <v>2716.2</v>
      </c>
      <c r="G730" s="9">
        <v>0</v>
      </c>
      <c r="H730" s="9">
        <v>3456.9</v>
      </c>
      <c r="I730" s="9">
        <v>4000</v>
      </c>
      <c r="J730" s="9">
        <v>543.1</v>
      </c>
      <c r="K730" s="9">
        <v>13.58</v>
      </c>
    </row>
    <row r="731" spans="1:11" ht="15" thickBot="1" x14ac:dyDescent="0.35">
      <c r="A731" s="8" t="s">
        <v>48</v>
      </c>
      <c r="B731" s="9">
        <v>0</v>
      </c>
      <c r="C731" s="9">
        <v>0</v>
      </c>
      <c r="D731" s="9">
        <v>246.9</v>
      </c>
      <c r="E731" s="9">
        <v>493.8</v>
      </c>
      <c r="F731" s="9">
        <v>2716.2</v>
      </c>
      <c r="G731" s="9">
        <v>3456.9</v>
      </c>
      <c r="H731" s="9">
        <v>6913.9</v>
      </c>
      <c r="I731" s="9">
        <v>1000</v>
      </c>
      <c r="J731" s="9">
        <v>-5913.9</v>
      </c>
      <c r="K731" s="9">
        <v>-591.39</v>
      </c>
    </row>
    <row r="732" spans="1:11" ht="15" thickBot="1" x14ac:dyDescent="0.35">
      <c r="A732" s="8" t="s">
        <v>49</v>
      </c>
      <c r="B732" s="9">
        <v>0</v>
      </c>
      <c r="C732" s="9">
        <v>0</v>
      </c>
      <c r="D732" s="9">
        <v>246.9</v>
      </c>
      <c r="E732" s="9">
        <v>493.8</v>
      </c>
      <c r="F732" s="9">
        <v>2716.2</v>
      </c>
      <c r="G732" s="9">
        <v>0</v>
      </c>
      <c r="H732" s="9">
        <v>3456.9</v>
      </c>
      <c r="I732" s="9">
        <v>5000</v>
      </c>
      <c r="J732" s="9">
        <v>1543.1</v>
      </c>
      <c r="K732" s="9">
        <v>30.86</v>
      </c>
    </row>
    <row r="733" spans="1:11" ht="15" thickBot="1" x14ac:dyDescent="0.35">
      <c r="A733" s="8" t="s">
        <v>50</v>
      </c>
      <c r="B733" s="9">
        <v>0</v>
      </c>
      <c r="C733" s="9">
        <v>0</v>
      </c>
      <c r="D733" s="9">
        <v>246.9</v>
      </c>
      <c r="E733" s="9">
        <v>0</v>
      </c>
      <c r="F733" s="9">
        <v>2716.2</v>
      </c>
      <c r="G733" s="9">
        <v>0</v>
      </c>
      <c r="H733" s="9">
        <v>2963.1</v>
      </c>
      <c r="I733" s="9">
        <v>6000</v>
      </c>
      <c r="J733" s="9">
        <v>3036.9</v>
      </c>
      <c r="K733" s="9">
        <v>50.62</v>
      </c>
    </row>
    <row r="734" spans="1:11" ht="15" thickBot="1" x14ac:dyDescent="0.35">
      <c r="A734" s="8" t="s">
        <v>51</v>
      </c>
      <c r="B734" s="9">
        <v>987.7</v>
      </c>
      <c r="C734" s="9">
        <v>0</v>
      </c>
      <c r="D734" s="9">
        <v>740.8</v>
      </c>
      <c r="E734" s="9">
        <v>0</v>
      </c>
      <c r="F734" s="9">
        <v>2716.2</v>
      </c>
      <c r="G734" s="9">
        <v>3456.9</v>
      </c>
      <c r="H734" s="9">
        <v>7901.6</v>
      </c>
      <c r="I734" s="9">
        <v>4000</v>
      </c>
      <c r="J734" s="9">
        <v>-3901.6</v>
      </c>
      <c r="K734" s="9">
        <v>-97.54</v>
      </c>
    </row>
    <row r="735" spans="1:11" ht="15" thickBot="1" x14ac:dyDescent="0.35">
      <c r="A735" s="8" t="s">
        <v>52</v>
      </c>
      <c r="B735" s="9">
        <v>987.7</v>
      </c>
      <c r="C735" s="9">
        <v>0</v>
      </c>
      <c r="D735" s="9">
        <v>246.9</v>
      </c>
      <c r="E735" s="9">
        <v>493.8</v>
      </c>
      <c r="F735" s="9">
        <v>2716.2</v>
      </c>
      <c r="G735" s="9">
        <v>3456.9</v>
      </c>
      <c r="H735" s="9">
        <v>7901.6</v>
      </c>
      <c r="I735" s="9">
        <v>3000</v>
      </c>
      <c r="J735" s="9">
        <v>-4901.6000000000004</v>
      </c>
      <c r="K735" s="9">
        <v>-163.38999999999999</v>
      </c>
    </row>
    <row r="736" spans="1:11" ht="15" thickBot="1" x14ac:dyDescent="0.35">
      <c r="A736" s="8" t="s">
        <v>53</v>
      </c>
      <c r="B736" s="9">
        <v>0</v>
      </c>
      <c r="C736" s="9">
        <v>0</v>
      </c>
      <c r="D736" s="9">
        <v>246.9</v>
      </c>
      <c r="E736" s="9">
        <v>493.8</v>
      </c>
      <c r="F736" s="9">
        <v>2716.2</v>
      </c>
      <c r="G736" s="9">
        <v>2222.3000000000002</v>
      </c>
      <c r="H736" s="9">
        <v>5679.3</v>
      </c>
      <c r="I736" s="9">
        <v>5000</v>
      </c>
      <c r="J736" s="9">
        <v>-679.3</v>
      </c>
      <c r="K736" s="9">
        <v>-13.59</v>
      </c>
    </row>
    <row r="737" spans="1:11" ht="15" thickBot="1" x14ac:dyDescent="0.35">
      <c r="A737" s="8" t="s">
        <v>54</v>
      </c>
      <c r="B737" s="9">
        <v>987.7</v>
      </c>
      <c r="C737" s="9">
        <v>246.9</v>
      </c>
      <c r="D737" s="9">
        <v>246.9</v>
      </c>
      <c r="E737" s="9">
        <v>0</v>
      </c>
      <c r="F737" s="9">
        <v>2716.2</v>
      </c>
      <c r="G737" s="9">
        <v>2222.3000000000002</v>
      </c>
      <c r="H737" s="9">
        <v>6420</v>
      </c>
      <c r="I737" s="9">
        <v>2000</v>
      </c>
      <c r="J737" s="9">
        <v>-4420</v>
      </c>
      <c r="K737" s="9">
        <v>-221</v>
      </c>
    </row>
    <row r="738" spans="1:11" ht="15" thickBot="1" x14ac:dyDescent="0.35">
      <c r="A738" s="8" t="s">
        <v>55</v>
      </c>
      <c r="B738" s="9">
        <v>987.7</v>
      </c>
      <c r="C738" s="9">
        <v>0</v>
      </c>
      <c r="D738" s="9">
        <v>246.9</v>
      </c>
      <c r="E738" s="9">
        <v>493.8</v>
      </c>
      <c r="F738" s="9">
        <v>2716.2</v>
      </c>
      <c r="G738" s="9">
        <v>1234.5999999999999</v>
      </c>
      <c r="H738" s="9">
        <v>5679.3</v>
      </c>
      <c r="I738" s="9">
        <v>3000</v>
      </c>
      <c r="J738" s="9">
        <v>-2679.3</v>
      </c>
      <c r="K738" s="9">
        <v>-89.31</v>
      </c>
    </row>
    <row r="739" spans="1:11" ht="15" thickBot="1" x14ac:dyDescent="0.35">
      <c r="A739" s="8" t="s">
        <v>56</v>
      </c>
      <c r="B739" s="9">
        <v>2469.1999999999998</v>
      </c>
      <c r="C739" s="9">
        <v>246.9</v>
      </c>
      <c r="D739" s="9">
        <v>740.8</v>
      </c>
      <c r="E739" s="9">
        <v>0</v>
      </c>
      <c r="F739" s="9">
        <v>2716.2</v>
      </c>
      <c r="G739" s="9">
        <v>0</v>
      </c>
      <c r="H739" s="9">
        <v>6173.1</v>
      </c>
      <c r="I739" s="9">
        <v>6000</v>
      </c>
      <c r="J739" s="9">
        <v>-173.1</v>
      </c>
      <c r="K739" s="9">
        <v>-2.89</v>
      </c>
    </row>
    <row r="740" spans="1:11" ht="15" thickBot="1" x14ac:dyDescent="0.35">
      <c r="A740" s="8" t="s">
        <v>57</v>
      </c>
      <c r="B740" s="9">
        <v>0</v>
      </c>
      <c r="C740" s="9">
        <v>0</v>
      </c>
      <c r="D740" s="9">
        <v>246.9</v>
      </c>
      <c r="E740" s="9">
        <v>493.8</v>
      </c>
      <c r="F740" s="9">
        <v>2716.2</v>
      </c>
      <c r="G740" s="9">
        <v>3456.9</v>
      </c>
      <c r="H740" s="9">
        <v>6913.9</v>
      </c>
      <c r="I740" s="9">
        <v>5000</v>
      </c>
      <c r="J740" s="9">
        <v>-1913.9</v>
      </c>
      <c r="K740" s="9">
        <v>-38.28</v>
      </c>
    </row>
    <row r="741" spans="1:11" ht="15" thickBot="1" x14ac:dyDescent="0.35">
      <c r="A741" s="8" t="s">
        <v>58</v>
      </c>
      <c r="B741" s="9">
        <v>0</v>
      </c>
      <c r="C741" s="9">
        <v>0</v>
      </c>
      <c r="D741" s="9">
        <v>246.9</v>
      </c>
      <c r="E741" s="9">
        <v>0</v>
      </c>
      <c r="F741" s="9">
        <v>2716.2</v>
      </c>
      <c r="G741" s="9">
        <v>0</v>
      </c>
      <c r="H741" s="9">
        <v>2963.1</v>
      </c>
      <c r="I741" s="9">
        <v>4000</v>
      </c>
      <c r="J741" s="9">
        <v>1036.9000000000001</v>
      </c>
      <c r="K741" s="9">
        <v>25.92</v>
      </c>
    </row>
    <row r="742" spans="1:11" ht="15" thickBot="1" x14ac:dyDescent="0.35">
      <c r="A742" s="8" t="s">
        <v>59</v>
      </c>
      <c r="B742" s="9">
        <v>0</v>
      </c>
      <c r="C742" s="9">
        <v>0</v>
      </c>
      <c r="D742" s="9">
        <v>0</v>
      </c>
      <c r="E742" s="9">
        <v>493.8</v>
      </c>
      <c r="F742" s="9">
        <v>2716.2</v>
      </c>
      <c r="G742" s="9">
        <v>3456.9</v>
      </c>
      <c r="H742" s="9">
        <v>6667</v>
      </c>
      <c r="I742" s="9">
        <v>3000</v>
      </c>
      <c r="J742" s="9">
        <v>-3667</v>
      </c>
      <c r="K742" s="9">
        <v>-122.23</v>
      </c>
    </row>
    <row r="743" spans="1:11" ht="15" thickBot="1" x14ac:dyDescent="0.35">
      <c r="A743" s="8" t="s">
        <v>60</v>
      </c>
      <c r="B743" s="9">
        <v>1481.5</v>
      </c>
      <c r="C743" s="9">
        <v>0</v>
      </c>
      <c r="D743" s="9">
        <v>0</v>
      </c>
      <c r="E743" s="9">
        <v>493.8</v>
      </c>
      <c r="F743" s="9">
        <v>2716.2</v>
      </c>
      <c r="G743" s="9">
        <v>2222.3000000000002</v>
      </c>
      <c r="H743" s="9">
        <v>6913.9</v>
      </c>
      <c r="I743" s="9">
        <v>5000</v>
      </c>
      <c r="J743" s="9">
        <v>-1913.9</v>
      </c>
      <c r="K743" s="9">
        <v>-38.28</v>
      </c>
    </row>
    <row r="744" spans="1:11" ht="15" thickBot="1" x14ac:dyDescent="0.35">
      <c r="A744" s="8" t="s">
        <v>61</v>
      </c>
      <c r="B744" s="9">
        <v>0</v>
      </c>
      <c r="C744" s="9">
        <v>0</v>
      </c>
      <c r="D744" s="9">
        <v>740.8</v>
      </c>
      <c r="E744" s="9">
        <v>493.8</v>
      </c>
      <c r="F744" s="9">
        <v>2716.2</v>
      </c>
      <c r="G744" s="9">
        <v>2222.3000000000002</v>
      </c>
      <c r="H744" s="9">
        <v>6173.1</v>
      </c>
      <c r="I744" s="9">
        <v>6000</v>
      </c>
      <c r="J744" s="9">
        <v>-173.1</v>
      </c>
      <c r="K744" s="9">
        <v>-2.89</v>
      </c>
    </row>
    <row r="745" spans="1:11" ht="15" thickBot="1" x14ac:dyDescent="0.35">
      <c r="A745" s="8" t="s">
        <v>62</v>
      </c>
      <c r="B745" s="9">
        <v>987.7</v>
      </c>
      <c r="C745" s="9">
        <v>0</v>
      </c>
      <c r="D745" s="9">
        <v>740.8</v>
      </c>
      <c r="E745" s="9">
        <v>493.8</v>
      </c>
      <c r="F745" s="9">
        <v>2716.2</v>
      </c>
      <c r="G745" s="9">
        <v>3456.9</v>
      </c>
      <c r="H745" s="9">
        <v>8395.4</v>
      </c>
      <c r="I745" s="9">
        <v>5000</v>
      </c>
      <c r="J745" s="9">
        <v>-3395.4</v>
      </c>
      <c r="K745" s="9">
        <v>-67.91</v>
      </c>
    </row>
    <row r="746" spans="1:11" ht="15" thickBot="1" x14ac:dyDescent="0.35">
      <c r="A746" s="8" t="s">
        <v>63</v>
      </c>
      <c r="B746" s="9">
        <v>987.7</v>
      </c>
      <c r="C746" s="9">
        <v>246.9</v>
      </c>
      <c r="D746" s="9">
        <v>740.8</v>
      </c>
      <c r="E746" s="9">
        <v>493.8</v>
      </c>
      <c r="F746" s="9">
        <v>2716.2</v>
      </c>
      <c r="G746" s="9">
        <v>3456.9</v>
      </c>
      <c r="H746" s="9">
        <v>8642.4</v>
      </c>
      <c r="I746" s="9">
        <v>6000</v>
      </c>
      <c r="J746" s="9">
        <v>-2642.4</v>
      </c>
      <c r="K746" s="9">
        <v>-44.04</v>
      </c>
    </row>
    <row r="747" spans="1:11" ht="15" thickBot="1" x14ac:dyDescent="0.35">
      <c r="A747" s="8" t="s">
        <v>64</v>
      </c>
      <c r="B747" s="9">
        <v>987.7</v>
      </c>
      <c r="C747" s="9">
        <v>246.9</v>
      </c>
      <c r="D747" s="9">
        <v>246.9</v>
      </c>
      <c r="E747" s="9">
        <v>493.8</v>
      </c>
      <c r="F747" s="9">
        <v>2716.2</v>
      </c>
      <c r="G747" s="9">
        <v>2222.3000000000002</v>
      </c>
      <c r="H747" s="9">
        <v>6913.9</v>
      </c>
      <c r="I747" s="9">
        <v>7000</v>
      </c>
      <c r="J747" s="9">
        <v>86.1</v>
      </c>
      <c r="K747" s="9">
        <v>1.23</v>
      </c>
    </row>
    <row r="748" spans="1:11" ht="15" thickBot="1" x14ac:dyDescent="0.35">
      <c r="A748" s="8" t="s">
        <v>65</v>
      </c>
      <c r="B748" s="9">
        <v>0</v>
      </c>
      <c r="C748" s="9">
        <v>0</v>
      </c>
      <c r="D748" s="9">
        <v>246.9</v>
      </c>
      <c r="E748" s="9">
        <v>493.8</v>
      </c>
      <c r="F748" s="9">
        <v>2716.2</v>
      </c>
      <c r="G748" s="9">
        <v>3456.9</v>
      </c>
      <c r="H748" s="9">
        <v>6913.9</v>
      </c>
      <c r="I748" s="9">
        <v>6000</v>
      </c>
      <c r="J748" s="9">
        <v>-913.9</v>
      </c>
      <c r="K748" s="9">
        <v>-15.23</v>
      </c>
    </row>
    <row r="749" spans="1:11" ht="15" thickBot="1" x14ac:dyDescent="0.35">
      <c r="A749" s="8" t="s">
        <v>66</v>
      </c>
      <c r="B749" s="9">
        <v>987.7</v>
      </c>
      <c r="C749" s="9">
        <v>246.9</v>
      </c>
      <c r="D749" s="9">
        <v>740.8</v>
      </c>
      <c r="E749" s="9">
        <v>493.8</v>
      </c>
      <c r="F749" s="9">
        <v>2716.2</v>
      </c>
      <c r="G749" s="9">
        <v>1234.5999999999999</v>
      </c>
      <c r="H749" s="9">
        <v>6420</v>
      </c>
      <c r="I749" s="9">
        <v>6000</v>
      </c>
      <c r="J749" s="9">
        <v>-420</v>
      </c>
      <c r="K749" s="9">
        <v>-7</v>
      </c>
    </row>
    <row r="750" spans="1:11" ht="15" thickBot="1" x14ac:dyDescent="0.35">
      <c r="A750" s="8" t="s">
        <v>67</v>
      </c>
      <c r="B750" s="9">
        <v>2469.1999999999998</v>
      </c>
      <c r="C750" s="9">
        <v>246.9</v>
      </c>
      <c r="D750" s="9">
        <v>740.8</v>
      </c>
      <c r="E750" s="9">
        <v>493.8</v>
      </c>
      <c r="F750" s="9">
        <v>2716.2</v>
      </c>
      <c r="G750" s="9">
        <v>1234.5999999999999</v>
      </c>
      <c r="H750" s="9">
        <v>7901.6</v>
      </c>
      <c r="I750" s="9">
        <v>9000</v>
      </c>
      <c r="J750" s="9">
        <v>1098.4000000000001</v>
      </c>
      <c r="K750" s="9">
        <v>12.2</v>
      </c>
    </row>
    <row r="751" spans="1:11" ht="15" thickBot="1" x14ac:dyDescent="0.35">
      <c r="A751" s="8" t="s">
        <v>68</v>
      </c>
      <c r="B751" s="9">
        <v>2469.1999999999998</v>
      </c>
      <c r="C751" s="9">
        <v>740.8</v>
      </c>
      <c r="D751" s="9">
        <v>740.8</v>
      </c>
      <c r="E751" s="9">
        <v>493.8</v>
      </c>
      <c r="F751" s="9">
        <v>2716.2</v>
      </c>
      <c r="G751" s="9">
        <v>2222.3000000000002</v>
      </c>
      <c r="H751" s="9">
        <v>9383.1</v>
      </c>
      <c r="I751" s="9">
        <v>8000</v>
      </c>
      <c r="J751" s="9">
        <v>-1383.1</v>
      </c>
      <c r="K751" s="9">
        <v>-17.29</v>
      </c>
    </row>
    <row r="752" spans="1:11" ht="15" thickBot="1" x14ac:dyDescent="0.35">
      <c r="A752" s="8" t="s">
        <v>69</v>
      </c>
      <c r="B752" s="9">
        <v>0</v>
      </c>
      <c r="C752" s="9">
        <v>0</v>
      </c>
      <c r="D752" s="9">
        <v>740.8</v>
      </c>
      <c r="E752" s="9">
        <v>493.8</v>
      </c>
      <c r="F752" s="9">
        <v>2716.2</v>
      </c>
      <c r="G752" s="9">
        <v>3456.9</v>
      </c>
      <c r="H752" s="9">
        <v>7407.7</v>
      </c>
      <c r="I752" s="9">
        <v>6000</v>
      </c>
      <c r="J752" s="9">
        <v>-1407.7</v>
      </c>
      <c r="K752" s="9">
        <v>-23.46</v>
      </c>
    </row>
    <row r="753" spans="1:11" ht="15" thickBot="1" x14ac:dyDescent="0.35">
      <c r="A753" s="8" t="s">
        <v>70</v>
      </c>
      <c r="B753" s="9">
        <v>0</v>
      </c>
      <c r="C753" s="9">
        <v>0</v>
      </c>
      <c r="D753" s="9">
        <v>740.8</v>
      </c>
      <c r="E753" s="9">
        <v>493.8</v>
      </c>
      <c r="F753" s="9">
        <v>2716.2</v>
      </c>
      <c r="G753" s="9">
        <v>1234.5999999999999</v>
      </c>
      <c r="H753" s="9">
        <v>5185.3999999999996</v>
      </c>
      <c r="I753" s="9">
        <v>7000</v>
      </c>
      <c r="J753" s="9">
        <v>1814.6</v>
      </c>
      <c r="K753" s="9">
        <v>25.92</v>
      </c>
    </row>
    <row r="754" spans="1:11" ht="15" thickBot="1" x14ac:dyDescent="0.35">
      <c r="A754" s="8" t="s">
        <v>71</v>
      </c>
      <c r="B754" s="9">
        <v>0</v>
      </c>
      <c r="C754" s="9">
        <v>0</v>
      </c>
      <c r="D754" s="9">
        <v>246.9</v>
      </c>
      <c r="E754" s="9">
        <v>493.8</v>
      </c>
      <c r="F754" s="9">
        <v>2716.2</v>
      </c>
      <c r="G754" s="9">
        <v>3456.9</v>
      </c>
      <c r="H754" s="9">
        <v>6913.9</v>
      </c>
      <c r="I754" s="9">
        <v>9000</v>
      </c>
      <c r="J754" s="9">
        <v>2086.1</v>
      </c>
      <c r="K754" s="9">
        <v>23.18</v>
      </c>
    </row>
    <row r="755" spans="1:11" ht="15" thickBot="1" x14ac:dyDescent="0.35">
      <c r="A755" s="8" t="s">
        <v>72</v>
      </c>
      <c r="B755" s="9">
        <v>987.7</v>
      </c>
      <c r="C755" s="9">
        <v>246.9</v>
      </c>
      <c r="D755" s="9">
        <v>740.8</v>
      </c>
      <c r="E755" s="9">
        <v>493.8</v>
      </c>
      <c r="F755" s="9">
        <v>2716.2</v>
      </c>
      <c r="G755" s="9">
        <v>1234.5999999999999</v>
      </c>
      <c r="H755" s="9">
        <v>6420</v>
      </c>
      <c r="I755" s="9">
        <v>9000</v>
      </c>
      <c r="J755" s="9">
        <v>2580</v>
      </c>
      <c r="K755" s="9">
        <v>28.67</v>
      </c>
    </row>
    <row r="756" spans="1:11" ht="15" thickBot="1" x14ac:dyDescent="0.35">
      <c r="A756" s="8" t="s">
        <v>73</v>
      </c>
      <c r="B756" s="9">
        <v>987.7</v>
      </c>
      <c r="C756" s="9">
        <v>246.9</v>
      </c>
      <c r="D756" s="9">
        <v>740.8</v>
      </c>
      <c r="E756" s="9">
        <v>493.8</v>
      </c>
      <c r="F756" s="9">
        <v>2716.2</v>
      </c>
      <c r="G756" s="9">
        <v>2222.3000000000002</v>
      </c>
      <c r="H756" s="9">
        <v>7407.7</v>
      </c>
      <c r="I756" s="9">
        <v>11000</v>
      </c>
      <c r="J756" s="9">
        <v>3592.3</v>
      </c>
      <c r="K756" s="9">
        <v>32.659999999999997</v>
      </c>
    </row>
    <row r="757" spans="1:11" ht="15" thickBot="1" x14ac:dyDescent="0.35">
      <c r="A757" s="8" t="s">
        <v>74</v>
      </c>
      <c r="B757" s="9">
        <v>1481.5</v>
      </c>
      <c r="C757" s="9">
        <v>246.9</v>
      </c>
      <c r="D757" s="9">
        <v>740.8</v>
      </c>
      <c r="E757" s="9">
        <v>493.8</v>
      </c>
      <c r="F757" s="9">
        <v>2716.2</v>
      </c>
      <c r="G757" s="9">
        <v>3456.9</v>
      </c>
      <c r="H757" s="9">
        <v>9136.2000000000007</v>
      </c>
      <c r="I757" s="9">
        <v>10000</v>
      </c>
      <c r="J757" s="9">
        <v>863.8</v>
      </c>
      <c r="K757" s="9">
        <v>8.64</v>
      </c>
    </row>
    <row r="758" spans="1:11" ht="15" thickBot="1" x14ac:dyDescent="0.35">
      <c r="A758" s="8" t="s">
        <v>75</v>
      </c>
      <c r="B758" s="9">
        <v>2469.1999999999998</v>
      </c>
      <c r="C758" s="9">
        <v>246.9</v>
      </c>
      <c r="D758" s="9">
        <v>740.8</v>
      </c>
      <c r="E758" s="9">
        <v>493.8</v>
      </c>
      <c r="F758" s="9">
        <v>2716.2</v>
      </c>
      <c r="G758" s="9">
        <v>3456.9</v>
      </c>
      <c r="H758" s="9">
        <v>10123.9</v>
      </c>
      <c r="I758" s="9">
        <v>10000</v>
      </c>
      <c r="J758" s="9">
        <v>-123.9</v>
      </c>
      <c r="K758" s="9">
        <v>-1.24</v>
      </c>
    </row>
    <row r="759" spans="1:11" ht="15" thickBot="1" x14ac:dyDescent="0.35">
      <c r="A759" s="8" t="s">
        <v>76</v>
      </c>
      <c r="B759" s="9">
        <v>1481.5</v>
      </c>
      <c r="C759" s="9">
        <v>246.9</v>
      </c>
      <c r="D759" s="9">
        <v>740.8</v>
      </c>
      <c r="E759" s="9">
        <v>493.8</v>
      </c>
      <c r="F759" s="9">
        <v>2716.2</v>
      </c>
      <c r="G759" s="9">
        <v>3456.9</v>
      </c>
      <c r="H759" s="9">
        <v>9136.2000000000007</v>
      </c>
      <c r="I759" s="9">
        <v>10000</v>
      </c>
      <c r="J759" s="9">
        <v>863.8</v>
      </c>
      <c r="K759" s="9">
        <v>8.64</v>
      </c>
    </row>
    <row r="760" spans="1:11" ht="15" thickBot="1" x14ac:dyDescent="0.35">
      <c r="A760" s="8" t="s">
        <v>77</v>
      </c>
      <c r="B760" s="9">
        <v>987.7</v>
      </c>
      <c r="C760" s="9">
        <v>246.9</v>
      </c>
      <c r="D760" s="9">
        <v>740.8</v>
      </c>
      <c r="E760" s="9">
        <v>493.8</v>
      </c>
      <c r="F760" s="9">
        <v>2716.2</v>
      </c>
      <c r="G760" s="9">
        <v>3456.9</v>
      </c>
      <c r="H760" s="9">
        <v>8642.4</v>
      </c>
      <c r="I760" s="9">
        <v>7000</v>
      </c>
      <c r="J760" s="9">
        <v>-1642.4</v>
      </c>
      <c r="K760" s="9">
        <v>-23.46</v>
      </c>
    </row>
    <row r="761" spans="1:11" ht="15" thickBot="1" x14ac:dyDescent="0.35">
      <c r="A761" s="8" t="s">
        <v>78</v>
      </c>
      <c r="B761" s="9">
        <v>987.7</v>
      </c>
      <c r="C761" s="9">
        <v>246.9</v>
      </c>
      <c r="D761" s="9">
        <v>740.8</v>
      </c>
      <c r="E761" s="9">
        <v>493.8</v>
      </c>
      <c r="F761" s="9">
        <v>2716.2</v>
      </c>
      <c r="G761" s="9">
        <v>2222.3000000000002</v>
      </c>
      <c r="H761" s="9">
        <v>7407.7</v>
      </c>
      <c r="I761" s="9">
        <v>9000</v>
      </c>
      <c r="J761" s="9">
        <v>1592.3</v>
      </c>
      <c r="K761" s="9">
        <v>17.690000000000001</v>
      </c>
    </row>
    <row r="762" spans="1:11" ht="15" thickBot="1" x14ac:dyDescent="0.35">
      <c r="A762" s="8" t="s">
        <v>79</v>
      </c>
      <c r="B762" s="9">
        <v>2469.1999999999998</v>
      </c>
      <c r="C762" s="9">
        <v>246.9</v>
      </c>
      <c r="D762" s="9">
        <v>740.8</v>
      </c>
      <c r="E762" s="9">
        <v>493.8</v>
      </c>
      <c r="F762" s="9">
        <v>2716.2</v>
      </c>
      <c r="G762" s="9">
        <v>3456.9</v>
      </c>
      <c r="H762" s="9">
        <v>10123.9</v>
      </c>
      <c r="I762" s="9">
        <v>9000</v>
      </c>
      <c r="J762" s="9">
        <v>-1123.9000000000001</v>
      </c>
      <c r="K762" s="9">
        <v>-12.49</v>
      </c>
    </row>
    <row r="763" spans="1:11" ht="15" thickBot="1" x14ac:dyDescent="0.35">
      <c r="A763" s="8" t="s">
        <v>80</v>
      </c>
      <c r="B763" s="9">
        <v>2469.1999999999998</v>
      </c>
      <c r="C763" s="9">
        <v>1234.5999999999999</v>
      </c>
      <c r="D763" s="9">
        <v>740.8</v>
      </c>
      <c r="E763" s="9">
        <v>493.8</v>
      </c>
      <c r="F763" s="9">
        <v>2716.2</v>
      </c>
      <c r="G763" s="9">
        <v>3456.9</v>
      </c>
      <c r="H763" s="9">
        <v>11111.6</v>
      </c>
      <c r="I763" s="9">
        <v>11000</v>
      </c>
      <c r="J763" s="9">
        <v>-111.6</v>
      </c>
      <c r="K763" s="9">
        <v>-1.01</v>
      </c>
    </row>
    <row r="764" spans="1:11" ht="15" thickBot="1" x14ac:dyDescent="0.35">
      <c r="A764" s="8" t="s">
        <v>81</v>
      </c>
      <c r="B764" s="9">
        <v>0</v>
      </c>
      <c r="C764" s="9">
        <v>246.9</v>
      </c>
      <c r="D764" s="9">
        <v>740.8</v>
      </c>
      <c r="E764" s="9">
        <v>493.8</v>
      </c>
      <c r="F764" s="9">
        <v>2716.2</v>
      </c>
      <c r="G764" s="9">
        <v>2222.3000000000002</v>
      </c>
      <c r="H764" s="9">
        <v>6420</v>
      </c>
      <c r="I764" s="9">
        <v>8000</v>
      </c>
      <c r="J764" s="9">
        <v>1580</v>
      </c>
      <c r="K764" s="9">
        <v>19.75</v>
      </c>
    </row>
    <row r="765" spans="1:11" ht="15" thickBot="1" x14ac:dyDescent="0.35">
      <c r="A765" s="8" t="s">
        <v>82</v>
      </c>
      <c r="B765" s="9">
        <v>987.7</v>
      </c>
      <c r="C765" s="9">
        <v>246.9</v>
      </c>
      <c r="D765" s="9">
        <v>740.8</v>
      </c>
      <c r="E765" s="9">
        <v>1975.4</v>
      </c>
      <c r="F765" s="9">
        <v>2716.2</v>
      </c>
      <c r="G765" s="9">
        <v>1234.5999999999999</v>
      </c>
      <c r="H765" s="9">
        <v>7901.6</v>
      </c>
      <c r="I765" s="9">
        <v>9000</v>
      </c>
      <c r="J765" s="9">
        <v>1098.4000000000001</v>
      </c>
      <c r="K765" s="9">
        <v>12.2</v>
      </c>
    </row>
    <row r="766" spans="1:11" ht="15" thickBot="1" x14ac:dyDescent="0.35">
      <c r="A766" s="8" t="s">
        <v>83</v>
      </c>
      <c r="B766" s="9">
        <v>1481.5</v>
      </c>
      <c r="C766" s="9">
        <v>246.9</v>
      </c>
      <c r="D766" s="9">
        <v>740.8</v>
      </c>
      <c r="E766" s="9">
        <v>1975.4</v>
      </c>
      <c r="F766" s="9">
        <v>2716.2</v>
      </c>
      <c r="G766" s="9">
        <v>3456.9</v>
      </c>
      <c r="H766" s="9">
        <v>10617.8</v>
      </c>
      <c r="I766" s="9">
        <v>8000</v>
      </c>
      <c r="J766" s="9">
        <v>-2617.8000000000002</v>
      </c>
      <c r="K766" s="9">
        <v>-32.72</v>
      </c>
    </row>
    <row r="767" spans="1:11" ht="15" thickBot="1" x14ac:dyDescent="0.35">
      <c r="A767" s="8" t="s">
        <v>84</v>
      </c>
      <c r="B767" s="9">
        <v>2469.1999999999998</v>
      </c>
      <c r="C767" s="9">
        <v>246.9</v>
      </c>
      <c r="D767" s="9">
        <v>987.7</v>
      </c>
      <c r="E767" s="9">
        <v>2469.1999999999998</v>
      </c>
      <c r="F767" s="9">
        <v>2716.2</v>
      </c>
      <c r="G767" s="9">
        <v>3456.9</v>
      </c>
      <c r="H767" s="9">
        <v>12346.2</v>
      </c>
      <c r="I767" s="9">
        <v>11000</v>
      </c>
      <c r="J767" s="9">
        <v>-1346.2</v>
      </c>
      <c r="K767" s="9">
        <v>-12.24</v>
      </c>
    </row>
    <row r="768" spans="1:11" ht="15" thickBot="1" x14ac:dyDescent="0.35">
      <c r="A768" s="8" t="s">
        <v>85</v>
      </c>
      <c r="B768" s="9">
        <v>1481.5</v>
      </c>
      <c r="C768" s="9">
        <v>246.9</v>
      </c>
      <c r="D768" s="9">
        <v>740.8</v>
      </c>
      <c r="E768" s="9">
        <v>1975.4</v>
      </c>
      <c r="F768" s="9">
        <v>2716.2</v>
      </c>
      <c r="G768" s="9">
        <v>3456.9</v>
      </c>
      <c r="H768" s="9">
        <v>10617.8</v>
      </c>
      <c r="I768" s="9">
        <v>10000</v>
      </c>
      <c r="J768" s="9">
        <v>-617.79999999999995</v>
      </c>
      <c r="K768" s="9">
        <v>-6.18</v>
      </c>
    </row>
    <row r="769" spans="1:11" ht="15" thickBot="1" x14ac:dyDescent="0.35">
      <c r="A769" s="8" t="s">
        <v>86</v>
      </c>
      <c r="B769" s="9">
        <v>1481.5</v>
      </c>
      <c r="C769" s="9">
        <v>246.9</v>
      </c>
      <c r="D769" s="9">
        <v>987.7</v>
      </c>
      <c r="E769" s="9">
        <v>1975.4</v>
      </c>
      <c r="F769" s="9">
        <v>2716.2</v>
      </c>
      <c r="G769" s="9">
        <v>2222.3000000000002</v>
      </c>
      <c r="H769" s="9">
        <v>9630.1</v>
      </c>
      <c r="I769" s="9">
        <v>9000</v>
      </c>
      <c r="J769" s="9">
        <v>-630.1</v>
      </c>
      <c r="K769" s="9">
        <v>-7</v>
      </c>
    </row>
    <row r="770" spans="1:11" ht="15" thickBot="1" x14ac:dyDescent="0.35">
      <c r="A770" s="8" t="s">
        <v>87</v>
      </c>
      <c r="B770" s="9">
        <v>2469.1999999999998</v>
      </c>
      <c r="C770" s="9">
        <v>246.9</v>
      </c>
      <c r="D770" s="9">
        <v>987.7</v>
      </c>
      <c r="E770" s="9">
        <v>1975.4</v>
      </c>
      <c r="F770" s="9">
        <v>2716.2</v>
      </c>
      <c r="G770" s="9">
        <v>3456.9</v>
      </c>
      <c r="H770" s="9">
        <v>11852.4</v>
      </c>
      <c r="I770" s="9">
        <v>11000</v>
      </c>
      <c r="J770" s="9">
        <v>-852.4</v>
      </c>
      <c r="K770" s="9">
        <v>-7.75</v>
      </c>
    </row>
    <row r="771" spans="1:11" ht="15" thickBot="1" x14ac:dyDescent="0.35">
      <c r="A771" s="8" t="s">
        <v>88</v>
      </c>
      <c r="B771" s="9">
        <v>2469.1999999999998</v>
      </c>
      <c r="C771" s="9">
        <v>246.9</v>
      </c>
      <c r="D771" s="9">
        <v>987.7</v>
      </c>
      <c r="E771" s="9">
        <v>1975.4</v>
      </c>
      <c r="F771" s="9">
        <v>2716.2</v>
      </c>
      <c r="G771" s="9">
        <v>3456.9</v>
      </c>
      <c r="H771" s="9">
        <v>11852.4</v>
      </c>
      <c r="I771" s="9">
        <v>14000</v>
      </c>
      <c r="J771" s="9">
        <v>2147.6</v>
      </c>
      <c r="K771" s="9">
        <v>15.34</v>
      </c>
    </row>
    <row r="772" spans="1:11" ht="15" thickBot="1" x14ac:dyDescent="0.35">
      <c r="A772" s="8" t="s">
        <v>89</v>
      </c>
      <c r="B772" s="9">
        <v>987.7</v>
      </c>
      <c r="C772" s="9">
        <v>246.9</v>
      </c>
      <c r="D772" s="9">
        <v>987.7</v>
      </c>
      <c r="E772" s="9">
        <v>1975.4</v>
      </c>
      <c r="F772" s="9">
        <v>2716.2</v>
      </c>
      <c r="G772" s="9">
        <v>3456.9</v>
      </c>
      <c r="H772" s="9">
        <v>10370.799999999999</v>
      </c>
      <c r="I772" s="9">
        <v>10000</v>
      </c>
      <c r="J772" s="9">
        <v>-370.8</v>
      </c>
      <c r="K772" s="9">
        <v>-3.71</v>
      </c>
    </row>
    <row r="773" spans="1:11" ht="15" thickBot="1" x14ac:dyDescent="0.35">
      <c r="A773" s="8" t="s">
        <v>90</v>
      </c>
      <c r="B773" s="9">
        <v>2469.1999999999998</v>
      </c>
      <c r="C773" s="9">
        <v>246.9</v>
      </c>
      <c r="D773" s="9">
        <v>987.7</v>
      </c>
      <c r="E773" s="9">
        <v>1975.4</v>
      </c>
      <c r="F773" s="9">
        <v>2716.2</v>
      </c>
      <c r="G773" s="9">
        <v>3456.9</v>
      </c>
      <c r="H773" s="9">
        <v>11852.4</v>
      </c>
      <c r="I773" s="9">
        <v>12000</v>
      </c>
      <c r="J773" s="9">
        <v>147.6</v>
      </c>
      <c r="K773" s="9">
        <v>1.23</v>
      </c>
    </row>
    <row r="774" spans="1:11" ht="15" thickBot="1" x14ac:dyDescent="0.35">
      <c r="A774" s="8" t="s">
        <v>91</v>
      </c>
      <c r="B774" s="9">
        <v>2469.1999999999998</v>
      </c>
      <c r="C774" s="9">
        <v>740.8</v>
      </c>
      <c r="D774" s="9">
        <v>987.7</v>
      </c>
      <c r="E774" s="9">
        <v>1975.4</v>
      </c>
      <c r="F774" s="9">
        <v>2716.2</v>
      </c>
      <c r="G774" s="9">
        <v>3456.9</v>
      </c>
      <c r="H774" s="9">
        <v>12346.2</v>
      </c>
      <c r="I774" s="9">
        <v>12000</v>
      </c>
      <c r="J774" s="9">
        <v>-346.2</v>
      </c>
      <c r="K774" s="9">
        <v>-2.89</v>
      </c>
    </row>
    <row r="775" spans="1:11" ht="15" thickBot="1" x14ac:dyDescent="0.35">
      <c r="A775" s="8" t="s">
        <v>92</v>
      </c>
      <c r="B775" s="9">
        <v>3456.9</v>
      </c>
      <c r="C775" s="9">
        <v>1728.5</v>
      </c>
      <c r="D775" s="9">
        <v>987.7</v>
      </c>
      <c r="E775" s="9">
        <v>1975.4</v>
      </c>
      <c r="F775" s="9">
        <v>2716.2</v>
      </c>
      <c r="G775" s="9">
        <v>3456.9</v>
      </c>
      <c r="H775" s="9">
        <v>14321.6</v>
      </c>
      <c r="I775" s="9">
        <v>13000</v>
      </c>
      <c r="J775" s="9">
        <v>-1321.6</v>
      </c>
      <c r="K775" s="9">
        <v>-10.17</v>
      </c>
    </row>
    <row r="776" spans="1:11" ht="15" thickBot="1" x14ac:dyDescent="0.35">
      <c r="A776" s="8" t="s">
        <v>93</v>
      </c>
      <c r="B776" s="9">
        <v>2469.1999999999998</v>
      </c>
      <c r="C776" s="9">
        <v>246.9</v>
      </c>
      <c r="D776" s="9">
        <v>987.7</v>
      </c>
      <c r="E776" s="9">
        <v>1975.4</v>
      </c>
      <c r="F776" s="9">
        <v>2716.2</v>
      </c>
      <c r="G776" s="9">
        <v>3456.9</v>
      </c>
      <c r="H776" s="9">
        <v>11852.4</v>
      </c>
      <c r="I776" s="9">
        <v>11000</v>
      </c>
      <c r="J776" s="9">
        <v>-852.4</v>
      </c>
      <c r="K776" s="9">
        <v>-7.75</v>
      </c>
    </row>
    <row r="777" spans="1:11" ht="15" thickBot="1" x14ac:dyDescent="0.35">
      <c r="A777" s="8" t="s">
        <v>94</v>
      </c>
      <c r="B777" s="9">
        <v>2469.1999999999998</v>
      </c>
      <c r="C777" s="9">
        <v>246.9</v>
      </c>
      <c r="D777" s="9">
        <v>987.7</v>
      </c>
      <c r="E777" s="9">
        <v>1975.4</v>
      </c>
      <c r="F777" s="9">
        <v>2716.2</v>
      </c>
      <c r="G777" s="9">
        <v>3456.9</v>
      </c>
      <c r="H777" s="9">
        <v>11852.4</v>
      </c>
      <c r="I777" s="9">
        <v>13000</v>
      </c>
      <c r="J777" s="9">
        <v>1147.5999999999999</v>
      </c>
      <c r="K777" s="9">
        <v>8.83</v>
      </c>
    </row>
    <row r="778" spans="1:11" ht="15" thickBot="1" x14ac:dyDescent="0.35">
      <c r="A778" s="8" t="s">
        <v>95</v>
      </c>
      <c r="B778" s="9">
        <v>2469.1999999999998</v>
      </c>
      <c r="C778" s="9">
        <v>246.9</v>
      </c>
      <c r="D778" s="9">
        <v>987.7</v>
      </c>
      <c r="E778" s="9">
        <v>1975.4</v>
      </c>
      <c r="F778" s="9">
        <v>2716.2</v>
      </c>
      <c r="G778" s="9">
        <v>3456.9</v>
      </c>
      <c r="H778" s="9">
        <v>11852.4</v>
      </c>
      <c r="I778" s="9">
        <v>10000</v>
      </c>
      <c r="J778" s="9">
        <v>-1852.4</v>
      </c>
      <c r="K778" s="9">
        <v>-18.52</v>
      </c>
    </row>
    <row r="779" spans="1:11" ht="15" thickBot="1" x14ac:dyDescent="0.35">
      <c r="A779" s="8" t="s">
        <v>96</v>
      </c>
      <c r="B779" s="9">
        <v>2469.1999999999998</v>
      </c>
      <c r="C779" s="9">
        <v>246.9</v>
      </c>
      <c r="D779" s="9">
        <v>987.7</v>
      </c>
      <c r="E779" s="9">
        <v>1975.4</v>
      </c>
      <c r="F779" s="9">
        <v>2716.2</v>
      </c>
      <c r="G779" s="9">
        <v>3456.9</v>
      </c>
      <c r="H779" s="9">
        <v>11852.4</v>
      </c>
      <c r="I779" s="9">
        <v>10000</v>
      </c>
      <c r="J779" s="9">
        <v>-1852.4</v>
      </c>
      <c r="K779" s="9">
        <v>-18.52</v>
      </c>
    </row>
    <row r="780" spans="1:11" ht="15" thickBot="1" x14ac:dyDescent="0.35">
      <c r="A780" s="8" t="s">
        <v>97</v>
      </c>
      <c r="B780" s="9">
        <v>2469.1999999999998</v>
      </c>
      <c r="C780" s="9">
        <v>246.9</v>
      </c>
      <c r="D780" s="9">
        <v>987.7</v>
      </c>
      <c r="E780" s="9">
        <v>1975.4</v>
      </c>
      <c r="F780" s="9">
        <v>2716.2</v>
      </c>
      <c r="G780" s="9">
        <v>3456.9</v>
      </c>
      <c r="H780" s="9">
        <v>11852.4</v>
      </c>
      <c r="I780" s="9">
        <v>12000</v>
      </c>
      <c r="J780" s="9">
        <v>147.6</v>
      </c>
      <c r="K780" s="9">
        <v>1.23</v>
      </c>
    </row>
    <row r="781" spans="1:11" ht="15" thickBot="1" x14ac:dyDescent="0.35">
      <c r="A781" s="8" t="s">
        <v>98</v>
      </c>
      <c r="B781" s="9">
        <v>2469.1999999999998</v>
      </c>
      <c r="C781" s="9">
        <v>246.9</v>
      </c>
      <c r="D781" s="9">
        <v>987.7</v>
      </c>
      <c r="E781" s="9">
        <v>1975.4</v>
      </c>
      <c r="F781" s="9">
        <v>4691.6000000000004</v>
      </c>
      <c r="G781" s="9">
        <v>3950.8</v>
      </c>
      <c r="H781" s="9">
        <v>14321.6</v>
      </c>
      <c r="I781" s="9">
        <v>12000</v>
      </c>
      <c r="J781" s="9">
        <v>-2321.6</v>
      </c>
      <c r="K781" s="9">
        <v>-19.350000000000001</v>
      </c>
    </row>
    <row r="782" spans="1:11" ht="15" thickBot="1" x14ac:dyDescent="0.35">
      <c r="A782" s="8" t="s">
        <v>99</v>
      </c>
      <c r="B782" s="9">
        <v>2469.1999999999998</v>
      </c>
      <c r="C782" s="9">
        <v>740.8</v>
      </c>
      <c r="D782" s="9">
        <v>987.7</v>
      </c>
      <c r="E782" s="9">
        <v>1975.4</v>
      </c>
      <c r="F782" s="9">
        <v>2716.2</v>
      </c>
      <c r="G782" s="9">
        <v>3456.9</v>
      </c>
      <c r="H782" s="9">
        <v>12346.2</v>
      </c>
      <c r="I782" s="9">
        <v>14000</v>
      </c>
      <c r="J782" s="9">
        <v>1653.8</v>
      </c>
      <c r="K782" s="9">
        <v>11.81</v>
      </c>
    </row>
    <row r="783" spans="1:11" ht="15" thickBot="1" x14ac:dyDescent="0.35">
      <c r="A783" s="8" t="s">
        <v>100</v>
      </c>
      <c r="B783" s="9">
        <v>2469.1999999999998</v>
      </c>
      <c r="C783" s="9">
        <v>740.8</v>
      </c>
      <c r="D783" s="9">
        <v>987.7</v>
      </c>
      <c r="E783" s="9">
        <v>1975.4</v>
      </c>
      <c r="F783" s="9">
        <v>2716.2</v>
      </c>
      <c r="G783" s="9">
        <v>3456.9</v>
      </c>
      <c r="H783" s="9">
        <v>12346.2</v>
      </c>
      <c r="I783" s="9">
        <v>11000</v>
      </c>
      <c r="J783" s="9">
        <v>-1346.2</v>
      </c>
      <c r="K783" s="9">
        <v>-12.24</v>
      </c>
    </row>
    <row r="784" spans="1:11" ht="15" thickBot="1" x14ac:dyDescent="0.35">
      <c r="A784" s="8" t="s">
        <v>101</v>
      </c>
      <c r="B784" s="9">
        <v>2469.1999999999998</v>
      </c>
      <c r="C784" s="9">
        <v>246.9</v>
      </c>
      <c r="D784" s="9">
        <v>987.7</v>
      </c>
      <c r="E784" s="9">
        <v>1975.4</v>
      </c>
      <c r="F784" s="9">
        <v>2716.2</v>
      </c>
      <c r="G784" s="9">
        <v>5926.2</v>
      </c>
      <c r="H784" s="9">
        <v>14321.6</v>
      </c>
      <c r="I784" s="9">
        <v>14000</v>
      </c>
      <c r="J784" s="9">
        <v>-321.60000000000002</v>
      </c>
      <c r="K784" s="9">
        <v>-2.2999999999999998</v>
      </c>
    </row>
    <row r="785" spans="1:11" ht="15" thickBot="1" x14ac:dyDescent="0.35">
      <c r="A785" s="8" t="s">
        <v>102</v>
      </c>
      <c r="B785" s="9">
        <v>2469.1999999999998</v>
      </c>
      <c r="C785" s="9">
        <v>246.9</v>
      </c>
      <c r="D785" s="9">
        <v>987.7</v>
      </c>
      <c r="E785" s="9">
        <v>1975.4</v>
      </c>
      <c r="F785" s="9">
        <v>2716.2</v>
      </c>
      <c r="G785" s="9">
        <v>3456.9</v>
      </c>
      <c r="H785" s="9">
        <v>11852.4</v>
      </c>
      <c r="I785" s="9">
        <v>14000</v>
      </c>
      <c r="J785" s="9">
        <v>2147.6</v>
      </c>
      <c r="K785" s="9">
        <v>15.34</v>
      </c>
    </row>
    <row r="786" spans="1:11" ht="15" thickBot="1" x14ac:dyDescent="0.35">
      <c r="A786" s="8" t="s">
        <v>103</v>
      </c>
      <c r="B786" s="9">
        <v>2469.1999999999998</v>
      </c>
      <c r="C786" s="9">
        <v>740.8</v>
      </c>
      <c r="D786" s="9">
        <v>1481.5</v>
      </c>
      <c r="E786" s="9">
        <v>1975.4</v>
      </c>
      <c r="F786" s="9">
        <v>2716.2</v>
      </c>
      <c r="G786" s="9">
        <v>3456.9</v>
      </c>
      <c r="H786" s="9">
        <v>12840.1</v>
      </c>
      <c r="I786" s="9">
        <v>13000</v>
      </c>
      <c r="J786" s="9">
        <v>159.9</v>
      </c>
      <c r="K786" s="9">
        <v>1.23</v>
      </c>
    </row>
    <row r="787" spans="1:11" ht="15" thickBot="1" x14ac:dyDescent="0.35">
      <c r="A787" s="8" t="s">
        <v>104</v>
      </c>
      <c r="B787" s="9">
        <v>3456.9</v>
      </c>
      <c r="C787" s="9">
        <v>1728.5</v>
      </c>
      <c r="D787" s="9">
        <v>1481.5</v>
      </c>
      <c r="E787" s="9">
        <v>1975.4</v>
      </c>
      <c r="F787" s="9">
        <v>2716.2</v>
      </c>
      <c r="G787" s="9">
        <v>3456.9</v>
      </c>
      <c r="H787" s="9">
        <v>14815.5</v>
      </c>
      <c r="I787" s="9">
        <v>14000</v>
      </c>
      <c r="J787" s="9">
        <v>-815.5</v>
      </c>
      <c r="K787" s="9">
        <v>-5.83</v>
      </c>
    </row>
    <row r="788" spans="1:11" ht="15" thickBot="1" x14ac:dyDescent="0.35">
      <c r="A788" s="8" t="s">
        <v>105</v>
      </c>
      <c r="B788" s="9">
        <v>987.7</v>
      </c>
      <c r="C788" s="9">
        <v>246.9</v>
      </c>
      <c r="D788" s="9">
        <v>987.7</v>
      </c>
      <c r="E788" s="9">
        <v>1975.4</v>
      </c>
      <c r="F788" s="9">
        <v>2716.2</v>
      </c>
      <c r="G788" s="9">
        <v>3456.9</v>
      </c>
      <c r="H788" s="9">
        <v>10370.799999999999</v>
      </c>
      <c r="I788" s="9">
        <v>13000</v>
      </c>
      <c r="J788" s="9">
        <v>2629.2</v>
      </c>
      <c r="K788" s="9">
        <v>20.22</v>
      </c>
    </row>
    <row r="789" spans="1:11" ht="15" thickBot="1" x14ac:dyDescent="0.35">
      <c r="A789" s="8" t="s">
        <v>106</v>
      </c>
      <c r="B789" s="9">
        <v>987.7</v>
      </c>
      <c r="C789" s="9">
        <v>246.9</v>
      </c>
      <c r="D789" s="9">
        <v>987.7</v>
      </c>
      <c r="E789" s="9">
        <v>1975.4</v>
      </c>
      <c r="F789" s="9">
        <v>2716.2</v>
      </c>
      <c r="G789" s="9">
        <v>3456.9</v>
      </c>
      <c r="H789" s="9">
        <v>10370.799999999999</v>
      </c>
      <c r="I789" s="9">
        <v>14000</v>
      </c>
      <c r="J789" s="9">
        <v>3629.2</v>
      </c>
      <c r="K789" s="9">
        <v>25.92</v>
      </c>
    </row>
    <row r="790" spans="1:11" ht="15" thickBot="1" x14ac:dyDescent="0.35">
      <c r="A790" s="8" t="s">
        <v>107</v>
      </c>
      <c r="B790" s="9">
        <v>2469.1999999999998</v>
      </c>
      <c r="C790" s="9">
        <v>246.9</v>
      </c>
      <c r="D790" s="9">
        <v>987.7</v>
      </c>
      <c r="E790" s="9">
        <v>1975.4</v>
      </c>
      <c r="F790" s="9">
        <v>2716.2</v>
      </c>
      <c r="G790" s="9">
        <v>3456.9</v>
      </c>
      <c r="H790" s="9">
        <v>11852.4</v>
      </c>
      <c r="I790" s="9">
        <v>12000</v>
      </c>
      <c r="J790" s="9">
        <v>147.6</v>
      </c>
      <c r="K790" s="9">
        <v>1.23</v>
      </c>
    </row>
    <row r="791" spans="1:11" ht="15" thickBot="1" x14ac:dyDescent="0.35">
      <c r="A791" s="8" t="s">
        <v>108</v>
      </c>
      <c r="B791" s="9">
        <v>987.7</v>
      </c>
      <c r="C791" s="9">
        <v>246.9</v>
      </c>
      <c r="D791" s="9">
        <v>987.7</v>
      </c>
      <c r="E791" s="9">
        <v>1975.4</v>
      </c>
      <c r="F791" s="9">
        <v>2716.2</v>
      </c>
      <c r="G791" s="9">
        <v>3456.9</v>
      </c>
      <c r="H791" s="9">
        <v>10370.799999999999</v>
      </c>
      <c r="I791" s="9">
        <v>11000</v>
      </c>
      <c r="J791" s="9">
        <v>629.20000000000005</v>
      </c>
      <c r="K791" s="9">
        <v>5.72</v>
      </c>
    </row>
    <row r="792" spans="1:11" ht="15" thickBot="1" x14ac:dyDescent="0.35">
      <c r="A792" s="8" t="s">
        <v>109</v>
      </c>
      <c r="B792" s="9">
        <v>2469.1999999999998</v>
      </c>
      <c r="C792" s="9">
        <v>740.8</v>
      </c>
      <c r="D792" s="9">
        <v>987.7</v>
      </c>
      <c r="E792" s="9">
        <v>1975.4</v>
      </c>
      <c r="F792" s="9">
        <v>2716.2</v>
      </c>
      <c r="G792" s="9">
        <v>3456.9</v>
      </c>
      <c r="H792" s="9">
        <v>12346.2</v>
      </c>
      <c r="I792" s="9">
        <v>11000</v>
      </c>
      <c r="J792" s="9">
        <v>-1346.2</v>
      </c>
      <c r="K792" s="9">
        <v>-12.24</v>
      </c>
    </row>
    <row r="793" spans="1:11" ht="15" thickBot="1" x14ac:dyDescent="0.35">
      <c r="A793" s="8" t="s">
        <v>110</v>
      </c>
      <c r="B793" s="9">
        <v>2469.1999999999998</v>
      </c>
      <c r="C793" s="9">
        <v>740.8</v>
      </c>
      <c r="D793" s="9">
        <v>987.7</v>
      </c>
      <c r="E793" s="9">
        <v>1975.4</v>
      </c>
      <c r="F793" s="9">
        <v>2716.2</v>
      </c>
      <c r="G793" s="9">
        <v>3950.8</v>
      </c>
      <c r="H793" s="9">
        <v>12840.1</v>
      </c>
      <c r="I793" s="9">
        <v>12000</v>
      </c>
      <c r="J793" s="9">
        <v>-840.1</v>
      </c>
      <c r="K793" s="9">
        <v>-7</v>
      </c>
    </row>
    <row r="794" spans="1:11" ht="15" thickBot="1" x14ac:dyDescent="0.35">
      <c r="A794" s="8" t="s">
        <v>111</v>
      </c>
      <c r="B794" s="9">
        <v>2469.1999999999998</v>
      </c>
      <c r="C794" s="9">
        <v>1234.5999999999999</v>
      </c>
      <c r="D794" s="9">
        <v>1481.5</v>
      </c>
      <c r="E794" s="9">
        <v>1975.4</v>
      </c>
      <c r="F794" s="9">
        <v>2716.2</v>
      </c>
      <c r="G794" s="9">
        <v>5926.2</v>
      </c>
      <c r="H794" s="9">
        <v>15803.2</v>
      </c>
      <c r="I794" s="9">
        <v>16000</v>
      </c>
      <c r="J794" s="9">
        <v>196.8</v>
      </c>
      <c r="K794" s="9">
        <v>1.23</v>
      </c>
    </row>
    <row r="795" spans="1:11" ht="15" thickBot="1" x14ac:dyDescent="0.35">
      <c r="A795" s="8" t="s">
        <v>112</v>
      </c>
      <c r="B795" s="9">
        <v>2469.1999999999998</v>
      </c>
      <c r="C795" s="9">
        <v>740.8</v>
      </c>
      <c r="D795" s="9">
        <v>1481.5</v>
      </c>
      <c r="E795" s="9">
        <v>1975.4</v>
      </c>
      <c r="F795" s="9">
        <v>2716.2</v>
      </c>
      <c r="G795" s="9">
        <v>3950.8</v>
      </c>
      <c r="H795" s="9">
        <v>13333.9</v>
      </c>
      <c r="I795" s="9">
        <v>12000</v>
      </c>
      <c r="J795" s="9">
        <v>-1333.9</v>
      </c>
      <c r="K795" s="9">
        <v>-11.12</v>
      </c>
    </row>
    <row r="796" spans="1:11" ht="15" thickBot="1" x14ac:dyDescent="0.35">
      <c r="A796" s="8" t="s">
        <v>113</v>
      </c>
      <c r="B796" s="9">
        <v>2469.1999999999998</v>
      </c>
      <c r="C796" s="9">
        <v>740.8</v>
      </c>
      <c r="D796" s="9">
        <v>1481.5</v>
      </c>
      <c r="E796" s="9">
        <v>1975.4</v>
      </c>
      <c r="F796" s="9">
        <v>2716.2</v>
      </c>
      <c r="G796" s="9">
        <v>3950.8</v>
      </c>
      <c r="H796" s="9">
        <v>13333.9</v>
      </c>
      <c r="I796" s="9">
        <v>15000</v>
      </c>
      <c r="J796" s="9">
        <v>1666.1</v>
      </c>
      <c r="K796" s="9">
        <v>11.11</v>
      </c>
    </row>
    <row r="797" spans="1:11" ht="15" thickBot="1" x14ac:dyDescent="0.35">
      <c r="A797" s="8" t="s">
        <v>114</v>
      </c>
      <c r="B797" s="9">
        <v>2469.1999999999998</v>
      </c>
      <c r="C797" s="9">
        <v>740.8</v>
      </c>
      <c r="D797" s="9">
        <v>1481.5</v>
      </c>
      <c r="E797" s="9">
        <v>1975.4</v>
      </c>
      <c r="F797" s="9">
        <v>2716.2</v>
      </c>
      <c r="G797" s="9">
        <v>3456.9</v>
      </c>
      <c r="H797" s="9">
        <v>12840.1</v>
      </c>
      <c r="I797" s="9">
        <v>13000</v>
      </c>
      <c r="J797" s="9">
        <v>159.9</v>
      </c>
      <c r="K797" s="9">
        <v>1.23</v>
      </c>
    </row>
    <row r="798" spans="1:11" ht="15" thickBot="1" x14ac:dyDescent="0.35">
      <c r="A798" s="8" t="s">
        <v>115</v>
      </c>
      <c r="B798" s="9">
        <v>2469.1999999999998</v>
      </c>
      <c r="C798" s="9">
        <v>740.8</v>
      </c>
      <c r="D798" s="9">
        <v>1481.5</v>
      </c>
      <c r="E798" s="9">
        <v>1975.4</v>
      </c>
      <c r="F798" s="9">
        <v>2716.2</v>
      </c>
      <c r="G798" s="9">
        <v>3950.8</v>
      </c>
      <c r="H798" s="9">
        <v>13333.9</v>
      </c>
      <c r="I798" s="9">
        <v>12000</v>
      </c>
      <c r="J798" s="9">
        <v>-1333.9</v>
      </c>
      <c r="K798" s="9">
        <v>-11.12</v>
      </c>
    </row>
    <row r="799" spans="1:11" ht="15" thickBot="1" x14ac:dyDescent="0.35">
      <c r="A799" s="8" t="s">
        <v>116</v>
      </c>
      <c r="B799" s="9">
        <v>3456.9</v>
      </c>
      <c r="C799" s="9">
        <v>1728.5</v>
      </c>
      <c r="D799" s="9">
        <v>3950.8</v>
      </c>
      <c r="E799" s="9">
        <v>1975.4</v>
      </c>
      <c r="F799" s="9">
        <v>2716.2</v>
      </c>
      <c r="G799" s="9">
        <v>3950.8</v>
      </c>
      <c r="H799" s="9">
        <v>17778.599999999999</v>
      </c>
      <c r="I799" s="9">
        <v>16000</v>
      </c>
      <c r="J799" s="9">
        <v>-1778.6</v>
      </c>
      <c r="K799" s="9">
        <v>-11.12</v>
      </c>
    </row>
    <row r="800" spans="1:11" ht="15" thickBot="1" x14ac:dyDescent="0.35">
      <c r="A800" s="8" t="s">
        <v>117</v>
      </c>
      <c r="B800" s="9">
        <v>2469.1999999999998</v>
      </c>
      <c r="C800" s="9">
        <v>246.9</v>
      </c>
      <c r="D800" s="9">
        <v>3950.8</v>
      </c>
      <c r="E800" s="9">
        <v>1975.4</v>
      </c>
      <c r="F800" s="9">
        <v>2716.2</v>
      </c>
      <c r="G800" s="9">
        <v>3456.9</v>
      </c>
      <c r="H800" s="9">
        <v>14815.5</v>
      </c>
      <c r="I800" s="9">
        <v>14000</v>
      </c>
      <c r="J800" s="9">
        <v>-815.5</v>
      </c>
      <c r="K800" s="9">
        <v>-5.83</v>
      </c>
    </row>
    <row r="801" spans="1:11" ht="15" thickBot="1" x14ac:dyDescent="0.35">
      <c r="A801" s="8" t="s">
        <v>118</v>
      </c>
      <c r="B801" s="9">
        <v>2469.1999999999998</v>
      </c>
      <c r="C801" s="9">
        <v>740.8</v>
      </c>
      <c r="D801" s="9">
        <v>3950.8</v>
      </c>
      <c r="E801" s="9">
        <v>1975.4</v>
      </c>
      <c r="F801" s="9">
        <v>2716.2</v>
      </c>
      <c r="G801" s="9">
        <v>3456.9</v>
      </c>
      <c r="H801" s="9">
        <v>15309.3</v>
      </c>
      <c r="I801" s="9">
        <v>15000</v>
      </c>
      <c r="J801" s="9">
        <v>-309.3</v>
      </c>
      <c r="K801" s="9">
        <v>-2.06</v>
      </c>
    </row>
    <row r="802" spans="1:11" ht="15" thickBot="1" x14ac:dyDescent="0.35">
      <c r="A802" s="8" t="s">
        <v>119</v>
      </c>
      <c r="B802" s="9">
        <v>2469.1999999999998</v>
      </c>
      <c r="C802" s="9">
        <v>740.8</v>
      </c>
      <c r="D802" s="9">
        <v>3950.8</v>
      </c>
      <c r="E802" s="9">
        <v>1975.4</v>
      </c>
      <c r="F802" s="9">
        <v>2716.2</v>
      </c>
      <c r="G802" s="9">
        <v>3456.9</v>
      </c>
      <c r="H802" s="9">
        <v>15309.3</v>
      </c>
      <c r="I802" s="9">
        <v>15000</v>
      </c>
      <c r="J802" s="9">
        <v>-309.3</v>
      </c>
      <c r="K802" s="9">
        <v>-2.06</v>
      </c>
    </row>
    <row r="803" spans="1:11" ht="15" thickBot="1" x14ac:dyDescent="0.35">
      <c r="A803" s="8" t="s">
        <v>120</v>
      </c>
      <c r="B803" s="9">
        <v>2469.1999999999998</v>
      </c>
      <c r="C803" s="9">
        <v>740.8</v>
      </c>
      <c r="D803" s="9">
        <v>1481.5</v>
      </c>
      <c r="E803" s="9">
        <v>1975.4</v>
      </c>
      <c r="F803" s="9">
        <v>2716.2</v>
      </c>
      <c r="G803" s="9">
        <v>3456.9</v>
      </c>
      <c r="H803" s="9">
        <v>12840.1</v>
      </c>
      <c r="I803" s="9">
        <v>14000</v>
      </c>
      <c r="J803" s="9">
        <v>1159.9000000000001</v>
      </c>
      <c r="K803" s="9">
        <v>8.2899999999999991</v>
      </c>
    </row>
    <row r="804" spans="1:11" ht="15" thickBot="1" x14ac:dyDescent="0.35">
      <c r="A804" s="8" t="s">
        <v>121</v>
      </c>
      <c r="B804" s="9">
        <v>2469.1999999999998</v>
      </c>
      <c r="C804" s="9">
        <v>740.8</v>
      </c>
      <c r="D804" s="9">
        <v>3950.8</v>
      </c>
      <c r="E804" s="9">
        <v>1975.4</v>
      </c>
      <c r="F804" s="9">
        <v>2716.2</v>
      </c>
      <c r="G804" s="9">
        <v>3456.9</v>
      </c>
      <c r="H804" s="9">
        <v>15309.3</v>
      </c>
      <c r="I804" s="9">
        <v>17000</v>
      </c>
      <c r="J804" s="9">
        <v>1690.7</v>
      </c>
      <c r="K804" s="9">
        <v>9.9499999999999993</v>
      </c>
    </row>
    <row r="805" spans="1:11" ht="15" thickBot="1" x14ac:dyDescent="0.35">
      <c r="A805" s="8" t="s">
        <v>122</v>
      </c>
      <c r="B805" s="9">
        <v>2469.1999999999998</v>
      </c>
      <c r="C805" s="9">
        <v>1728.5</v>
      </c>
      <c r="D805" s="9">
        <v>3950.8</v>
      </c>
      <c r="E805" s="9">
        <v>1975.4</v>
      </c>
      <c r="F805" s="9">
        <v>2716.2</v>
      </c>
      <c r="G805" s="9">
        <v>5926.2</v>
      </c>
      <c r="H805" s="9">
        <v>18766.3</v>
      </c>
      <c r="I805" s="9">
        <v>20000</v>
      </c>
      <c r="J805" s="9">
        <v>1233.7</v>
      </c>
      <c r="K805" s="9">
        <v>6.17</v>
      </c>
    </row>
    <row r="806" spans="1:11" ht="15" thickBot="1" x14ac:dyDescent="0.35">
      <c r="A806" s="8" t="s">
        <v>123</v>
      </c>
      <c r="B806" s="9">
        <v>2469.1999999999998</v>
      </c>
      <c r="C806" s="9">
        <v>1728.5</v>
      </c>
      <c r="D806" s="9">
        <v>4938.5</v>
      </c>
      <c r="E806" s="9">
        <v>1975.4</v>
      </c>
      <c r="F806" s="9">
        <v>2716.2</v>
      </c>
      <c r="G806" s="9">
        <v>3456.9</v>
      </c>
      <c r="H806" s="9">
        <v>17284.7</v>
      </c>
      <c r="I806" s="9">
        <v>19000</v>
      </c>
      <c r="J806" s="9">
        <v>1715.3</v>
      </c>
      <c r="K806" s="9">
        <v>9.0299999999999994</v>
      </c>
    </row>
    <row r="807" spans="1:11" ht="15" thickBot="1" x14ac:dyDescent="0.35">
      <c r="A807" s="8" t="s">
        <v>124</v>
      </c>
      <c r="B807" s="9">
        <v>2469.1999999999998</v>
      </c>
      <c r="C807" s="9">
        <v>1728.5</v>
      </c>
      <c r="D807" s="9">
        <v>4938.5</v>
      </c>
      <c r="E807" s="9">
        <v>1975.4</v>
      </c>
      <c r="F807" s="9">
        <v>2716.2</v>
      </c>
      <c r="G807" s="9">
        <v>3456.9</v>
      </c>
      <c r="H807" s="9">
        <v>17284.7</v>
      </c>
      <c r="I807" s="9">
        <v>19000</v>
      </c>
      <c r="J807" s="9">
        <v>1715.3</v>
      </c>
      <c r="K807" s="9">
        <v>9.0299999999999994</v>
      </c>
    </row>
    <row r="808" spans="1:11" ht="15" thickBot="1" x14ac:dyDescent="0.35">
      <c r="A808" s="8" t="s">
        <v>125</v>
      </c>
      <c r="B808" s="9">
        <v>2469.1999999999998</v>
      </c>
      <c r="C808" s="9">
        <v>1728.5</v>
      </c>
      <c r="D808" s="9">
        <v>9877</v>
      </c>
      <c r="E808" s="9">
        <v>1975.4</v>
      </c>
      <c r="F808" s="9">
        <v>2716.2</v>
      </c>
      <c r="G808" s="9">
        <v>5926.2</v>
      </c>
      <c r="H808" s="9">
        <v>24692.5</v>
      </c>
      <c r="I808" s="9">
        <v>22000</v>
      </c>
      <c r="J808" s="9">
        <v>-2692.5</v>
      </c>
      <c r="K808" s="9">
        <v>-12.24</v>
      </c>
    </row>
    <row r="809" spans="1:11" ht="15" thickBot="1" x14ac:dyDescent="0.35">
      <c r="A809" s="8" t="s">
        <v>126</v>
      </c>
      <c r="B809" s="9">
        <v>3456.9</v>
      </c>
      <c r="C809" s="9">
        <v>1234.5999999999999</v>
      </c>
      <c r="D809" s="9">
        <v>7407.7</v>
      </c>
      <c r="E809" s="9">
        <v>1975.4</v>
      </c>
      <c r="F809" s="9">
        <v>2716.2</v>
      </c>
      <c r="G809" s="9">
        <v>5926.2</v>
      </c>
      <c r="H809" s="9">
        <v>22717.1</v>
      </c>
      <c r="I809" s="9">
        <v>19000</v>
      </c>
      <c r="J809" s="9">
        <v>-3717.1</v>
      </c>
      <c r="K809" s="9">
        <v>-19.559999999999999</v>
      </c>
    </row>
    <row r="810" spans="1:11" ht="15" thickBot="1" x14ac:dyDescent="0.35">
      <c r="A810" s="8" t="s">
        <v>127</v>
      </c>
      <c r="B810" s="9">
        <v>3950.8</v>
      </c>
      <c r="C810" s="9">
        <v>1234.5999999999999</v>
      </c>
      <c r="D810" s="9">
        <v>6913.9</v>
      </c>
      <c r="E810" s="9">
        <v>1975.4</v>
      </c>
      <c r="F810" s="9">
        <v>3210</v>
      </c>
      <c r="G810" s="9">
        <v>5926.2</v>
      </c>
      <c r="H810" s="9">
        <v>23210.9</v>
      </c>
      <c r="I810" s="9">
        <v>19000</v>
      </c>
      <c r="J810" s="9">
        <v>-4210.8999999999996</v>
      </c>
      <c r="K810" s="9">
        <v>-22.16</v>
      </c>
    </row>
    <row r="811" spans="1:11" ht="15" thickBot="1" x14ac:dyDescent="0.35">
      <c r="A811" s="8" t="s">
        <v>128</v>
      </c>
      <c r="B811" s="9">
        <v>3950.8</v>
      </c>
      <c r="C811" s="9">
        <v>1975.4</v>
      </c>
      <c r="D811" s="9">
        <v>6913.9</v>
      </c>
      <c r="E811" s="9">
        <v>1975.4</v>
      </c>
      <c r="F811" s="9">
        <v>3210</v>
      </c>
      <c r="G811" s="9">
        <v>3950.8</v>
      </c>
      <c r="H811" s="9">
        <v>21976.3</v>
      </c>
      <c r="I811" s="9">
        <v>21000</v>
      </c>
      <c r="J811" s="9">
        <v>-976.3</v>
      </c>
      <c r="K811" s="9">
        <v>-4.6500000000000004</v>
      </c>
    </row>
    <row r="812" spans="1:11" ht="15" thickBot="1" x14ac:dyDescent="0.35">
      <c r="A812" s="8" t="s">
        <v>129</v>
      </c>
      <c r="B812" s="9">
        <v>3456.9</v>
      </c>
      <c r="C812" s="9">
        <v>740.8</v>
      </c>
      <c r="D812" s="9">
        <v>4938.5</v>
      </c>
      <c r="E812" s="9">
        <v>1975.4</v>
      </c>
      <c r="F812" s="9">
        <v>2716.2</v>
      </c>
      <c r="G812" s="9">
        <v>3950.8</v>
      </c>
      <c r="H812" s="9">
        <v>17778.599999999999</v>
      </c>
      <c r="I812" s="9">
        <v>18000</v>
      </c>
      <c r="J812" s="9">
        <v>221.4</v>
      </c>
      <c r="K812" s="9">
        <v>1.23</v>
      </c>
    </row>
    <row r="813" spans="1:11" ht="15" thickBot="1" x14ac:dyDescent="0.35">
      <c r="A813" s="8" t="s">
        <v>130</v>
      </c>
      <c r="B813" s="9">
        <v>2469.1999999999998</v>
      </c>
      <c r="C813" s="9">
        <v>740.8</v>
      </c>
      <c r="D813" s="9">
        <v>6913.9</v>
      </c>
      <c r="E813" s="9">
        <v>1975.4</v>
      </c>
      <c r="F813" s="9">
        <v>2716.2</v>
      </c>
      <c r="G813" s="9">
        <v>5926.2</v>
      </c>
      <c r="H813" s="9">
        <v>20741.7</v>
      </c>
      <c r="I813" s="9">
        <v>24000</v>
      </c>
      <c r="J813" s="9">
        <v>3258.3</v>
      </c>
      <c r="K813" s="9">
        <v>13.58</v>
      </c>
    </row>
    <row r="814" spans="1:11" ht="15" thickBot="1" x14ac:dyDescent="0.35">
      <c r="A814" s="8" t="s">
        <v>131</v>
      </c>
      <c r="B814" s="9">
        <v>2469.1999999999998</v>
      </c>
      <c r="C814" s="9">
        <v>1234.5999999999999</v>
      </c>
      <c r="D814" s="9">
        <v>6913.9</v>
      </c>
      <c r="E814" s="9">
        <v>1975.4</v>
      </c>
      <c r="F814" s="9">
        <v>3210</v>
      </c>
      <c r="G814" s="9">
        <v>5926.2</v>
      </c>
      <c r="H814" s="9">
        <v>21729.4</v>
      </c>
      <c r="I814" s="9">
        <v>22000</v>
      </c>
      <c r="J814" s="9">
        <v>270.60000000000002</v>
      </c>
      <c r="K814" s="9">
        <v>1.23</v>
      </c>
    </row>
    <row r="815" spans="1:11" ht="15" thickBot="1" x14ac:dyDescent="0.35">
      <c r="A815" s="8" t="s">
        <v>132</v>
      </c>
      <c r="B815" s="9">
        <v>2469.1999999999998</v>
      </c>
      <c r="C815" s="9">
        <v>1234.5999999999999</v>
      </c>
      <c r="D815" s="9">
        <v>4938.5</v>
      </c>
      <c r="E815" s="9">
        <v>1975.4</v>
      </c>
      <c r="F815" s="9">
        <v>3210</v>
      </c>
      <c r="G815" s="9">
        <v>5926.2</v>
      </c>
      <c r="H815" s="9">
        <v>19754</v>
      </c>
      <c r="I815" s="9">
        <v>25000</v>
      </c>
      <c r="J815" s="9">
        <v>5246</v>
      </c>
      <c r="K815" s="9">
        <v>20.98</v>
      </c>
    </row>
    <row r="816" spans="1:11" ht="15" thickBot="1" x14ac:dyDescent="0.35">
      <c r="A816" s="8" t="s">
        <v>133</v>
      </c>
      <c r="B816" s="9">
        <v>3456.9</v>
      </c>
      <c r="C816" s="9">
        <v>1234.5999999999999</v>
      </c>
      <c r="D816" s="9">
        <v>6913.9</v>
      </c>
      <c r="E816" s="9">
        <v>1975.4</v>
      </c>
      <c r="F816" s="9">
        <v>3210</v>
      </c>
      <c r="G816" s="9">
        <v>5926.2</v>
      </c>
      <c r="H816" s="9">
        <v>22717.1</v>
      </c>
      <c r="I816" s="9">
        <v>23000</v>
      </c>
      <c r="J816" s="9">
        <v>282.89999999999998</v>
      </c>
      <c r="K816" s="9">
        <v>1.23</v>
      </c>
    </row>
    <row r="817" spans="1:11" ht="15" thickBot="1" x14ac:dyDescent="0.35">
      <c r="A817" s="8" t="s">
        <v>134</v>
      </c>
      <c r="B817" s="9">
        <v>2469.1999999999998</v>
      </c>
      <c r="C817" s="9">
        <v>1728.5</v>
      </c>
      <c r="D817" s="9">
        <v>4938.5</v>
      </c>
      <c r="E817" s="9">
        <v>1975.4</v>
      </c>
      <c r="F817" s="9">
        <v>3210</v>
      </c>
      <c r="G817" s="9">
        <v>5926.2</v>
      </c>
      <c r="H817" s="9">
        <v>20247.8</v>
      </c>
      <c r="I817" s="9">
        <v>23000</v>
      </c>
      <c r="J817" s="9">
        <v>2752.2</v>
      </c>
      <c r="K817" s="9">
        <v>11.97</v>
      </c>
    </row>
    <row r="818" spans="1:11" ht="15" thickBot="1" x14ac:dyDescent="0.35">
      <c r="A818" s="8" t="s">
        <v>135</v>
      </c>
      <c r="B818" s="9">
        <v>3456.9</v>
      </c>
      <c r="C818" s="9">
        <v>1728.5</v>
      </c>
      <c r="D818" s="9">
        <v>6913.9</v>
      </c>
      <c r="E818" s="9">
        <v>1975.4</v>
      </c>
      <c r="F818" s="9">
        <v>4691.6000000000004</v>
      </c>
      <c r="G818" s="9">
        <v>5926.2</v>
      </c>
      <c r="H818" s="9">
        <v>24692.5</v>
      </c>
      <c r="I818" s="9">
        <v>26000</v>
      </c>
      <c r="J818" s="9">
        <v>1307.5</v>
      </c>
      <c r="K818" s="9">
        <v>5.03</v>
      </c>
    </row>
    <row r="819" spans="1:11" ht="15" thickBot="1" x14ac:dyDescent="0.35">
      <c r="A819" s="8" t="s">
        <v>136</v>
      </c>
      <c r="B819" s="9">
        <v>3456.9</v>
      </c>
      <c r="C819" s="9">
        <v>1234.5999999999999</v>
      </c>
      <c r="D819" s="9">
        <v>6913.9</v>
      </c>
      <c r="E819" s="9">
        <v>1975.4</v>
      </c>
      <c r="F819" s="9">
        <v>4691.6000000000004</v>
      </c>
      <c r="G819" s="9">
        <v>5926.2</v>
      </c>
      <c r="H819" s="9">
        <v>24198.6</v>
      </c>
      <c r="I819" s="9">
        <v>22000</v>
      </c>
      <c r="J819" s="9">
        <v>-2198.6</v>
      </c>
      <c r="K819" s="9">
        <v>-9.99</v>
      </c>
    </row>
    <row r="820" spans="1:11" ht="15" thickBot="1" x14ac:dyDescent="0.35">
      <c r="A820" s="8" t="s">
        <v>137</v>
      </c>
      <c r="B820" s="9">
        <v>2469.1999999999998</v>
      </c>
      <c r="C820" s="9">
        <v>1234.5999999999999</v>
      </c>
      <c r="D820" s="9">
        <v>6913.9</v>
      </c>
      <c r="E820" s="9">
        <v>1975.4</v>
      </c>
      <c r="F820" s="9">
        <v>2716.2</v>
      </c>
      <c r="G820" s="9">
        <v>5926.2</v>
      </c>
      <c r="H820" s="9">
        <v>21235.5</v>
      </c>
      <c r="I820" s="9">
        <v>23000</v>
      </c>
      <c r="J820" s="9">
        <v>1764.5</v>
      </c>
      <c r="K820" s="9">
        <v>7.67</v>
      </c>
    </row>
    <row r="821" spans="1:11" ht="15" thickBot="1" x14ac:dyDescent="0.35">
      <c r="A821" s="8" t="s">
        <v>138</v>
      </c>
      <c r="B821" s="9">
        <v>3456.9</v>
      </c>
      <c r="C821" s="9">
        <v>1234.5999999999999</v>
      </c>
      <c r="D821" s="9">
        <v>6913.9</v>
      </c>
      <c r="E821" s="9">
        <v>1975.4</v>
      </c>
      <c r="F821" s="9">
        <v>3210</v>
      </c>
      <c r="G821" s="9">
        <v>5926.2</v>
      </c>
      <c r="H821" s="9">
        <v>22717.1</v>
      </c>
      <c r="I821" s="9">
        <v>27000</v>
      </c>
      <c r="J821" s="9">
        <v>4282.8999999999996</v>
      </c>
      <c r="K821" s="9">
        <v>15.86</v>
      </c>
    </row>
    <row r="822" spans="1:11" ht="15" thickBot="1" x14ac:dyDescent="0.35">
      <c r="A822" s="8" t="s">
        <v>139</v>
      </c>
      <c r="B822" s="9">
        <v>3456.9</v>
      </c>
      <c r="C822" s="9">
        <v>1728.5</v>
      </c>
      <c r="D822" s="9">
        <v>10370.799999999999</v>
      </c>
      <c r="E822" s="9">
        <v>1975.4</v>
      </c>
      <c r="F822" s="9">
        <v>3703.9</v>
      </c>
      <c r="G822" s="9">
        <v>3950.8</v>
      </c>
      <c r="H822" s="9">
        <v>25186.3</v>
      </c>
      <c r="I822" s="9">
        <v>24000</v>
      </c>
      <c r="J822" s="9">
        <v>-1186.3</v>
      </c>
      <c r="K822" s="9">
        <v>-4.9400000000000004</v>
      </c>
    </row>
    <row r="823" spans="1:11" ht="15" thickBot="1" x14ac:dyDescent="0.35">
      <c r="A823" s="8" t="s">
        <v>140</v>
      </c>
      <c r="B823" s="9">
        <v>3950.8</v>
      </c>
      <c r="C823" s="9">
        <v>3210</v>
      </c>
      <c r="D823" s="9">
        <v>10370.799999999999</v>
      </c>
      <c r="E823" s="9">
        <v>1975.4</v>
      </c>
      <c r="F823" s="9">
        <v>3703.9</v>
      </c>
      <c r="G823" s="9">
        <v>5926.2</v>
      </c>
      <c r="H823" s="9">
        <v>29137.1</v>
      </c>
      <c r="I823" s="9">
        <v>27000</v>
      </c>
      <c r="J823" s="9">
        <v>-2137.1</v>
      </c>
      <c r="K823" s="9">
        <v>-7.92</v>
      </c>
    </row>
    <row r="824" spans="1:11" ht="15" thickBot="1" x14ac:dyDescent="0.35">
      <c r="A824" s="8" t="s">
        <v>141</v>
      </c>
      <c r="B824" s="9">
        <v>2469.1999999999998</v>
      </c>
      <c r="C824" s="9">
        <v>740.8</v>
      </c>
      <c r="D824" s="9">
        <v>6913.9</v>
      </c>
      <c r="E824" s="9">
        <v>1975.4</v>
      </c>
      <c r="F824" s="9">
        <v>3210</v>
      </c>
      <c r="G824" s="9">
        <v>5926.2</v>
      </c>
      <c r="H824" s="9">
        <v>21235.5</v>
      </c>
      <c r="I824" s="9">
        <v>20000</v>
      </c>
      <c r="J824" s="9">
        <v>-1235.5</v>
      </c>
      <c r="K824" s="9">
        <v>-6.18</v>
      </c>
    </row>
    <row r="825" spans="1:11" ht="15" thickBot="1" x14ac:dyDescent="0.35">
      <c r="A825" s="8" t="s">
        <v>142</v>
      </c>
      <c r="B825" s="9">
        <v>2469.1999999999998</v>
      </c>
      <c r="C825" s="9">
        <v>246.9</v>
      </c>
      <c r="D825" s="9">
        <v>8395.4</v>
      </c>
      <c r="E825" s="9">
        <v>1975.4</v>
      </c>
      <c r="F825" s="9">
        <v>4691.6000000000004</v>
      </c>
      <c r="G825" s="9">
        <v>5926.2</v>
      </c>
      <c r="H825" s="9">
        <v>23704.799999999999</v>
      </c>
      <c r="I825" s="9">
        <v>22000</v>
      </c>
      <c r="J825" s="9">
        <v>-1704.8</v>
      </c>
      <c r="K825" s="9">
        <v>-7.75</v>
      </c>
    </row>
    <row r="826" spans="1:11" ht="15" thickBot="1" x14ac:dyDescent="0.35">
      <c r="A826" s="8" t="s">
        <v>143</v>
      </c>
      <c r="B826" s="9">
        <v>2469.1999999999998</v>
      </c>
      <c r="C826" s="9">
        <v>1234.5999999999999</v>
      </c>
      <c r="D826" s="9">
        <v>6913.9</v>
      </c>
      <c r="E826" s="9">
        <v>1975.4</v>
      </c>
      <c r="F826" s="9">
        <v>4691.6000000000004</v>
      </c>
      <c r="G826" s="9">
        <v>5926.2</v>
      </c>
      <c r="H826" s="9">
        <v>23210.9</v>
      </c>
      <c r="I826" s="9">
        <v>24000</v>
      </c>
      <c r="J826" s="9">
        <v>789.1</v>
      </c>
      <c r="K826" s="9">
        <v>3.29</v>
      </c>
    </row>
    <row r="827" spans="1:11" ht="15" thickBot="1" x14ac:dyDescent="0.35">
      <c r="A827" s="8" t="s">
        <v>144</v>
      </c>
      <c r="B827" s="9">
        <v>2469.1999999999998</v>
      </c>
      <c r="C827" s="9">
        <v>740.8</v>
      </c>
      <c r="D827" s="9">
        <v>4938.5</v>
      </c>
      <c r="E827" s="9">
        <v>1975.4</v>
      </c>
      <c r="F827" s="9">
        <v>5679.3</v>
      </c>
      <c r="G827" s="9">
        <v>5926.2</v>
      </c>
      <c r="H827" s="9">
        <v>21729.4</v>
      </c>
      <c r="I827" s="9">
        <v>25000</v>
      </c>
      <c r="J827" s="9">
        <v>3270.6</v>
      </c>
      <c r="K827" s="9">
        <v>13.08</v>
      </c>
    </row>
    <row r="828" spans="1:11" ht="15" thickBot="1" x14ac:dyDescent="0.35">
      <c r="A828" s="8" t="s">
        <v>145</v>
      </c>
      <c r="B828" s="9">
        <v>3456.9</v>
      </c>
      <c r="C828" s="9">
        <v>1234.5999999999999</v>
      </c>
      <c r="D828" s="9">
        <v>6913.9</v>
      </c>
      <c r="E828" s="9">
        <v>1975.4</v>
      </c>
      <c r="F828" s="9">
        <v>4691.6000000000004</v>
      </c>
      <c r="G828" s="9">
        <v>5926.2</v>
      </c>
      <c r="H828" s="9">
        <v>24198.6</v>
      </c>
      <c r="I828" s="9">
        <v>28000</v>
      </c>
      <c r="J828" s="9">
        <v>3801.4</v>
      </c>
      <c r="K828" s="9">
        <v>13.58</v>
      </c>
    </row>
    <row r="829" spans="1:11" ht="15" thickBot="1" x14ac:dyDescent="0.35">
      <c r="A829" s="8" t="s">
        <v>146</v>
      </c>
      <c r="B829" s="9">
        <v>3456.9</v>
      </c>
      <c r="C829" s="9">
        <v>1234.5999999999999</v>
      </c>
      <c r="D829" s="9">
        <v>6913.9</v>
      </c>
      <c r="E829" s="9">
        <v>1975.4</v>
      </c>
      <c r="F829" s="9">
        <v>4691.6000000000004</v>
      </c>
      <c r="G829" s="9">
        <v>5926.2</v>
      </c>
      <c r="H829" s="9">
        <v>24198.6</v>
      </c>
      <c r="I829" s="9">
        <v>26000</v>
      </c>
      <c r="J829" s="9">
        <v>1801.4</v>
      </c>
      <c r="K829" s="9">
        <v>6.93</v>
      </c>
    </row>
    <row r="830" spans="1:11" ht="15" thickBot="1" x14ac:dyDescent="0.35">
      <c r="A830" s="8" t="s">
        <v>147</v>
      </c>
      <c r="B830" s="9">
        <v>3456.9</v>
      </c>
      <c r="C830" s="9">
        <v>1234.5999999999999</v>
      </c>
      <c r="D830" s="9">
        <v>8395.4</v>
      </c>
      <c r="E830" s="9">
        <v>1975.4</v>
      </c>
      <c r="F830" s="9">
        <v>5679.3</v>
      </c>
      <c r="G830" s="9">
        <v>5926.2</v>
      </c>
      <c r="H830" s="9">
        <v>26667.9</v>
      </c>
      <c r="I830" s="9">
        <v>25000</v>
      </c>
      <c r="J830" s="9">
        <v>-1667.9</v>
      </c>
      <c r="K830" s="9">
        <v>-6.67</v>
      </c>
    </row>
    <row r="831" spans="1:11" ht="15" thickBot="1" x14ac:dyDescent="0.35">
      <c r="A831" s="8" t="s">
        <v>148</v>
      </c>
      <c r="B831" s="9">
        <v>3456.9</v>
      </c>
      <c r="C831" s="9">
        <v>1728.5</v>
      </c>
      <c r="D831" s="9">
        <v>9877</v>
      </c>
      <c r="E831" s="9">
        <v>1975.4</v>
      </c>
      <c r="F831" s="9">
        <v>5679.3</v>
      </c>
      <c r="G831" s="9">
        <v>5926.2</v>
      </c>
      <c r="H831" s="9">
        <v>28643.3</v>
      </c>
      <c r="I831" s="9">
        <v>30000</v>
      </c>
      <c r="J831" s="9">
        <v>1356.7</v>
      </c>
      <c r="K831" s="9">
        <v>4.5199999999999996</v>
      </c>
    </row>
    <row r="832" spans="1:11" ht="15" thickBot="1" x14ac:dyDescent="0.35">
      <c r="A832" s="8" t="s">
        <v>149</v>
      </c>
      <c r="B832" s="9">
        <v>3456.9</v>
      </c>
      <c r="C832" s="9">
        <v>1234.5999999999999</v>
      </c>
      <c r="D832" s="9">
        <v>7407.7</v>
      </c>
      <c r="E832" s="9">
        <v>1975.4</v>
      </c>
      <c r="F832" s="9">
        <v>3703.9</v>
      </c>
      <c r="G832" s="9">
        <v>5926.2</v>
      </c>
      <c r="H832" s="9">
        <v>23704.799999999999</v>
      </c>
      <c r="I832" s="9">
        <v>29000</v>
      </c>
      <c r="J832" s="9">
        <v>5295.2</v>
      </c>
      <c r="K832" s="9">
        <v>18.260000000000002</v>
      </c>
    </row>
    <row r="833" spans="1:11" ht="15" thickBot="1" x14ac:dyDescent="0.35">
      <c r="A833" s="8" t="s">
        <v>150</v>
      </c>
      <c r="B833" s="9">
        <v>3456.9</v>
      </c>
      <c r="C833" s="9">
        <v>1234.5999999999999</v>
      </c>
      <c r="D833" s="9">
        <v>9877</v>
      </c>
      <c r="E833" s="9">
        <v>1975.4</v>
      </c>
      <c r="F833" s="9">
        <v>4691.6000000000004</v>
      </c>
      <c r="G833" s="9">
        <v>5926.2</v>
      </c>
      <c r="H833" s="9">
        <v>27161.7</v>
      </c>
      <c r="I833" s="9">
        <v>32000</v>
      </c>
      <c r="J833" s="9">
        <v>4838.3</v>
      </c>
      <c r="K833" s="9">
        <v>15.12</v>
      </c>
    </row>
    <row r="834" spans="1:11" ht="15" thickBot="1" x14ac:dyDescent="0.35">
      <c r="A834" s="8" t="s">
        <v>151</v>
      </c>
      <c r="B834" s="9">
        <v>3456.9</v>
      </c>
      <c r="C834" s="9">
        <v>1728.5</v>
      </c>
      <c r="D834" s="9">
        <v>9877</v>
      </c>
      <c r="E834" s="9">
        <v>1975.4</v>
      </c>
      <c r="F834" s="9">
        <v>5679.3</v>
      </c>
      <c r="G834" s="9">
        <v>5926.2</v>
      </c>
      <c r="H834" s="9">
        <v>28643.3</v>
      </c>
      <c r="I834" s="9">
        <v>28000</v>
      </c>
      <c r="J834" s="9">
        <v>-643.29999999999995</v>
      </c>
      <c r="K834" s="9">
        <v>-2.2999999999999998</v>
      </c>
    </row>
    <row r="835" spans="1:11" ht="15" thickBot="1" x14ac:dyDescent="0.35">
      <c r="A835" s="8" t="s">
        <v>152</v>
      </c>
      <c r="B835" s="9">
        <v>4691.6000000000004</v>
      </c>
      <c r="C835" s="9">
        <v>3703.9</v>
      </c>
      <c r="D835" s="9">
        <v>10370.799999999999</v>
      </c>
      <c r="E835" s="9">
        <v>2469.1999999999998</v>
      </c>
      <c r="F835" s="9">
        <v>6173.1</v>
      </c>
      <c r="G835" s="9">
        <v>5926.2</v>
      </c>
      <c r="H835" s="9">
        <v>33334.800000000003</v>
      </c>
      <c r="I835" s="9">
        <v>33000</v>
      </c>
      <c r="J835" s="9">
        <v>-334.8</v>
      </c>
      <c r="K835" s="9">
        <v>-1.01</v>
      </c>
    </row>
    <row r="836" spans="1:11" ht="15" thickBot="1" x14ac:dyDescent="0.35">
      <c r="A836" s="8" t="s">
        <v>153</v>
      </c>
      <c r="B836" s="9">
        <v>2469.1999999999998</v>
      </c>
      <c r="C836" s="9">
        <v>740.8</v>
      </c>
      <c r="D836" s="9">
        <v>10370.799999999999</v>
      </c>
      <c r="E836" s="9">
        <v>2469.1999999999998</v>
      </c>
      <c r="F836" s="9">
        <v>4691.6000000000004</v>
      </c>
      <c r="G836" s="9">
        <v>3950.8</v>
      </c>
      <c r="H836" s="9">
        <v>24692.5</v>
      </c>
      <c r="I836" s="9">
        <v>24000</v>
      </c>
      <c r="J836" s="9">
        <v>-692.5</v>
      </c>
      <c r="K836" s="9">
        <v>-2.89</v>
      </c>
    </row>
    <row r="837" spans="1:11" ht="15" thickBot="1" x14ac:dyDescent="0.35">
      <c r="A837" s="8" t="s">
        <v>154</v>
      </c>
      <c r="B837" s="9">
        <v>2469.1999999999998</v>
      </c>
      <c r="C837" s="9">
        <v>740.8</v>
      </c>
      <c r="D837" s="9">
        <v>9877</v>
      </c>
      <c r="E837" s="9">
        <v>1975.4</v>
      </c>
      <c r="F837" s="9">
        <v>5679.3</v>
      </c>
      <c r="G837" s="9">
        <v>3950.8</v>
      </c>
      <c r="H837" s="9">
        <v>24692.5</v>
      </c>
      <c r="I837" s="9">
        <v>24000</v>
      </c>
      <c r="J837" s="9">
        <v>-692.5</v>
      </c>
      <c r="K837" s="9">
        <v>-2.89</v>
      </c>
    </row>
    <row r="838" spans="1:11" ht="15" thickBot="1" x14ac:dyDescent="0.35">
      <c r="A838" s="8" t="s">
        <v>155</v>
      </c>
      <c r="B838" s="9">
        <v>3456.9</v>
      </c>
      <c r="C838" s="9">
        <v>1234.5999999999999</v>
      </c>
      <c r="D838" s="9">
        <v>10370.799999999999</v>
      </c>
      <c r="E838" s="9">
        <v>1975.4</v>
      </c>
      <c r="F838" s="9">
        <v>5679.3</v>
      </c>
      <c r="G838" s="9">
        <v>3456.9</v>
      </c>
      <c r="H838" s="9">
        <v>26174</v>
      </c>
      <c r="I838" s="9">
        <v>27000</v>
      </c>
      <c r="J838" s="9">
        <v>826</v>
      </c>
      <c r="K838" s="9">
        <v>3.06</v>
      </c>
    </row>
    <row r="839" spans="1:11" ht="15" thickBot="1" x14ac:dyDescent="0.35">
      <c r="A839" s="8" t="s">
        <v>156</v>
      </c>
      <c r="B839" s="9">
        <v>3456.9</v>
      </c>
      <c r="C839" s="9">
        <v>1234.5999999999999</v>
      </c>
      <c r="D839" s="9">
        <v>9877</v>
      </c>
      <c r="E839" s="9">
        <v>1975.4</v>
      </c>
      <c r="F839" s="9">
        <v>6173.1</v>
      </c>
      <c r="G839" s="9">
        <v>5926.2</v>
      </c>
      <c r="H839" s="9">
        <v>28643.3</v>
      </c>
      <c r="I839" s="9">
        <v>30000</v>
      </c>
      <c r="J839" s="9">
        <v>1356.7</v>
      </c>
      <c r="K839" s="9">
        <v>4.5199999999999996</v>
      </c>
    </row>
    <row r="840" spans="1:11" ht="15" thickBot="1" x14ac:dyDescent="0.35">
      <c r="A840" s="8" t="s">
        <v>157</v>
      </c>
      <c r="B840" s="9">
        <v>3456.9</v>
      </c>
      <c r="C840" s="9">
        <v>1234.5999999999999</v>
      </c>
      <c r="D840" s="9">
        <v>10370.799999999999</v>
      </c>
      <c r="E840" s="9">
        <v>1975.4</v>
      </c>
      <c r="F840" s="9">
        <v>6173.1</v>
      </c>
      <c r="G840" s="9">
        <v>3950.8</v>
      </c>
      <c r="H840" s="9">
        <v>27161.7</v>
      </c>
      <c r="I840" s="9">
        <v>28000</v>
      </c>
      <c r="J840" s="9">
        <v>838.3</v>
      </c>
      <c r="K840" s="9">
        <v>2.99</v>
      </c>
    </row>
    <row r="841" spans="1:11" ht="15" thickBot="1" x14ac:dyDescent="0.35">
      <c r="A841" s="8" t="s">
        <v>158</v>
      </c>
      <c r="B841" s="9">
        <v>3456.9</v>
      </c>
      <c r="C841" s="9">
        <v>1728.5</v>
      </c>
      <c r="D841" s="9">
        <v>10370.799999999999</v>
      </c>
      <c r="E841" s="9">
        <v>1975.4</v>
      </c>
      <c r="F841" s="9">
        <v>6667</v>
      </c>
      <c r="G841" s="9">
        <v>5926.2</v>
      </c>
      <c r="H841" s="9">
        <v>30124.799999999999</v>
      </c>
      <c r="I841" s="9">
        <v>30000</v>
      </c>
      <c r="J841" s="9">
        <v>-124.8</v>
      </c>
      <c r="K841" s="9">
        <v>-0.42</v>
      </c>
    </row>
    <row r="842" spans="1:11" ht="15" thickBot="1" x14ac:dyDescent="0.35">
      <c r="A842" s="8" t="s">
        <v>159</v>
      </c>
      <c r="B842" s="9">
        <v>3456.9</v>
      </c>
      <c r="C842" s="9">
        <v>1728.5</v>
      </c>
      <c r="D842" s="9">
        <v>10370.799999999999</v>
      </c>
      <c r="E842" s="9">
        <v>1975.4</v>
      </c>
      <c r="F842" s="9">
        <v>9136.2000000000007</v>
      </c>
      <c r="G842" s="9">
        <v>5926.2</v>
      </c>
      <c r="H842" s="9">
        <v>32594.1</v>
      </c>
      <c r="I842" s="9">
        <v>31000</v>
      </c>
      <c r="J842" s="9">
        <v>-1594.1</v>
      </c>
      <c r="K842" s="9">
        <v>-5.14</v>
      </c>
    </row>
    <row r="843" spans="1:11" ht="15" thickBot="1" x14ac:dyDescent="0.35">
      <c r="A843" s="8" t="s">
        <v>160</v>
      </c>
      <c r="B843" s="9">
        <v>3456.9</v>
      </c>
      <c r="C843" s="9">
        <v>1728.5</v>
      </c>
      <c r="D843" s="9">
        <v>10370.799999999999</v>
      </c>
      <c r="E843" s="9">
        <v>1975.4</v>
      </c>
      <c r="F843" s="9">
        <v>9136.2000000000007</v>
      </c>
      <c r="G843" s="9">
        <v>3950.8</v>
      </c>
      <c r="H843" s="9">
        <v>30618.7</v>
      </c>
      <c r="I843" s="9">
        <v>30000</v>
      </c>
      <c r="J843" s="9">
        <v>-618.70000000000005</v>
      </c>
      <c r="K843" s="9">
        <v>-2.06</v>
      </c>
    </row>
    <row r="844" spans="1:11" ht="15" thickBot="1" x14ac:dyDescent="0.35">
      <c r="A844" s="8" t="s">
        <v>161</v>
      </c>
      <c r="B844" s="9">
        <v>2469.1999999999998</v>
      </c>
      <c r="C844" s="9">
        <v>1234.5999999999999</v>
      </c>
      <c r="D844" s="9">
        <v>10370.799999999999</v>
      </c>
      <c r="E844" s="9">
        <v>1975.4</v>
      </c>
      <c r="F844" s="9">
        <v>6173.1</v>
      </c>
      <c r="G844" s="9">
        <v>5926.2</v>
      </c>
      <c r="H844" s="9">
        <v>28149.4</v>
      </c>
      <c r="I844" s="9">
        <v>30000</v>
      </c>
      <c r="J844" s="9">
        <v>1850.6</v>
      </c>
      <c r="K844" s="9">
        <v>6.17</v>
      </c>
    </row>
    <row r="845" spans="1:11" ht="15" thickBot="1" x14ac:dyDescent="0.35">
      <c r="A845" s="8" t="s">
        <v>162</v>
      </c>
      <c r="B845" s="9">
        <v>3456.9</v>
      </c>
      <c r="C845" s="9">
        <v>1234.5999999999999</v>
      </c>
      <c r="D845" s="9">
        <v>15556.3</v>
      </c>
      <c r="E845" s="9">
        <v>1975.4</v>
      </c>
      <c r="F845" s="9">
        <v>6667</v>
      </c>
      <c r="G845" s="9">
        <v>3950.8</v>
      </c>
      <c r="H845" s="9">
        <v>32841</v>
      </c>
      <c r="I845" s="9">
        <v>37000</v>
      </c>
      <c r="J845" s="9">
        <v>4159</v>
      </c>
      <c r="K845" s="9">
        <v>11.24</v>
      </c>
    </row>
    <row r="846" spans="1:11" ht="15" thickBot="1" x14ac:dyDescent="0.35">
      <c r="A846" s="8" t="s">
        <v>163</v>
      </c>
      <c r="B846" s="9">
        <v>3456.9</v>
      </c>
      <c r="C846" s="9">
        <v>1728.5</v>
      </c>
      <c r="D846" s="9">
        <v>10370.799999999999</v>
      </c>
      <c r="E846" s="9">
        <v>1975.4</v>
      </c>
      <c r="F846" s="9">
        <v>6173.1</v>
      </c>
      <c r="G846" s="9">
        <v>5926.2</v>
      </c>
      <c r="H846" s="9">
        <v>29631</v>
      </c>
      <c r="I846" s="9">
        <v>30000</v>
      </c>
      <c r="J846" s="9">
        <v>369</v>
      </c>
      <c r="K846" s="9">
        <v>1.23</v>
      </c>
    </row>
    <row r="847" spans="1:11" ht="15" thickBot="1" x14ac:dyDescent="0.35">
      <c r="A847" s="8" t="s">
        <v>164</v>
      </c>
      <c r="B847" s="9">
        <v>3950.8</v>
      </c>
      <c r="C847" s="9">
        <v>3703.9</v>
      </c>
      <c r="D847" s="9">
        <v>11852.4</v>
      </c>
      <c r="E847" s="9">
        <v>1975.4</v>
      </c>
      <c r="F847" s="9">
        <v>6667</v>
      </c>
      <c r="G847" s="9">
        <v>5926.2</v>
      </c>
      <c r="H847" s="9">
        <v>34075.599999999999</v>
      </c>
      <c r="I847" s="9">
        <v>31000</v>
      </c>
      <c r="J847" s="9">
        <v>-3075.6</v>
      </c>
      <c r="K847" s="9">
        <v>-9.92</v>
      </c>
    </row>
    <row r="848" spans="1:11" ht="15" thickBot="1" x14ac:dyDescent="0.35">
      <c r="A848" s="8" t="s">
        <v>165</v>
      </c>
      <c r="B848" s="9">
        <v>2469.1999999999998</v>
      </c>
      <c r="C848" s="9">
        <v>1728.5</v>
      </c>
      <c r="D848" s="9">
        <v>10370.799999999999</v>
      </c>
      <c r="E848" s="9">
        <v>1975.4</v>
      </c>
      <c r="F848" s="9">
        <v>6173.1</v>
      </c>
      <c r="G848" s="9">
        <v>5926.2</v>
      </c>
      <c r="H848" s="9">
        <v>28643.3</v>
      </c>
      <c r="I848" s="9">
        <v>28000</v>
      </c>
      <c r="J848" s="9">
        <v>-643.29999999999995</v>
      </c>
      <c r="K848" s="9">
        <v>-2.2999999999999998</v>
      </c>
    </row>
    <row r="849" spans="1:11" ht="15" thickBot="1" x14ac:dyDescent="0.35">
      <c r="A849" s="8" t="s">
        <v>166</v>
      </c>
      <c r="B849" s="9">
        <v>2469.1999999999998</v>
      </c>
      <c r="C849" s="9">
        <v>1234.5999999999999</v>
      </c>
      <c r="D849" s="9">
        <v>10370.799999999999</v>
      </c>
      <c r="E849" s="9">
        <v>1975.4</v>
      </c>
      <c r="F849" s="9">
        <v>6667</v>
      </c>
      <c r="G849" s="9">
        <v>5926.2</v>
      </c>
      <c r="H849" s="9">
        <v>28643.3</v>
      </c>
      <c r="I849" s="9">
        <v>29000</v>
      </c>
      <c r="J849" s="9">
        <v>356.7</v>
      </c>
      <c r="K849" s="9">
        <v>1.23</v>
      </c>
    </row>
    <row r="850" spans="1:11" ht="15" thickBot="1" x14ac:dyDescent="0.35">
      <c r="A850" s="8" t="s">
        <v>167</v>
      </c>
      <c r="B850" s="9">
        <v>3456.9</v>
      </c>
      <c r="C850" s="9">
        <v>1728.5</v>
      </c>
      <c r="D850" s="9">
        <v>10370.799999999999</v>
      </c>
      <c r="E850" s="9">
        <v>1975.4</v>
      </c>
      <c r="F850" s="9">
        <v>6667</v>
      </c>
      <c r="G850" s="9">
        <v>5926.2</v>
      </c>
      <c r="H850" s="9">
        <v>30124.799999999999</v>
      </c>
      <c r="I850" s="9">
        <v>29000</v>
      </c>
      <c r="J850" s="9">
        <v>-1124.8</v>
      </c>
      <c r="K850" s="9">
        <v>-3.88</v>
      </c>
    </row>
    <row r="851" spans="1:11" ht="15" thickBot="1" x14ac:dyDescent="0.35">
      <c r="A851" s="8" t="s">
        <v>168</v>
      </c>
      <c r="B851" s="9">
        <v>2469.1999999999998</v>
      </c>
      <c r="C851" s="9">
        <v>1234.5999999999999</v>
      </c>
      <c r="D851" s="9">
        <v>10370.799999999999</v>
      </c>
      <c r="E851" s="9">
        <v>1975.4</v>
      </c>
      <c r="F851" s="9">
        <v>6173.1</v>
      </c>
      <c r="G851" s="9">
        <v>5926.2</v>
      </c>
      <c r="H851" s="9">
        <v>28149.4</v>
      </c>
      <c r="I851" s="9">
        <v>27000</v>
      </c>
      <c r="J851" s="9">
        <v>-1149.4000000000001</v>
      </c>
      <c r="K851" s="9">
        <v>-4.26</v>
      </c>
    </row>
    <row r="852" spans="1:11" ht="15" thickBot="1" x14ac:dyDescent="0.35">
      <c r="A852" s="8" t="s">
        <v>169</v>
      </c>
      <c r="B852" s="9">
        <v>3456.9</v>
      </c>
      <c r="C852" s="9">
        <v>1234.5999999999999</v>
      </c>
      <c r="D852" s="9">
        <v>10370.799999999999</v>
      </c>
      <c r="E852" s="9">
        <v>1975.4</v>
      </c>
      <c r="F852" s="9">
        <v>6173.1</v>
      </c>
      <c r="G852" s="9">
        <v>5926.2</v>
      </c>
      <c r="H852" s="9">
        <v>29137.1</v>
      </c>
      <c r="I852" s="9">
        <v>28000</v>
      </c>
      <c r="J852" s="9">
        <v>-1137.0999999999999</v>
      </c>
      <c r="K852" s="9">
        <v>-4.0599999999999996</v>
      </c>
    </row>
    <row r="853" spans="1:11" ht="15" thickBot="1" x14ac:dyDescent="0.35">
      <c r="A853" s="8" t="s">
        <v>170</v>
      </c>
      <c r="B853" s="9">
        <v>3456.9</v>
      </c>
      <c r="C853" s="9">
        <v>1728.5</v>
      </c>
      <c r="D853" s="9">
        <v>10370.799999999999</v>
      </c>
      <c r="E853" s="9">
        <v>1975.4</v>
      </c>
      <c r="F853" s="9">
        <v>9136.2000000000007</v>
      </c>
      <c r="G853" s="9">
        <v>5926.2</v>
      </c>
      <c r="H853" s="9">
        <v>32594.1</v>
      </c>
      <c r="I853" s="9">
        <v>30000</v>
      </c>
      <c r="J853" s="9">
        <v>-2594.1</v>
      </c>
      <c r="K853" s="9">
        <v>-8.65</v>
      </c>
    </row>
    <row r="854" spans="1:11" ht="15" thickBot="1" x14ac:dyDescent="0.35">
      <c r="A854" s="8" t="s">
        <v>171</v>
      </c>
      <c r="B854" s="9">
        <v>3456.9</v>
      </c>
      <c r="C854" s="9">
        <v>2222.3000000000002</v>
      </c>
      <c r="D854" s="9">
        <v>10370.799999999999</v>
      </c>
      <c r="E854" s="9">
        <v>1975.4</v>
      </c>
      <c r="F854" s="9">
        <v>10123.9</v>
      </c>
      <c r="G854" s="9">
        <v>5926.2</v>
      </c>
      <c r="H854" s="9">
        <v>34075.599999999999</v>
      </c>
      <c r="I854" s="9">
        <v>33000</v>
      </c>
      <c r="J854" s="9">
        <v>-1075.5999999999999</v>
      </c>
      <c r="K854" s="9">
        <v>-3.26</v>
      </c>
    </row>
    <row r="855" spans="1:11" ht="15" thickBot="1" x14ac:dyDescent="0.35">
      <c r="A855" s="8" t="s">
        <v>172</v>
      </c>
      <c r="B855" s="9">
        <v>3456.9</v>
      </c>
      <c r="C855" s="9">
        <v>1975.4</v>
      </c>
      <c r="D855" s="9">
        <v>15556.3</v>
      </c>
      <c r="E855" s="9">
        <v>1975.4</v>
      </c>
      <c r="F855" s="9">
        <v>9136.2000000000007</v>
      </c>
      <c r="G855" s="9">
        <v>5926.2</v>
      </c>
      <c r="H855" s="9">
        <v>38026.400000000001</v>
      </c>
      <c r="I855" s="9">
        <v>32000</v>
      </c>
      <c r="J855" s="9">
        <v>-6026.4</v>
      </c>
      <c r="K855" s="9">
        <v>-18.829999999999998</v>
      </c>
    </row>
    <row r="856" spans="1:11" ht="15" thickBot="1" x14ac:dyDescent="0.35">
      <c r="A856" s="8" t="s">
        <v>173</v>
      </c>
      <c r="B856" s="9">
        <v>3456.9</v>
      </c>
      <c r="C856" s="9">
        <v>1234.5999999999999</v>
      </c>
      <c r="D856" s="9">
        <v>10370.799999999999</v>
      </c>
      <c r="E856" s="9">
        <v>1975.4</v>
      </c>
      <c r="F856" s="9">
        <v>6667</v>
      </c>
      <c r="G856" s="9">
        <v>5926.2</v>
      </c>
      <c r="H856" s="9">
        <v>29631</v>
      </c>
      <c r="I856" s="9">
        <v>32000</v>
      </c>
      <c r="J856" s="9">
        <v>2369</v>
      </c>
      <c r="K856" s="9">
        <v>7.4</v>
      </c>
    </row>
    <row r="857" spans="1:11" ht="15" thickBot="1" x14ac:dyDescent="0.35">
      <c r="A857" s="8" t="s">
        <v>174</v>
      </c>
      <c r="B857" s="9">
        <v>3456.9</v>
      </c>
      <c r="C857" s="9">
        <v>1728.5</v>
      </c>
      <c r="D857" s="9">
        <v>17778.599999999999</v>
      </c>
      <c r="E857" s="9">
        <v>1975.4</v>
      </c>
      <c r="F857" s="9">
        <v>6667</v>
      </c>
      <c r="G857" s="9">
        <v>5926.2</v>
      </c>
      <c r="H857" s="9">
        <v>37532.6</v>
      </c>
      <c r="I857" s="9">
        <v>37000</v>
      </c>
      <c r="J857" s="9">
        <v>-532.6</v>
      </c>
      <c r="K857" s="9">
        <v>-1.44</v>
      </c>
    </row>
    <row r="858" spans="1:11" ht="15" thickBot="1" x14ac:dyDescent="0.35">
      <c r="A858" s="8" t="s">
        <v>175</v>
      </c>
      <c r="B858" s="9">
        <v>3456.9</v>
      </c>
      <c r="C858" s="9">
        <v>3703.9</v>
      </c>
      <c r="D858" s="9">
        <v>10370.799999999999</v>
      </c>
      <c r="E858" s="9">
        <v>2469.1999999999998</v>
      </c>
      <c r="F858" s="9">
        <v>6173.1</v>
      </c>
      <c r="G858" s="9">
        <v>5926.2</v>
      </c>
      <c r="H858" s="9">
        <v>32100.2</v>
      </c>
      <c r="I858" s="9">
        <v>33000</v>
      </c>
      <c r="J858" s="9">
        <v>899.8</v>
      </c>
      <c r="K858" s="9">
        <v>2.73</v>
      </c>
    </row>
    <row r="859" spans="1:11" ht="15" thickBot="1" x14ac:dyDescent="0.35">
      <c r="A859" s="8" t="s">
        <v>176</v>
      </c>
      <c r="B859" s="9">
        <v>3950.8</v>
      </c>
      <c r="C859" s="9">
        <v>5432.3</v>
      </c>
      <c r="D859" s="9">
        <v>13580.9</v>
      </c>
      <c r="E859" s="9">
        <v>2469.1999999999998</v>
      </c>
      <c r="F859" s="9">
        <v>9136.2000000000007</v>
      </c>
      <c r="G859" s="9">
        <v>5926.2</v>
      </c>
      <c r="H859" s="9">
        <v>40495.699999999997</v>
      </c>
      <c r="I859" s="9">
        <v>44000</v>
      </c>
      <c r="J859" s="9">
        <v>3504.3</v>
      </c>
      <c r="K859" s="9">
        <v>7.96</v>
      </c>
    </row>
    <row r="860" spans="1:11" ht="15" thickBot="1" x14ac:dyDescent="0.35">
      <c r="A860" s="8" t="s">
        <v>177</v>
      </c>
      <c r="B860" s="9">
        <v>2469.1999999999998</v>
      </c>
      <c r="C860" s="9">
        <v>740.8</v>
      </c>
      <c r="D860" s="9">
        <v>9877</v>
      </c>
      <c r="E860" s="9">
        <v>1975.4</v>
      </c>
      <c r="F860" s="9">
        <v>6173.1</v>
      </c>
      <c r="G860" s="9">
        <v>5926.2</v>
      </c>
      <c r="H860" s="9">
        <v>27161.7</v>
      </c>
      <c r="I860" s="9">
        <v>28000</v>
      </c>
      <c r="J860" s="9">
        <v>838.3</v>
      </c>
      <c r="K860" s="9">
        <v>2.99</v>
      </c>
    </row>
    <row r="861" spans="1:11" ht="15" thickBot="1" x14ac:dyDescent="0.35">
      <c r="A861" s="8" t="s">
        <v>178</v>
      </c>
      <c r="B861" s="9">
        <v>2469.1999999999998</v>
      </c>
      <c r="C861" s="9">
        <v>740.8</v>
      </c>
      <c r="D861" s="9">
        <v>10370.799999999999</v>
      </c>
      <c r="E861" s="9">
        <v>1975.4</v>
      </c>
      <c r="F861" s="9">
        <v>6667</v>
      </c>
      <c r="G861" s="9">
        <v>5926.2</v>
      </c>
      <c r="H861" s="9">
        <v>28149.4</v>
      </c>
      <c r="I861" s="9">
        <v>27000</v>
      </c>
      <c r="J861" s="9">
        <v>-1149.4000000000001</v>
      </c>
      <c r="K861" s="9">
        <v>-4.26</v>
      </c>
    </row>
    <row r="862" spans="1:11" ht="15" thickBot="1" x14ac:dyDescent="0.35">
      <c r="A862" s="8" t="s">
        <v>179</v>
      </c>
      <c r="B862" s="9">
        <v>2469.1999999999998</v>
      </c>
      <c r="C862" s="9">
        <v>1234.5999999999999</v>
      </c>
      <c r="D862" s="9">
        <v>10370.799999999999</v>
      </c>
      <c r="E862" s="9">
        <v>1975.4</v>
      </c>
      <c r="F862" s="9">
        <v>9136.2000000000007</v>
      </c>
      <c r="G862" s="9">
        <v>5926.2</v>
      </c>
      <c r="H862" s="9">
        <v>31112.5</v>
      </c>
      <c r="I862" s="9">
        <v>34000</v>
      </c>
      <c r="J862" s="9">
        <v>2887.5</v>
      </c>
      <c r="K862" s="9">
        <v>8.49</v>
      </c>
    </row>
    <row r="863" spans="1:11" ht="15" thickBot="1" x14ac:dyDescent="0.35">
      <c r="A863" s="8" t="s">
        <v>180</v>
      </c>
      <c r="B863" s="9">
        <v>3456.9</v>
      </c>
      <c r="C863" s="9">
        <v>1234.5999999999999</v>
      </c>
      <c r="D863" s="9">
        <v>10370.799999999999</v>
      </c>
      <c r="E863" s="9">
        <v>1975.4</v>
      </c>
      <c r="F863" s="9">
        <v>9136.2000000000007</v>
      </c>
      <c r="G863" s="9">
        <v>5926.2</v>
      </c>
      <c r="H863" s="9">
        <v>32100.2</v>
      </c>
      <c r="I863" s="9">
        <v>36000</v>
      </c>
      <c r="J863" s="9">
        <v>3899.8</v>
      </c>
      <c r="K863" s="9">
        <v>10.83</v>
      </c>
    </row>
    <row r="864" spans="1:11" ht="15" thickBot="1" x14ac:dyDescent="0.35">
      <c r="A864" s="8" t="s">
        <v>181</v>
      </c>
      <c r="B864" s="9">
        <v>3456.9</v>
      </c>
      <c r="C864" s="9">
        <v>1728.5</v>
      </c>
      <c r="D864" s="9">
        <v>10370.799999999999</v>
      </c>
      <c r="E864" s="9">
        <v>1975.4</v>
      </c>
      <c r="F864" s="9">
        <v>9136.2000000000007</v>
      </c>
      <c r="G864" s="9">
        <v>5926.2</v>
      </c>
      <c r="H864" s="9">
        <v>32594.1</v>
      </c>
      <c r="I864" s="9">
        <v>35000</v>
      </c>
      <c r="J864" s="9">
        <v>2405.9</v>
      </c>
      <c r="K864" s="9">
        <v>6.87</v>
      </c>
    </row>
    <row r="865" spans="1:11" ht="15" thickBot="1" x14ac:dyDescent="0.35">
      <c r="A865" s="8" t="s">
        <v>182</v>
      </c>
      <c r="B865" s="9">
        <v>3456.9</v>
      </c>
      <c r="C865" s="9">
        <v>1728.5</v>
      </c>
      <c r="D865" s="9">
        <v>10864.7</v>
      </c>
      <c r="E865" s="9">
        <v>1975.4</v>
      </c>
      <c r="F865" s="9">
        <v>10123.9</v>
      </c>
      <c r="G865" s="9">
        <v>5926.2</v>
      </c>
      <c r="H865" s="9">
        <v>34075.599999999999</v>
      </c>
      <c r="I865" s="9">
        <v>37000</v>
      </c>
      <c r="J865" s="9">
        <v>2924.4</v>
      </c>
      <c r="K865" s="9">
        <v>7.9</v>
      </c>
    </row>
    <row r="866" spans="1:11" ht="15" thickBot="1" x14ac:dyDescent="0.35">
      <c r="A866" s="8" t="s">
        <v>183</v>
      </c>
      <c r="B866" s="9">
        <v>3456.9</v>
      </c>
      <c r="C866" s="9">
        <v>2222.3000000000002</v>
      </c>
      <c r="D866" s="9">
        <v>15556.3</v>
      </c>
      <c r="E866" s="9">
        <v>2469.1999999999998</v>
      </c>
      <c r="F866" s="9">
        <v>10123.9</v>
      </c>
      <c r="G866" s="9">
        <v>5926.2</v>
      </c>
      <c r="H866" s="9">
        <v>39754.9</v>
      </c>
      <c r="I866" s="9">
        <v>39000</v>
      </c>
      <c r="J866" s="9">
        <v>-754.9</v>
      </c>
      <c r="K866" s="9">
        <v>-1.94</v>
      </c>
    </row>
    <row r="867" spans="1:11" ht="15" thickBot="1" x14ac:dyDescent="0.35">
      <c r="A867" s="8" t="s">
        <v>184</v>
      </c>
      <c r="B867" s="9">
        <v>3456.9</v>
      </c>
      <c r="C867" s="9">
        <v>1728.5</v>
      </c>
      <c r="D867" s="9">
        <v>17778.599999999999</v>
      </c>
      <c r="E867" s="9">
        <v>2469.1999999999998</v>
      </c>
      <c r="F867" s="9">
        <v>9136.2000000000007</v>
      </c>
      <c r="G867" s="9">
        <v>5926.2</v>
      </c>
      <c r="H867" s="9">
        <v>40495.699999999997</v>
      </c>
      <c r="I867" s="9">
        <v>37000</v>
      </c>
      <c r="J867" s="9">
        <v>-3495.7</v>
      </c>
      <c r="K867" s="9">
        <v>-9.4499999999999993</v>
      </c>
    </row>
    <row r="868" spans="1:11" ht="15" thickBot="1" x14ac:dyDescent="0.35">
      <c r="A868" s="8" t="s">
        <v>185</v>
      </c>
      <c r="B868" s="9">
        <v>2469.1999999999998</v>
      </c>
      <c r="C868" s="9">
        <v>1728.5</v>
      </c>
      <c r="D868" s="9">
        <v>11852.4</v>
      </c>
      <c r="E868" s="9">
        <v>2469.1999999999998</v>
      </c>
      <c r="F868" s="9">
        <v>12099.3</v>
      </c>
      <c r="G868" s="9">
        <v>5926.2</v>
      </c>
      <c r="H868" s="9">
        <v>36544.9</v>
      </c>
      <c r="I868" s="9">
        <v>40000</v>
      </c>
      <c r="J868" s="9">
        <v>3455.1</v>
      </c>
      <c r="K868" s="9">
        <v>8.64</v>
      </c>
    </row>
    <row r="869" spans="1:11" ht="15" thickBot="1" x14ac:dyDescent="0.35">
      <c r="A869" s="8" t="s">
        <v>186</v>
      </c>
      <c r="B869" s="9">
        <v>3456.9</v>
      </c>
      <c r="C869" s="9">
        <v>1728.5</v>
      </c>
      <c r="D869" s="9">
        <v>17778.599999999999</v>
      </c>
      <c r="E869" s="9">
        <v>2469.1999999999998</v>
      </c>
      <c r="F869" s="9">
        <v>15556.3</v>
      </c>
      <c r="G869" s="9">
        <v>5926.2</v>
      </c>
      <c r="H869" s="9">
        <v>46915.7</v>
      </c>
      <c r="I869" s="9">
        <v>51000</v>
      </c>
      <c r="J869" s="9">
        <v>4084.3</v>
      </c>
      <c r="K869" s="9">
        <v>8.01</v>
      </c>
    </row>
    <row r="870" spans="1:11" ht="15" thickBot="1" x14ac:dyDescent="0.35">
      <c r="A870" s="8" t="s">
        <v>187</v>
      </c>
      <c r="B870" s="9">
        <v>3456.9</v>
      </c>
      <c r="C870" s="9">
        <v>2716.2</v>
      </c>
      <c r="D870" s="9">
        <v>15556.3</v>
      </c>
      <c r="E870" s="9">
        <v>2469.1999999999998</v>
      </c>
      <c r="F870" s="9">
        <v>15803.2</v>
      </c>
      <c r="G870" s="9">
        <v>5926.2</v>
      </c>
      <c r="H870" s="9">
        <v>45928</v>
      </c>
      <c r="I870" s="9">
        <v>41000</v>
      </c>
      <c r="J870" s="9">
        <v>-4928</v>
      </c>
      <c r="K870" s="9">
        <v>-12.02</v>
      </c>
    </row>
    <row r="871" spans="1:11" ht="15" thickBot="1" x14ac:dyDescent="0.35">
      <c r="A871" s="8" t="s">
        <v>188</v>
      </c>
      <c r="B871" s="9">
        <v>3950.8</v>
      </c>
      <c r="C871" s="9">
        <v>3703.9</v>
      </c>
      <c r="D871" s="9">
        <v>18766.3</v>
      </c>
      <c r="E871" s="9">
        <v>2469.1999999999998</v>
      </c>
      <c r="F871" s="9">
        <v>10123.9</v>
      </c>
      <c r="G871" s="9">
        <v>6420</v>
      </c>
      <c r="H871" s="9">
        <v>45434.1</v>
      </c>
      <c r="I871" s="9">
        <v>47000</v>
      </c>
      <c r="J871" s="9">
        <v>1565.9</v>
      </c>
      <c r="K871" s="9">
        <v>3.33</v>
      </c>
    </row>
    <row r="872" spans="1:11" ht="15" thickBot="1" x14ac:dyDescent="0.35">
      <c r="A872" s="8" t="s">
        <v>189</v>
      </c>
      <c r="B872" s="9">
        <v>2469.1999999999998</v>
      </c>
      <c r="C872" s="9">
        <v>1728.5</v>
      </c>
      <c r="D872" s="9">
        <v>13580.9</v>
      </c>
      <c r="E872" s="9">
        <v>2469.1999999999998</v>
      </c>
      <c r="F872" s="9">
        <v>12099.3</v>
      </c>
      <c r="G872" s="9">
        <v>5926.2</v>
      </c>
      <c r="H872" s="9">
        <v>38273.300000000003</v>
      </c>
      <c r="I872" s="9">
        <v>38000</v>
      </c>
      <c r="J872" s="9">
        <v>-273.3</v>
      </c>
      <c r="K872" s="9">
        <v>-0.72</v>
      </c>
    </row>
    <row r="873" spans="1:11" ht="15" thickBot="1" x14ac:dyDescent="0.35">
      <c r="A873" s="8" t="s">
        <v>190</v>
      </c>
      <c r="B873" s="9">
        <v>2469.1999999999998</v>
      </c>
      <c r="C873" s="9">
        <v>1234.5999999999999</v>
      </c>
      <c r="D873" s="9">
        <v>15556.3</v>
      </c>
      <c r="E873" s="9">
        <v>2469.1999999999998</v>
      </c>
      <c r="F873" s="9">
        <v>10123.9</v>
      </c>
      <c r="G873" s="9">
        <v>5926.2</v>
      </c>
      <c r="H873" s="9">
        <v>37779.5</v>
      </c>
      <c r="I873" s="9">
        <v>35000</v>
      </c>
      <c r="J873" s="9">
        <v>-2779.5</v>
      </c>
      <c r="K873" s="9">
        <v>-7.94</v>
      </c>
    </row>
    <row r="874" spans="1:11" ht="15" thickBot="1" x14ac:dyDescent="0.35">
      <c r="A874" s="8" t="s">
        <v>191</v>
      </c>
      <c r="B874" s="9">
        <v>3456.9</v>
      </c>
      <c r="C874" s="9">
        <v>1728.5</v>
      </c>
      <c r="D874" s="9">
        <v>17778.599999999999</v>
      </c>
      <c r="E874" s="9">
        <v>2469.1999999999998</v>
      </c>
      <c r="F874" s="9">
        <v>10123.9</v>
      </c>
      <c r="G874" s="9">
        <v>5926.2</v>
      </c>
      <c r="H874" s="9">
        <v>41483.300000000003</v>
      </c>
      <c r="I874" s="9">
        <v>39000</v>
      </c>
      <c r="J874" s="9">
        <v>-2483.3000000000002</v>
      </c>
      <c r="K874" s="9">
        <v>-6.37</v>
      </c>
    </row>
    <row r="875" spans="1:11" ht="15" thickBot="1" x14ac:dyDescent="0.35">
      <c r="A875" s="8" t="s">
        <v>192</v>
      </c>
      <c r="B875" s="9">
        <v>3456.9</v>
      </c>
      <c r="C875" s="9">
        <v>1975.4</v>
      </c>
      <c r="D875" s="9">
        <v>18766.3</v>
      </c>
      <c r="E875" s="9">
        <v>2469.1999999999998</v>
      </c>
      <c r="F875" s="9">
        <v>10123.9</v>
      </c>
      <c r="G875" s="9">
        <v>5926.2</v>
      </c>
      <c r="H875" s="9">
        <v>42718</v>
      </c>
      <c r="I875" s="9">
        <v>45000</v>
      </c>
      <c r="J875" s="9">
        <v>2282</v>
      </c>
      <c r="K875" s="9">
        <v>5.07</v>
      </c>
    </row>
    <row r="876" spans="1:11" ht="15" thickBot="1" x14ac:dyDescent="0.35">
      <c r="A876" s="8" t="s">
        <v>193</v>
      </c>
      <c r="B876" s="9">
        <v>3456.9</v>
      </c>
      <c r="C876" s="9">
        <v>1728.5</v>
      </c>
      <c r="D876" s="9">
        <v>19260.099999999999</v>
      </c>
      <c r="E876" s="9">
        <v>2469.1999999999998</v>
      </c>
      <c r="F876" s="9">
        <v>10123.9</v>
      </c>
      <c r="G876" s="9">
        <v>5926.2</v>
      </c>
      <c r="H876" s="9">
        <v>42964.9</v>
      </c>
      <c r="I876" s="9">
        <v>42000</v>
      </c>
      <c r="J876" s="9">
        <v>-964.9</v>
      </c>
      <c r="K876" s="9">
        <v>-2.2999999999999998</v>
      </c>
    </row>
    <row r="877" spans="1:11" ht="15" thickBot="1" x14ac:dyDescent="0.35">
      <c r="A877" s="8" t="s">
        <v>194</v>
      </c>
      <c r="B877" s="9">
        <v>3456.9</v>
      </c>
      <c r="C877" s="9">
        <v>2222.3000000000002</v>
      </c>
      <c r="D877" s="9">
        <v>18766.3</v>
      </c>
      <c r="E877" s="9">
        <v>2469.1999999999998</v>
      </c>
      <c r="F877" s="9">
        <v>15556.3</v>
      </c>
      <c r="G877" s="9">
        <v>5926.2</v>
      </c>
      <c r="H877" s="9">
        <v>48397.2</v>
      </c>
      <c r="I877" s="9">
        <v>47000</v>
      </c>
      <c r="J877" s="9">
        <v>-1397.2</v>
      </c>
      <c r="K877" s="9">
        <v>-2.97</v>
      </c>
    </row>
    <row r="878" spans="1:11" ht="15" thickBot="1" x14ac:dyDescent="0.35">
      <c r="A878" s="8" t="s">
        <v>195</v>
      </c>
      <c r="B878" s="9">
        <v>3456.9</v>
      </c>
      <c r="C878" s="9">
        <v>2222.3000000000002</v>
      </c>
      <c r="D878" s="9">
        <v>18766.3</v>
      </c>
      <c r="E878" s="9">
        <v>2469.1999999999998</v>
      </c>
      <c r="F878" s="9">
        <v>15803.2</v>
      </c>
      <c r="G878" s="9">
        <v>8395.4</v>
      </c>
      <c r="H878" s="9">
        <v>51113.4</v>
      </c>
      <c r="I878" s="9">
        <v>50000</v>
      </c>
      <c r="J878" s="9">
        <v>-1113.4000000000001</v>
      </c>
      <c r="K878" s="9">
        <v>-2.23</v>
      </c>
    </row>
    <row r="879" spans="1:11" ht="15" thickBot="1" x14ac:dyDescent="0.35">
      <c r="A879" s="8" t="s">
        <v>196</v>
      </c>
      <c r="B879" s="9">
        <v>3456.9</v>
      </c>
      <c r="C879" s="9">
        <v>2716.2</v>
      </c>
      <c r="D879" s="9">
        <v>18766.3</v>
      </c>
      <c r="E879" s="9">
        <v>2469.1999999999998</v>
      </c>
      <c r="F879" s="9">
        <v>15803.2</v>
      </c>
      <c r="G879" s="9">
        <v>8395.4</v>
      </c>
      <c r="H879" s="9">
        <v>51607.3</v>
      </c>
      <c r="I879" s="9">
        <v>49000</v>
      </c>
      <c r="J879" s="9">
        <v>-2607.3000000000002</v>
      </c>
      <c r="K879" s="9">
        <v>-5.32</v>
      </c>
    </row>
    <row r="880" spans="1:11" ht="15" thickBot="1" x14ac:dyDescent="0.35">
      <c r="A880" s="8" t="s">
        <v>197</v>
      </c>
      <c r="B880" s="9">
        <v>3456.9</v>
      </c>
      <c r="C880" s="9">
        <v>1975.4</v>
      </c>
      <c r="D880" s="9">
        <v>19260.099999999999</v>
      </c>
      <c r="E880" s="9">
        <v>2469.1999999999998</v>
      </c>
      <c r="F880" s="9">
        <v>12099.3</v>
      </c>
      <c r="G880" s="9">
        <v>6667</v>
      </c>
      <c r="H880" s="9">
        <v>45928</v>
      </c>
      <c r="I880" s="9">
        <v>48000</v>
      </c>
      <c r="J880" s="9">
        <v>2072</v>
      </c>
      <c r="K880" s="9">
        <v>4.32</v>
      </c>
    </row>
    <row r="881" spans="1:11" ht="15" thickBot="1" x14ac:dyDescent="0.35">
      <c r="A881" s="8" t="s">
        <v>198</v>
      </c>
      <c r="B881" s="9">
        <v>3456.9</v>
      </c>
      <c r="C881" s="9">
        <v>1728.5</v>
      </c>
      <c r="D881" s="9">
        <v>19260.099999999999</v>
      </c>
      <c r="E881" s="9">
        <v>3950.8</v>
      </c>
      <c r="F881" s="9">
        <v>12099.3</v>
      </c>
      <c r="G881" s="9">
        <v>6420</v>
      </c>
      <c r="H881" s="9">
        <v>46915.7</v>
      </c>
      <c r="I881" s="9">
        <v>51000</v>
      </c>
      <c r="J881" s="9">
        <v>4084.3</v>
      </c>
      <c r="K881" s="9">
        <v>8.01</v>
      </c>
    </row>
    <row r="882" spans="1:11" ht="15" thickBot="1" x14ac:dyDescent="0.35">
      <c r="A882" s="8" t="s">
        <v>199</v>
      </c>
      <c r="B882" s="9">
        <v>3456.9</v>
      </c>
      <c r="C882" s="9">
        <v>3210</v>
      </c>
      <c r="D882" s="9">
        <v>19754</v>
      </c>
      <c r="E882" s="9">
        <v>2469.1999999999998</v>
      </c>
      <c r="F882" s="9">
        <v>12099.3</v>
      </c>
      <c r="G882" s="9">
        <v>6420</v>
      </c>
      <c r="H882" s="9">
        <v>47409.5</v>
      </c>
      <c r="I882" s="9">
        <v>46000</v>
      </c>
      <c r="J882" s="9">
        <v>-1409.5</v>
      </c>
      <c r="K882" s="9">
        <v>-3.06</v>
      </c>
    </row>
    <row r="883" spans="1:11" ht="15" thickBot="1" x14ac:dyDescent="0.35">
      <c r="A883" s="8" t="s">
        <v>200</v>
      </c>
      <c r="B883" s="9">
        <v>3950.8</v>
      </c>
      <c r="C883" s="9">
        <v>5432.3</v>
      </c>
      <c r="D883" s="9">
        <v>19754</v>
      </c>
      <c r="E883" s="9">
        <v>3950.8</v>
      </c>
      <c r="F883" s="9">
        <v>19260.099999999999</v>
      </c>
      <c r="G883" s="9">
        <v>8395.4</v>
      </c>
      <c r="H883" s="9">
        <v>60743.5</v>
      </c>
      <c r="I883" s="9">
        <v>57000</v>
      </c>
      <c r="J883" s="9">
        <v>-3743.5</v>
      </c>
      <c r="K883" s="9">
        <v>-6.57</v>
      </c>
    </row>
    <row r="884" spans="1:11" ht="15" thickBot="1" x14ac:dyDescent="0.35">
      <c r="A884" s="8" t="s">
        <v>201</v>
      </c>
      <c r="B884" s="9">
        <v>3456.9</v>
      </c>
      <c r="C884" s="9">
        <v>1728.5</v>
      </c>
      <c r="D884" s="9">
        <v>19260.099999999999</v>
      </c>
      <c r="E884" s="9">
        <v>3703.9</v>
      </c>
      <c r="F884" s="9">
        <v>12099.3</v>
      </c>
      <c r="G884" s="9">
        <v>6420</v>
      </c>
      <c r="H884" s="9">
        <v>46668.800000000003</v>
      </c>
      <c r="I884" s="9">
        <v>44000</v>
      </c>
      <c r="J884" s="9">
        <v>-2668.8</v>
      </c>
      <c r="K884" s="9">
        <v>-6.07</v>
      </c>
    </row>
    <row r="885" spans="1:11" ht="15" thickBot="1" x14ac:dyDescent="0.35">
      <c r="A885" s="8" t="s">
        <v>202</v>
      </c>
      <c r="B885" s="9">
        <v>3456.9</v>
      </c>
      <c r="C885" s="9">
        <v>1234.5999999999999</v>
      </c>
      <c r="D885" s="9">
        <v>18766.3</v>
      </c>
      <c r="E885" s="9">
        <v>3950.8</v>
      </c>
      <c r="F885" s="9">
        <v>15062.4</v>
      </c>
      <c r="G885" s="9">
        <v>6420</v>
      </c>
      <c r="H885" s="9">
        <v>48891.1</v>
      </c>
      <c r="I885" s="9">
        <v>46000</v>
      </c>
      <c r="J885" s="9">
        <v>-2891.1</v>
      </c>
      <c r="K885" s="9">
        <v>-6.29</v>
      </c>
    </row>
    <row r="886" spans="1:11" ht="15" thickBot="1" x14ac:dyDescent="0.35">
      <c r="A886" s="8" t="s">
        <v>203</v>
      </c>
      <c r="B886" s="9">
        <v>3456.9</v>
      </c>
      <c r="C886" s="9">
        <v>2222.3000000000002</v>
      </c>
      <c r="D886" s="9">
        <v>19260.099999999999</v>
      </c>
      <c r="E886" s="9">
        <v>3703.9</v>
      </c>
      <c r="F886" s="9">
        <v>17284.7</v>
      </c>
      <c r="G886" s="9">
        <v>6420</v>
      </c>
      <c r="H886" s="9">
        <v>52348</v>
      </c>
      <c r="I886" s="9">
        <v>55000</v>
      </c>
      <c r="J886" s="9">
        <v>2652</v>
      </c>
      <c r="K886" s="9">
        <v>4.82</v>
      </c>
    </row>
    <row r="887" spans="1:11" ht="15" thickBot="1" x14ac:dyDescent="0.35">
      <c r="A887" s="8" t="s">
        <v>204</v>
      </c>
      <c r="B887" s="9">
        <v>3456.9</v>
      </c>
      <c r="C887" s="9">
        <v>2222.3000000000002</v>
      </c>
      <c r="D887" s="9">
        <v>18766.3</v>
      </c>
      <c r="E887" s="9">
        <v>3950.8</v>
      </c>
      <c r="F887" s="9">
        <v>15062.4</v>
      </c>
      <c r="G887" s="9">
        <v>6420</v>
      </c>
      <c r="H887" s="9">
        <v>49878.8</v>
      </c>
      <c r="I887" s="9">
        <v>53000</v>
      </c>
      <c r="J887" s="9">
        <v>3121.2</v>
      </c>
      <c r="K887" s="9">
        <v>5.89</v>
      </c>
    </row>
    <row r="888" spans="1:11" ht="15" thickBot="1" x14ac:dyDescent="0.35">
      <c r="A888" s="8" t="s">
        <v>205</v>
      </c>
      <c r="B888" s="9">
        <v>3456.9</v>
      </c>
      <c r="C888" s="9">
        <v>1975.4</v>
      </c>
      <c r="D888" s="9">
        <v>19260.099999999999</v>
      </c>
      <c r="E888" s="9">
        <v>3703.9</v>
      </c>
      <c r="F888" s="9">
        <v>15062.4</v>
      </c>
      <c r="G888" s="9">
        <v>6420</v>
      </c>
      <c r="H888" s="9">
        <v>49878.8</v>
      </c>
      <c r="I888" s="9">
        <v>51000</v>
      </c>
      <c r="J888" s="9">
        <v>1121.2</v>
      </c>
      <c r="K888" s="9">
        <v>2.2000000000000002</v>
      </c>
    </row>
    <row r="889" spans="1:11" ht="15" thickBot="1" x14ac:dyDescent="0.35">
      <c r="A889" s="8" t="s">
        <v>206</v>
      </c>
      <c r="B889" s="9">
        <v>3456.9</v>
      </c>
      <c r="C889" s="9">
        <v>2222.3000000000002</v>
      </c>
      <c r="D889" s="9">
        <v>19754</v>
      </c>
      <c r="E889" s="9">
        <v>3950.8</v>
      </c>
      <c r="F889" s="9">
        <v>15803.2</v>
      </c>
      <c r="G889" s="9">
        <v>8395.4</v>
      </c>
      <c r="H889" s="9">
        <v>53582.7</v>
      </c>
      <c r="I889" s="9">
        <v>51000</v>
      </c>
      <c r="J889" s="9">
        <v>-2582.6999999999998</v>
      </c>
      <c r="K889" s="9">
        <v>-5.0599999999999996</v>
      </c>
    </row>
    <row r="890" spans="1:11" ht="15" thickBot="1" x14ac:dyDescent="0.35">
      <c r="A890" s="8" t="s">
        <v>207</v>
      </c>
      <c r="B890" s="9">
        <v>3456.9</v>
      </c>
      <c r="C890" s="9">
        <v>3210</v>
      </c>
      <c r="D890" s="9">
        <v>20494.8</v>
      </c>
      <c r="E890" s="9">
        <v>2469.1999999999998</v>
      </c>
      <c r="F890" s="9">
        <v>17284.7</v>
      </c>
      <c r="G890" s="9">
        <v>8395.4</v>
      </c>
      <c r="H890" s="9">
        <v>55311.1</v>
      </c>
      <c r="I890" s="9">
        <v>58000</v>
      </c>
      <c r="J890" s="9">
        <v>2688.9</v>
      </c>
      <c r="K890" s="9">
        <v>4.6399999999999997</v>
      </c>
    </row>
    <row r="891" spans="1:11" ht="15" thickBot="1" x14ac:dyDescent="0.35">
      <c r="A891" s="8" t="s">
        <v>208</v>
      </c>
      <c r="B891" s="9">
        <v>3950.8</v>
      </c>
      <c r="C891" s="9">
        <v>3210</v>
      </c>
      <c r="D891" s="9">
        <v>19754</v>
      </c>
      <c r="E891" s="9">
        <v>3703.9</v>
      </c>
      <c r="F891" s="9">
        <v>15803.2</v>
      </c>
      <c r="G891" s="9">
        <v>8395.4</v>
      </c>
      <c r="H891" s="9">
        <v>54817.3</v>
      </c>
      <c r="I891" s="9">
        <v>60000</v>
      </c>
      <c r="J891" s="9">
        <v>5182.7</v>
      </c>
      <c r="K891" s="9">
        <v>8.64</v>
      </c>
    </row>
    <row r="892" spans="1:11" ht="15" thickBot="1" x14ac:dyDescent="0.35">
      <c r="A892" s="8" t="s">
        <v>209</v>
      </c>
      <c r="B892" s="9">
        <v>3456.9</v>
      </c>
      <c r="C892" s="9">
        <v>1728.5</v>
      </c>
      <c r="D892" s="9">
        <v>20494.8</v>
      </c>
      <c r="E892" s="9">
        <v>3703.9</v>
      </c>
      <c r="F892" s="9">
        <v>15062.4</v>
      </c>
      <c r="G892" s="9">
        <v>8395.4</v>
      </c>
      <c r="H892" s="9">
        <v>52841.9</v>
      </c>
      <c r="I892" s="9">
        <v>56000</v>
      </c>
      <c r="J892" s="9">
        <v>3158.1</v>
      </c>
      <c r="K892" s="9">
        <v>5.64</v>
      </c>
    </row>
    <row r="893" spans="1:11" ht="15" thickBot="1" x14ac:dyDescent="0.35">
      <c r="A893" s="8" t="s">
        <v>210</v>
      </c>
      <c r="B893" s="9">
        <v>3456.9</v>
      </c>
      <c r="C893" s="9">
        <v>2222.3000000000002</v>
      </c>
      <c r="D893" s="9">
        <v>20494.8</v>
      </c>
      <c r="E893" s="9">
        <v>3950.8</v>
      </c>
      <c r="F893" s="9">
        <v>19260.099999999999</v>
      </c>
      <c r="G893" s="9">
        <v>8395.4</v>
      </c>
      <c r="H893" s="9">
        <v>57780.4</v>
      </c>
      <c r="I893" s="9">
        <v>63000</v>
      </c>
      <c r="J893" s="9">
        <v>5219.6000000000004</v>
      </c>
      <c r="K893" s="9">
        <v>8.2899999999999991</v>
      </c>
    </row>
    <row r="894" spans="1:11" ht="15" thickBot="1" x14ac:dyDescent="0.35">
      <c r="A894" s="8" t="s">
        <v>211</v>
      </c>
      <c r="B894" s="9">
        <v>3950.8</v>
      </c>
      <c r="C894" s="9">
        <v>3210</v>
      </c>
      <c r="D894" s="9">
        <v>20494.8</v>
      </c>
      <c r="E894" s="9">
        <v>3950.8</v>
      </c>
      <c r="F894" s="9">
        <v>15556.3</v>
      </c>
      <c r="G894" s="9">
        <v>8395.4</v>
      </c>
      <c r="H894" s="9">
        <v>55558.1</v>
      </c>
      <c r="I894" s="9">
        <v>52000</v>
      </c>
      <c r="J894" s="9">
        <v>-3558.1</v>
      </c>
      <c r="K894" s="9">
        <v>-6.84</v>
      </c>
    </row>
    <row r="895" spans="1:11" ht="15" thickBot="1" x14ac:dyDescent="0.35">
      <c r="A895" s="8" t="s">
        <v>212</v>
      </c>
      <c r="B895" s="9">
        <v>9630.1</v>
      </c>
      <c r="C895" s="9">
        <v>6420</v>
      </c>
      <c r="D895" s="9">
        <v>21729.4</v>
      </c>
      <c r="E895" s="9">
        <v>4197.7</v>
      </c>
      <c r="F895" s="9">
        <v>19260.099999999999</v>
      </c>
      <c r="G895" s="9">
        <v>8395.4</v>
      </c>
      <c r="H895" s="9">
        <v>69632.800000000003</v>
      </c>
      <c r="I895" s="9">
        <v>65000</v>
      </c>
      <c r="J895" s="9">
        <v>-4632.8</v>
      </c>
      <c r="K895" s="9">
        <v>-7.13</v>
      </c>
    </row>
    <row r="896" spans="1:11" ht="15" thickBot="1" x14ac:dyDescent="0.35">
      <c r="A896" s="8" t="s">
        <v>213</v>
      </c>
      <c r="B896" s="9">
        <v>3456.9</v>
      </c>
      <c r="C896" s="9">
        <v>1975.4</v>
      </c>
      <c r="D896" s="9">
        <v>20494.8</v>
      </c>
      <c r="E896" s="9">
        <v>3950.8</v>
      </c>
      <c r="F896" s="9">
        <v>15803.2</v>
      </c>
      <c r="G896" s="9">
        <v>6420</v>
      </c>
      <c r="H896" s="9">
        <v>52101.1</v>
      </c>
      <c r="I896" s="9">
        <v>53000</v>
      </c>
      <c r="J896" s="9">
        <v>898.9</v>
      </c>
      <c r="K896" s="9">
        <v>1.7</v>
      </c>
    </row>
    <row r="897" spans="1:11" ht="15" thickBot="1" x14ac:dyDescent="0.35">
      <c r="A897" s="8" t="s">
        <v>214</v>
      </c>
      <c r="B897" s="9">
        <v>3456.9</v>
      </c>
      <c r="C897" s="9">
        <v>1234.5999999999999</v>
      </c>
      <c r="D897" s="9">
        <v>20494.8</v>
      </c>
      <c r="E897" s="9">
        <v>4197.7</v>
      </c>
      <c r="F897" s="9">
        <v>15803.2</v>
      </c>
      <c r="G897" s="9">
        <v>6667</v>
      </c>
      <c r="H897" s="9">
        <v>51854.2</v>
      </c>
      <c r="I897" s="9">
        <v>51000</v>
      </c>
      <c r="J897" s="9">
        <v>-854.2</v>
      </c>
      <c r="K897" s="9">
        <v>-1.67</v>
      </c>
    </row>
    <row r="898" spans="1:11" ht="15" thickBot="1" x14ac:dyDescent="0.35">
      <c r="A898" s="8" t="s">
        <v>215</v>
      </c>
      <c r="B898" s="9">
        <v>3456.9</v>
      </c>
      <c r="C898" s="9">
        <v>1728.5</v>
      </c>
      <c r="D898" s="9">
        <v>20494.8</v>
      </c>
      <c r="E898" s="9">
        <v>3950.8</v>
      </c>
      <c r="F898" s="9">
        <v>17284.7</v>
      </c>
      <c r="G898" s="9">
        <v>6667</v>
      </c>
      <c r="H898" s="9">
        <v>53582.7</v>
      </c>
      <c r="I898" s="9">
        <v>54000</v>
      </c>
      <c r="J898" s="9">
        <v>417.3</v>
      </c>
      <c r="K898" s="9">
        <v>0.77</v>
      </c>
    </row>
    <row r="899" spans="1:11" ht="15" thickBot="1" x14ac:dyDescent="0.35">
      <c r="A899" s="8" t="s">
        <v>216</v>
      </c>
      <c r="B899" s="9">
        <v>3950.8</v>
      </c>
      <c r="C899" s="9">
        <v>2716.2</v>
      </c>
      <c r="D899" s="9">
        <v>20494.8</v>
      </c>
      <c r="E899" s="9">
        <v>4197.7</v>
      </c>
      <c r="F899" s="9">
        <v>17284.7</v>
      </c>
      <c r="G899" s="9">
        <v>8395.4</v>
      </c>
      <c r="H899" s="9">
        <v>57039.6</v>
      </c>
      <c r="I899" s="9">
        <v>61000</v>
      </c>
      <c r="J899" s="9">
        <v>3960.4</v>
      </c>
      <c r="K899" s="9">
        <v>6.49</v>
      </c>
    </row>
    <row r="900" spans="1:11" ht="15" thickBot="1" x14ac:dyDescent="0.35">
      <c r="A900" s="8" t="s">
        <v>217</v>
      </c>
      <c r="B900" s="9">
        <v>3456.9</v>
      </c>
      <c r="C900" s="9">
        <v>1728.5</v>
      </c>
      <c r="D900" s="9">
        <v>20494.8</v>
      </c>
      <c r="E900" s="9">
        <v>3703.9</v>
      </c>
      <c r="F900" s="9">
        <v>15062.4</v>
      </c>
      <c r="G900" s="9">
        <v>6420</v>
      </c>
      <c r="H900" s="9">
        <v>50866.5</v>
      </c>
      <c r="I900" s="9">
        <v>52000</v>
      </c>
      <c r="J900" s="9">
        <v>1133.5</v>
      </c>
      <c r="K900" s="9">
        <v>2.1800000000000002</v>
      </c>
    </row>
    <row r="901" spans="1:11" ht="15" thickBot="1" x14ac:dyDescent="0.35">
      <c r="A901" s="8" t="s">
        <v>218</v>
      </c>
      <c r="B901" s="9">
        <v>4691.6000000000004</v>
      </c>
      <c r="C901" s="9">
        <v>3703.9</v>
      </c>
      <c r="D901" s="9">
        <v>24692.5</v>
      </c>
      <c r="E901" s="9">
        <v>4197.7</v>
      </c>
      <c r="F901" s="9">
        <v>19260.099999999999</v>
      </c>
      <c r="G901" s="9">
        <v>9383.1</v>
      </c>
      <c r="H901" s="9">
        <v>65928.899999999994</v>
      </c>
      <c r="I901" s="9">
        <v>65000</v>
      </c>
      <c r="J901" s="9">
        <v>-928.9</v>
      </c>
      <c r="K901" s="9">
        <v>-1.43</v>
      </c>
    </row>
    <row r="902" spans="1:11" ht="15" thickBot="1" x14ac:dyDescent="0.35">
      <c r="A902" s="8" t="s">
        <v>219</v>
      </c>
      <c r="B902" s="9">
        <v>3950.8</v>
      </c>
      <c r="C902" s="9">
        <v>3210</v>
      </c>
      <c r="D902" s="9">
        <v>21729.4</v>
      </c>
      <c r="E902" s="9">
        <v>4197.7</v>
      </c>
      <c r="F902" s="9">
        <v>19260.099999999999</v>
      </c>
      <c r="G902" s="9">
        <v>10370.799999999999</v>
      </c>
      <c r="H902" s="9">
        <v>62718.9</v>
      </c>
      <c r="I902" s="9">
        <v>68000</v>
      </c>
      <c r="J902" s="9">
        <v>5281.1</v>
      </c>
      <c r="K902" s="9">
        <v>7.77</v>
      </c>
    </row>
    <row r="903" spans="1:11" ht="15" thickBot="1" x14ac:dyDescent="0.35">
      <c r="A903" s="8" t="s">
        <v>220</v>
      </c>
      <c r="B903" s="9">
        <v>3950.8</v>
      </c>
      <c r="C903" s="9">
        <v>3210</v>
      </c>
      <c r="D903" s="9">
        <v>24692.5</v>
      </c>
      <c r="E903" s="9">
        <v>4197.7</v>
      </c>
      <c r="F903" s="9">
        <v>19260.099999999999</v>
      </c>
      <c r="G903" s="9">
        <v>10370.799999999999</v>
      </c>
      <c r="H903" s="9">
        <v>65682</v>
      </c>
      <c r="I903" s="9">
        <v>74000</v>
      </c>
      <c r="J903" s="9">
        <v>8318</v>
      </c>
      <c r="K903" s="9">
        <v>11.24</v>
      </c>
    </row>
    <row r="904" spans="1:11" ht="15" thickBot="1" x14ac:dyDescent="0.35">
      <c r="A904" s="8" t="s">
        <v>221</v>
      </c>
      <c r="B904" s="9">
        <v>3950.8</v>
      </c>
      <c r="C904" s="9">
        <v>1728.5</v>
      </c>
      <c r="D904" s="9">
        <v>24692.5</v>
      </c>
      <c r="E904" s="9">
        <v>4197.7</v>
      </c>
      <c r="F904" s="9">
        <v>19260.099999999999</v>
      </c>
      <c r="G904" s="9">
        <v>8395.4</v>
      </c>
      <c r="H904" s="9">
        <v>62225</v>
      </c>
      <c r="I904" s="9">
        <v>70000</v>
      </c>
      <c r="J904" s="9">
        <v>7775</v>
      </c>
      <c r="K904" s="9">
        <v>11.11</v>
      </c>
    </row>
    <row r="905" spans="1:11" ht="15" thickBot="1" x14ac:dyDescent="0.35">
      <c r="A905" s="8" t="s">
        <v>222</v>
      </c>
      <c r="B905" s="9">
        <v>3456.9</v>
      </c>
      <c r="C905" s="9">
        <v>1728.5</v>
      </c>
      <c r="D905" s="9">
        <v>27161.7</v>
      </c>
      <c r="E905" s="9">
        <v>4197.7</v>
      </c>
      <c r="F905" s="9">
        <v>19260.099999999999</v>
      </c>
      <c r="G905" s="9">
        <v>8395.4</v>
      </c>
      <c r="H905" s="9">
        <v>64200.4</v>
      </c>
      <c r="I905" s="9">
        <v>59000</v>
      </c>
      <c r="J905" s="9">
        <v>-5200.3999999999996</v>
      </c>
      <c r="K905" s="9">
        <v>-8.81</v>
      </c>
    </row>
    <row r="906" spans="1:11" ht="15" thickBot="1" x14ac:dyDescent="0.35">
      <c r="A906" s="8" t="s">
        <v>223</v>
      </c>
      <c r="B906" s="9">
        <v>3950.8</v>
      </c>
      <c r="C906" s="9">
        <v>2716.2</v>
      </c>
      <c r="D906" s="9">
        <v>24692.5</v>
      </c>
      <c r="E906" s="9">
        <v>4197.7</v>
      </c>
      <c r="F906" s="9">
        <v>19260.099999999999</v>
      </c>
      <c r="G906" s="9">
        <v>8395.4</v>
      </c>
      <c r="H906" s="9">
        <v>63212.7</v>
      </c>
      <c r="I906" s="9">
        <v>57000</v>
      </c>
      <c r="J906" s="9">
        <v>-6212.7</v>
      </c>
      <c r="K906" s="9">
        <v>-10.9</v>
      </c>
    </row>
    <row r="907" spans="1:11" ht="15" thickBot="1" x14ac:dyDescent="0.35">
      <c r="A907" s="8" t="s">
        <v>224</v>
      </c>
      <c r="B907" s="9">
        <v>9630.1</v>
      </c>
      <c r="C907" s="9">
        <v>5679.3</v>
      </c>
      <c r="D907" s="9">
        <v>27161.7</v>
      </c>
      <c r="E907" s="9">
        <v>9383.1</v>
      </c>
      <c r="F907" s="9">
        <v>19260.099999999999</v>
      </c>
      <c r="G907" s="9">
        <v>11358.5</v>
      </c>
      <c r="H907" s="9">
        <v>82472.899999999994</v>
      </c>
      <c r="I907" s="9">
        <v>75000</v>
      </c>
      <c r="J907" s="9">
        <v>-7472.9</v>
      </c>
      <c r="K907" s="9">
        <v>-9.9600000000000009</v>
      </c>
    </row>
    <row r="908" spans="1:11" ht="15" thickBot="1" x14ac:dyDescent="0.35">
      <c r="A908" s="8" t="s">
        <v>225</v>
      </c>
      <c r="B908" s="9">
        <v>3456.9</v>
      </c>
      <c r="C908" s="9">
        <v>1728.5</v>
      </c>
      <c r="D908" s="9">
        <v>20494.8</v>
      </c>
      <c r="E908" s="9">
        <v>3950.8</v>
      </c>
      <c r="F908" s="9">
        <v>19260.099999999999</v>
      </c>
      <c r="G908" s="9">
        <v>8395.4</v>
      </c>
      <c r="H908" s="9">
        <v>57286.5</v>
      </c>
      <c r="I908" s="9">
        <v>53000</v>
      </c>
      <c r="J908" s="9">
        <v>-4286.5</v>
      </c>
      <c r="K908" s="9">
        <v>-8.09</v>
      </c>
    </row>
    <row r="909" spans="1:11" ht="15" thickBot="1" x14ac:dyDescent="0.35">
      <c r="A909" s="8" t="s">
        <v>226</v>
      </c>
      <c r="B909" s="9">
        <v>3456.9</v>
      </c>
      <c r="C909" s="9">
        <v>1728.5</v>
      </c>
      <c r="D909" s="9">
        <v>21729.4</v>
      </c>
      <c r="E909" s="9">
        <v>4197.7</v>
      </c>
      <c r="F909" s="9">
        <v>19260.099999999999</v>
      </c>
      <c r="G909" s="9">
        <v>9383.1</v>
      </c>
      <c r="H909" s="9">
        <v>59755.8</v>
      </c>
      <c r="I909" s="9">
        <v>59000</v>
      </c>
      <c r="J909" s="9">
        <v>-755.8</v>
      </c>
      <c r="K909" s="9">
        <v>-1.28</v>
      </c>
    </row>
    <row r="910" spans="1:11" ht="15" thickBot="1" x14ac:dyDescent="0.35">
      <c r="A910" s="8" t="s">
        <v>227</v>
      </c>
      <c r="B910" s="9">
        <v>9630.1</v>
      </c>
      <c r="C910" s="9">
        <v>3703.9</v>
      </c>
      <c r="D910" s="9">
        <v>24692.5</v>
      </c>
      <c r="E910" s="9">
        <v>8642.4</v>
      </c>
      <c r="F910" s="9">
        <v>19260.099999999999</v>
      </c>
      <c r="G910" s="9">
        <v>10370.799999999999</v>
      </c>
      <c r="H910" s="9">
        <v>76299.7</v>
      </c>
      <c r="I910" s="9">
        <v>90000</v>
      </c>
      <c r="J910" s="9">
        <v>13700.3</v>
      </c>
      <c r="K910" s="9">
        <v>15.22</v>
      </c>
    </row>
    <row r="911" spans="1:11" ht="15" thickBot="1" x14ac:dyDescent="0.35">
      <c r="A911" s="8" t="s">
        <v>228</v>
      </c>
      <c r="B911" s="9">
        <v>9630.1</v>
      </c>
      <c r="C911" s="9">
        <v>5679.3</v>
      </c>
      <c r="D911" s="9">
        <v>40495.699999999997</v>
      </c>
      <c r="E911" s="9">
        <v>10370.799999999999</v>
      </c>
      <c r="F911" s="9">
        <v>19260.099999999999</v>
      </c>
      <c r="G911" s="9">
        <v>11358.5</v>
      </c>
      <c r="H911" s="9">
        <v>96794.5</v>
      </c>
      <c r="I911" s="9">
        <v>98000</v>
      </c>
      <c r="J911" s="9">
        <v>1205.5</v>
      </c>
      <c r="K911" s="9">
        <v>1.23</v>
      </c>
    </row>
    <row r="912" spans="1:11" ht="15" thickBot="1" x14ac:dyDescent="0.35">
      <c r="A912" s="8" t="s">
        <v>229</v>
      </c>
      <c r="B912" s="9">
        <v>9630.1</v>
      </c>
      <c r="C912" s="9">
        <v>3703.9</v>
      </c>
      <c r="D912" s="9">
        <v>27161.7</v>
      </c>
      <c r="E912" s="9">
        <v>9383.1</v>
      </c>
      <c r="F912" s="9">
        <v>19260.099999999999</v>
      </c>
      <c r="G912" s="9">
        <v>10370.799999999999</v>
      </c>
      <c r="H912" s="9">
        <v>79509.8</v>
      </c>
      <c r="I912" s="9">
        <v>69000</v>
      </c>
      <c r="J912" s="9">
        <v>-10509.8</v>
      </c>
      <c r="K912" s="9">
        <v>-15.23</v>
      </c>
    </row>
    <row r="913" spans="1:11" ht="15" thickBot="1" x14ac:dyDescent="0.35">
      <c r="A913" s="8" t="s">
        <v>230</v>
      </c>
      <c r="B913" s="9">
        <v>3950.8</v>
      </c>
      <c r="C913" s="9">
        <v>2716.2</v>
      </c>
      <c r="D913" s="9">
        <v>24692.5</v>
      </c>
      <c r="E913" s="9">
        <v>8642.4</v>
      </c>
      <c r="F913" s="9">
        <v>19260.099999999999</v>
      </c>
      <c r="G913" s="9">
        <v>10370.799999999999</v>
      </c>
      <c r="H913" s="9">
        <v>69632.800000000003</v>
      </c>
      <c r="I913" s="9">
        <v>62000</v>
      </c>
      <c r="J913" s="9">
        <v>-7632.8</v>
      </c>
      <c r="K913" s="9">
        <v>-12.31</v>
      </c>
    </row>
    <row r="914" spans="1:11" ht="15" thickBot="1" x14ac:dyDescent="0.35">
      <c r="A914" s="8" t="s">
        <v>231</v>
      </c>
      <c r="B914" s="9">
        <v>3950.8</v>
      </c>
      <c r="C914" s="9">
        <v>3210</v>
      </c>
      <c r="D914" s="9">
        <v>24692.5</v>
      </c>
      <c r="E914" s="9">
        <v>4197.7</v>
      </c>
      <c r="F914" s="9">
        <v>19260.099999999999</v>
      </c>
      <c r="G914" s="9">
        <v>11358.5</v>
      </c>
      <c r="H914" s="9">
        <v>66669.7</v>
      </c>
      <c r="I914" s="9">
        <v>61000</v>
      </c>
      <c r="J914" s="9">
        <v>-5669.7</v>
      </c>
      <c r="K914" s="9">
        <v>-9.2899999999999991</v>
      </c>
    </row>
    <row r="915" spans="1:11" ht="15" thickBot="1" x14ac:dyDescent="0.35">
      <c r="A915" s="8" t="s">
        <v>232</v>
      </c>
      <c r="B915" s="9">
        <v>3950.8</v>
      </c>
      <c r="C915" s="9">
        <v>3210</v>
      </c>
      <c r="D915" s="9">
        <v>24692.5</v>
      </c>
      <c r="E915" s="9">
        <v>4197.7</v>
      </c>
      <c r="F915" s="9">
        <v>19260.099999999999</v>
      </c>
      <c r="G915" s="9">
        <v>15803.2</v>
      </c>
      <c r="H915" s="9">
        <v>71114.3</v>
      </c>
      <c r="I915" s="9">
        <v>74000</v>
      </c>
      <c r="J915" s="9">
        <v>2885.7</v>
      </c>
      <c r="K915" s="9">
        <v>3.9</v>
      </c>
    </row>
    <row r="916" spans="1:11" ht="15" thickBot="1" x14ac:dyDescent="0.35">
      <c r="A916" s="8" t="s">
        <v>233</v>
      </c>
      <c r="B916" s="9">
        <v>3456.9</v>
      </c>
      <c r="C916" s="9">
        <v>1728.5</v>
      </c>
      <c r="D916" s="9">
        <v>24692.5</v>
      </c>
      <c r="E916" s="9">
        <v>4197.7</v>
      </c>
      <c r="F916" s="9">
        <v>20741.7</v>
      </c>
      <c r="G916" s="9">
        <v>10370.799999999999</v>
      </c>
      <c r="H916" s="9">
        <v>65188.1</v>
      </c>
      <c r="I916" s="9">
        <v>61000</v>
      </c>
      <c r="J916" s="9">
        <v>-4188.1000000000004</v>
      </c>
      <c r="K916" s="9">
        <v>-6.87</v>
      </c>
    </row>
    <row r="917" spans="1:11" ht="15" thickBot="1" x14ac:dyDescent="0.35">
      <c r="A917" s="8" t="s">
        <v>234</v>
      </c>
      <c r="B917" s="9">
        <v>3950.8</v>
      </c>
      <c r="C917" s="9">
        <v>2222.3000000000002</v>
      </c>
      <c r="D917" s="9">
        <v>24692.5</v>
      </c>
      <c r="E917" s="9">
        <v>4197.7</v>
      </c>
      <c r="F917" s="9">
        <v>23704.799999999999</v>
      </c>
      <c r="G917" s="9">
        <v>11358.5</v>
      </c>
      <c r="H917" s="9">
        <v>70126.600000000006</v>
      </c>
      <c r="I917" s="9">
        <v>70000</v>
      </c>
      <c r="J917" s="9">
        <v>-126.6</v>
      </c>
      <c r="K917" s="9">
        <v>-0.18</v>
      </c>
    </row>
    <row r="918" spans="1:11" ht="15" thickBot="1" x14ac:dyDescent="0.35">
      <c r="A918" s="8" t="s">
        <v>235</v>
      </c>
      <c r="B918" s="9">
        <v>4691.6000000000004</v>
      </c>
      <c r="C918" s="9">
        <v>2716.2</v>
      </c>
      <c r="D918" s="9">
        <v>25927.1</v>
      </c>
      <c r="E918" s="9">
        <v>8642.4</v>
      </c>
      <c r="F918" s="9">
        <v>19260.099999999999</v>
      </c>
      <c r="G918" s="9">
        <v>10370.799999999999</v>
      </c>
      <c r="H918" s="9">
        <v>71608.2</v>
      </c>
      <c r="I918" s="9">
        <v>64000</v>
      </c>
      <c r="J918" s="9">
        <v>-7608.2</v>
      </c>
      <c r="K918" s="9">
        <v>-11.89</v>
      </c>
    </row>
    <row r="919" spans="1:11" ht="15" thickBot="1" x14ac:dyDescent="0.35">
      <c r="A919" s="8" t="s">
        <v>236</v>
      </c>
      <c r="B919" s="9">
        <v>9630.1</v>
      </c>
      <c r="C919" s="9">
        <v>3703.9</v>
      </c>
      <c r="D919" s="9">
        <v>27161.7</v>
      </c>
      <c r="E919" s="9">
        <v>9383.1</v>
      </c>
      <c r="F919" s="9">
        <v>19260.099999999999</v>
      </c>
      <c r="G919" s="9">
        <v>20741.7</v>
      </c>
      <c r="H919" s="9">
        <v>89880.6</v>
      </c>
      <c r="I919" s="9">
        <v>83000</v>
      </c>
      <c r="J919" s="9">
        <v>-6880.6</v>
      </c>
      <c r="K919" s="9">
        <v>-8.2899999999999991</v>
      </c>
    </row>
    <row r="920" spans="1:11" ht="15" thickBot="1" x14ac:dyDescent="0.35">
      <c r="A920" s="8" t="s">
        <v>237</v>
      </c>
      <c r="B920" s="9">
        <v>3456.9</v>
      </c>
      <c r="C920" s="9">
        <v>1728.5</v>
      </c>
      <c r="D920" s="9">
        <v>24692.5</v>
      </c>
      <c r="E920" s="9">
        <v>4197.7</v>
      </c>
      <c r="F920" s="9">
        <v>19260.099999999999</v>
      </c>
      <c r="G920" s="9">
        <v>10370.799999999999</v>
      </c>
      <c r="H920" s="9">
        <v>63706.6</v>
      </c>
      <c r="I920" s="9">
        <v>58000</v>
      </c>
      <c r="J920" s="9">
        <v>-5706.6</v>
      </c>
      <c r="K920" s="9">
        <v>-9.84</v>
      </c>
    </row>
    <row r="921" spans="1:11" ht="15" thickBot="1" x14ac:dyDescent="0.35">
      <c r="A921" s="8" t="s">
        <v>238</v>
      </c>
      <c r="B921" s="9">
        <v>3456.9</v>
      </c>
      <c r="C921" s="9">
        <v>1728.5</v>
      </c>
      <c r="D921" s="9">
        <v>24692.5</v>
      </c>
      <c r="E921" s="9">
        <v>4197.7</v>
      </c>
      <c r="F921" s="9">
        <v>20741.7</v>
      </c>
      <c r="G921" s="9">
        <v>9383.1</v>
      </c>
      <c r="H921" s="9">
        <v>64200.4</v>
      </c>
      <c r="I921" s="9">
        <v>62000</v>
      </c>
      <c r="J921" s="9">
        <v>-2200.4</v>
      </c>
      <c r="K921" s="9">
        <v>-3.55</v>
      </c>
    </row>
    <row r="922" spans="1:11" ht="15" thickBot="1" x14ac:dyDescent="0.35">
      <c r="A922" s="8" t="s">
        <v>239</v>
      </c>
      <c r="B922" s="9">
        <v>3950.8</v>
      </c>
      <c r="C922" s="9">
        <v>2222.3000000000002</v>
      </c>
      <c r="D922" s="9">
        <v>25927.1</v>
      </c>
      <c r="E922" s="9">
        <v>9383.1</v>
      </c>
      <c r="F922" s="9">
        <v>19260.099999999999</v>
      </c>
      <c r="G922" s="9">
        <v>10370.799999999999</v>
      </c>
      <c r="H922" s="9">
        <v>71114.3</v>
      </c>
      <c r="I922" s="9">
        <v>65000</v>
      </c>
      <c r="J922" s="9">
        <v>-6114.3</v>
      </c>
      <c r="K922" s="9">
        <v>-9.41</v>
      </c>
    </row>
    <row r="923" spans="1:11" ht="15" thickBot="1" x14ac:dyDescent="0.35">
      <c r="A923" s="8" t="s">
        <v>240</v>
      </c>
      <c r="B923" s="9">
        <v>3950.8</v>
      </c>
      <c r="C923" s="9">
        <v>2716.2</v>
      </c>
      <c r="D923" s="9">
        <v>24692.5</v>
      </c>
      <c r="E923" s="9">
        <v>9383.1</v>
      </c>
      <c r="F923" s="9">
        <v>19260.099999999999</v>
      </c>
      <c r="G923" s="9">
        <v>11358.5</v>
      </c>
      <c r="H923" s="9">
        <v>71361.2</v>
      </c>
      <c r="I923" s="9">
        <v>75000</v>
      </c>
      <c r="J923" s="9">
        <v>3638.8</v>
      </c>
      <c r="K923" s="9">
        <v>4.8499999999999996</v>
      </c>
    </row>
    <row r="924" spans="1:11" ht="15" thickBot="1" x14ac:dyDescent="0.35">
      <c r="A924" s="8" t="s">
        <v>241</v>
      </c>
      <c r="B924" s="9">
        <v>3950.8</v>
      </c>
      <c r="C924" s="9">
        <v>2716.2</v>
      </c>
      <c r="D924" s="9">
        <v>25927.1</v>
      </c>
      <c r="E924" s="9">
        <v>8642.4</v>
      </c>
      <c r="F924" s="9">
        <v>19260.099999999999</v>
      </c>
      <c r="G924" s="9">
        <v>11358.5</v>
      </c>
      <c r="H924" s="9">
        <v>71855.100000000006</v>
      </c>
      <c r="I924" s="9">
        <v>81000</v>
      </c>
      <c r="J924" s="9">
        <v>9144.9</v>
      </c>
      <c r="K924" s="9">
        <v>11.29</v>
      </c>
    </row>
    <row r="925" spans="1:11" ht="15" thickBot="1" x14ac:dyDescent="0.35">
      <c r="A925" s="8" t="s">
        <v>242</v>
      </c>
      <c r="B925" s="9">
        <v>9630.1</v>
      </c>
      <c r="C925" s="9">
        <v>3703.9</v>
      </c>
      <c r="D925" s="9">
        <v>25927.1</v>
      </c>
      <c r="E925" s="9">
        <v>4197.7</v>
      </c>
      <c r="F925" s="9">
        <v>19260.099999999999</v>
      </c>
      <c r="G925" s="9">
        <v>11358.5</v>
      </c>
      <c r="H925" s="9">
        <v>74077.399999999994</v>
      </c>
      <c r="I925" s="9">
        <v>86000</v>
      </c>
      <c r="J925" s="9">
        <v>11922.6</v>
      </c>
      <c r="K925" s="9">
        <v>13.86</v>
      </c>
    </row>
    <row r="926" spans="1:11" ht="15" thickBot="1" x14ac:dyDescent="0.35">
      <c r="A926" s="8" t="s">
        <v>243</v>
      </c>
      <c r="B926" s="9">
        <v>3950.8</v>
      </c>
      <c r="C926" s="9">
        <v>3210</v>
      </c>
      <c r="D926" s="9">
        <v>24692.5</v>
      </c>
      <c r="E926" s="9">
        <v>4197.7</v>
      </c>
      <c r="F926" s="9">
        <v>19260.099999999999</v>
      </c>
      <c r="G926" s="9">
        <v>20741.7</v>
      </c>
      <c r="H926" s="9">
        <v>76052.800000000003</v>
      </c>
      <c r="I926" s="9">
        <v>81000</v>
      </c>
      <c r="J926" s="9">
        <v>4947.2</v>
      </c>
      <c r="K926" s="9">
        <v>6.11</v>
      </c>
    </row>
    <row r="927" spans="1:11" ht="15" thickBot="1" x14ac:dyDescent="0.35">
      <c r="A927" s="8" t="s">
        <v>244</v>
      </c>
      <c r="B927" s="9">
        <v>3950.8</v>
      </c>
      <c r="C927" s="9">
        <v>2716.2</v>
      </c>
      <c r="D927" s="9">
        <v>24692.5</v>
      </c>
      <c r="E927" s="9">
        <v>8642.4</v>
      </c>
      <c r="F927" s="9">
        <v>19260.099999999999</v>
      </c>
      <c r="G927" s="9">
        <v>20741.7</v>
      </c>
      <c r="H927" s="9">
        <v>80003.600000000006</v>
      </c>
      <c r="I927" s="9">
        <v>76000</v>
      </c>
      <c r="J927" s="9">
        <v>-4003.6</v>
      </c>
      <c r="K927" s="9">
        <v>-5.27</v>
      </c>
    </row>
    <row r="928" spans="1:11" ht="15" thickBot="1" x14ac:dyDescent="0.35">
      <c r="A928" s="8" t="s">
        <v>245</v>
      </c>
      <c r="B928" s="9">
        <v>3456.9</v>
      </c>
      <c r="C928" s="9">
        <v>1728.5</v>
      </c>
      <c r="D928" s="9">
        <v>24692.5</v>
      </c>
      <c r="E928" s="9">
        <v>4197.7</v>
      </c>
      <c r="F928" s="9">
        <v>19260.099999999999</v>
      </c>
      <c r="G928" s="9">
        <v>15803.2</v>
      </c>
      <c r="H928" s="9">
        <v>69138.899999999994</v>
      </c>
      <c r="I928" s="9">
        <v>71000</v>
      </c>
      <c r="J928" s="9">
        <v>1861.1</v>
      </c>
      <c r="K928" s="9">
        <v>2.62</v>
      </c>
    </row>
    <row r="929" spans="1:11" ht="15" thickBot="1" x14ac:dyDescent="0.35">
      <c r="A929" s="8" t="s">
        <v>246</v>
      </c>
      <c r="B929" s="9">
        <v>3950.8</v>
      </c>
      <c r="C929" s="9">
        <v>2222.3000000000002</v>
      </c>
      <c r="D929" s="9">
        <v>24692.5</v>
      </c>
      <c r="E929" s="9">
        <v>8642.4</v>
      </c>
      <c r="F929" s="9">
        <v>19260.099999999999</v>
      </c>
      <c r="G929" s="9">
        <v>11358.5</v>
      </c>
      <c r="H929" s="9">
        <v>70126.600000000006</v>
      </c>
      <c r="I929" s="9">
        <v>74000</v>
      </c>
      <c r="J929" s="9">
        <v>3873.4</v>
      </c>
      <c r="K929" s="9">
        <v>5.23</v>
      </c>
    </row>
    <row r="930" spans="1:11" ht="15" thickBot="1" x14ac:dyDescent="0.35">
      <c r="A930" s="8" t="s">
        <v>247</v>
      </c>
      <c r="B930" s="9">
        <v>3950.8</v>
      </c>
      <c r="C930" s="9">
        <v>2716.2</v>
      </c>
      <c r="D930" s="9">
        <v>27161.7</v>
      </c>
      <c r="E930" s="9">
        <v>5679.3</v>
      </c>
      <c r="F930" s="9">
        <v>19260.099999999999</v>
      </c>
      <c r="G930" s="9">
        <v>10370.799999999999</v>
      </c>
      <c r="H930" s="9">
        <v>69138.899999999994</v>
      </c>
      <c r="I930" s="9">
        <v>67000</v>
      </c>
      <c r="J930" s="9">
        <v>-2138.9</v>
      </c>
      <c r="K930" s="9">
        <v>-3.19</v>
      </c>
    </row>
    <row r="931" spans="1:11" ht="15" thickBot="1" x14ac:dyDescent="0.35">
      <c r="A931" s="8" t="s">
        <v>248</v>
      </c>
      <c r="B931" s="9">
        <v>9630.1</v>
      </c>
      <c r="C931" s="9">
        <v>3703.9</v>
      </c>
      <c r="D931" s="9">
        <v>25927.1</v>
      </c>
      <c r="E931" s="9">
        <v>9383.1</v>
      </c>
      <c r="F931" s="9">
        <v>19260.099999999999</v>
      </c>
      <c r="G931" s="9">
        <v>21976.3</v>
      </c>
      <c r="H931" s="9">
        <v>89880.6</v>
      </c>
      <c r="I931" s="9">
        <v>83000</v>
      </c>
      <c r="J931" s="9">
        <v>-6880.6</v>
      </c>
      <c r="K931" s="9">
        <v>-8.2899999999999991</v>
      </c>
    </row>
    <row r="932" spans="1:11" ht="15" thickBot="1" x14ac:dyDescent="0.35">
      <c r="A932" s="8" t="s">
        <v>249</v>
      </c>
      <c r="B932" s="9">
        <v>3456.9</v>
      </c>
      <c r="C932" s="9">
        <v>1728.5</v>
      </c>
      <c r="D932" s="9">
        <v>24692.5</v>
      </c>
      <c r="E932" s="9">
        <v>4197.7</v>
      </c>
      <c r="F932" s="9">
        <v>19260.099999999999</v>
      </c>
      <c r="G932" s="9">
        <v>15803.2</v>
      </c>
      <c r="H932" s="9">
        <v>69138.899999999994</v>
      </c>
      <c r="I932" s="9">
        <v>69000</v>
      </c>
      <c r="J932" s="9">
        <v>-138.9</v>
      </c>
      <c r="K932" s="9">
        <v>-0.2</v>
      </c>
    </row>
    <row r="933" spans="1:11" ht="15" thickBot="1" x14ac:dyDescent="0.35">
      <c r="A933" s="8" t="s">
        <v>250</v>
      </c>
      <c r="B933" s="9">
        <v>3456.9</v>
      </c>
      <c r="C933" s="9">
        <v>2222.3000000000002</v>
      </c>
      <c r="D933" s="9">
        <v>24692.5</v>
      </c>
      <c r="E933" s="9">
        <v>4197.7</v>
      </c>
      <c r="F933" s="9">
        <v>19260.099999999999</v>
      </c>
      <c r="G933" s="9">
        <v>11358.5</v>
      </c>
      <c r="H933" s="9">
        <v>65188.1</v>
      </c>
      <c r="I933" s="9">
        <v>69000</v>
      </c>
      <c r="J933" s="9">
        <v>3811.9</v>
      </c>
      <c r="K933" s="9">
        <v>5.52</v>
      </c>
    </row>
    <row r="934" spans="1:11" ht="15" thickBot="1" x14ac:dyDescent="0.35">
      <c r="A934" s="8" t="s">
        <v>251</v>
      </c>
      <c r="B934" s="9">
        <v>3950.8</v>
      </c>
      <c r="C934" s="9">
        <v>2222.3000000000002</v>
      </c>
      <c r="D934" s="9">
        <v>24692.5</v>
      </c>
      <c r="E934" s="9">
        <v>8642.4</v>
      </c>
      <c r="F934" s="9">
        <v>19260.099999999999</v>
      </c>
      <c r="G934" s="9">
        <v>11358.5</v>
      </c>
      <c r="H934" s="9">
        <v>70126.600000000006</v>
      </c>
      <c r="I934" s="9">
        <v>77000</v>
      </c>
      <c r="J934" s="9">
        <v>6873.4</v>
      </c>
      <c r="K934" s="9">
        <v>8.93</v>
      </c>
    </row>
    <row r="935" spans="1:11" ht="15" thickBot="1" x14ac:dyDescent="0.35">
      <c r="A935" s="8" t="s">
        <v>252</v>
      </c>
      <c r="B935" s="9">
        <v>3950.8</v>
      </c>
      <c r="C935" s="9">
        <v>2716.2</v>
      </c>
      <c r="D935" s="9">
        <v>24692.5</v>
      </c>
      <c r="E935" s="9">
        <v>9383.1</v>
      </c>
      <c r="F935" s="9">
        <v>19260.099999999999</v>
      </c>
      <c r="G935" s="9">
        <v>15803.2</v>
      </c>
      <c r="H935" s="9">
        <v>75805.899999999994</v>
      </c>
      <c r="I935" s="9">
        <v>79000</v>
      </c>
      <c r="J935" s="9">
        <v>3194.1</v>
      </c>
      <c r="K935" s="9">
        <v>4.04</v>
      </c>
    </row>
    <row r="936" spans="1:11" ht="15" thickBot="1" x14ac:dyDescent="0.35">
      <c r="A936" s="8" t="s">
        <v>253</v>
      </c>
      <c r="B936" s="9">
        <v>3950.8</v>
      </c>
      <c r="C936" s="9">
        <v>2222.3000000000002</v>
      </c>
      <c r="D936" s="9">
        <v>24692.5</v>
      </c>
      <c r="E936" s="9">
        <v>8642.4</v>
      </c>
      <c r="F936" s="9">
        <v>19260.099999999999</v>
      </c>
      <c r="G936" s="9">
        <v>11358.5</v>
      </c>
      <c r="H936" s="9">
        <v>70126.600000000006</v>
      </c>
      <c r="I936" s="9">
        <v>73000</v>
      </c>
      <c r="J936" s="9">
        <v>2873.4</v>
      </c>
      <c r="K936" s="9">
        <v>3.94</v>
      </c>
    </row>
    <row r="937" spans="1:11" ht="15" thickBot="1" x14ac:dyDescent="0.35">
      <c r="A937" s="8" t="s">
        <v>254</v>
      </c>
      <c r="B937" s="9">
        <v>4691.6000000000004</v>
      </c>
      <c r="C937" s="9">
        <v>3703.9</v>
      </c>
      <c r="D937" s="9">
        <v>24939.4</v>
      </c>
      <c r="E937" s="9">
        <v>9383.1</v>
      </c>
      <c r="F937" s="9">
        <v>19260.099999999999</v>
      </c>
      <c r="G937" s="9">
        <v>20247.8</v>
      </c>
      <c r="H937" s="9">
        <v>82225.899999999994</v>
      </c>
      <c r="I937" s="9">
        <v>82000</v>
      </c>
      <c r="J937" s="9">
        <v>-225.9</v>
      </c>
      <c r="K937" s="9">
        <v>-0.28000000000000003</v>
      </c>
    </row>
    <row r="938" spans="1:11" ht="15" thickBot="1" x14ac:dyDescent="0.35">
      <c r="A938" s="8" t="s">
        <v>255</v>
      </c>
      <c r="B938" s="9">
        <v>3950.8</v>
      </c>
      <c r="C938" s="9">
        <v>3703.9</v>
      </c>
      <c r="D938" s="9">
        <v>25927.1</v>
      </c>
      <c r="E938" s="9">
        <v>9877</v>
      </c>
      <c r="F938" s="9">
        <v>19260.099999999999</v>
      </c>
      <c r="G938" s="9">
        <v>27161.7</v>
      </c>
      <c r="H938" s="9">
        <v>89880.6</v>
      </c>
      <c r="I938" s="9">
        <v>91000</v>
      </c>
      <c r="J938" s="9">
        <v>1119.4000000000001</v>
      </c>
      <c r="K938" s="9">
        <v>1.23</v>
      </c>
    </row>
    <row r="939" spans="1:11" ht="15" thickBot="1" x14ac:dyDescent="0.35">
      <c r="A939" s="8" t="s">
        <v>256</v>
      </c>
      <c r="B939" s="9">
        <v>3950.8</v>
      </c>
      <c r="C939" s="9">
        <v>3703.9</v>
      </c>
      <c r="D939" s="9">
        <v>24939.4</v>
      </c>
      <c r="E939" s="9">
        <v>9383.1</v>
      </c>
      <c r="F939" s="9">
        <v>19260.099999999999</v>
      </c>
      <c r="G939" s="9">
        <v>25680.2</v>
      </c>
      <c r="H939" s="9">
        <v>86917.5</v>
      </c>
      <c r="I939" s="9">
        <v>88000</v>
      </c>
      <c r="J939" s="9">
        <v>1082.5</v>
      </c>
      <c r="K939" s="9">
        <v>1.23</v>
      </c>
    </row>
    <row r="940" spans="1:11" ht="15" thickBot="1" x14ac:dyDescent="0.35">
      <c r="A940" s="8" t="s">
        <v>257</v>
      </c>
      <c r="B940" s="9">
        <v>3950.8</v>
      </c>
      <c r="C940" s="9">
        <v>2716.2</v>
      </c>
      <c r="D940" s="9">
        <v>24692.5</v>
      </c>
      <c r="E940" s="9">
        <v>9383.1</v>
      </c>
      <c r="F940" s="9">
        <v>19260.099999999999</v>
      </c>
      <c r="G940" s="9">
        <v>20247.8</v>
      </c>
      <c r="H940" s="9">
        <v>80250.5</v>
      </c>
      <c r="I940" s="9">
        <v>78000</v>
      </c>
      <c r="J940" s="9">
        <v>-2250.5</v>
      </c>
      <c r="K940" s="9">
        <v>-2.89</v>
      </c>
    </row>
    <row r="941" spans="1:11" ht="15" thickBot="1" x14ac:dyDescent="0.35">
      <c r="A941" s="8" t="s">
        <v>258</v>
      </c>
      <c r="B941" s="9">
        <v>3950.8</v>
      </c>
      <c r="C941" s="9">
        <v>3703.9</v>
      </c>
      <c r="D941" s="9">
        <v>25927.1</v>
      </c>
      <c r="E941" s="9">
        <v>10370.799999999999</v>
      </c>
      <c r="F941" s="9">
        <v>20741.7</v>
      </c>
      <c r="G941" s="9">
        <v>21976.3</v>
      </c>
      <c r="H941" s="9">
        <v>86670.6</v>
      </c>
      <c r="I941" s="9">
        <v>91000</v>
      </c>
      <c r="J941" s="9">
        <v>4329.3999999999996</v>
      </c>
      <c r="K941" s="9">
        <v>4.76</v>
      </c>
    </row>
    <row r="942" spans="1:11" ht="15" thickBot="1" x14ac:dyDescent="0.35">
      <c r="A942" s="8" t="s">
        <v>259</v>
      </c>
      <c r="B942" s="9">
        <v>3950.8</v>
      </c>
      <c r="C942" s="9">
        <v>3703.9</v>
      </c>
      <c r="D942" s="9">
        <v>24939.4</v>
      </c>
      <c r="E942" s="9">
        <v>10370.799999999999</v>
      </c>
      <c r="F942" s="9">
        <v>19260.099999999999</v>
      </c>
      <c r="G942" s="9">
        <v>15803.2</v>
      </c>
      <c r="H942" s="9">
        <v>78028.2</v>
      </c>
      <c r="I942" s="9">
        <v>76000</v>
      </c>
      <c r="J942" s="9">
        <v>-2028.2</v>
      </c>
      <c r="K942" s="9">
        <v>-2.67</v>
      </c>
    </row>
    <row r="943" spans="1:11" ht="15" thickBot="1" x14ac:dyDescent="0.35">
      <c r="A943" s="8" t="s">
        <v>260</v>
      </c>
      <c r="B943" s="9">
        <v>9877</v>
      </c>
      <c r="C943" s="9">
        <v>6420</v>
      </c>
      <c r="D943" s="9">
        <v>27161.7</v>
      </c>
      <c r="E943" s="9">
        <v>10370.799999999999</v>
      </c>
      <c r="F943" s="9">
        <v>19260.099999999999</v>
      </c>
      <c r="G943" s="9">
        <v>27161.7</v>
      </c>
      <c r="H943" s="9">
        <v>100251.4</v>
      </c>
      <c r="I943" s="9">
        <v>101000</v>
      </c>
      <c r="J943" s="9">
        <v>748.6</v>
      </c>
      <c r="K943" s="9">
        <v>0.74</v>
      </c>
    </row>
    <row r="944" spans="1:11" ht="15" thickBot="1" x14ac:dyDescent="0.35">
      <c r="A944" s="8" t="s">
        <v>261</v>
      </c>
      <c r="B944" s="9">
        <v>3950.8</v>
      </c>
      <c r="C944" s="9">
        <v>1975.4</v>
      </c>
      <c r="D944" s="9">
        <v>24692.5</v>
      </c>
      <c r="E944" s="9">
        <v>10370.799999999999</v>
      </c>
      <c r="F944" s="9">
        <v>19260.099999999999</v>
      </c>
      <c r="G944" s="9">
        <v>17284.7</v>
      </c>
      <c r="H944" s="9">
        <v>77534.399999999994</v>
      </c>
      <c r="I944" s="9">
        <v>74000</v>
      </c>
      <c r="J944" s="9">
        <v>-3534.4</v>
      </c>
      <c r="K944" s="9">
        <v>-4.78</v>
      </c>
    </row>
    <row r="945" spans="1:11" ht="15" thickBot="1" x14ac:dyDescent="0.35">
      <c r="A945" s="8" t="s">
        <v>262</v>
      </c>
      <c r="B945" s="9">
        <v>3950.8</v>
      </c>
      <c r="C945" s="9">
        <v>2222.3000000000002</v>
      </c>
      <c r="D945" s="9">
        <v>25927.1</v>
      </c>
      <c r="E945" s="9">
        <v>10370.799999999999</v>
      </c>
      <c r="F945" s="9">
        <v>19260.099999999999</v>
      </c>
      <c r="G945" s="9">
        <v>20247.8</v>
      </c>
      <c r="H945" s="9">
        <v>81979</v>
      </c>
      <c r="I945" s="9">
        <v>78000</v>
      </c>
      <c r="J945" s="9">
        <v>-3979</v>
      </c>
      <c r="K945" s="9">
        <v>-5.0999999999999996</v>
      </c>
    </row>
    <row r="946" spans="1:11" ht="15" thickBot="1" x14ac:dyDescent="0.35">
      <c r="A946" s="8" t="s">
        <v>263</v>
      </c>
      <c r="B946" s="9">
        <v>3950.8</v>
      </c>
      <c r="C946" s="9">
        <v>2716.2</v>
      </c>
      <c r="D946" s="9">
        <v>25927.1</v>
      </c>
      <c r="E946" s="9">
        <v>10370.799999999999</v>
      </c>
      <c r="F946" s="9">
        <v>19260.099999999999</v>
      </c>
      <c r="G946" s="9">
        <v>17284.7</v>
      </c>
      <c r="H946" s="9">
        <v>79509.8</v>
      </c>
      <c r="I946" s="9">
        <v>86000</v>
      </c>
      <c r="J946" s="9">
        <v>6490.2</v>
      </c>
      <c r="K946" s="9">
        <v>7.55</v>
      </c>
    </row>
    <row r="947" spans="1:11" ht="15" thickBot="1" x14ac:dyDescent="0.35">
      <c r="A947" s="8" t="s">
        <v>264</v>
      </c>
      <c r="B947" s="9">
        <v>3950.8</v>
      </c>
      <c r="C947" s="9">
        <v>3210</v>
      </c>
      <c r="D947" s="9">
        <v>25927.1</v>
      </c>
      <c r="E947" s="9">
        <v>10370.799999999999</v>
      </c>
      <c r="F947" s="9">
        <v>19260.099999999999</v>
      </c>
      <c r="G947" s="9">
        <v>25680.2</v>
      </c>
      <c r="H947" s="9">
        <v>88399</v>
      </c>
      <c r="I947" s="9">
        <v>87000</v>
      </c>
      <c r="J947" s="9">
        <v>-1399</v>
      </c>
      <c r="K947" s="9">
        <v>-1.61</v>
      </c>
    </row>
    <row r="948" spans="1:11" ht="15" thickBot="1" x14ac:dyDescent="0.35">
      <c r="A948" s="8" t="s">
        <v>265</v>
      </c>
      <c r="B948" s="9">
        <v>3950.8</v>
      </c>
      <c r="C948" s="9">
        <v>3210</v>
      </c>
      <c r="D948" s="9">
        <v>25927.1</v>
      </c>
      <c r="E948" s="9">
        <v>10370.799999999999</v>
      </c>
      <c r="F948" s="9">
        <v>19260.099999999999</v>
      </c>
      <c r="G948" s="9">
        <v>20247.8</v>
      </c>
      <c r="H948" s="9">
        <v>82966.7</v>
      </c>
      <c r="I948" s="9">
        <v>90000</v>
      </c>
      <c r="J948" s="9">
        <v>7033.3</v>
      </c>
      <c r="K948" s="9">
        <v>7.81</v>
      </c>
    </row>
    <row r="949" spans="1:11" ht="15" thickBot="1" x14ac:dyDescent="0.35">
      <c r="A949" s="8" t="s">
        <v>266</v>
      </c>
      <c r="B949" s="9">
        <v>3950.8</v>
      </c>
      <c r="C949" s="9">
        <v>2716.2</v>
      </c>
      <c r="D949" s="9">
        <v>25927.1</v>
      </c>
      <c r="E949" s="9">
        <v>9383.1</v>
      </c>
      <c r="F949" s="9">
        <v>19260.099999999999</v>
      </c>
      <c r="G949" s="9">
        <v>25680.2</v>
      </c>
      <c r="H949" s="9">
        <v>86917.5</v>
      </c>
      <c r="I949" s="9">
        <v>89000</v>
      </c>
      <c r="J949" s="9">
        <v>2082.5</v>
      </c>
      <c r="K949" s="9">
        <v>2.34</v>
      </c>
    </row>
    <row r="950" spans="1:11" ht="15" thickBot="1" x14ac:dyDescent="0.35"/>
    <row r="951" spans="1:11" ht="15" thickBot="1" x14ac:dyDescent="0.35">
      <c r="A951" s="10" t="s">
        <v>586</v>
      </c>
      <c r="B951" s="11">
        <v>118030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7851217.7999999998</v>
      </c>
    </row>
    <row r="954" spans="1:11" ht="15" thickBot="1" x14ac:dyDescent="0.35">
      <c r="A954" s="10" t="s">
        <v>589</v>
      </c>
      <c r="B954" s="11">
        <v>7850000</v>
      </c>
    </row>
    <row r="955" spans="1:11" ht="15" thickBot="1" x14ac:dyDescent="0.35">
      <c r="A955" s="10" t="s">
        <v>590</v>
      </c>
      <c r="B955" s="11">
        <v>1217.8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886</v>
      </c>
    </row>
    <row r="967" spans="1:12" ht="18" x14ac:dyDescent="0.3">
      <c r="A967" s="4"/>
    </row>
    <row r="968" spans="1:12" x14ac:dyDescent="0.3">
      <c r="A968" s="5"/>
    </row>
    <row r="971" spans="1:12" ht="18" x14ac:dyDescent="0.3">
      <c r="A971" s="6" t="s">
        <v>18</v>
      </c>
      <c r="B971" s="7">
        <v>9674736</v>
      </c>
      <c r="C971" s="6" t="s">
        <v>19</v>
      </c>
      <c r="D971" s="7">
        <v>234</v>
      </c>
      <c r="E971" s="6" t="s">
        <v>20</v>
      </c>
      <c r="F971" s="7">
        <v>7</v>
      </c>
      <c r="G971" s="6" t="s">
        <v>21</v>
      </c>
      <c r="H971" s="7">
        <v>234</v>
      </c>
      <c r="I971" s="6" t="s">
        <v>22</v>
      </c>
      <c r="J971" s="7">
        <v>0</v>
      </c>
      <c r="K971" s="6" t="s">
        <v>23</v>
      </c>
      <c r="L971" s="7" t="s">
        <v>1304</v>
      </c>
    </row>
    <row r="972" spans="1:12" ht="18.600000000000001" thickBot="1" x14ac:dyDescent="0.35">
      <c r="A972" s="4"/>
    </row>
    <row r="973" spans="1:12" ht="15" thickBot="1" x14ac:dyDescent="0.35">
      <c r="A973" s="8" t="s">
        <v>25</v>
      </c>
      <c r="B973" s="8" t="s">
        <v>26</v>
      </c>
      <c r="C973" s="8" t="s">
        <v>27</v>
      </c>
      <c r="D973" s="8" t="s">
        <v>28</v>
      </c>
      <c r="E973" s="8" t="s">
        <v>29</v>
      </c>
      <c r="F973" s="8" t="s">
        <v>30</v>
      </c>
      <c r="G973" s="8" t="s">
        <v>31</v>
      </c>
      <c r="H973" s="8" t="s">
        <v>987</v>
      </c>
      <c r="I973" s="8" t="s">
        <v>988</v>
      </c>
    </row>
    <row r="974" spans="1:12" ht="15" thickBot="1" x14ac:dyDescent="0.35">
      <c r="A974" s="8" t="s">
        <v>33</v>
      </c>
      <c r="B974" s="9">
        <v>234</v>
      </c>
      <c r="C974" s="9">
        <v>97</v>
      </c>
      <c r="D974" s="9">
        <v>81</v>
      </c>
      <c r="E974" s="9">
        <v>98</v>
      </c>
      <c r="F974" s="9">
        <v>101</v>
      </c>
      <c r="G974" s="9">
        <v>96</v>
      </c>
      <c r="H974" s="9">
        <v>101</v>
      </c>
      <c r="I974" s="9">
        <v>1000</v>
      </c>
    </row>
    <row r="975" spans="1:12" ht="15" thickBot="1" x14ac:dyDescent="0.35">
      <c r="A975" s="8" t="s">
        <v>34</v>
      </c>
      <c r="B975" s="9">
        <v>233</v>
      </c>
      <c r="C975" s="9">
        <v>89</v>
      </c>
      <c r="D975" s="9">
        <v>85</v>
      </c>
      <c r="E975" s="9">
        <v>99</v>
      </c>
      <c r="F975" s="9">
        <v>101</v>
      </c>
      <c r="G975" s="9">
        <v>98</v>
      </c>
      <c r="H975" s="9">
        <v>89</v>
      </c>
      <c r="I975" s="9">
        <v>1000</v>
      </c>
    </row>
    <row r="976" spans="1:12" ht="15" thickBot="1" x14ac:dyDescent="0.35">
      <c r="A976" s="8" t="s">
        <v>35</v>
      </c>
      <c r="B976" s="9">
        <v>232</v>
      </c>
      <c r="C976" s="9">
        <v>93</v>
      </c>
      <c r="D976" s="9">
        <v>66</v>
      </c>
      <c r="E976" s="9">
        <v>98</v>
      </c>
      <c r="F976" s="9">
        <v>101</v>
      </c>
      <c r="G976" s="9">
        <v>101</v>
      </c>
      <c r="H976" s="9">
        <v>101</v>
      </c>
      <c r="I976" s="9">
        <v>1000</v>
      </c>
    </row>
    <row r="977" spans="1:9" ht="15" thickBot="1" x14ac:dyDescent="0.35">
      <c r="A977" s="8" t="s">
        <v>36</v>
      </c>
      <c r="B977" s="9">
        <v>231</v>
      </c>
      <c r="C977" s="9">
        <v>94</v>
      </c>
      <c r="D977" s="9">
        <v>75</v>
      </c>
      <c r="E977" s="9">
        <v>101</v>
      </c>
      <c r="F977" s="9">
        <v>101</v>
      </c>
      <c r="G977" s="9">
        <v>99</v>
      </c>
      <c r="H977" s="9">
        <v>87</v>
      </c>
      <c r="I977" s="9">
        <v>1000</v>
      </c>
    </row>
    <row r="978" spans="1:9" ht="15" thickBot="1" x14ac:dyDescent="0.35">
      <c r="A978" s="8" t="s">
        <v>37</v>
      </c>
      <c r="B978" s="9">
        <v>230</v>
      </c>
      <c r="C978" s="9">
        <v>86</v>
      </c>
      <c r="D978" s="9">
        <v>68</v>
      </c>
      <c r="E978" s="9">
        <v>101</v>
      </c>
      <c r="F978" s="9">
        <v>101</v>
      </c>
      <c r="G978" s="9">
        <v>98</v>
      </c>
      <c r="H978" s="9">
        <v>101</v>
      </c>
      <c r="I978" s="9">
        <v>6000</v>
      </c>
    </row>
    <row r="979" spans="1:9" ht="15" thickBot="1" x14ac:dyDescent="0.35">
      <c r="A979" s="8" t="s">
        <v>38</v>
      </c>
      <c r="B979" s="9">
        <v>229</v>
      </c>
      <c r="C979" s="9">
        <v>87</v>
      </c>
      <c r="D979" s="9">
        <v>76</v>
      </c>
      <c r="E979" s="9">
        <v>97</v>
      </c>
      <c r="F979" s="9">
        <v>101</v>
      </c>
      <c r="G979" s="9">
        <v>101</v>
      </c>
      <c r="H979" s="9">
        <v>101</v>
      </c>
      <c r="I979" s="9">
        <v>1000</v>
      </c>
    </row>
    <row r="980" spans="1:9" ht="15" thickBot="1" x14ac:dyDescent="0.35">
      <c r="A980" s="8" t="s">
        <v>39</v>
      </c>
      <c r="B980" s="9">
        <v>228</v>
      </c>
      <c r="C980" s="9">
        <v>88</v>
      </c>
      <c r="D980" s="9">
        <v>70</v>
      </c>
      <c r="E980" s="9">
        <v>101</v>
      </c>
      <c r="F980" s="9">
        <v>98</v>
      </c>
      <c r="G980" s="9">
        <v>99</v>
      </c>
      <c r="H980" s="9">
        <v>62</v>
      </c>
      <c r="I980" s="9">
        <v>1000</v>
      </c>
    </row>
    <row r="981" spans="1:9" ht="15" thickBot="1" x14ac:dyDescent="0.35">
      <c r="A981" s="8" t="s">
        <v>40</v>
      </c>
      <c r="B981" s="9">
        <v>227</v>
      </c>
      <c r="C981" s="9">
        <v>84</v>
      </c>
      <c r="D981" s="9">
        <v>69</v>
      </c>
      <c r="E981" s="9">
        <v>100</v>
      </c>
      <c r="F981" s="9">
        <v>94</v>
      </c>
      <c r="G981" s="9">
        <v>91</v>
      </c>
      <c r="H981" s="9">
        <v>78</v>
      </c>
      <c r="I981" s="9">
        <v>1000</v>
      </c>
    </row>
    <row r="982" spans="1:9" ht="15" thickBot="1" x14ac:dyDescent="0.35">
      <c r="A982" s="8" t="s">
        <v>41</v>
      </c>
      <c r="B982" s="9">
        <v>226</v>
      </c>
      <c r="C982" s="9">
        <v>90</v>
      </c>
      <c r="D982" s="9">
        <v>84</v>
      </c>
      <c r="E982" s="9">
        <v>99</v>
      </c>
      <c r="F982" s="9">
        <v>101</v>
      </c>
      <c r="G982" s="9">
        <v>98</v>
      </c>
      <c r="H982" s="9">
        <v>87</v>
      </c>
      <c r="I982" s="9">
        <v>7000</v>
      </c>
    </row>
    <row r="983" spans="1:9" ht="15" thickBot="1" x14ac:dyDescent="0.35">
      <c r="A983" s="8" t="s">
        <v>42</v>
      </c>
      <c r="B983" s="9">
        <v>225</v>
      </c>
      <c r="C983" s="9">
        <v>95</v>
      </c>
      <c r="D983" s="9">
        <v>88</v>
      </c>
      <c r="E983" s="9">
        <v>99</v>
      </c>
      <c r="F983" s="9">
        <v>101</v>
      </c>
      <c r="G983" s="9">
        <v>99</v>
      </c>
      <c r="H983" s="9">
        <v>86</v>
      </c>
      <c r="I983" s="9">
        <v>13000</v>
      </c>
    </row>
    <row r="984" spans="1:9" ht="15" thickBot="1" x14ac:dyDescent="0.35">
      <c r="A984" s="8" t="s">
        <v>43</v>
      </c>
      <c r="B984" s="9">
        <v>224</v>
      </c>
      <c r="C984" s="9">
        <v>85</v>
      </c>
      <c r="D984" s="9">
        <v>84</v>
      </c>
      <c r="E984" s="9">
        <v>84</v>
      </c>
      <c r="F984" s="9">
        <v>101</v>
      </c>
      <c r="G984" s="9">
        <v>96</v>
      </c>
      <c r="H984" s="9">
        <v>77</v>
      </c>
      <c r="I984" s="9">
        <v>4000</v>
      </c>
    </row>
    <row r="985" spans="1:9" ht="15" thickBot="1" x14ac:dyDescent="0.35">
      <c r="A985" s="8" t="s">
        <v>44</v>
      </c>
      <c r="B985" s="9">
        <v>223</v>
      </c>
      <c r="C985" s="9">
        <v>83</v>
      </c>
      <c r="D985" s="9">
        <v>79</v>
      </c>
      <c r="E985" s="9">
        <v>95</v>
      </c>
      <c r="F985" s="9">
        <v>101</v>
      </c>
      <c r="G985" s="9">
        <v>98</v>
      </c>
      <c r="H985" s="9">
        <v>94</v>
      </c>
      <c r="I985" s="9">
        <v>4000</v>
      </c>
    </row>
    <row r="986" spans="1:9" ht="15" thickBot="1" x14ac:dyDescent="0.35">
      <c r="A986" s="8" t="s">
        <v>45</v>
      </c>
      <c r="B986" s="9">
        <v>222</v>
      </c>
      <c r="C986" s="9">
        <v>89</v>
      </c>
      <c r="D986" s="9">
        <v>89</v>
      </c>
      <c r="E986" s="9">
        <v>99</v>
      </c>
      <c r="F986" s="9">
        <v>101</v>
      </c>
      <c r="G986" s="9">
        <v>99</v>
      </c>
      <c r="H986" s="9">
        <v>92</v>
      </c>
      <c r="I986" s="9">
        <v>6000</v>
      </c>
    </row>
    <row r="987" spans="1:9" ht="15" thickBot="1" x14ac:dyDescent="0.35">
      <c r="A987" s="8" t="s">
        <v>46</v>
      </c>
      <c r="B987" s="9">
        <v>221</v>
      </c>
      <c r="C987" s="9">
        <v>87</v>
      </c>
      <c r="D987" s="9">
        <v>87</v>
      </c>
      <c r="E987" s="9">
        <v>100</v>
      </c>
      <c r="F987" s="9">
        <v>101</v>
      </c>
      <c r="G987" s="9">
        <v>98</v>
      </c>
      <c r="H987" s="9">
        <v>89</v>
      </c>
      <c r="I987" s="9">
        <v>7000</v>
      </c>
    </row>
    <row r="988" spans="1:9" ht="15" thickBot="1" x14ac:dyDescent="0.35">
      <c r="A988" s="8" t="s">
        <v>47</v>
      </c>
      <c r="B988" s="9">
        <v>220</v>
      </c>
      <c r="C988" s="9">
        <v>85</v>
      </c>
      <c r="D988" s="9">
        <v>84</v>
      </c>
      <c r="E988" s="9">
        <v>98</v>
      </c>
      <c r="F988" s="9">
        <v>100</v>
      </c>
      <c r="G988" s="9">
        <v>99</v>
      </c>
      <c r="H988" s="9">
        <v>94</v>
      </c>
      <c r="I988" s="9">
        <v>4000</v>
      </c>
    </row>
    <row r="989" spans="1:9" ht="15" thickBot="1" x14ac:dyDescent="0.35">
      <c r="A989" s="8" t="s">
        <v>48</v>
      </c>
      <c r="B989" s="9">
        <v>219</v>
      </c>
      <c r="C989" s="9">
        <v>88</v>
      </c>
      <c r="D989" s="9">
        <v>86</v>
      </c>
      <c r="E989" s="9">
        <v>98</v>
      </c>
      <c r="F989" s="9">
        <v>98</v>
      </c>
      <c r="G989" s="9">
        <v>98</v>
      </c>
      <c r="H989" s="9">
        <v>78</v>
      </c>
      <c r="I989" s="9">
        <v>1000</v>
      </c>
    </row>
    <row r="990" spans="1:9" ht="15" thickBot="1" x14ac:dyDescent="0.35">
      <c r="A990" s="8" t="s">
        <v>49</v>
      </c>
      <c r="B990" s="9">
        <v>218</v>
      </c>
      <c r="C990" s="9">
        <v>87</v>
      </c>
      <c r="D990" s="9">
        <v>86</v>
      </c>
      <c r="E990" s="9">
        <v>99</v>
      </c>
      <c r="F990" s="9">
        <v>100</v>
      </c>
      <c r="G990" s="9">
        <v>97</v>
      </c>
      <c r="H990" s="9">
        <v>92</v>
      </c>
      <c r="I990" s="9">
        <v>5000</v>
      </c>
    </row>
    <row r="991" spans="1:9" ht="15" thickBot="1" x14ac:dyDescent="0.35">
      <c r="A991" s="8" t="s">
        <v>50</v>
      </c>
      <c r="B991" s="9">
        <v>217</v>
      </c>
      <c r="C991" s="9">
        <v>84</v>
      </c>
      <c r="D991" s="9">
        <v>89</v>
      </c>
      <c r="E991" s="9">
        <v>98</v>
      </c>
      <c r="F991" s="9">
        <v>101</v>
      </c>
      <c r="G991" s="9">
        <v>99</v>
      </c>
      <c r="H991" s="9">
        <v>95</v>
      </c>
      <c r="I991" s="9">
        <v>6000</v>
      </c>
    </row>
    <row r="992" spans="1:9" ht="15" thickBot="1" x14ac:dyDescent="0.35">
      <c r="A992" s="8" t="s">
        <v>51</v>
      </c>
      <c r="B992" s="9">
        <v>216</v>
      </c>
      <c r="C992" s="9">
        <v>83</v>
      </c>
      <c r="D992" s="9">
        <v>81</v>
      </c>
      <c r="E992" s="9">
        <v>96</v>
      </c>
      <c r="F992" s="9">
        <v>101</v>
      </c>
      <c r="G992" s="9">
        <v>97</v>
      </c>
      <c r="H992" s="9">
        <v>80</v>
      </c>
      <c r="I992" s="9">
        <v>4000</v>
      </c>
    </row>
    <row r="993" spans="1:9" ht="15" thickBot="1" x14ac:dyDescent="0.35">
      <c r="A993" s="8" t="s">
        <v>52</v>
      </c>
      <c r="B993" s="9">
        <v>215</v>
      </c>
      <c r="C993" s="9">
        <v>82</v>
      </c>
      <c r="D993" s="9">
        <v>81</v>
      </c>
      <c r="E993" s="9">
        <v>99</v>
      </c>
      <c r="F993" s="9">
        <v>99</v>
      </c>
      <c r="G993" s="9">
        <v>98</v>
      </c>
      <c r="H993" s="9">
        <v>85</v>
      </c>
      <c r="I993" s="9">
        <v>3000</v>
      </c>
    </row>
    <row r="994" spans="1:9" ht="15" thickBot="1" x14ac:dyDescent="0.35">
      <c r="A994" s="8" t="s">
        <v>53</v>
      </c>
      <c r="B994" s="9">
        <v>214</v>
      </c>
      <c r="C994" s="9">
        <v>89</v>
      </c>
      <c r="D994" s="9">
        <v>82</v>
      </c>
      <c r="E994" s="9">
        <v>98</v>
      </c>
      <c r="F994" s="9">
        <v>99</v>
      </c>
      <c r="G994" s="9">
        <v>99</v>
      </c>
      <c r="H994" s="9">
        <v>87</v>
      </c>
      <c r="I994" s="9">
        <v>5000</v>
      </c>
    </row>
    <row r="995" spans="1:9" ht="15" thickBot="1" x14ac:dyDescent="0.35">
      <c r="A995" s="8" t="s">
        <v>54</v>
      </c>
      <c r="B995" s="9">
        <v>213</v>
      </c>
      <c r="C995" s="9">
        <v>80</v>
      </c>
      <c r="D995" s="9">
        <v>80</v>
      </c>
      <c r="E995" s="9">
        <v>99</v>
      </c>
      <c r="F995" s="9">
        <v>101</v>
      </c>
      <c r="G995" s="9">
        <v>98</v>
      </c>
      <c r="H995" s="9">
        <v>87</v>
      </c>
      <c r="I995" s="9">
        <v>2000</v>
      </c>
    </row>
    <row r="996" spans="1:9" ht="15" thickBot="1" x14ac:dyDescent="0.35">
      <c r="A996" s="8" t="s">
        <v>55</v>
      </c>
      <c r="B996" s="9">
        <v>212</v>
      </c>
      <c r="C996" s="9">
        <v>81</v>
      </c>
      <c r="D996" s="9">
        <v>82</v>
      </c>
      <c r="E996" s="9">
        <v>98</v>
      </c>
      <c r="F996" s="9">
        <v>98</v>
      </c>
      <c r="G996" s="9">
        <v>98</v>
      </c>
      <c r="H996" s="9">
        <v>90</v>
      </c>
      <c r="I996" s="9">
        <v>3000</v>
      </c>
    </row>
    <row r="997" spans="1:9" ht="15" thickBot="1" x14ac:dyDescent="0.35">
      <c r="A997" s="8" t="s">
        <v>56</v>
      </c>
      <c r="B997" s="9">
        <v>211</v>
      </c>
      <c r="C997" s="9">
        <v>78</v>
      </c>
      <c r="D997" s="9">
        <v>75</v>
      </c>
      <c r="E997" s="9">
        <v>97</v>
      </c>
      <c r="F997" s="9">
        <v>101</v>
      </c>
      <c r="G997" s="9">
        <v>98</v>
      </c>
      <c r="H997" s="9">
        <v>96</v>
      </c>
      <c r="I997" s="9">
        <v>6000</v>
      </c>
    </row>
    <row r="998" spans="1:9" ht="15" thickBot="1" x14ac:dyDescent="0.35">
      <c r="A998" s="8" t="s">
        <v>57</v>
      </c>
      <c r="B998" s="9">
        <v>210</v>
      </c>
      <c r="C998" s="9">
        <v>88</v>
      </c>
      <c r="D998" s="9">
        <v>86</v>
      </c>
      <c r="E998" s="9">
        <v>99</v>
      </c>
      <c r="F998" s="9">
        <v>99</v>
      </c>
      <c r="G998" s="9">
        <v>98</v>
      </c>
      <c r="H998" s="9">
        <v>86</v>
      </c>
      <c r="I998" s="9">
        <v>5000</v>
      </c>
    </row>
    <row r="999" spans="1:9" ht="15" thickBot="1" x14ac:dyDescent="0.35">
      <c r="A999" s="8" t="s">
        <v>58</v>
      </c>
      <c r="B999" s="9">
        <v>209</v>
      </c>
      <c r="C999" s="9">
        <v>87</v>
      </c>
      <c r="D999" s="9">
        <v>88</v>
      </c>
      <c r="E999" s="9">
        <v>98</v>
      </c>
      <c r="F999" s="9">
        <v>101</v>
      </c>
      <c r="G999" s="9">
        <v>98</v>
      </c>
      <c r="H999" s="9">
        <v>93</v>
      </c>
      <c r="I999" s="9">
        <v>4000</v>
      </c>
    </row>
    <row r="1000" spans="1:9" ht="15" thickBot="1" x14ac:dyDescent="0.35">
      <c r="A1000" s="8" t="s">
        <v>59</v>
      </c>
      <c r="B1000" s="9">
        <v>208</v>
      </c>
      <c r="C1000" s="9">
        <v>88</v>
      </c>
      <c r="D1000" s="9">
        <v>85</v>
      </c>
      <c r="E1000" s="9">
        <v>100</v>
      </c>
      <c r="F1000" s="9">
        <v>100</v>
      </c>
      <c r="G1000" s="9">
        <v>99</v>
      </c>
      <c r="H1000" s="9">
        <v>83</v>
      </c>
      <c r="I1000" s="9">
        <v>3000</v>
      </c>
    </row>
    <row r="1001" spans="1:9" ht="15" thickBot="1" x14ac:dyDescent="0.35">
      <c r="A1001" s="8" t="s">
        <v>60</v>
      </c>
      <c r="B1001" s="9">
        <v>207</v>
      </c>
      <c r="C1001" s="9">
        <v>79</v>
      </c>
      <c r="D1001" s="9">
        <v>85</v>
      </c>
      <c r="E1001" s="9">
        <v>100</v>
      </c>
      <c r="F1001" s="9">
        <v>99</v>
      </c>
      <c r="G1001" s="9">
        <v>99</v>
      </c>
      <c r="H1001" s="9">
        <v>87</v>
      </c>
      <c r="I1001" s="9">
        <v>5000</v>
      </c>
    </row>
    <row r="1002" spans="1:9" ht="15" thickBot="1" x14ac:dyDescent="0.35">
      <c r="A1002" s="8" t="s">
        <v>61</v>
      </c>
      <c r="B1002" s="9">
        <v>206</v>
      </c>
      <c r="C1002" s="9">
        <v>85</v>
      </c>
      <c r="D1002" s="9">
        <v>83</v>
      </c>
      <c r="E1002" s="9">
        <v>97</v>
      </c>
      <c r="F1002" s="9">
        <v>100</v>
      </c>
      <c r="G1002" s="9">
        <v>98</v>
      </c>
      <c r="H1002" s="9">
        <v>88</v>
      </c>
      <c r="I1002" s="9">
        <v>6000</v>
      </c>
    </row>
    <row r="1003" spans="1:9" ht="15" thickBot="1" x14ac:dyDescent="0.35">
      <c r="A1003" s="8" t="s">
        <v>62</v>
      </c>
      <c r="B1003" s="9">
        <v>205</v>
      </c>
      <c r="C1003" s="9">
        <v>82</v>
      </c>
      <c r="D1003" s="9">
        <v>81</v>
      </c>
      <c r="E1003" s="9">
        <v>97</v>
      </c>
      <c r="F1003" s="9">
        <v>99</v>
      </c>
      <c r="G1003" s="9">
        <v>96</v>
      </c>
      <c r="H1003" s="9">
        <v>86</v>
      </c>
      <c r="I1003" s="9">
        <v>5000</v>
      </c>
    </row>
    <row r="1004" spans="1:9" ht="15" thickBot="1" x14ac:dyDescent="0.35">
      <c r="A1004" s="8" t="s">
        <v>63</v>
      </c>
      <c r="B1004" s="9">
        <v>204</v>
      </c>
      <c r="C1004" s="9">
        <v>82</v>
      </c>
      <c r="D1004" s="9">
        <v>79</v>
      </c>
      <c r="E1004" s="9">
        <v>97</v>
      </c>
      <c r="F1004" s="9">
        <v>100</v>
      </c>
      <c r="G1004" s="9">
        <v>96</v>
      </c>
      <c r="H1004" s="9">
        <v>79</v>
      </c>
      <c r="I1004" s="9">
        <v>6000</v>
      </c>
    </row>
    <row r="1005" spans="1:9" ht="15" thickBot="1" x14ac:dyDescent="0.35">
      <c r="A1005" s="8" t="s">
        <v>64</v>
      </c>
      <c r="B1005" s="9">
        <v>203</v>
      </c>
      <c r="C1005" s="9">
        <v>83</v>
      </c>
      <c r="D1005" s="9">
        <v>79</v>
      </c>
      <c r="E1005" s="9">
        <v>99</v>
      </c>
      <c r="F1005" s="9">
        <v>99</v>
      </c>
      <c r="G1005" s="9">
        <v>96</v>
      </c>
      <c r="H1005" s="9">
        <v>87</v>
      </c>
      <c r="I1005" s="9">
        <v>7000</v>
      </c>
    </row>
    <row r="1006" spans="1:9" ht="15" thickBot="1" x14ac:dyDescent="0.35">
      <c r="A1006" s="8" t="s">
        <v>65</v>
      </c>
      <c r="B1006" s="9">
        <v>202</v>
      </c>
      <c r="C1006" s="9">
        <v>86</v>
      </c>
      <c r="D1006" s="9">
        <v>82</v>
      </c>
      <c r="E1006" s="9">
        <v>98</v>
      </c>
      <c r="F1006" s="9">
        <v>99</v>
      </c>
      <c r="G1006" s="9">
        <v>99</v>
      </c>
      <c r="H1006" s="9">
        <v>80</v>
      </c>
      <c r="I1006" s="9">
        <v>6000</v>
      </c>
    </row>
    <row r="1007" spans="1:9" ht="15" thickBot="1" x14ac:dyDescent="0.35">
      <c r="A1007" s="8" t="s">
        <v>66</v>
      </c>
      <c r="B1007" s="9">
        <v>201</v>
      </c>
      <c r="C1007" s="9">
        <v>81</v>
      </c>
      <c r="D1007" s="9">
        <v>78</v>
      </c>
      <c r="E1007" s="9">
        <v>97</v>
      </c>
      <c r="F1007" s="9">
        <v>99</v>
      </c>
      <c r="G1007" s="9">
        <v>98</v>
      </c>
      <c r="H1007" s="9">
        <v>89</v>
      </c>
      <c r="I1007" s="9">
        <v>6000</v>
      </c>
    </row>
    <row r="1008" spans="1:9" ht="15" thickBot="1" x14ac:dyDescent="0.35">
      <c r="A1008" s="8" t="s">
        <v>67</v>
      </c>
      <c r="B1008" s="9">
        <v>200</v>
      </c>
      <c r="C1008" s="9">
        <v>78</v>
      </c>
      <c r="D1008" s="9">
        <v>72</v>
      </c>
      <c r="E1008" s="9">
        <v>97</v>
      </c>
      <c r="F1008" s="9">
        <v>99</v>
      </c>
      <c r="G1008" s="9">
        <v>97</v>
      </c>
      <c r="H1008" s="9">
        <v>89</v>
      </c>
      <c r="I1008" s="9">
        <v>9000</v>
      </c>
    </row>
    <row r="1009" spans="1:9" ht="15" thickBot="1" x14ac:dyDescent="0.35">
      <c r="A1009" s="8" t="s">
        <v>68</v>
      </c>
      <c r="B1009" s="9">
        <v>199</v>
      </c>
      <c r="C1009" s="9">
        <v>78</v>
      </c>
      <c r="D1009" s="9">
        <v>65</v>
      </c>
      <c r="E1009" s="9">
        <v>96</v>
      </c>
      <c r="F1009" s="9">
        <v>99</v>
      </c>
      <c r="G1009" s="9">
        <v>97</v>
      </c>
      <c r="H1009" s="9">
        <v>88</v>
      </c>
      <c r="I1009" s="9">
        <v>8000</v>
      </c>
    </row>
    <row r="1010" spans="1:9" ht="15" thickBot="1" x14ac:dyDescent="0.35">
      <c r="A1010" s="8" t="s">
        <v>69</v>
      </c>
      <c r="B1010" s="9">
        <v>198</v>
      </c>
      <c r="C1010" s="9">
        <v>86</v>
      </c>
      <c r="D1010" s="9">
        <v>82</v>
      </c>
      <c r="E1010" s="9">
        <v>97</v>
      </c>
      <c r="F1010" s="9">
        <v>100</v>
      </c>
      <c r="G1010" s="9">
        <v>99</v>
      </c>
      <c r="H1010" s="9">
        <v>86</v>
      </c>
      <c r="I1010" s="9">
        <v>6000</v>
      </c>
    </row>
    <row r="1011" spans="1:9" ht="15" thickBot="1" x14ac:dyDescent="0.35">
      <c r="A1011" s="8" t="s">
        <v>70</v>
      </c>
      <c r="B1011" s="9">
        <v>197</v>
      </c>
      <c r="C1011" s="9">
        <v>88</v>
      </c>
      <c r="D1011" s="9">
        <v>85</v>
      </c>
      <c r="E1011" s="9">
        <v>97</v>
      </c>
      <c r="F1011" s="9">
        <v>98</v>
      </c>
      <c r="G1011" s="9">
        <v>99</v>
      </c>
      <c r="H1011" s="9">
        <v>91</v>
      </c>
      <c r="I1011" s="9">
        <v>7000</v>
      </c>
    </row>
    <row r="1012" spans="1:9" ht="15" thickBot="1" x14ac:dyDescent="0.35">
      <c r="A1012" s="8" t="s">
        <v>71</v>
      </c>
      <c r="B1012" s="9">
        <v>196</v>
      </c>
      <c r="C1012" s="9">
        <v>84</v>
      </c>
      <c r="D1012" s="9">
        <v>81</v>
      </c>
      <c r="E1012" s="9">
        <v>98</v>
      </c>
      <c r="F1012" s="9">
        <v>99</v>
      </c>
      <c r="G1012" s="9">
        <v>99</v>
      </c>
      <c r="H1012" s="9">
        <v>85</v>
      </c>
      <c r="I1012" s="9">
        <v>9000</v>
      </c>
    </row>
    <row r="1013" spans="1:9" ht="15" thickBot="1" x14ac:dyDescent="0.35">
      <c r="A1013" s="8" t="s">
        <v>72</v>
      </c>
      <c r="B1013" s="9">
        <v>195</v>
      </c>
      <c r="C1013" s="9">
        <v>82</v>
      </c>
      <c r="D1013" s="9">
        <v>78</v>
      </c>
      <c r="E1013" s="9">
        <v>97</v>
      </c>
      <c r="F1013" s="9">
        <v>99</v>
      </c>
      <c r="G1013" s="9">
        <v>98</v>
      </c>
      <c r="H1013" s="9">
        <v>91</v>
      </c>
      <c r="I1013" s="9">
        <v>9000</v>
      </c>
    </row>
    <row r="1014" spans="1:9" ht="15" thickBot="1" x14ac:dyDescent="0.35">
      <c r="A1014" s="8" t="s">
        <v>73</v>
      </c>
      <c r="B1014" s="9">
        <v>194</v>
      </c>
      <c r="C1014" s="9">
        <v>82</v>
      </c>
      <c r="D1014" s="9">
        <v>80</v>
      </c>
      <c r="E1014" s="9">
        <v>97</v>
      </c>
      <c r="F1014" s="9">
        <v>100</v>
      </c>
      <c r="G1014" s="9">
        <v>98</v>
      </c>
      <c r="H1014" s="9">
        <v>88</v>
      </c>
      <c r="I1014" s="9">
        <v>11000</v>
      </c>
    </row>
    <row r="1015" spans="1:9" ht="15" thickBot="1" x14ac:dyDescent="0.35">
      <c r="A1015" s="8" t="s">
        <v>74</v>
      </c>
      <c r="B1015" s="9">
        <v>193</v>
      </c>
      <c r="C1015" s="9">
        <v>79</v>
      </c>
      <c r="D1015" s="9">
        <v>75</v>
      </c>
      <c r="E1015" s="9">
        <v>97</v>
      </c>
      <c r="F1015" s="9">
        <v>99</v>
      </c>
      <c r="G1015" s="9">
        <v>97</v>
      </c>
      <c r="H1015" s="9">
        <v>83</v>
      </c>
      <c r="I1015" s="9">
        <v>10000</v>
      </c>
    </row>
    <row r="1016" spans="1:9" ht="15" thickBot="1" x14ac:dyDescent="0.35">
      <c r="A1016" s="8" t="s">
        <v>75</v>
      </c>
      <c r="B1016" s="9">
        <v>192</v>
      </c>
      <c r="C1016" s="9">
        <v>77</v>
      </c>
      <c r="D1016" s="9">
        <v>71</v>
      </c>
      <c r="E1016" s="9">
        <v>95</v>
      </c>
      <c r="F1016" s="9">
        <v>99</v>
      </c>
      <c r="G1016" s="9">
        <v>97</v>
      </c>
      <c r="H1016" s="9">
        <v>82</v>
      </c>
      <c r="I1016" s="9">
        <v>10000</v>
      </c>
    </row>
    <row r="1017" spans="1:9" ht="15" thickBot="1" x14ac:dyDescent="0.35">
      <c r="A1017" s="8" t="s">
        <v>76</v>
      </c>
      <c r="B1017" s="9">
        <v>191</v>
      </c>
      <c r="C1017" s="9">
        <v>79</v>
      </c>
      <c r="D1017" s="9">
        <v>73</v>
      </c>
      <c r="E1017" s="9">
        <v>96</v>
      </c>
      <c r="F1017" s="9">
        <v>99</v>
      </c>
      <c r="G1017" s="9">
        <v>97</v>
      </c>
      <c r="H1017" s="9">
        <v>85</v>
      </c>
      <c r="I1017" s="9">
        <v>10000</v>
      </c>
    </row>
    <row r="1018" spans="1:9" ht="15" thickBot="1" x14ac:dyDescent="0.35">
      <c r="A1018" s="8" t="s">
        <v>77</v>
      </c>
      <c r="B1018" s="9">
        <v>190</v>
      </c>
      <c r="C1018" s="9">
        <v>82</v>
      </c>
      <c r="D1018" s="9">
        <v>79</v>
      </c>
      <c r="E1018" s="9">
        <v>95</v>
      </c>
      <c r="F1018" s="9">
        <v>98</v>
      </c>
      <c r="G1018" s="9">
        <v>97</v>
      </c>
      <c r="H1018" s="9">
        <v>82</v>
      </c>
      <c r="I1018" s="9">
        <v>7000</v>
      </c>
    </row>
    <row r="1019" spans="1:9" ht="15" thickBot="1" x14ac:dyDescent="0.35">
      <c r="A1019" s="8" t="s">
        <v>78</v>
      </c>
      <c r="B1019" s="9">
        <v>189</v>
      </c>
      <c r="C1019" s="9">
        <v>80</v>
      </c>
      <c r="D1019" s="9">
        <v>76</v>
      </c>
      <c r="E1019" s="9">
        <v>95</v>
      </c>
      <c r="F1019" s="9">
        <v>96</v>
      </c>
      <c r="G1019" s="9">
        <v>97</v>
      </c>
      <c r="H1019" s="9">
        <v>88</v>
      </c>
      <c r="I1019" s="9">
        <v>9000</v>
      </c>
    </row>
    <row r="1020" spans="1:9" ht="15" thickBot="1" x14ac:dyDescent="0.35">
      <c r="A1020" s="8" t="s">
        <v>79</v>
      </c>
      <c r="B1020" s="9">
        <v>188</v>
      </c>
      <c r="C1020" s="9">
        <v>75</v>
      </c>
      <c r="D1020" s="9">
        <v>72</v>
      </c>
      <c r="E1020" s="9">
        <v>96</v>
      </c>
      <c r="F1020" s="9">
        <v>96</v>
      </c>
      <c r="G1020" s="9">
        <v>97</v>
      </c>
      <c r="H1020" s="9">
        <v>86</v>
      </c>
      <c r="I1020" s="9">
        <v>9000</v>
      </c>
    </row>
    <row r="1021" spans="1:9" ht="15" thickBot="1" x14ac:dyDescent="0.35">
      <c r="A1021" s="8" t="s">
        <v>80</v>
      </c>
      <c r="B1021" s="9">
        <v>187</v>
      </c>
      <c r="C1021" s="9">
        <v>69</v>
      </c>
      <c r="D1021" s="9">
        <v>57</v>
      </c>
      <c r="E1021" s="9">
        <v>95</v>
      </c>
      <c r="F1021" s="9">
        <v>98</v>
      </c>
      <c r="G1021" s="9">
        <v>97</v>
      </c>
      <c r="H1021" s="9">
        <v>85</v>
      </c>
      <c r="I1021" s="9">
        <v>11000</v>
      </c>
    </row>
    <row r="1022" spans="1:9" ht="15" thickBot="1" x14ac:dyDescent="0.35">
      <c r="A1022" s="8" t="s">
        <v>81</v>
      </c>
      <c r="B1022" s="9">
        <v>186</v>
      </c>
      <c r="C1022" s="9">
        <v>84</v>
      </c>
      <c r="D1022" s="9">
        <v>78</v>
      </c>
      <c r="E1022" s="9">
        <v>97</v>
      </c>
      <c r="F1022" s="9">
        <v>95</v>
      </c>
      <c r="G1022" s="9">
        <v>98</v>
      </c>
      <c r="H1022" s="9">
        <v>88</v>
      </c>
      <c r="I1022" s="9">
        <v>8000</v>
      </c>
    </row>
    <row r="1023" spans="1:9" ht="15" thickBot="1" x14ac:dyDescent="0.35">
      <c r="A1023" s="8" t="s">
        <v>82</v>
      </c>
      <c r="B1023" s="9">
        <v>185</v>
      </c>
      <c r="C1023" s="9">
        <v>82</v>
      </c>
      <c r="D1023" s="9">
        <v>78</v>
      </c>
      <c r="E1023" s="9">
        <v>95</v>
      </c>
      <c r="F1023" s="9">
        <v>87</v>
      </c>
      <c r="G1023" s="9">
        <v>98</v>
      </c>
      <c r="H1023" s="9">
        <v>91</v>
      </c>
      <c r="I1023" s="9">
        <v>9000</v>
      </c>
    </row>
    <row r="1024" spans="1:9" ht="15" thickBot="1" x14ac:dyDescent="0.35">
      <c r="A1024" s="8" t="s">
        <v>83</v>
      </c>
      <c r="B1024" s="9">
        <v>184</v>
      </c>
      <c r="C1024" s="9">
        <v>79</v>
      </c>
      <c r="D1024" s="9">
        <v>74</v>
      </c>
      <c r="E1024" s="9">
        <v>94</v>
      </c>
      <c r="F1024" s="9">
        <v>75</v>
      </c>
      <c r="G1024" s="9">
        <v>97</v>
      </c>
      <c r="H1024" s="9">
        <v>85</v>
      </c>
      <c r="I1024" s="9">
        <v>8000</v>
      </c>
    </row>
    <row r="1025" spans="1:9" ht="15" thickBot="1" x14ac:dyDescent="0.35">
      <c r="A1025" s="8" t="s">
        <v>84</v>
      </c>
      <c r="B1025" s="9">
        <v>183</v>
      </c>
      <c r="C1025" s="9">
        <v>75</v>
      </c>
      <c r="D1025" s="9">
        <v>77</v>
      </c>
      <c r="E1025" s="9">
        <v>93</v>
      </c>
      <c r="F1025" s="9">
        <v>60</v>
      </c>
      <c r="G1025" s="9">
        <v>97</v>
      </c>
      <c r="H1025" s="9">
        <v>83</v>
      </c>
      <c r="I1025" s="9">
        <v>11000</v>
      </c>
    </row>
    <row r="1026" spans="1:9" ht="15" thickBot="1" x14ac:dyDescent="0.35">
      <c r="A1026" s="8" t="s">
        <v>85</v>
      </c>
      <c r="B1026" s="9">
        <v>182</v>
      </c>
      <c r="C1026" s="9">
        <v>79</v>
      </c>
      <c r="D1026" s="9">
        <v>74</v>
      </c>
      <c r="E1026" s="9">
        <v>94</v>
      </c>
      <c r="F1026" s="9">
        <v>74</v>
      </c>
      <c r="G1026" s="9">
        <v>97</v>
      </c>
      <c r="H1026" s="9">
        <v>85</v>
      </c>
      <c r="I1026" s="9">
        <v>10000</v>
      </c>
    </row>
    <row r="1027" spans="1:9" ht="15" thickBot="1" x14ac:dyDescent="0.35">
      <c r="A1027" s="8" t="s">
        <v>86</v>
      </c>
      <c r="B1027" s="9">
        <v>181</v>
      </c>
      <c r="C1027" s="9">
        <v>79</v>
      </c>
      <c r="D1027" s="9">
        <v>73</v>
      </c>
      <c r="E1027" s="9">
        <v>93</v>
      </c>
      <c r="F1027" s="9">
        <v>83</v>
      </c>
      <c r="G1027" s="9">
        <v>96</v>
      </c>
      <c r="H1027" s="9">
        <v>87</v>
      </c>
      <c r="I1027" s="9">
        <v>9000</v>
      </c>
    </row>
    <row r="1028" spans="1:9" ht="15" thickBot="1" x14ac:dyDescent="0.35">
      <c r="A1028" s="8" t="s">
        <v>87</v>
      </c>
      <c r="B1028" s="9">
        <v>180</v>
      </c>
      <c r="C1028" s="9">
        <v>77</v>
      </c>
      <c r="D1028" s="9">
        <v>71</v>
      </c>
      <c r="E1028" s="9">
        <v>93</v>
      </c>
      <c r="F1028" s="9">
        <v>86</v>
      </c>
      <c r="G1028" s="9">
        <v>96</v>
      </c>
      <c r="H1028" s="9">
        <v>85</v>
      </c>
      <c r="I1028" s="9">
        <v>11000</v>
      </c>
    </row>
    <row r="1029" spans="1:9" ht="15" thickBot="1" x14ac:dyDescent="0.35">
      <c r="A1029" s="8" t="s">
        <v>88</v>
      </c>
      <c r="B1029" s="9">
        <v>179</v>
      </c>
      <c r="C1029" s="9">
        <v>78</v>
      </c>
      <c r="D1029" s="9">
        <v>73</v>
      </c>
      <c r="E1029" s="9">
        <v>93</v>
      </c>
      <c r="F1029" s="9">
        <v>87</v>
      </c>
      <c r="G1029" s="9">
        <v>97</v>
      </c>
      <c r="H1029" s="9">
        <v>84</v>
      </c>
      <c r="I1029" s="9">
        <v>14000</v>
      </c>
    </row>
    <row r="1030" spans="1:9" ht="15" thickBot="1" x14ac:dyDescent="0.35">
      <c r="A1030" s="8" t="s">
        <v>89</v>
      </c>
      <c r="B1030" s="9">
        <v>178</v>
      </c>
      <c r="C1030" s="9">
        <v>80</v>
      </c>
      <c r="D1030" s="9">
        <v>76</v>
      </c>
      <c r="E1030" s="9">
        <v>93</v>
      </c>
      <c r="F1030" s="9">
        <v>84</v>
      </c>
      <c r="G1030" s="9">
        <v>97</v>
      </c>
      <c r="H1030" s="9">
        <v>82</v>
      </c>
      <c r="I1030" s="9">
        <v>10000</v>
      </c>
    </row>
    <row r="1031" spans="1:9" ht="15" thickBot="1" x14ac:dyDescent="0.35">
      <c r="A1031" s="8" t="s">
        <v>90</v>
      </c>
      <c r="B1031" s="9">
        <v>177</v>
      </c>
      <c r="C1031" s="9">
        <v>76</v>
      </c>
      <c r="D1031" s="9">
        <v>70</v>
      </c>
      <c r="E1031" s="9">
        <v>92</v>
      </c>
      <c r="F1031" s="9">
        <v>83</v>
      </c>
      <c r="G1031" s="9">
        <v>95</v>
      </c>
      <c r="H1031" s="9">
        <v>80</v>
      </c>
      <c r="I1031" s="9">
        <v>12000</v>
      </c>
    </row>
    <row r="1032" spans="1:9" ht="15" thickBot="1" x14ac:dyDescent="0.35">
      <c r="A1032" s="8" t="s">
        <v>91</v>
      </c>
      <c r="B1032" s="9">
        <v>176</v>
      </c>
      <c r="C1032" s="9">
        <v>69</v>
      </c>
      <c r="D1032" s="9">
        <v>65</v>
      </c>
      <c r="E1032" s="9">
        <v>92</v>
      </c>
      <c r="F1032" s="9">
        <v>82</v>
      </c>
      <c r="G1032" s="9">
        <v>94</v>
      </c>
      <c r="H1032" s="9">
        <v>86</v>
      </c>
      <c r="I1032" s="9">
        <v>12000</v>
      </c>
    </row>
    <row r="1033" spans="1:9" ht="15" thickBot="1" x14ac:dyDescent="0.35">
      <c r="A1033" s="8" t="s">
        <v>92</v>
      </c>
      <c r="B1033" s="9">
        <v>175</v>
      </c>
      <c r="C1033" s="9">
        <v>62</v>
      </c>
      <c r="D1033" s="9">
        <v>51</v>
      </c>
      <c r="E1033" s="9">
        <v>90</v>
      </c>
      <c r="F1033" s="9">
        <v>84</v>
      </c>
      <c r="G1033" s="9">
        <v>95</v>
      </c>
      <c r="H1033" s="9">
        <v>78</v>
      </c>
      <c r="I1033" s="9">
        <v>13000</v>
      </c>
    </row>
    <row r="1034" spans="1:9" ht="15" thickBot="1" x14ac:dyDescent="0.35">
      <c r="A1034" s="8" t="s">
        <v>93</v>
      </c>
      <c r="B1034" s="9">
        <v>174</v>
      </c>
      <c r="C1034" s="9">
        <v>78</v>
      </c>
      <c r="D1034" s="9">
        <v>73</v>
      </c>
      <c r="E1034" s="9">
        <v>91</v>
      </c>
      <c r="F1034" s="9">
        <v>84</v>
      </c>
      <c r="G1034" s="9">
        <v>95</v>
      </c>
      <c r="H1034" s="9">
        <v>81</v>
      </c>
      <c r="I1034" s="9">
        <v>11000</v>
      </c>
    </row>
    <row r="1035" spans="1:9" ht="15" thickBot="1" x14ac:dyDescent="0.35">
      <c r="A1035" s="8" t="s">
        <v>94</v>
      </c>
      <c r="B1035" s="9">
        <v>173</v>
      </c>
      <c r="C1035" s="9">
        <v>76</v>
      </c>
      <c r="D1035" s="9">
        <v>74</v>
      </c>
      <c r="E1035" s="9">
        <v>91</v>
      </c>
      <c r="F1035" s="9">
        <v>84</v>
      </c>
      <c r="G1035" s="9">
        <v>95</v>
      </c>
      <c r="H1035" s="9">
        <v>86</v>
      </c>
      <c r="I1035" s="9">
        <v>13000</v>
      </c>
    </row>
    <row r="1036" spans="1:9" ht="15" thickBot="1" x14ac:dyDescent="0.35">
      <c r="A1036" s="8" t="s">
        <v>95</v>
      </c>
      <c r="B1036" s="9">
        <v>172</v>
      </c>
      <c r="C1036" s="9">
        <v>74</v>
      </c>
      <c r="D1036" s="9">
        <v>72</v>
      </c>
      <c r="E1036" s="9">
        <v>91</v>
      </c>
      <c r="F1036" s="9">
        <v>83</v>
      </c>
      <c r="G1036" s="9">
        <v>95</v>
      </c>
      <c r="H1036" s="9">
        <v>82</v>
      </c>
      <c r="I1036" s="9">
        <v>10000</v>
      </c>
    </row>
    <row r="1037" spans="1:9" ht="15" thickBot="1" x14ac:dyDescent="0.35">
      <c r="A1037" s="8" t="s">
        <v>96</v>
      </c>
      <c r="B1037" s="9">
        <v>171</v>
      </c>
      <c r="C1037" s="9">
        <v>76</v>
      </c>
      <c r="D1037" s="9">
        <v>68</v>
      </c>
      <c r="E1037" s="9">
        <v>92</v>
      </c>
      <c r="F1037" s="9">
        <v>86</v>
      </c>
      <c r="G1037" s="9">
        <v>95</v>
      </c>
      <c r="H1037" s="9">
        <v>83</v>
      </c>
      <c r="I1037" s="9">
        <v>10000</v>
      </c>
    </row>
    <row r="1038" spans="1:9" ht="15" thickBot="1" x14ac:dyDescent="0.35">
      <c r="A1038" s="8" t="s">
        <v>97</v>
      </c>
      <c r="B1038" s="9">
        <v>170</v>
      </c>
      <c r="C1038" s="9">
        <v>76</v>
      </c>
      <c r="D1038" s="9">
        <v>70</v>
      </c>
      <c r="E1038" s="9">
        <v>92</v>
      </c>
      <c r="F1038" s="9">
        <v>84</v>
      </c>
      <c r="G1038" s="9">
        <v>93</v>
      </c>
      <c r="H1038" s="9">
        <v>83</v>
      </c>
      <c r="I1038" s="9">
        <v>12000</v>
      </c>
    </row>
    <row r="1039" spans="1:9" ht="15" thickBot="1" x14ac:dyDescent="0.35">
      <c r="A1039" s="8" t="s">
        <v>98</v>
      </c>
      <c r="B1039" s="9">
        <v>169</v>
      </c>
      <c r="C1039" s="9">
        <v>75</v>
      </c>
      <c r="D1039" s="9">
        <v>68</v>
      </c>
      <c r="E1039" s="9">
        <v>90</v>
      </c>
      <c r="F1039" s="9">
        <v>84</v>
      </c>
      <c r="G1039" s="9">
        <v>90</v>
      </c>
      <c r="H1039" s="9">
        <v>72</v>
      </c>
      <c r="I1039" s="9">
        <v>12000</v>
      </c>
    </row>
    <row r="1040" spans="1:9" ht="15" thickBot="1" x14ac:dyDescent="0.35">
      <c r="A1040" s="8" t="s">
        <v>99</v>
      </c>
      <c r="B1040" s="9">
        <v>168</v>
      </c>
      <c r="C1040" s="9">
        <v>73</v>
      </c>
      <c r="D1040" s="9">
        <v>65</v>
      </c>
      <c r="E1040" s="9">
        <v>90</v>
      </c>
      <c r="F1040" s="9">
        <v>87</v>
      </c>
      <c r="G1040" s="9">
        <v>93</v>
      </c>
      <c r="H1040" s="9">
        <v>82</v>
      </c>
      <c r="I1040" s="9">
        <v>14000</v>
      </c>
    </row>
    <row r="1041" spans="1:9" ht="15" thickBot="1" x14ac:dyDescent="0.35">
      <c r="A1041" s="8" t="s">
        <v>100</v>
      </c>
      <c r="B1041" s="9">
        <v>167</v>
      </c>
      <c r="C1041" s="9">
        <v>72</v>
      </c>
      <c r="D1041" s="9">
        <v>66</v>
      </c>
      <c r="E1041" s="9">
        <v>90</v>
      </c>
      <c r="F1041" s="9">
        <v>87</v>
      </c>
      <c r="G1041" s="9">
        <v>94</v>
      </c>
      <c r="H1041" s="9">
        <v>81</v>
      </c>
      <c r="I1041" s="9">
        <v>11000</v>
      </c>
    </row>
    <row r="1042" spans="1:9" ht="15" thickBot="1" x14ac:dyDescent="0.35">
      <c r="A1042" s="8" t="s">
        <v>101</v>
      </c>
      <c r="B1042" s="9">
        <v>166</v>
      </c>
      <c r="C1042" s="9">
        <v>73</v>
      </c>
      <c r="D1042" s="9">
        <v>69</v>
      </c>
      <c r="E1042" s="9">
        <v>90</v>
      </c>
      <c r="F1042" s="9">
        <v>85</v>
      </c>
      <c r="G1042" s="9">
        <v>93</v>
      </c>
      <c r="H1042" s="9">
        <v>71</v>
      </c>
      <c r="I1042" s="9">
        <v>14000</v>
      </c>
    </row>
    <row r="1043" spans="1:9" ht="15" thickBot="1" x14ac:dyDescent="0.35">
      <c r="A1043" s="8" t="s">
        <v>102</v>
      </c>
      <c r="B1043" s="9">
        <v>165</v>
      </c>
      <c r="C1043" s="9">
        <v>75</v>
      </c>
      <c r="D1043" s="9">
        <v>70</v>
      </c>
      <c r="E1043" s="9">
        <v>90</v>
      </c>
      <c r="F1043" s="9">
        <v>82</v>
      </c>
      <c r="G1043" s="9">
        <v>94</v>
      </c>
      <c r="H1043" s="9">
        <v>77</v>
      </c>
      <c r="I1043" s="9">
        <v>14000</v>
      </c>
    </row>
    <row r="1044" spans="1:9" ht="15" thickBot="1" x14ac:dyDescent="0.35">
      <c r="A1044" s="8" t="s">
        <v>103</v>
      </c>
      <c r="B1044" s="9">
        <v>164</v>
      </c>
      <c r="C1044" s="9">
        <v>70</v>
      </c>
      <c r="D1044" s="9">
        <v>65</v>
      </c>
      <c r="E1044" s="9">
        <v>88</v>
      </c>
      <c r="F1044" s="9">
        <v>82</v>
      </c>
      <c r="G1044" s="9">
        <v>94</v>
      </c>
      <c r="H1044" s="9">
        <v>79</v>
      </c>
      <c r="I1044" s="9">
        <v>13000</v>
      </c>
    </row>
    <row r="1045" spans="1:9" ht="15" thickBot="1" x14ac:dyDescent="0.35">
      <c r="A1045" s="8" t="s">
        <v>104</v>
      </c>
      <c r="B1045" s="9">
        <v>163</v>
      </c>
      <c r="C1045" s="9">
        <v>61</v>
      </c>
      <c r="D1045" s="9">
        <v>51</v>
      </c>
      <c r="E1045" s="9">
        <v>88</v>
      </c>
      <c r="F1045" s="9">
        <v>82</v>
      </c>
      <c r="G1045" s="9">
        <v>94</v>
      </c>
      <c r="H1045" s="9">
        <v>80</v>
      </c>
      <c r="I1045" s="9">
        <v>14000</v>
      </c>
    </row>
    <row r="1046" spans="1:9" ht="15" thickBot="1" x14ac:dyDescent="0.35">
      <c r="A1046" s="8" t="s">
        <v>105</v>
      </c>
      <c r="B1046" s="9">
        <v>162</v>
      </c>
      <c r="C1046" s="9">
        <v>80</v>
      </c>
      <c r="D1046" s="9">
        <v>71</v>
      </c>
      <c r="E1046" s="9">
        <v>90</v>
      </c>
      <c r="F1046" s="9">
        <v>85</v>
      </c>
      <c r="G1046" s="9">
        <v>94</v>
      </c>
      <c r="H1046" s="9">
        <v>78</v>
      </c>
      <c r="I1046" s="9">
        <v>13000</v>
      </c>
    </row>
    <row r="1047" spans="1:9" ht="15" thickBot="1" x14ac:dyDescent="0.35">
      <c r="A1047" s="8" t="s">
        <v>106</v>
      </c>
      <c r="B1047" s="9">
        <v>161</v>
      </c>
      <c r="C1047" s="9">
        <v>80</v>
      </c>
      <c r="D1047" s="9">
        <v>72</v>
      </c>
      <c r="E1047" s="9">
        <v>90</v>
      </c>
      <c r="F1047" s="9">
        <v>82</v>
      </c>
      <c r="G1047" s="9">
        <v>94</v>
      </c>
      <c r="H1047" s="9">
        <v>76</v>
      </c>
      <c r="I1047" s="9">
        <v>14000</v>
      </c>
    </row>
    <row r="1048" spans="1:9" ht="15" thickBot="1" x14ac:dyDescent="0.35">
      <c r="A1048" s="8" t="s">
        <v>107</v>
      </c>
      <c r="B1048" s="9">
        <v>160</v>
      </c>
      <c r="C1048" s="9">
        <v>78</v>
      </c>
      <c r="D1048" s="9">
        <v>70</v>
      </c>
      <c r="E1048" s="9">
        <v>90</v>
      </c>
      <c r="F1048" s="9">
        <v>81</v>
      </c>
      <c r="G1048" s="9">
        <v>94</v>
      </c>
      <c r="H1048" s="9">
        <v>78</v>
      </c>
      <c r="I1048" s="9">
        <v>12000</v>
      </c>
    </row>
    <row r="1049" spans="1:9" ht="15" thickBot="1" x14ac:dyDescent="0.35">
      <c r="A1049" s="8" t="s">
        <v>108</v>
      </c>
      <c r="B1049" s="9">
        <v>159</v>
      </c>
      <c r="C1049" s="9">
        <v>80</v>
      </c>
      <c r="D1049" s="9">
        <v>69</v>
      </c>
      <c r="E1049" s="9">
        <v>91</v>
      </c>
      <c r="F1049" s="9">
        <v>83</v>
      </c>
      <c r="G1049" s="9">
        <v>94</v>
      </c>
      <c r="H1049" s="9">
        <v>78</v>
      </c>
      <c r="I1049" s="9">
        <v>11000</v>
      </c>
    </row>
    <row r="1050" spans="1:9" ht="15" thickBot="1" x14ac:dyDescent="0.35">
      <c r="A1050" s="8" t="s">
        <v>109</v>
      </c>
      <c r="B1050" s="9">
        <v>158</v>
      </c>
      <c r="C1050" s="9">
        <v>78</v>
      </c>
      <c r="D1050" s="9">
        <v>67</v>
      </c>
      <c r="E1050" s="9">
        <v>90</v>
      </c>
      <c r="F1050" s="9">
        <v>83</v>
      </c>
      <c r="G1050" s="9">
        <v>94</v>
      </c>
      <c r="H1050" s="9">
        <v>77</v>
      </c>
      <c r="I1050" s="9">
        <v>11000</v>
      </c>
    </row>
    <row r="1051" spans="1:9" ht="15" thickBot="1" x14ac:dyDescent="0.35">
      <c r="A1051" s="8" t="s">
        <v>110</v>
      </c>
      <c r="B1051" s="9">
        <v>157</v>
      </c>
      <c r="C1051" s="9">
        <v>73</v>
      </c>
      <c r="D1051" s="9">
        <v>64</v>
      </c>
      <c r="E1051" s="9">
        <v>90</v>
      </c>
      <c r="F1051" s="9">
        <v>83</v>
      </c>
      <c r="G1051" s="9">
        <v>95</v>
      </c>
      <c r="H1051" s="9">
        <v>75</v>
      </c>
      <c r="I1051" s="9">
        <v>12000</v>
      </c>
    </row>
    <row r="1052" spans="1:9" ht="15" thickBot="1" x14ac:dyDescent="0.35">
      <c r="A1052" s="8" t="s">
        <v>111</v>
      </c>
      <c r="B1052" s="9">
        <v>156</v>
      </c>
      <c r="C1052" s="9">
        <v>73</v>
      </c>
      <c r="D1052" s="9">
        <v>61</v>
      </c>
      <c r="E1052" s="9">
        <v>89</v>
      </c>
      <c r="F1052" s="9">
        <v>82</v>
      </c>
      <c r="G1052" s="9">
        <v>93</v>
      </c>
      <c r="H1052" s="9">
        <v>71</v>
      </c>
      <c r="I1052" s="9">
        <v>16000</v>
      </c>
    </row>
    <row r="1053" spans="1:9" ht="15" thickBot="1" x14ac:dyDescent="0.35">
      <c r="A1053" s="8" t="s">
        <v>112</v>
      </c>
      <c r="B1053" s="9">
        <v>155</v>
      </c>
      <c r="C1053" s="9">
        <v>73</v>
      </c>
      <c r="D1053" s="9">
        <v>62</v>
      </c>
      <c r="E1053" s="9">
        <v>89</v>
      </c>
      <c r="F1053" s="9">
        <v>83</v>
      </c>
      <c r="G1053" s="9">
        <v>95</v>
      </c>
      <c r="H1053" s="9">
        <v>74</v>
      </c>
      <c r="I1053" s="9">
        <v>12000</v>
      </c>
    </row>
    <row r="1054" spans="1:9" ht="15" thickBot="1" x14ac:dyDescent="0.35">
      <c r="A1054" s="8" t="s">
        <v>113</v>
      </c>
      <c r="B1054" s="9">
        <v>154</v>
      </c>
      <c r="C1054" s="9">
        <v>78</v>
      </c>
      <c r="D1054" s="9">
        <v>65</v>
      </c>
      <c r="E1054" s="9">
        <v>89</v>
      </c>
      <c r="F1054" s="9">
        <v>81</v>
      </c>
      <c r="G1054" s="9">
        <v>95</v>
      </c>
      <c r="H1054" s="9">
        <v>74</v>
      </c>
      <c r="I1054" s="9">
        <v>15000</v>
      </c>
    </row>
    <row r="1055" spans="1:9" ht="15" thickBot="1" x14ac:dyDescent="0.35">
      <c r="A1055" s="8" t="s">
        <v>114</v>
      </c>
      <c r="B1055" s="9">
        <v>153</v>
      </c>
      <c r="C1055" s="9">
        <v>77</v>
      </c>
      <c r="D1055" s="9">
        <v>64</v>
      </c>
      <c r="E1055" s="9">
        <v>89</v>
      </c>
      <c r="F1055" s="9">
        <v>82</v>
      </c>
      <c r="G1055" s="9">
        <v>94</v>
      </c>
      <c r="H1055" s="9">
        <v>81</v>
      </c>
      <c r="I1055" s="9">
        <v>13000</v>
      </c>
    </row>
    <row r="1056" spans="1:9" ht="15" thickBot="1" x14ac:dyDescent="0.35">
      <c r="A1056" s="8" t="s">
        <v>115</v>
      </c>
      <c r="B1056" s="9">
        <v>152</v>
      </c>
      <c r="C1056" s="9">
        <v>70</v>
      </c>
      <c r="D1056" s="9">
        <v>62</v>
      </c>
      <c r="E1056" s="9">
        <v>88</v>
      </c>
      <c r="F1056" s="9">
        <v>79</v>
      </c>
      <c r="G1056" s="9">
        <v>94</v>
      </c>
      <c r="H1056" s="9">
        <v>75</v>
      </c>
      <c r="I1056" s="9">
        <v>12000</v>
      </c>
    </row>
    <row r="1057" spans="1:9" ht="15" thickBot="1" x14ac:dyDescent="0.35">
      <c r="A1057" s="8" t="s">
        <v>116</v>
      </c>
      <c r="B1057" s="9">
        <v>151</v>
      </c>
      <c r="C1057" s="9">
        <v>61</v>
      </c>
      <c r="D1057" s="9">
        <v>45</v>
      </c>
      <c r="E1057" s="9">
        <v>87</v>
      </c>
      <c r="F1057" s="9">
        <v>78</v>
      </c>
      <c r="G1057" s="9">
        <v>94</v>
      </c>
      <c r="H1057" s="9">
        <v>73</v>
      </c>
      <c r="I1057" s="9">
        <v>16000</v>
      </c>
    </row>
    <row r="1058" spans="1:9" ht="15" thickBot="1" x14ac:dyDescent="0.35">
      <c r="A1058" s="8" t="s">
        <v>117</v>
      </c>
      <c r="B1058" s="9">
        <v>150</v>
      </c>
      <c r="C1058" s="9">
        <v>78</v>
      </c>
      <c r="D1058" s="9">
        <v>68</v>
      </c>
      <c r="E1058" s="9">
        <v>86</v>
      </c>
      <c r="F1058" s="9">
        <v>83</v>
      </c>
      <c r="G1058" s="9">
        <v>95</v>
      </c>
      <c r="H1058" s="9">
        <v>79</v>
      </c>
      <c r="I1058" s="9">
        <v>14000</v>
      </c>
    </row>
    <row r="1059" spans="1:9" ht="15" thickBot="1" x14ac:dyDescent="0.35">
      <c r="A1059" s="8" t="s">
        <v>118</v>
      </c>
      <c r="B1059" s="9">
        <v>149</v>
      </c>
      <c r="C1059" s="9">
        <v>78</v>
      </c>
      <c r="D1059" s="9">
        <v>67</v>
      </c>
      <c r="E1059" s="9">
        <v>86</v>
      </c>
      <c r="F1059" s="9">
        <v>85</v>
      </c>
      <c r="G1059" s="9">
        <v>94</v>
      </c>
      <c r="H1059" s="9">
        <v>78</v>
      </c>
      <c r="I1059" s="9">
        <v>15000</v>
      </c>
    </row>
    <row r="1060" spans="1:9" ht="15" thickBot="1" x14ac:dyDescent="0.35">
      <c r="A1060" s="8" t="s">
        <v>119</v>
      </c>
      <c r="B1060" s="9">
        <v>148</v>
      </c>
      <c r="C1060" s="9">
        <v>75</v>
      </c>
      <c r="D1060" s="9">
        <v>63</v>
      </c>
      <c r="E1060" s="9">
        <v>87</v>
      </c>
      <c r="F1060" s="9">
        <v>84</v>
      </c>
      <c r="G1060" s="9">
        <v>93</v>
      </c>
      <c r="H1060" s="9">
        <v>76</v>
      </c>
      <c r="I1060" s="9">
        <v>15000</v>
      </c>
    </row>
    <row r="1061" spans="1:9" ht="15" thickBot="1" x14ac:dyDescent="0.35">
      <c r="A1061" s="8" t="s">
        <v>120</v>
      </c>
      <c r="B1061" s="9">
        <v>147</v>
      </c>
      <c r="C1061" s="9">
        <v>74</v>
      </c>
      <c r="D1061" s="9">
        <v>63</v>
      </c>
      <c r="E1061" s="9">
        <v>88</v>
      </c>
      <c r="F1061" s="9">
        <v>83</v>
      </c>
      <c r="G1061" s="9">
        <v>94</v>
      </c>
      <c r="H1061" s="9">
        <v>76</v>
      </c>
      <c r="I1061" s="9">
        <v>14000</v>
      </c>
    </row>
    <row r="1062" spans="1:9" ht="15" thickBot="1" x14ac:dyDescent="0.35">
      <c r="A1062" s="8" t="s">
        <v>121</v>
      </c>
      <c r="B1062" s="9">
        <v>146</v>
      </c>
      <c r="C1062" s="9">
        <v>76</v>
      </c>
      <c r="D1062" s="9">
        <v>63</v>
      </c>
      <c r="E1062" s="9">
        <v>87</v>
      </c>
      <c r="F1062" s="9">
        <v>83</v>
      </c>
      <c r="G1062" s="9">
        <v>94</v>
      </c>
      <c r="H1062" s="9">
        <v>79</v>
      </c>
      <c r="I1062" s="9">
        <v>17000</v>
      </c>
    </row>
    <row r="1063" spans="1:9" ht="15" thickBot="1" x14ac:dyDescent="0.35">
      <c r="A1063" s="8" t="s">
        <v>122</v>
      </c>
      <c r="B1063" s="9">
        <v>145</v>
      </c>
      <c r="C1063" s="9">
        <v>74</v>
      </c>
      <c r="D1063" s="9">
        <v>55</v>
      </c>
      <c r="E1063" s="9">
        <v>87</v>
      </c>
      <c r="F1063" s="9">
        <v>82</v>
      </c>
      <c r="G1063" s="9">
        <v>93</v>
      </c>
      <c r="H1063" s="9">
        <v>71</v>
      </c>
      <c r="I1063" s="9">
        <v>20000</v>
      </c>
    </row>
    <row r="1064" spans="1:9" ht="15" thickBot="1" x14ac:dyDescent="0.35">
      <c r="A1064" s="8" t="s">
        <v>123</v>
      </c>
      <c r="B1064" s="9">
        <v>144</v>
      </c>
      <c r="C1064" s="9">
        <v>73</v>
      </c>
      <c r="D1064" s="9">
        <v>55</v>
      </c>
      <c r="E1064" s="9">
        <v>85</v>
      </c>
      <c r="F1064" s="9">
        <v>79</v>
      </c>
      <c r="G1064" s="9">
        <v>93</v>
      </c>
      <c r="H1064" s="9">
        <v>76</v>
      </c>
      <c r="I1064" s="9">
        <v>19000</v>
      </c>
    </row>
    <row r="1065" spans="1:9" ht="15" thickBot="1" x14ac:dyDescent="0.35">
      <c r="A1065" s="8" t="s">
        <v>124</v>
      </c>
      <c r="B1065" s="9">
        <v>143</v>
      </c>
      <c r="C1065" s="9">
        <v>69</v>
      </c>
      <c r="D1065" s="9">
        <v>53</v>
      </c>
      <c r="E1065" s="9">
        <v>84</v>
      </c>
      <c r="F1065" s="9">
        <v>84</v>
      </c>
      <c r="G1065" s="9">
        <v>93</v>
      </c>
      <c r="H1065" s="9">
        <v>77</v>
      </c>
      <c r="I1065" s="9">
        <v>19000</v>
      </c>
    </row>
    <row r="1066" spans="1:9" ht="15" thickBot="1" x14ac:dyDescent="0.35">
      <c r="A1066" s="8" t="s">
        <v>125</v>
      </c>
      <c r="B1066" s="9">
        <v>142</v>
      </c>
      <c r="C1066" s="9">
        <v>72</v>
      </c>
      <c r="D1066" s="9">
        <v>48</v>
      </c>
      <c r="E1066" s="9">
        <v>78</v>
      </c>
      <c r="F1066" s="9">
        <v>82</v>
      </c>
      <c r="G1066" s="9">
        <v>93</v>
      </c>
      <c r="H1066" s="9">
        <v>70</v>
      </c>
      <c r="I1066" s="9">
        <v>22000</v>
      </c>
    </row>
    <row r="1067" spans="1:9" ht="15" thickBot="1" x14ac:dyDescent="0.35">
      <c r="A1067" s="8" t="s">
        <v>126</v>
      </c>
      <c r="B1067" s="9">
        <v>141</v>
      </c>
      <c r="C1067" s="9">
        <v>62</v>
      </c>
      <c r="D1067" s="9">
        <v>59</v>
      </c>
      <c r="E1067" s="9">
        <v>81</v>
      </c>
      <c r="F1067" s="9">
        <v>81</v>
      </c>
      <c r="G1067" s="9">
        <v>93</v>
      </c>
      <c r="H1067" s="9">
        <v>71</v>
      </c>
      <c r="I1067" s="9">
        <v>19000</v>
      </c>
    </row>
    <row r="1068" spans="1:9" ht="15" thickBot="1" x14ac:dyDescent="0.35">
      <c r="A1068" s="8" t="s">
        <v>127</v>
      </c>
      <c r="B1068" s="9">
        <v>140</v>
      </c>
      <c r="C1068" s="9">
        <v>47</v>
      </c>
      <c r="D1068" s="9">
        <v>56</v>
      </c>
      <c r="E1068" s="9">
        <v>82</v>
      </c>
      <c r="F1068" s="9">
        <v>80</v>
      </c>
      <c r="G1068" s="9">
        <v>92</v>
      </c>
      <c r="H1068" s="9">
        <v>70</v>
      </c>
      <c r="I1068" s="9">
        <v>19000</v>
      </c>
    </row>
    <row r="1069" spans="1:9" ht="15" thickBot="1" x14ac:dyDescent="0.35">
      <c r="A1069" s="8" t="s">
        <v>128</v>
      </c>
      <c r="B1069" s="9">
        <v>139</v>
      </c>
      <c r="C1069" s="9">
        <v>49</v>
      </c>
      <c r="D1069" s="9">
        <v>43</v>
      </c>
      <c r="E1069" s="9">
        <v>82</v>
      </c>
      <c r="F1069" s="9">
        <v>79</v>
      </c>
      <c r="G1069" s="9">
        <v>92</v>
      </c>
      <c r="H1069" s="9">
        <v>75</v>
      </c>
      <c r="I1069" s="9">
        <v>21000</v>
      </c>
    </row>
    <row r="1070" spans="1:9" ht="15" thickBot="1" x14ac:dyDescent="0.35">
      <c r="A1070" s="8" t="s">
        <v>129</v>
      </c>
      <c r="B1070" s="9">
        <v>138</v>
      </c>
      <c r="C1070" s="9">
        <v>66</v>
      </c>
      <c r="D1070" s="9">
        <v>65</v>
      </c>
      <c r="E1070" s="9">
        <v>84</v>
      </c>
      <c r="F1070" s="9">
        <v>82</v>
      </c>
      <c r="G1070" s="9">
        <v>93</v>
      </c>
      <c r="H1070" s="9">
        <v>73</v>
      </c>
      <c r="I1070" s="9">
        <v>18000</v>
      </c>
    </row>
    <row r="1071" spans="1:9" ht="15" thickBot="1" x14ac:dyDescent="0.35">
      <c r="A1071" s="8" t="s">
        <v>130</v>
      </c>
      <c r="B1071" s="9">
        <v>137</v>
      </c>
      <c r="C1071" s="9">
        <v>70</v>
      </c>
      <c r="D1071" s="9">
        <v>66</v>
      </c>
      <c r="E1071" s="9">
        <v>83</v>
      </c>
      <c r="F1071" s="9">
        <v>83</v>
      </c>
      <c r="G1071" s="9">
        <v>93</v>
      </c>
      <c r="H1071" s="9">
        <v>68</v>
      </c>
      <c r="I1071" s="9">
        <v>24000</v>
      </c>
    </row>
    <row r="1072" spans="1:9" ht="15" thickBot="1" x14ac:dyDescent="0.35">
      <c r="A1072" s="8" t="s">
        <v>131</v>
      </c>
      <c r="B1072" s="9">
        <v>136</v>
      </c>
      <c r="C1072" s="9">
        <v>71</v>
      </c>
      <c r="D1072" s="9">
        <v>58</v>
      </c>
      <c r="E1072" s="9">
        <v>83</v>
      </c>
      <c r="F1072" s="9">
        <v>83</v>
      </c>
      <c r="G1072" s="9">
        <v>92</v>
      </c>
      <c r="H1072" s="9">
        <v>63</v>
      </c>
      <c r="I1072" s="9">
        <v>22000</v>
      </c>
    </row>
    <row r="1073" spans="1:9" ht="15" thickBot="1" x14ac:dyDescent="0.35">
      <c r="A1073" s="8" t="s">
        <v>132</v>
      </c>
      <c r="B1073" s="9">
        <v>135</v>
      </c>
      <c r="C1073" s="9">
        <v>70</v>
      </c>
      <c r="D1073" s="9">
        <v>61</v>
      </c>
      <c r="E1073" s="9">
        <v>84</v>
      </c>
      <c r="F1073" s="9">
        <v>85</v>
      </c>
      <c r="G1073" s="9">
        <v>92</v>
      </c>
      <c r="H1073" s="9">
        <v>70</v>
      </c>
      <c r="I1073" s="9">
        <v>25000</v>
      </c>
    </row>
    <row r="1074" spans="1:9" ht="15" thickBot="1" x14ac:dyDescent="0.35">
      <c r="A1074" s="8" t="s">
        <v>133</v>
      </c>
      <c r="B1074" s="9">
        <v>134</v>
      </c>
      <c r="C1074" s="9">
        <v>65</v>
      </c>
      <c r="D1074" s="9">
        <v>61</v>
      </c>
      <c r="E1074" s="9">
        <v>83</v>
      </c>
      <c r="F1074" s="9">
        <v>84</v>
      </c>
      <c r="G1074" s="9">
        <v>92</v>
      </c>
      <c r="H1074" s="9">
        <v>70</v>
      </c>
      <c r="I1074" s="9">
        <v>23000</v>
      </c>
    </row>
    <row r="1075" spans="1:9" ht="15" thickBot="1" x14ac:dyDescent="0.35">
      <c r="A1075" s="8" t="s">
        <v>134</v>
      </c>
      <c r="B1075" s="9">
        <v>133</v>
      </c>
      <c r="C1075" s="9">
        <v>69</v>
      </c>
      <c r="D1075" s="9">
        <v>54</v>
      </c>
      <c r="E1075" s="9">
        <v>84</v>
      </c>
      <c r="F1075" s="9">
        <v>83</v>
      </c>
      <c r="G1075" s="9">
        <v>92</v>
      </c>
      <c r="H1075" s="9">
        <v>69</v>
      </c>
      <c r="I1075" s="9">
        <v>23000</v>
      </c>
    </row>
    <row r="1076" spans="1:9" ht="15" thickBot="1" x14ac:dyDescent="0.35">
      <c r="A1076" s="8" t="s">
        <v>135</v>
      </c>
      <c r="B1076" s="9">
        <v>132</v>
      </c>
      <c r="C1076" s="9">
        <v>63</v>
      </c>
      <c r="D1076" s="9">
        <v>55</v>
      </c>
      <c r="E1076" s="9">
        <v>82</v>
      </c>
      <c r="F1076" s="9">
        <v>83</v>
      </c>
      <c r="G1076" s="9">
        <v>90</v>
      </c>
      <c r="H1076" s="9">
        <v>67</v>
      </c>
      <c r="I1076" s="9">
        <v>26000</v>
      </c>
    </row>
    <row r="1077" spans="1:9" ht="15" thickBot="1" x14ac:dyDescent="0.35">
      <c r="A1077" s="8" t="s">
        <v>136</v>
      </c>
      <c r="B1077" s="9">
        <v>131</v>
      </c>
      <c r="C1077" s="9">
        <v>65</v>
      </c>
      <c r="D1077" s="9">
        <v>56</v>
      </c>
      <c r="E1077" s="9">
        <v>83</v>
      </c>
      <c r="F1077" s="9">
        <v>84</v>
      </c>
      <c r="G1077" s="9">
        <v>90</v>
      </c>
      <c r="H1077" s="9">
        <v>67</v>
      </c>
      <c r="I1077" s="9">
        <v>22000</v>
      </c>
    </row>
    <row r="1078" spans="1:9" ht="15" thickBot="1" x14ac:dyDescent="0.35">
      <c r="A1078" s="8" t="s">
        <v>137</v>
      </c>
      <c r="B1078" s="9">
        <v>130</v>
      </c>
      <c r="C1078" s="9">
        <v>69</v>
      </c>
      <c r="D1078" s="9">
        <v>61</v>
      </c>
      <c r="E1078" s="9">
        <v>83</v>
      </c>
      <c r="F1078" s="9">
        <v>83</v>
      </c>
      <c r="G1078" s="9">
        <v>93</v>
      </c>
      <c r="H1078" s="9">
        <v>70</v>
      </c>
      <c r="I1078" s="9">
        <v>23000</v>
      </c>
    </row>
    <row r="1079" spans="1:9" ht="15" thickBot="1" x14ac:dyDescent="0.35">
      <c r="A1079" s="8" t="s">
        <v>138</v>
      </c>
      <c r="B1079" s="9">
        <v>129</v>
      </c>
      <c r="C1079" s="9">
        <v>62</v>
      </c>
      <c r="D1079" s="9">
        <v>58</v>
      </c>
      <c r="E1079" s="9">
        <v>83</v>
      </c>
      <c r="F1079" s="9">
        <v>79</v>
      </c>
      <c r="G1079" s="9">
        <v>92</v>
      </c>
      <c r="H1079" s="9">
        <v>70</v>
      </c>
      <c r="I1079" s="9">
        <v>27000</v>
      </c>
    </row>
    <row r="1080" spans="1:9" ht="15" thickBot="1" x14ac:dyDescent="0.35">
      <c r="A1080" s="8" t="s">
        <v>139</v>
      </c>
      <c r="B1080" s="9">
        <v>128</v>
      </c>
      <c r="C1080" s="9">
        <v>57</v>
      </c>
      <c r="D1080" s="9">
        <v>52</v>
      </c>
      <c r="E1080" s="9">
        <v>74</v>
      </c>
      <c r="F1080" s="9">
        <v>79</v>
      </c>
      <c r="G1080" s="9">
        <v>91</v>
      </c>
      <c r="H1080" s="9">
        <v>72</v>
      </c>
      <c r="I1080" s="9">
        <v>24000</v>
      </c>
    </row>
    <row r="1081" spans="1:9" ht="15" thickBot="1" x14ac:dyDescent="0.35">
      <c r="A1081" s="8" t="s">
        <v>140</v>
      </c>
      <c r="B1081" s="9">
        <v>127</v>
      </c>
      <c r="C1081" s="9">
        <v>46</v>
      </c>
      <c r="D1081" s="9">
        <v>34</v>
      </c>
      <c r="E1081" s="9">
        <v>76</v>
      </c>
      <c r="F1081" s="9">
        <v>80</v>
      </c>
      <c r="G1081" s="9">
        <v>91</v>
      </c>
      <c r="H1081" s="9">
        <v>68</v>
      </c>
      <c r="I1081" s="9">
        <v>27000</v>
      </c>
    </row>
    <row r="1082" spans="1:9" ht="15" thickBot="1" x14ac:dyDescent="0.35">
      <c r="A1082" s="8" t="s">
        <v>141</v>
      </c>
      <c r="B1082" s="9">
        <v>126</v>
      </c>
      <c r="C1082" s="9">
        <v>72</v>
      </c>
      <c r="D1082" s="9">
        <v>66</v>
      </c>
      <c r="E1082" s="9">
        <v>82</v>
      </c>
      <c r="F1082" s="9">
        <v>82</v>
      </c>
      <c r="G1082" s="9">
        <v>92</v>
      </c>
      <c r="H1082" s="9">
        <v>70</v>
      </c>
      <c r="I1082" s="9">
        <v>20000</v>
      </c>
    </row>
    <row r="1083" spans="1:9" ht="15" thickBot="1" x14ac:dyDescent="0.35">
      <c r="A1083" s="8" t="s">
        <v>142</v>
      </c>
      <c r="B1083" s="9">
        <v>125</v>
      </c>
      <c r="C1083" s="9">
        <v>71</v>
      </c>
      <c r="D1083" s="9">
        <v>68</v>
      </c>
      <c r="E1083" s="9">
        <v>80</v>
      </c>
      <c r="F1083" s="9">
        <v>81</v>
      </c>
      <c r="G1083" s="9">
        <v>90</v>
      </c>
      <c r="H1083" s="9">
        <v>70</v>
      </c>
      <c r="I1083" s="9">
        <v>22000</v>
      </c>
    </row>
    <row r="1084" spans="1:9" ht="15" thickBot="1" x14ac:dyDescent="0.35">
      <c r="A1084" s="8" t="s">
        <v>143</v>
      </c>
      <c r="B1084" s="9">
        <v>124</v>
      </c>
      <c r="C1084" s="9">
        <v>70</v>
      </c>
      <c r="D1084" s="9">
        <v>60</v>
      </c>
      <c r="E1084" s="9">
        <v>82</v>
      </c>
      <c r="F1084" s="9">
        <v>80</v>
      </c>
      <c r="G1084" s="9">
        <v>90</v>
      </c>
      <c r="H1084" s="9">
        <v>69</v>
      </c>
      <c r="I1084" s="9">
        <v>24000</v>
      </c>
    </row>
    <row r="1085" spans="1:9" ht="15" thickBot="1" x14ac:dyDescent="0.35">
      <c r="A1085" s="8" t="s">
        <v>144</v>
      </c>
      <c r="B1085" s="9">
        <v>123</v>
      </c>
      <c r="C1085" s="9">
        <v>70</v>
      </c>
      <c r="D1085" s="9">
        <v>62</v>
      </c>
      <c r="E1085" s="9">
        <v>84</v>
      </c>
      <c r="F1085" s="9">
        <v>81</v>
      </c>
      <c r="G1085" s="9">
        <v>89</v>
      </c>
      <c r="H1085" s="9">
        <v>69</v>
      </c>
      <c r="I1085" s="9">
        <v>25000</v>
      </c>
    </row>
    <row r="1086" spans="1:9" ht="15" thickBot="1" x14ac:dyDescent="0.35">
      <c r="A1086" s="8" t="s">
        <v>145</v>
      </c>
      <c r="B1086" s="9">
        <v>122</v>
      </c>
      <c r="C1086" s="9">
        <v>63</v>
      </c>
      <c r="D1086" s="9">
        <v>60</v>
      </c>
      <c r="E1086" s="9">
        <v>82</v>
      </c>
      <c r="F1086" s="9">
        <v>82</v>
      </c>
      <c r="G1086" s="9">
        <v>90</v>
      </c>
      <c r="H1086" s="9">
        <v>70</v>
      </c>
      <c r="I1086" s="9">
        <v>28000</v>
      </c>
    </row>
    <row r="1087" spans="1:9" ht="15" thickBot="1" x14ac:dyDescent="0.35">
      <c r="A1087" s="8" t="s">
        <v>146</v>
      </c>
      <c r="B1087" s="9">
        <v>121</v>
      </c>
      <c r="C1087" s="9">
        <v>65</v>
      </c>
      <c r="D1087" s="9">
        <v>61</v>
      </c>
      <c r="E1087" s="9">
        <v>82</v>
      </c>
      <c r="F1087" s="9">
        <v>73</v>
      </c>
      <c r="G1087" s="9">
        <v>90</v>
      </c>
      <c r="H1087" s="9">
        <v>67</v>
      </c>
      <c r="I1087" s="9">
        <v>26000</v>
      </c>
    </row>
    <row r="1088" spans="1:9" ht="15" thickBot="1" x14ac:dyDescent="0.35">
      <c r="A1088" s="8" t="s">
        <v>147</v>
      </c>
      <c r="B1088" s="9">
        <v>120</v>
      </c>
      <c r="C1088" s="9">
        <v>65</v>
      </c>
      <c r="D1088" s="9">
        <v>57</v>
      </c>
      <c r="E1088" s="9">
        <v>80</v>
      </c>
      <c r="F1088" s="9">
        <v>76</v>
      </c>
      <c r="G1088" s="9">
        <v>89</v>
      </c>
      <c r="H1088" s="9">
        <v>66</v>
      </c>
      <c r="I1088" s="9">
        <v>25000</v>
      </c>
    </row>
    <row r="1089" spans="1:9" ht="15" thickBot="1" x14ac:dyDescent="0.35">
      <c r="A1089" s="8" t="s">
        <v>148</v>
      </c>
      <c r="B1089" s="9">
        <v>119</v>
      </c>
      <c r="C1089" s="9">
        <v>62</v>
      </c>
      <c r="D1089" s="9">
        <v>46</v>
      </c>
      <c r="E1089" s="9">
        <v>79</v>
      </c>
      <c r="F1089" s="9">
        <v>79</v>
      </c>
      <c r="G1089" s="9">
        <v>89</v>
      </c>
      <c r="H1089" s="9">
        <v>67</v>
      </c>
      <c r="I1089" s="9">
        <v>30000</v>
      </c>
    </row>
    <row r="1090" spans="1:9" ht="15" thickBot="1" x14ac:dyDescent="0.35">
      <c r="A1090" s="8" t="s">
        <v>149</v>
      </c>
      <c r="B1090" s="9">
        <v>118</v>
      </c>
      <c r="C1090" s="9">
        <v>68</v>
      </c>
      <c r="D1090" s="9">
        <v>60</v>
      </c>
      <c r="E1090" s="9">
        <v>81</v>
      </c>
      <c r="F1090" s="9">
        <v>79</v>
      </c>
      <c r="G1090" s="9">
        <v>91</v>
      </c>
      <c r="H1090" s="9">
        <v>71</v>
      </c>
      <c r="I1090" s="9">
        <v>29000</v>
      </c>
    </row>
    <row r="1091" spans="1:9" ht="15" thickBot="1" x14ac:dyDescent="0.35">
      <c r="A1091" s="8" t="s">
        <v>150</v>
      </c>
      <c r="B1091" s="9">
        <v>117</v>
      </c>
      <c r="C1091" s="9">
        <v>65</v>
      </c>
      <c r="D1091" s="9">
        <v>60</v>
      </c>
      <c r="E1091" s="9">
        <v>79</v>
      </c>
      <c r="F1091" s="9">
        <v>78</v>
      </c>
      <c r="G1091" s="9">
        <v>90</v>
      </c>
      <c r="H1091" s="9">
        <v>70</v>
      </c>
      <c r="I1091" s="9">
        <v>32000</v>
      </c>
    </row>
    <row r="1092" spans="1:9" ht="15" thickBot="1" x14ac:dyDescent="0.35">
      <c r="A1092" s="8" t="s">
        <v>151</v>
      </c>
      <c r="B1092" s="9">
        <v>116</v>
      </c>
      <c r="C1092" s="9">
        <v>60</v>
      </c>
      <c r="D1092" s="9">
        <v>48</v>
      </c>
      <c r="E1092" s="9">
        <v>78</v>
      </c>
      <c r="F1092" s="9">
        <v>77</v>
      </c>
      <c r="G1092" s="9">
        <v>89</v>
      </c>
      <c r="H1092" s="9">
        <v>70</v>
      </c>
      <c r="I1092" s="9">
        <v>28000</v>
      </c>
    </row>
    <row r="1093" spans="1:9" ht="15" thickBot="1" x14ac:dyDescent="0.35">
      <c r="A1093" s="8" t="s">
        <v>152</v>
      </c>
      <c r="B1093" s="9">
        <v>115</v>
      </c>
      <c r="C1093" s="9">
        <v>37</v>
      </c>
      <c r="D1093" s="9">
        <v>22</v>
      </c>
      <c r="E1093" s="9">
        <v>74</v>
      </c>
      <c r="F1093" s="9">
        <v>71</v>
      </c>
      <c r="G1093" s="9">
        <v>88</v>
      </c>
      <c r="H1093" s="9">
        <v>70</v>
      </c>
      <c r="I1093" s="9">
        <v>33000</v>
      </c>
    </row>
    <row r="1094" spans="1:9" ht="15" thickBot="1" x14ac:dyDescent="0.35">
      <c r="A1094" s="8" t="s">
        <v>153</v>
      </c>
      <c r="B1094" s="9">
        <v>114</v>
      </c>
      <c r="C1094" s="9">
        <v>72</v>
      </c>
      <c r="D1094" s="9">
        <v>62</v>
      </c>
      <c r="E1094" s="9">
        <v>77</v>
      </c>
      <c r="F1094" s="9">
        <v>69</v>
      </c>
      <c r="G1094" s="9">
        <v>90</v>
      </c>
      <c r="H1094" s="9">
        <v>73</v>
      </c>
      <c r="I1094" s="9">
        <v>24000</v>
      </c>
    </row>
    <row r="1095" spans="1:9" ht="15" thickBot="1" x14ac:dyDescent="0.35">
      <c r="A1095" s="8" t="s">
        <v>154</v>
      </c>
      <c r="B1095" s="9">
        <v>113</v>
      </c>
      <c r="C1095" s="9">
        <v>70</v>
      </c>
      <c r="D1095" s="9">
        <v>63</v>
      </c>
      <c r="E1095" s="9">
        <v>78</v>
      </c>
      <c r="F1095" s="9">
        <v>78</v>
      </c>
      <c r="G1095" s="9">
        <v>89</v>
      </c>
      <c r="H1095" s="9">
        <v>72</v>
      </c>
      <c r="I1095" s="9">
        <v>24000</v>
      </c>
    </row>
    <row r="1096" spans="1:9" ht="15" thickBot="1" x14ac:dyDescent="0.35">
      <c r="A1096" s="8" t="s">
        <v>155</v>
      </c>
      <c r="B1096" s="9">
        <v>112</v>
      </c>
      <c r="C1096" s="9">
        <v>68</v>
      </c>
      <c r="D1096" s="9">
        <v>59</v>
      </c>
      <c r="E1096" s="9">
        <v>77</v>
      </c>
      <c r="F1096" s="9">
        <v>77</v>
      </c>
      <c r="G1096" s="9">
        <v>89</v>
      </c>
      <c r="H1096" s="9">
        <v>77</v>
      </c>
      <c r="I1096" s="9">
        <v>27000</v>
      </c>
    </row>
    <row r="1097" spans="1:9" ht="15" thickBot="1" x14ac:dyDescent="0.35">
      <c r="A1097" s="8" t="s">
        <v>156</v>
      </c>
      <c r="B1097" s="9">
        <v>111</v>
      </c>
      <c r="C1097" s="9">
        <v>66</v>
      </c>
      <c r="D1097" s="9">
        <v>58</v>
      </c>
      <c r="E1097" s="9">
        <v>79</v>
      </c>
      <c r="F1097" s="9">
        <v>77</v>
      </c>
      <c r="G1097" s="9">
        <v>88</v>
      </c>
      <c r="H1097" s="9">
        <v>69</v>
      </c>
      <c r="I1097" s="9">
        <v>30000</v>
      </c>
    </row>
    <row r="1098" spans="1:9" ht="15" thickBot="1" x14ac:dyDescent="0.35">
      <c r="A1098" s="8" t="s">
        <v>157</v>
      </c>
      <c r="B1098" s="9">
        <v>110</v>
      </c>
      <c r="C1098" s="9">
        <v>64</v>
      </c>
      <c r="D1098" s="9">
        <v>59</v>
      </c>
      <c r="E1098" s="9">
        <v>77</v>
      </c>
      <c r="F1098" s="9">
        <v>76</v>
      </c>
      <c r="G1098" s="9">
        <v>88</v>
      </c>
      <c r="H1098" s="9">
        <v>74</v>
      </c>
      <c r="I1098" s="9">
        <v>28000</v>
      </c>
    </row>
    <row r="1099" spans="1:9" ht="15" thickBot="1" x14ac:dyDescent="0.35">
      <c r="A1099" s="8" t="s">
        <v>158</v>
      </c>
      <c r="B1099" s="9">
        <v>109</v>
      </c>
      <c r="C1099" s="9">
        <v>61</v>
      </c>
      <c r="D1099" s="9">
        <v>54</v>
      </c>
      <c r="E1099" s="9">
        <v>74</v>
      </c>
      <c r="F1099" s="9">
        <v>77</v>
      </c>
      <c r="G1099" s="9">
        <v>84</v>
      </c>
      <c r="H1099" s="9">
        <v>68</v>
      </c>
      <c r="I1099" s="9">
        <v>30000</v>
      </c>
    </row>
    <row r="1100" spans="1:9" ht="15" thickBot="1" x14ac:dyDescent="0.35">
      <c r="A1100" s="8" t="s">
        <v>159</v>
      </c>
      <c r="B1100" s="9">
        <v>108</v>
      </c>
      <c r="C1100" s="9">
        <v>66</v>
      </c>
      <c r="D1100" s="9">
        <v>53</v>
      </c>
      <c r="E1100" s="9">
        <v>74</v>
      </c>
      <c r="F1100" s="9">
        <v>79</v>
      </c>
      <c r="G1100" s="9">
        <v>80</v>
      </c>
      <c r="H1100" s="9">
        <v>71</v>
      </c>
      <c r="I1100" s="9">
        <v>31000</v>
      </c>
    </row>
    <row r="1101" spans="1:9" ht="15" thickBot="1" x14ac:dyDescent="0.35">
      <c r="A1101" s="8" t="s">
        <v>160</v>
      </c>
      <c r="B1101" s="9">
        <v>107</v>
      </c>
      <c r="C1101" s="9">
        <v>63</v>
      </c>
      <c r="D1101" s="9">
        <v>54</v>
      </c>
      <c r="E1101" s="9">
        <v>76</v>
      </c>
      <c r="F1101" s="9">
        <v>79</v>
      </c>
      <c r="G1101" s="9">
        <v>79</v>
      </c>
      <c r="H1101" s="9">
        <v>73</v>
      </c>
      <c r="I1101" s="9">
        <v>30000</v>
      </c>
    </row>
    <row r="1102" spans="1:9" ht="15" thickBot="1" x14ac:dyDescent="0.35">
      <c r="A1102" s="8" t="s">
        <v>161</v>
      </c>
      <c r="B1102" s="9">
        <v>106</v>
      </c>
      <c r="C1102" s="9">
        <v>69</v>
      </c>
      <c r="D1102" s="9">
        <v>56</v>
      </c>
      <c r="E1102" s="9">
        <v>76</v>
      </c>
      <c r="F1102" s="9">
        <v>77</v>
      </c>
      <c r="G1102" s="9">
        <v>85</v>
      </c>
      <c r="H1102" s="9">
        <v>71</v>
      </c>
      <c r="I1102" s="9">
        <v>30000</v>
      </c>
    </row>
    <row r="1103" spans="1:9" ht="15" thickBot="1" x14ac:dyDescent="0.35">
      <c r="A1103" s="8" t="s">
        <v>162</v>
      </c>
      <c r="B1103" s="9">
        <v>105</v>
      </c>
      <c r="C1103" s="9">
        <v>65</v>
      </c>
      <c r="D1103" s="9">
        <v>61</v>
      </c>
      <c r="E1103" s="9">
        <v>68</v>
      </c>
      <c r="F1103" s="9">
        <v>77</v>
      </c>
      <c r="G1103" s="9">
        <v>84</v>
      </c>
      <c r="H1103" s="9">
        <v>75</v>
      </c>
      <c r="I1103" s="9">
        <v>37000</v>
      </c>
    </row>
    <row r="1104" spans="1:9" ht="15" thickBot="1" x14ac:dyDescent="0.35">
      <c r="A1104" s="8" t="s">
        <v>163</v>
      </c>
      <c r="B1104" s="9">
        <v>104</v>
      </c>
      <c r="C1104" s="9">
        <v>60</v>
      </c>
      <c r="D1104" s="9">
        <v>52</v>
      </c>
      <c r="E1104" s="9">
        <v>72</v>
      </c>
      <c r="F1104" s="9">
        <v>77</v>
      </c>
      <c r="G1104" s="9">
        <v>86</v>
      </c>
      <c r="H1104" s="9">
        <v>69</v>
      </c>
      <c r="I1104" s="9">
        <v>30000</v>
      </c>
    </row>
    <row r="1105" spans="1:9" ht="15" thickBot="1" x14ac:dyDescent="0.35">
      <c r="A1105" s="8" t="s">
        <v>164</v>
      </c>
      <c r="B1105" s="9">
        <v>103</v>
      </c>
      <c r="C1105" s="9">
        <v>46</v>
      </c>
      <c r="D1105" s="9">
        <v>19</v>
      </c>
      <c r="E1105" s="9">
        <v>70</v>
      </c>
      <c r="F1105" s="9">
        <v>73</v>
      </c>
      <c r="G1105" s="9">
        <v>84</v>
      </c>
      <c r="H1105" s="9">
        <v>66</v>
      </c>
      <c r="I1105" s="9">
        <v>31000</v>
      </c>
    </row>
    <row r="1106" spans="1:9" ht="15" thickBot="1" x14ac:dyDescent="0.35">
      <c r="A1106" s="8" t="s">
        <v>165</v>
      </c>
      <c r="B1106" s="9">
        <v>102</v>
      </c>
      <c r="C1106" s="9">
        <v>72</v>
      </c>
      <c r="D1106" s="9">
        <v>53</v>
      </c>
      <c r="E1106" s="9">
        <v>76</v>
      </c>
      <c r="F1106" s="9">
        <v>76</v>
      </c>
      <c r="G1106" s="9">
        <v>86</v>
      </c>
      <c r="H1106" s="9">
        <v>70</v>
      </c>
      <c r="I1106" s="9">
        <v>28000</v>
      </c>
    </row>
    <row r="1107" spans="1:9" ht="15" thickBot="1" x14ac:dyDescent="0.35">
      <c r="A1107" s="8" t="s">
        <v>166</v>
      </c>
      <c r="B1107" s="9">
        <v>101</v>
      </c>
      <c r="C1107" s="9">
        <v>75</v>
      </c>
      <c r="D1107" s="9">
        <v>61</v>
      </c>
      <c r="E1107" s="9">
        <v>74</v>
      </c>
      <c r="F1107" s="9">
        <v>78</v>
      </c>
      <c r="G1107" s="9">
        <v>84</v>
      </c>
      <c r="H1107" s="9">
        <v>71</v>
      </c>
      <c r="I1107" s="9">
        <v>29000</v>
      </c>
    </row>
    <row r="1108" spans="1:9" ht="15" thickBot="1" x14ac:dyDescent="0.35">
      <c r="A1108" s="8" t="s">
        <v>167</v>
      </c>
      <c r="B1108" s="9">
        <v>100</v>
      </c>
      <c r="C1108" s="9">
        <v>67</v>
      </c>
      <c r="D1108" s="9">
        <v>52</v>
      </c>
      <c r="E1108" s="9">
        <v>76</v>
      </c>
      <c r="F1108" s="9">
        <v>76</v>
      </c>
      <c r="G1108" s="9">
        <v>83</v>
      </c>
      <c r="H1108" s="9">
        <v>60</v>
      </c>
      <c r="I1108" s="9">
        <v>29000</v>
      </c>
    </row>
    <row r="1109" spans="1:9" ht="15" thickBot="1" x14ac:dyDescent="0.35">
      <c r="A1109" s="8" t="s">
        <v>168</v>
      </c>
      <c r="B1109" s="9">
        <v>99</v>
      </c>
      <c r="C1109" s="9">
        <v>69</v>
      </c>
      <c r="D1109" s="9">
        <v>58</v>
      </c>
      <c r="E1109" s="9">
        <v>73</v>
      </c>
      <c r="F1109" s="9">
        <v>78</v>
      </c>
      <c r="G1109" s="9">
        <v>85</v>
      </c>
      <c r="H1109" s="9">
        <v>65</v>
      </c>
      <c r="I1109" s="9">
        <v>27000</v>
      </c>
    </row>
    <row r="1110" spans="1:9" ht="15" thickBot="1" x14ac:dyDescent="0.35">
      <c r="A1110" s="8" t="s">
        <v>169</v>
      </c>
      <c r="B1110" s="9">
        <v>98</v>
      </c>
      <c r="C1110" s="9">
        <v>67</v>
      </c>
      <c r="D1110" s="9">
        <v>57</v>
      </c>
      <c r="E1110" s="9">
        <v>75</v>
      </c>
      <c r="F1110" s="9">
        <v>78</v>
      </c>
      <c r="G1110" s="9">
        <v>86</v>
      </c>
      <c r="H1110" s="9">
        <v>66</v>
      </c>
      <c r="I1110" s="9">
        <v>28000</v>
      </c>
    </row>
    <row r="1111" spans="1:9" ht="15" thickBot="1" x14ac:dyDescent="0.35">
      <c r="A1111" s="8" t="s">
        <v>170</v>
      </c>
      <c r="B1111" s="9">
        <v>97</v>
      </c>
      <c r="C1111" s="9">
        <v>65</v>
      </c>
      <c r="D1111" s="9">
        <v>50</v>
      </c>
      <c r="E1111" s="9">
        <v>74</v>
      </c>
      <c r="F1111" s="9">
        <v>77</v>
      </c>
      <c r="G1111" s="9">
        <v>81</v>
      </c>
      <c r="H1111" s="9">
        <v>64</v>
      </c>
      <c r="I1111" s="9">
        <v>30000</v>
      </c>
    </row>
    <row r="1112" spans="1:9" ht="15" thickBot="1" x14ac:dyDescent="0.35">
      <c r="A1112" s="8" t="s">
        <v>171</v>
      </c>
      <c r="B1112" s="9">
        <v>96</v>
      </c>
      <c r="C1112" s="9">
        <v>61</v>
      </c>
      <c r="D1112" s="9">
        <v>42</v>
      </c>
      <c r="E1112" s="9">
        <v>72</v>
      </c>
      <c r="F1112" s="9">
        <v>77</v>
      </c>
      <c r="G1112" s="9">
        <v>78</v>
      </c>
      <c r="H1112" s="9">
        <v>64</v>
      </c>
      <c r="I1112" s="9">
        <v>33000</v>
      </c>
    </row>
    <row r="1113" spans="1:9" ht="15" thickBot="1" x14ac:dyDescent="0.35">
      <c r="A1113" s="8" t="s">
        <v>172</v>
      </c>
      <c r="B1113" s="9">
        <v>95</v>
      </c>
      <c r="C1113" s="9">
        <v>55</v>
      </c>
      <c r="D1113" s="9">
        <v>43</v>
      </c>
      <c r="E1113" s="9">
        <v>68</v>
      </c>
      <c r="F1113" s="9">
        <v>76</v>
      </c>
      <c r="G1113" s="9">
        <v>81</v>
      </c>
      <c r="H1113" s="9">
        <v>67</v>
      </c>
      <c r="I1113" s="9">
        <v>32000</v>
      </c>
    </row>
    <row r="1114" spans="1:9" ht="15" thickBot="1" x14ac:dyDescent="0.35">
      <c r="A1114" s="8" t="s">
        <v>173</v>
      </c>
      <c r="B1114" s="9">
        <v>94</v>
      </c>
      <c r="C1114" s="9">
        <v>68</v>
      </c>
      <c r="D1114" s="9">
        <v>57</v>
      </c>
      <c r="E1114" s="9">
        <v>76</v>
      </c>
      <c r="F1114" s="9">
        <v>76</v>
      </c>
      <c r="G1114" s="9">
        <v>83</v>
      </c>
      <c r="H1114" s="9">
        <v>70</v>
      </c>
      <c r="I1114" s="9">
        <v>32000</v>
      </c>
    </row>
    <row r="1115" spans="1:9" ht="15" thickBot="1" x14ac:dyDescent="0.35">
      <c r="A1115" s="8" t="s">
        <v>174</v>
      </c>
      <c r="B1115" s="9">
        <v>93</v>
      </c>
      <c r="C1115" s="9">
        <v>64</v>
      </c>
      <c r="D1115" s="9">
        <v>55</v>
      </c>
      <c r="E1115" s="9">
        <v>66</v>
      </c>
      <c r="F1115" s="9">
        <v>74</v>
      </c>
      <c r="G1115" s="9">
        <v>84</v>
      </c>
      <c r="H1115" s="9">
        <v>71</v>
      </c>
      <c r="I1115" s="9">
        <v>37000</v>
      </c>
    </row>
    <row r="1116" spans="1:9" ht="15" thickBot="1" x14ac:dyDescent="0.35">
      <c r="A1116" s="8" t="s">
        <v>175</v>
      </c>
      <c r="B1116" s="9">
        <v>92</v>
      </c>
      <c r="C1116" s="9">
        <v>54</v>
      </c>
      <c r="D1116" s="9">
        <v>26</v>
      </c>
      <c r="E1116" s="9">
        <v>73</v>
      </c>
      <c r="F1116" s="9">
        <v>70</v>
      </c>
      <c r="G1116" s="9">
        <v>85</v>
      </c>
      <c r="H1116" s="9">
        <v>68</v>
      </c>
      <c r="I1116" s="9">
        <v>33000</v>
      </c>
    </row>
    <row r="1117" spans="1:9" ht="15" thickBot="1" x14ac:dyDescent="0.35">
      <c r="A1117" s="8" t="s">
        <v>176</v>
      </c>
      <c r="B1117" s="9">
        <v>91</v>
      </c>
      <c r="C1117" s="9">
        <v>44</v>
      </c>
      <c r="D1117" s="9">
        <v>14</v>
      </c>
      <c r="E1117" s="9">
        <v>69</v>
      </c>
      <c r="F1117" s="9">
        <v>69</v>
      </c>
      <c r="G1117" s="9">
        <v>81</v>
      </c>
      <c r="H1117" s="9">
        <v>66</v>
      </c>
      <c r="I1117" s="9">
        <v>44000</v>
      </c>
    </row>
    <row r="1118" spans="1:9" ht="15" thickBot="1" x14ac:dyDescent="0.35">
      <c r="A1118" s="8" t="s">
        <v>177</v>
      </c>
      <c r="B1118" s="9">
        <v>90</v>
      </c>
      <c r="C1118" s="9">
        <v>73</v>
      </c>
      <c r="D1118" s="9">
        <v>63</v>
      </c>
      <c r="E1118" s="9">
        <v>78</v>
      </c>
      <c r="F1118" s="9">
        <v>78</v>
      </c>
      <c r="G1118" s="9">
        <v>85</v>
      </c>
      <c r="H1118" s="9">
        <v>70</v>
      </c>
      <c r="I1118" s="9">
        <v>28000</v>
      </c>
    </row>
    <row r="1119" spans="1:9" ht="15" thickBot="1" x14ac:dyDescent="0.35">
      <c r="A1119" s="8" t="s">
        <v>178</v>
      </c>
      <c r="B1119" s="9">
        <v>89</v>
      </c>
      <c r="C1119" s="9">
        <v>76</v>
      </c>
      <c r="D1119" s="9">
        <v>64</v>
      </c>
      <c r="E1119" s="9">
        <v>77</v>
      </c>
      <c r="F1119" s="9">
        <v>76</v>
      </c>
      <c r="G1119" s="9">
        <v>84</v>
      </c>
      <c r="H1119" s="9">
        <v>70</v>
      </c>
      <c r="I1119" s="9">
        <v>27000</v>
      </c>
    </row>
    <row r="1120" spans="1:9" ht="15" thickBot="1" x14ac:dyDescent="0.35">
      <c r="A1120" s="8" t="s">
        <v>179</v>
      </c>
      <c r="B1120" s="9">
        <v>88</v>
      </c>
      <c r="C1120" s="9">
        <v>71</v>
      </c>
      <c r="D1120" s="9">
        <v>61</v>
      </c>
      <c r="E1120" s="9">
        <v>73</v>
      </c>
      <c r="F1120" s="9">
        <v>74</v>
      </c>
      <c r="G1120" s="9">
        <v>82</v>
      </c>
      <c r="H1120" s="9">
        <v>66</v>
      </c>
      <c r="I1120" s="9">
        <v>34000</v>
      </c>
    </row>
    <row r="1121" spans="1:9" ht="15" thickBot="1" x14ac:dyDescent="0.35">
      <c r="A1121" s="8" t="s">
        <v>180</v>
      </c>
      <c r="B1121" s="9">
        <v>87</v>
      </c>
      <c r="C1121" s="9">
        <v>67</v>
      </c>
      <c r="D1121" s="9">
        <v>57</v>
      </c>
      <c r="E1121" s="9">
        <v>74</v>
      </c>
      <c r="F1121" s="9">
        <v>75</v>
      </c>
      <c r="G1121" s="9">
        <v>82</v>
      </c>
      <c r="H1121" s="9">
        <v>66</v>
      </c>
      <c r="I1121" s="9">
        <v>36000</v>
      </c>
    </row>
    <row r="1122" spans="1:9" ht="15" thickBot="1" x14ac:dyDescent="0.35">
      <c r="A1122" s="8" t="s">
        <v>181</v>
      </c>
      <c r="B1122" s="9">
        <v>86</v>
      </c>
      <c r="C1122" s="9">
        <v>68</v>
      </c>
      <c r="D1122" s="9">
        <v>50</v>
      </c>
      <c r="E1122" s="9">
        <v>74</v>
      </c>
      <c r="F1122" s="9">
        <v>75</v>
      </c>
      <c r="G1122" s="9">
        <v>81</v>
      </c>
      <c r="H1122" s="9">
        <v>66</v>
      </c>
      <c r="I1122" s="9">
        <v>35000</v>
      </c>
    </row>
    <row r="1123" spans="1:9" ht="15" thickBot="1" x14ac:dyDescent="0.35">
      <c r="A1123" s="8" t="s">
        <v>182</v>
      </c>
      <c r="B1123" s="9">
        <v>85</v>
      </c>
      <c r="C1123" s="9">
        <v>65</v>
      </c>
      <c r="D1123" s="9">
        <v>45</v>
      </c>
      <c r="E1123" s="9">
        <v>71</v>
      </c>
      <c r="F1123" s="9">
        <v>75</v>
      </c>
      <c r="G1123" s="9">
        <v>78</v>
      </c>
      <c r="H1123" s="9">
        <v>65</v>
      </c>
      <c r="I1123" s="9">
        <v>37000</v>
      </c>
    </row>
    <row r="1124" spans="1:9" ht="15" thickBot="1" x14ac:dyDescent="0.35">
      <c r="A1124" s="8" t="s">
        <v>183</v>
      </c>
      <c r="B1124" s="9">
        <v>84</v>
      </c>
      <c r="C1124" s="9">
        <v>63</v>
      </c>
      <c r="D1124" s="9">
        <v>42</v>
      </c>
      <c r="E1124" s="9">
        <v>68</v>
      </c>
      <c r="F1124" s="9">
        <v>72</v>
      </c>
      <c r="G1124" s="9">
        <v>78</v>
      </c>
      <c r="H1124" s="9">
        <v>63</v>
      </c>
      <c r="I1124" s="9">
        <v>39000</v>
      </c>
    </row>
    <row r="1125" spans="1:9" ht="15" thickBot="1" x14ac:dyDescent="0.35">
      <c r="A1125" s="8" t="s">
        <v>184</v>
      </c>
      <c r="B1125" s="9">
        <v>83</v>
      </c>
      <c r="C1125" s="9">
        <v>65</v>
      </c>
      <c r="D1125" s="9">
        <v>49</v>
      </c>
      <c r="E1125" s="9">
        <v>67</v>
      </c>
      <c r="F1125" s="9">
        <v>71</v>
      </c>
      <c r="G1125" s="9">
        <v>79</v>
      </c>
      <c r="H1125" s="9">
        <v>63</v>
      </c>
      <c r="I1125" s="9">
        <v>37000</v>
      </c>
    </row>
    <row r="1126" spans="1:9" ht="15" thickBot="1" x14ac:dyDescent="0.35">
      <c r="A1126" s="8" t="s">
        <v>185</v>
      </c>
      <c r="B1126" s="9">
        <v>82</v>
      </c>
      <c r="C1126" s="9">
        <v>69</v>
      </c>
      <c r="D1126" s="9">
        <v>55</v>
      </c>
      <c r="E1126" s="9">
        <v>70</v>
      </c>
      <c r="F1126" s="9">
        <v>71</v>
      </c>
      <c r="G1126" s="9">
        <v>77</v>
      </c>
      <c r="H1126" s="9">
        <v>63</v>
      </c>
      <c r="I1126" s="9">
        <v>40000</v>
      </c>
    </row>
    <row r="1127" spans="1:9" ht="15" thickBot="1" x14ac:dyDescent="0.35">
      <c r="A1127" s="8" t="s">
        <v>186</v>
      </c>
      <c r="B1127" s="9">
        <v>81</v>
      </c>
      <c r="C1127" s="9">
        <v>63</v>
      </c>
      <c r="D1127" s="9">
        <v>48</v>
      </c>
      <c r="E1127" s="9">
        <v>67</v>
      </c>
      <c r="F1127" s="9">
        <v>66</v>
      </c>
      <c r="G1127" s="9">
        <v>74</v>
      </c>
      <c r="H1127" s="9">
        <v>61</v>
      </c>
      <c r="I1127" s="9">
        <v>51000</v>
      </c>
    </row>
    <row r="1128" spans="1:9" ht="15" thickBot="1" x14ac:dyDescent="0.35">
      <c r="A1128" s="8" t="s">
        <v>187</v>
      </c>
      <c r="B1128" s="9">
        <v>80</v>
      </c>
      <c r="C1128" s="9">
        <v>57</v>
      </c>
      <c r="D1128" s="9">
        <v>36</v>
      </c>
      <c r="E1128" s="9">
        <v>68</v>
      </c>
      <c r="F1128" s="9">
        <v>65</v>
      </c>
      <c r="G1128" s="9">
        <v>73</v>
      </c>
      <c r="H1128" s="9">
        <v>59</v>
      </c>
      <c r="I1128" s="9">
        <v>41000</v>
      </c>
    </row>
    <row r="1129" spans="1:9" ht="15" thickBot="1" x14ac:dyDescent="0.35">
      <c r="A1129" s="8" t="s">
        <v>188</v>
      </c>
      <c r="B1129" s="9">
        <v>79</v>
      </c>
      <c r="C1129" s="9">
        <v>46</v>
      </c>
      <c r="D1129" s="9">
        <v>21</v>
      </c>
      <c r="E1129" s="9">
        <v>64</v>
      </c>
      <c r="F1129" s="9">
        <v>62</v>
      </c>
      <c r="G1129" s="9">
        <v>78</v>
      </c>
      <c r="H1129" s="9">
        <v>58</v>
      </c>
      <c r="I1129" s="9">
        <v>47000</v>
      </c>
    </row>
    <row r="1130" spans="1:9" ht="15" thickBot="1" x14ac:dyDescent="0.35">
      <c r="A1130" s="8" t="s">
        <v>189</v>
      </c>
      <c r="B1130" s="9">
        <v>78</v>
      </c>
      <c r="C1130" s="9">
        <v>70</v>
      </c>
      <c r="D1130" s="9">
        <v>55</v>
      </c>
      <c r="E1130" s="9">
        <v>69</v>
      </c>
      <c r="F1130" s="9">
        <v>69</v>
      </c>
      <c r="G1130" s="9">
        <v>77</v>
      </c>
      <c r="H1130" s="9">
        <v>62</v>
      </c>
      <c r="I1130" s="9">
        <v>38000</v>
      </c>
    </row>
    <row r="1131" spans="1:9" ht="15" thickBot="1" x14ac:dyDescent="0.35">
      <c r="A1131" s="8" t="s">
        <v>190</v>
      </c>
      <c r="B1131" s="9">
        <v>77</v>
      </c>
      <c r="C1131" s="9">
        <v>71</v>
      </c>
      <c r="D1131" s="9">
        <v>60</v>
      </c>
      <c r="E1131" s="9">
        <v>68</v>
      </c>
      <c r="F1131" s="9">
        <v>67</v>
      </c>
      <c r="G1131" s="9">
        <v>78</v>
      </c>
      <c r="H1131" s="9">
        <v>65</v>
      </c>
      <c r="I1131" s="9">
        <v>35000</v>
      </c>
    </row>
    <row r="1132" spans="1:9" ht="15" thickBot="1" x14ac:dyDescent="0.35">
      <c r="A1132" s="8" t="s">
        <v>191</v>
      </c>
      <c r="B1132" s="9">
        <v>76</v>
      </c>
      <c r="C1132" s="9">
        <v>68</v>
      </c>
      <c r="D1132" s="9">
        <v>55</v>
      </c>
      <c r="E1132" s="9">
        <v>66</v>
      </c>
      <c r="F1132" s="9">
        <v>62</v>
      </c>
      <c r="G1132" s="9">
        <v>78</v>
      </c>
      <c r="H1132" s="9">
        <v>62</v>
      </c>
      <c r="I1132" s="9">
        <v>39000</v>
      </c>
    </row>
    <row r="1133" spans="1:9" ht="15" thickBot="1" x14ac:dyDescent="0.35">
      <c r="A1133" s="8" t="s">
        <v>192</v>
      </c>
      <c r="B1133" s="9">
        <v>75</v>
      </c>
      <c r="C1133" s="9">
        <v>66</v>
      </c>
      <c r="D1133" s="9">
        <v>44</v>
      </c>
      <c r="E1133" s="9">
        <v>63</v>
      </c>
      <c r="F1133" s="9">
        <v>64</v>
      </c>
      <c r="G1133" s="9">
        <v>78</v>
      </c>
      <c r="H1133" s="9">
        <v>63</v>
      </c>
      <c r="I1133" s="9">
        <v>45000</v>
      </c>
    </row>
    <row r="1134" spans="1:9" ht="15" thickBot="1" x14ac:dyDescent="0.35">
      <c r="A1134" s="8" t="s">
        <v>193</v>
      </c>
      <c r="B1134" s="9">
        <v>74</v>
      </c>
      <c r="C1134" s="9">
        <v>64</v>
      </c>
      <c r="D1134" s="9">
        <v>50</v>
      </c>
      <c r="E1134" s="9">
        <v>56</v>
      </c>
      <c r="F1134" s="9">
        <v>60</v>
      </c>
      <c r="G1134" s="9">
        <v>78</v>
      </c>
      <c r="H1134" s="9">
        <v>65</v>
      </c>
      <c r="I1134" s="9">
        <v>42000</v>
      </c>
    </row>
    <row r="1135" spans="1:9" ht="15" thickBot="1" x14ac:dyDescent="0.35">
      <c r="A1135" s="8" t="s">
        <v>194</v>
      </c>
      <c r="B1135" s="9">
        <v>73</v>
      </c>
      <c r="C1135" s="9">
        <v>58</v>
      </c>
      <c r="D1135" s="9">
        <v>42</v>
      </c>
      <c r="E1135" s="9">
        <v>65</v>
      </c>
      <c r="F1135" s="9">
        <v>60</v>
      </c>
      <c r="G1135" s="9">
        <v>74</v>
      </c>
      <c r="H1135" s="9">
        <v>60</v>
      </c>
      <c r="I1135" s="9">
        <v>47000</v>
      </c>
    </row>
    <row r="1136" spans="1:9" ht="15" thickBot="1" x14ac:dyDescent="0.35">
      <c r="A1136" s="8" t="s">
        <v>195</v>
      </c>
      <c r="B1136" s="9">
        <v>72</v>
      </c>
      <c r="C1136" s="9">
        <v>58</v>
      </c>
      <c r="D1136" s="9">
        <v>41</v>
      </c>
      <c r="E1136" s="9">
        <v>60</v>
      </c>
      <c r="F1136" s="9">
        <v>60</v>
      </c>
      <c r="G1136" s="9">
        <v>73</v>
      </c>
      <c r="H1136" s="9">
        <v>51</v>
      </c>
      <c r="I1136" s="9">
        <v>50000</v>
      </c>
    </row>
    <row r="1137" spans="1:9" ht="15" thickBot="1" x14ac:dyDescent="0.35">
      <c r="A1137" s="8" t="s">
        <v>196</v>
      </c>
      <c r="B1137" s="9">
        <v>71</v>
      </c>
      <c r="C1137" s="9">
        <v>54</v>
      </c>
      <c r="D1137" s="9">
        <v>36</v>
      </c>
      <c r="E1137" s="9">
        <v>63</v>
      </c>
      <c r="F1137" s="9">
        <v>63</v>
      </c>
      <c r="G1137" s="9">
        <v>73</v>
      </c>
      <c r="H1137" s="9">
        <v>50</v>
      </c>
      <c r="I1137" s="9">
        <v>49000</v>
      </c>
    </row>
    <row r="1138" spans="1:9" ht="15" thickBot="1" x14ac:dyDescent="0.35">
      <c r="A1138" s="8" t="s">
        <v>197</v>
      </c>
      <c r="B1138" s="9">
        <v>70</v>
      </c>
      <c r="C1138" s="9">
        <v>62</v>
      </c>
      <c r="D1138" s="9">
        <v>44</v>
      </c>
      <c r="E1138" s="9">
        <v>57</v>
      </c>
      <c r="F1138" s="9">
        <v>58</v>
      </c>
      <c r="G1138" s="9">
        <v>76</v>
      </c>
      <c r="H1138" s="9">
        <v>54</v>
      </c>
      <c r="I1138" s="9">
        <v>48000</v>
      </c>
    </row>
    <row r="1139" spans="1:9" ht="15" thickBot="1" x14ac:dyDescent="0.35">
      <c r="A1139" s="8" t="s">
        <v>198</v>
      </c>
      <c r="B1139" s="9">
        <v>69</v>
      </c>
      <c r="C1139" s="9">
        <v>61</v>
      </c>
      <c r="D1139" s="9">
        <v>49</v>
      </c>
      <c r="E1139" s="9">
        <v>57</v>
      </c>
      <c r="F1139" s="9">
        <v>50</v>
      </c>
      <c r="G1139" s="9">
        <v>77</v>
      </c>
      <c r="H1139" s="9">
        <v>57</v>
      </c>
      <c r="I1139" s="9">
        <v>51000</v>
      </c>
    </row>
    <row r="1140" spans="1:9" ht="15" thickBot="1" x14ac:dyDescent="0.35">
      <c r="A1140" s="8" t="s">
        <v>199</v>
      </c>
      <c r="B1140" s="9">
        <v>68</v>
      </c>
      <c r="C1140" s="9">
        <v>52</v>
      </c>
      <c r="D1140" s="9">
        <v>28</v>
      </c>
      <c r="E1140" s="9">
        <v>52</v>
      </c>
      <c r="F1140" s="9">
        <v>57</v>
      </c>
      <c r="G1140" s="9">
        <v>76</v>
      </c>
      <c r="H1140" s="9">
        <v>55</v>
      </c>
      <c r="I1140" s="9">
        <v>46000</v>
      </c>
    </row>
    <row r="1141" spans="1:9" ht="15" thickBot="1" x14ac:dyDescent="0.35">
      <c r="A1141" s="8" t="s">
        <v>200</v>
      </c>
      <c r="B1141" s="9">
        <v>67</v>
      </c>
      <c r="C1141" s="9">
        <v>40</v>
      </c>
      <c r="D1141" s="9">
        <v>13</v>
      </c>
      <c r="E1141" s="9">
        <v>49</v>
      </c>
      <c r="F1141" s="9">
        <v>49</v>
      </c>
      <c r="G1141" s="9">
        <v>71</v>
      </c>
      <c r="H1141" s="9">
        <v>45</v>
      </c>
      <c r="I1141" s="9">
        <v>57000</v>
      </c>
    </row>
    <row r="1142" spans="1:9" ht="15" thickBot="1" x14ac:dyDescent="0.35">
      <c r="A1142" s="8" t="s">
        <v>201</v>
      </c>
      <c r="B1142" s="9">
        <v>66</v>
      </c>
      <c r="C1142" s="9">
        <v>64</v>
      </c>
      <c r="D1142" s="9">
        <v>55</v>
      </c>
      <c r="E1142" s="9">
        <v>54</v>
      </c>
      <c r="F1142" s="9">
        <v>53</v>
      </c>
      <c r="G1142" s="9">
        <v>76</v>
      </c>
      <c r="H1142" s="9">
        <v>56</v>
      </c>
      <c r="I1142" s="9">
        <v>44000</v>
      </c>
    </row>
    <row r="1143" spans="1:9" ht="15" thickBot="1" x14ac:dyDescent="0.35">
      <c r="A1143" s="8" t="s">
        <v>202</v>
      </c>
      <c r="B1143" s="9">
        <v>65</v>
      </c>
      <c r="C1143" s="9">
        <v>64</v>
      </c>
      <c r="D1143" s="9">
        <v>57</v>
      </c>
      <c r="E1143" s="9">
        <v>58</v>
      </c>
      <c r="F1143" s="9">
        <v>50</v>
      </c>
      <c r="G1143" s="9">
        <v>75</v>
      </c>
      <c r="H1143" s="9">
        <v>57</v>
      </c>
      <c r="I1143" s="9">
        <v>46000</v>
      </c>
    </row>
    <row r="1144" spans="1:9" ht="15" thickBot="1" x14ac:dyDescent="0.35">
      <c r="A1144" s="8" t="s">
        <v>203</v>
      </c>
      <c r="B1144" s="9">
        <v>64</v>
      </c>
      <c r="C1144" s="9">
        <v>55</v>
      </c>
      <c r="D1144" s="9">
        <v>41</v>
      </c>
      <c r="E1144" s="9">
        <v>55</v>
      </c>
      <c r="F1144" s="9">
        <v>52</v>
      </c>
      <c r="G1144" s="9">
        <v>72</v>
      </c>
      <c r="H1144" s="9">
        <v>56</v>
      </c>
      <c r="I1144" s="9">
        <v>55000</v>
      </c>
    </row>
    <row r="1145" spans="1:9" ht="15" thickBot="1" x14ac:dyDescent="0.35">
      <c r="A1145" s="8" t="s">
        <v>204</v>
      </c>
      <c r="B1145" s="9">
        <v>63</v>
      </c>
      <c r="C1145" s="9">
        <v>53</v>
      </c>
      <c r="D1145" s="9">
        <v>42</v>
      </c>
      <c r="E1145" s="9">
        <v>60</v>
      </c>
      <c r="F1145" s="9">
        <v>51</v>
      </c>
      <c r="G1145" s="9">
        <v>75</v>
      </c>
      <c r="H1145" s="9">
        <v>55</v>
      </c>
      <c r="I1145" s="9">
        <v>53000</v>
      </c>
    </row>
    <row r="1146" spans="1:9" ht="15" thickBot="1" x14ac:dyDescent="0.35">
      <c r="A1146" s="8" t="s">
        <v>205</v>
      </c>
      <c r="B1146" s="9">
        <v>62</v>
      </c>
      <c r="C1146" s="9">
        <v>54</v>
      </c>
      <c r="D1146" s="9">
        <v>43</v>
      </c>
      <c r="E1146" s="9">
        <v>57</v>
      </c>
      <c r="F1146" s="9">
        <v>54</v>
      </c>
      <c r="G1146" s="9">
        <v>75</v>
      </c>
      <c r="H1146" s="9">
        <v>56</v>
      </c>
      <c r="I1146" s="9">
        <v>51000</v>
      </c>
    </row>
    <row r="1147" spans="1:9" ht="15" thickBot="1" x14ac:dyDescent="0.35">
      <c r="A1147" s="8" t="s">
        <v>206</v>
      </c>
      <c r="B1147" s="9">
        <v>61</v>
      </c>
      <c r="C1147" s="9">
        <v>54</v>
      </c>
      <c r="D1147" s="9">
        <v>42</v>
      </c>
      <c r="E1147" s="9">
        <v>53</v>
      </c>
      <c r="F1147" s="9">
        <v>51</v>
      </c>
      <c r="G1147" s="9">
        <v>73</v>
      </c>
      <c r="H1147" s="9">
        <v>52</v>
      </c>
      <c r="I1147" s="9">
        <v>51000</v>
      </c>
    </row>
    <row r="1148" spans="1:9" ht="15" thickBot="1" x14ac:dyDescent="0.35">
      <c r="A1148" s="8" t="s">
        <v>207</v>
      </c>
      <c r="B1148" s="9">
        <v>60</v>
      </c>
      <c r="C1148" s="9">
        <v>53</v>
      </c>
      <c r="D1148" s="9">
        <v>33</v>
      </c>
      <c r="E1148" s="9">
        <v>48</v>
      </c>
      <c r="F1148" s="9">
        <v>56</v>
      </c>
      <c r="G1148" s="9">
        <v>72</v>
      </c>
      <c r="H1148" s="9">
        <v>46</v>
      </c>
      <c r="I1148" s="9">
        <v>58000</v>
      </c>
    </row>
    <row r="1149" spans="1:9" ht="15" thickBot="1" x14ac:dyDescent="0.35">
      <c r="A1149" s="8" t="s">
        <v>208</v>
      </c>
      <c r="B1149" s="9">
        <v>59</v>
      </c>
      <c r="C1149" s="9">
        <v>49</v>
      </c>
      <c r="D1149" s="9">
        <v>34</v>
      </c>
      <c r="E1149" s="9">
        <v>51</v>
      </c>
      <c r="F1149" s="9">
        <v>54</v>
      </c>
      <c r="G1149" s="9">
        <v>73</v>
      </c>
      <c r="H1149" s="9">
        <v>53</v>
      </c>
      <c r="I1149" s="9">
        <v>60000</v>
      </c>
    </row>
    <row r="1150" spans="1:9" ht="15" thickBot="1" x14ac:dyDescent="0.35">
      <c r="A1150" s="8" t="s">
        <v>209</v>
      </c>
      <c r="B1150" s="9">
        <v>58</v>
      </c>
      <c r="C1150" s="9">
        <v>54</v>
      </c>
      <c r="D1150" s="9">
        <v>47</v>
      </c>
      <c r="E1150" s="9">
        <v>47</v>
      </c>
      <c r="F1150" s="9">
        <v>53</v>
      </c>
      <c r="G1150" s="9">
        <v>75</v>
      </c>
      <c r="H1150" s="9">
        <v>53</v>
      </c>
      <c r="I1150" s="9">
        <v>56000</v>
      </c>
    </row>
    <row r="1151" spans="1:9" ht="15" thickBot="1" x14ac:dyDescent="0.35">
      <c r="A1151" s="8" t="s">
        <v>210</v>
      </c>
      <c r="B1151" s="9">
        <v>57</v>
      </c>
      <c r="C1151" s="9">
        <v>52</v>
      </c>
      <c r="D1151" s="9">
        <v>40</v>
      </c>
      <c r="E1151" s="9">
        <v>47</v>
      </c>
      <c r="F1151" s="9">
        <v>49</v>
      </c>
      <c r="G1151" s="9">
        <v>71</v>
      </c>
      <c r="H1151" s="9">
        <v>51</v>
      </c>
      <c r="I1151" s="9">
        <v>63000</v>
      </c>
    </row>
    <row r="1152" spans="1:9" ht="15" thickBot="1" x14ac:dyDescent="0.35">
      <c r="A1152" s="8" t="s">
        <v>211</v>
      </c>
      <c r="B1152" s="9">
        <v>56</v>
      </c>
      <c r="C1152" s="9">
        <v>48</v>
      </c>
      <c r="D1152" s="9">
        <v>34</v>
      </c>
      <c r="E1152" s="9">
        <v>45</v>
      </c>
      <c r="F1152" s="9">
        <v>49</v>
      </c>
      <c r="G1152" s="9">
        <v>74</v>
      </c>
      <c r="H1152" s="9">
        <v>52</v>
      </c>
      <c r="I1152" s="9">
        <v>52000</v>
      </c>
    </row>
    <row r="1153" spans="1:9" ht="15" thickBot="1" x14ac:dyDescent="0.35">
      <c r="A1153" s="8" t="s">
        <v>212</v>
      </c>
      <c r="B1153" s="9">
        <v>55</v>
      </c>
      <c r="C1153" s="9">
        <v>28</v>
      </c>
      <c r="D1153" s="9">
        <v>1</v>
      </c>
      <c r="E1153" s="9">
        <v>35</v>
      </c>
      <c r="F1153" s="9">
        <v>45</v>
      </c>
      <c r="G1153" s="9">
        <v>69</v>
      </c>
      <c r="H1153" s="9">
        <v>44</v>
      </c>
      <c r="I1153" s="9">
        <v>65000</v>
      </c>
    </row>
    <row r="1154" spans="1:9" ht="15" thickBot="1" x14ac:dyDescent="0.35">
      <c r="A1154" s="8" t="s">
        <v>213</v>
      </c>
      <c r="B1154" s="9">
        <v>54</v>
      </c>
      <c r="C1154" s="9">
        <v>60</v>
      </c>
      <c r="D1154" s="9">
        <v>44</v>
      </c>
      <c r="E1154" s="9">
        <v>45</v>
      </c>
      <c r="F1154" s="9">
        <v>49</v>
      </c>
      <c r="G1154" s="9">
        <v>73</v>
      </c>
      <c r="H1154" s="9">
        <v>57</v>
      </c>
      <c r="I1154" s="9">
        <v>53000</v>
      </c>
    </row>
    <row r="1155" spans="1:9" ht="15" thickBot="1" x14ac:dyDescent="0.35">
      <c r="A1155" s="8" t="s">
        <v>214</v>
      </c>
      <c r="B1155" s="9">
        <v>53</v>
      </c>
      <c r="C1155" s="9">
        <v>60</v>
      </c>
      <c r="D1155" s="9">
        <v>57</v>
      </c>
      <c r="E1155" s="9">
        <v>43</v>
      </c>
      <c r="F1155" s="9">
        <v>35</v>
      </c>
      <c r="G1155" s="9">
        <v>73</v>
      </c>
      <c r="H1155" s="9">
        <v>54</v>
      </c>
      <c r="I1155" s="9">
        <v>51000</v>
      </c>
    </row>
    <row r="1156" spans="1:9" ht="15" thickBot="1" x14ac:dyDescent="0.35">
      <c r="A1156" s="8" t="s">
        <v>215</v>
      </c>
      <c r="B1156" s="9">
        <v>52</v>
      </c>
      <c r="C1156" s="9">
        <v>55</v>
      </c>
      <c r="D1156" s="9">
        <v>49</v>
      </c>
      <c r="E1156" s="9">
        <v>39</v>
      </c>
      <c r="F1156" s="9">
        <v>49</v>
      </c>
      <c r="G1156" s="9">
        <v>72</v>
      </c>
      <c r="H1156" s="9">
        <v>54</v>
      </c>
      <c r="I1156" s="9">
        <v>54000</v>
      </c>
    </row>
    <row r="1157" spans="1:9" ht="15" thickBot="1" x14ac:dyDescent="0.35">
      <c r="A1157" s="8" t="s">
        <v>216</v>
      </c>
      <c r="B1157" s="9">
        <v>51</v>
      </c>
      <c r="C1157" s="9">
        <v>49</v>
      </c>
      <c r="D1157" s="9">
        <v>38</v>
      </c>
      <c r="E1157" s="9">
        <v>38</v>
      </c>
      <c r="F1157" s="9">
        <v>46</v>
      </c>
      <c r="G1157" s="9">
        <v>72</v>
      </c>
      <c r="H1157" s="9">
        <v>51</v>
      </c>
      <c r="I1157" s="9">
        <v>61000</v>
      </c>
    </row>
    <row r="1158" spans="1:9" ht="15" thickBot="1" x14ac:dyDescent="0.35">
      <c r="A1158" s="8" t="s">
        <v>217</v>
      </c>
      <c r="B1158" s="9">
        <v>50</v>
      </c>
      <c r="C1158" s="9">
        <v>56</v>
      </c>
      <c r="D1158" s="9">
        <v>50</v>
      </c>
      <c r="E1158" s="9">
        <v>43</v>
      </c>
      <c r="F1158" s="9">
        <v>54</v>
      </c>
      <c r="G1158" s="9">
        <v>75</v>
      </c>
      <c r="H1158" s="9">
        <v>56</v>
      </c>
      <c r="I1158" s="9">
        <v>52000</v>
      </c>
    </row>
    <row r="1159" spans="1:9" ht="15" thickBot="1" x14ac:dyDescent="0.35">
      <c r="A1159" s="8" t="s">
        <v>218</v>
      </c>
      <c r="B1159" s="9">
        <v>49</v>
      </c>
      <c r="C1159" s="9">
        <v>36</v>
      </c>
      <c r="D1159" s="9">
        <v>26</v>
      </c>
      <c r="E1159" s="9">
        <v>34</v>
      </c>
      <c r="F1159" s="9">
        <v>43</v>
      </c>
      <c r="G1159" s="9">
        <v>67</v>
      </c>
      <c r="H1159" s="9">
        <v>42</v>
      </c>
      <c r="I1159" s="9">
        <v>65000</v>
      </c>
    </row>
    <row r="1160" spans="1:9" ht="15" thickBot="1" x14ac:dyDescent="0.35">
      <c r="A1160" s="8" t="s">
        <v>219</v>
      </c>
      <c r="B1160" s="9">
        <v>48</v>
      </c>
      <c r="C1160" s="9">
        <v>50</v>
      </c>
      <c r="D1160" s="9">
        <v>34</v>
      </c>
      <c r="E1160" s="9">
        <v>37</v>
      </c>
      <c r="F1160" s="9">
        <v>43</v>
      </c>
      <c r="G1160" s="9">
        <v>69</v>
      </c>
      <c r="H1160" s="9">
        <v>36</v>
      </c>
      <c r="I1160" s="9">
        <v>68000</v>
      </c>
    </row>
    <row r="1161" spans="1:9" ht="15" thickBot="1" x14ac:dyDescent="0.35">
      <c r="A1161" s="8" t="s">
        <v>220</v>
      </c>
      <c r="B1161" s="9">
        <v>47</v>
      </c>
      <c r="C1161" s="9">
        <v>46</v>
      </c>
      <c r="D1161" s="9">
        <v>28</v>
      </c>
      <c r="E1161" s="9">
        <v>30</v>
      </c>
      <c r="F1161" s="9">
        <v>43</v>
      </c>
      <c r="G1161" s="9">
        <v>67</v>
      </c>
      <c r="H1161" s="9">
        <v>36</v>
      </c>
      <c r="I1161" s="9">
        <v>74000</v>
      </c>
    </row>
    <row r="1162" spans="1:9" ht="15" thickBot="1" x14ac:dyDescent="0.35">
      <c r="A1162" s="8" t="s">
        <v>221</v>
      </c>
      <c r="B1162" s="9">
        <v>46</v>
      </c>
      <c r="C1162" s="9">
        <v>51</v>
      </c>
      <c r="D1162" s="9">
        <v>49</v>
      </c>
      <c r="E1162" s="9">
        <v>34</v>
      </c>
      <c r="F1162" s="9">
        <v>47</v>
      </c>
      <c r="G1162" s="9">
        <v>71</v>
      </c>
      <c r="H1162" s="9">
        <v>44</v>
      </c>
      <c r="I1162" s="9">
        <v>70000</v>
      </c>
    </row>
    <row r="1163" spans="1:9" ht="15" thickBot="1" x14ac:dyDescent="0.35">
      <c r="A1163" s="8" t="s">
        <v>222</v>
      </c>
      <c r="B1163" s="9">
        <v>45</v>
      </c>
      <c r="C1163" s="9">
        <v>52</v>
      </c>
      <c r="D1163" s="9">
        <v>47</v>
      </c>
      <c r="E1163" s="9">
        <v>15</v>
      </c>
      <c r="F1163" s="9">
        <v>46</v>
      </c>
      <c r="G1163" s="9">
        <v>71</v>
      </c>
      <c r="H1163" s="9">
        <v>49</v>
      </c>
      <c r="I1163" s="9">
        <v>59000</v>
      </c>
    </row>
    <row r="1164" spans="1:9" ht="15" thickBot="1" x14ac:dyDescent="0.35">
      <c r="A1164" s="8" t="s">
        <v>223</v>
      </c>
      <c r="B1164" s="9">
        <v>44</v>
      </c>
      <c r="C1164" s="9">
        <v>38</v>
      </c>
      <c r="D1164" s="9">
        <v>35</v>
      </c>
      <c r="E1164" s="9">
        <v>30</v>
      </c>
      <c r="F1164" s="9">
        <v>42</v>
      </c>
      <c r="G1164" s="9">
        <v>66</v>
      </c>
      <c r="H1164" s="9">
        <v>44</v>
      </c>
      <c r="I1164" s="9">
        <v>57000</v>
      </c>
    </row>
    <row r="1165" spans="1:9" ht="15" thickBot="1" x14ac:dyDescent="0.35">
      <c r="A1165" s="8" t="s">
        <v>224</v>
      </c>
      <c r="B1165" s="9">
        <v>43</v>
      </c>
      <c r="C1165" s="9">
        <v>18</v>
      </c>
      <c r="D1165" s="9">
        <v>7</v>
      </c>
      <c r="E1165" s="9">
        <v>14</v>
      </c>
      <c r="F1165" s="9">
        <v>24</v>
      </c>
      <c r="G1165" s="9">
        <v>66</v>
      </c>
      <c r="H1165" s="9">
        <v>29</v>
      </c>
      <c r="I1165" s="9">
        <v>75000</v>
      </c>
    </row>
    <row r="1166" spans="1:9" ht="15" thickBot="1" x14ac:dyDescent="0.35">
      <c r="A1166" s="8" t="s">
        <v>225</v>
      </c>
      <c r="B1166" s="9">
        <v>42</v>
      </c>
      <c r="C1166" s="9">
        <v>57</v>
      </c>
      <c r="D1166" s="9">
        <v>49</v>
      </c>
      <c r="E1166" s="9">
        <v>38</v>
      </c>
      <c r="F1166" s="9">
        <v>48</v>
      </c>
      <c r="G1166" s="9">
        <v>67</v>
      </c>
      <c r="H1166" s="9">
        <v>47</v>
      </c>
      <c r="I1166" s="9">
        <v>53000</v>
      </c>
    </row>
    <row r="1167" spans="1:9" ht="15" thickBot="1" x14ac:dyDescent="0.35">
      <c r="A1167" s="8" t="s">
        <v>226</v>
      </c>
      <c r="B1167" s="9">
        <v>41</v>
      </c>
      <c r="C1167" s="9">
        <v>58</v>
      </c>
      <c r="D1167" s="9">
        <v>49</v>
      </c>
      <c r="E1167" s="9">
        <v>36</v>
      </c>
      <c r="F1167" s="9">
        <v>43</v>
      </c>
      <c r="G1167" s="9">
        <v>68</v>
      </c>
      <c r="H1167" s="9">
        <v>43</v>
      </c>
      <c r="I1167" s="9">
        <v>59000</v>
      </c>
    </row>
    <row r="1168" spans="1:9" ht="15" thickBot="1" x14ac:dyDescent="0.35">
      <c r="A1168" s="8" t="s">
        <v>227</v>
      </c>
      <c r="B1168" s="9">
        <v>40</v>
      </c>
      <c r="C1168" s="9">
        <v>30</v>
      </c>
      <c r="D1168" s="9">
        <v>23</v>
      </c>
      <c r="E1168" s="9">
        <v>26</v>
      </c>
      <c r="F1168" s="9">
        <v>31</v>
      </c>
      <c r="G1168" s="9">
        <v>67</v>
      </c>
      <c r="H1168" s="9">
        <v>38</v>
      </c>
      <c r="I1168" s="9">
        <v>90000</v>
      </c>
    </row>
    <row r="1169" spans="1:9" ht="15" thickBot="1" x14ac:dyDescent="0.35">
      <c r="A1169" s="8" t="s">
        <v>228</v>
      </c>
      <c r="B1169" s="9">
        <v>39</v>
      </c>
      <c r="C1169" s="9">
        <v>2</v>
      </c>
      <c r="D1169" s="9">
        <v>7</v>
      </c>
      <c r="E1169" s="9">
        <v>1</v>
      </c>
      <c r="F1169" s="9">
        <v>1</v>
      </c>
      <c r="G1169" s="9">
        <v>57</v>
      </c>
      <c r="H1169" s="9">
        <v>27</v>
      </c>
      <c r="I1169" s="9">
        <v>98000</v>
      </c>
    </row>
    <row r="1170" spans="1:9" ht="15" thickBot="1" x14ac:dyDescent="0.35">
      <c r="A1170" s="8" t="s">
        <v>229</v>
      </c>
      <c r="B1170" s="9">
        <v>38</v>
      </c>
      <c r="C1170" s="9">
        <v>23</v>
      </c>
      <c r="D1170" s="9">
        <v>23</v>
      </c>
      <c r="E1170" s="9">
        <v>13</v>
      </c>
      <c r="F1170" s="9">
        <v>23</v>
      </c>
      <c r="G1170" s="9">
        <v>64</v>
      </c>
      <c r="H1170" s="9">
        <v>36</v>
      </c>
      <c r="I1170" s="9">
        <v>69000</v>
      </c>
    </row>
    <row r="1171" spans="1:9" ht="15" thickBot="1" x14ac:dyDescent="0.35">
      <c r="A1171" s="8" t="s">
        <v>230</v>
      </c>
      <c r="B1171" s="9">
        <v>37</v>
      </c>
      <c r="C1171" s="9">
        <v>40</v>
      </c>
      <c r="D1171" s="9">
        <v>36</v>
      </c>
      <c r="E1171" s="9">
        <v>24</v>
      </c>
      <c r="F1171" s="9">
        <v>31</v>
      </c>
      <c r="G1171" s="9">
        <v>63</v>
      </c>
      <c r="H1171" s="9">
        <v>35</v>
      </c>
      <c r="I1171" s="9">
        <v>62000</v>
      </c>
    </row>
    <row r="1172" spans="1:9" ht="15" thickBot="1" x14ac:dyDescent="0.35">
      <c r="A1172" s="8" t="s">
        <v>231</v>
      </c>
      <c r="B1172" s="9">
        <v>36</v>
      </c>
      <c r="C1172" s="9">
        <v>41</v>
      </c>
      <c r="D1172" s="9">
        <v>33</v>
      </c>
      <c r="E1172" s="9">
        <v>24</v>
      </c>
      <c r="F1172" s="9">
        <v>34</v>
      </c>
      <c r="G1172" s="9">
        <v>62</v>
      </c>
      <c r="H1172" s="9">
        <v>27</v>
      </c>
      <c r="I1172" s="9">
        <v>61000</v>
      </c>
    </row>
    <row r="1173" spans="1:9" ht="15" thickBot="1" x14ac:dyDescent="0.35">
      <c r="A1173" s="8" t="s">
        <v>232</v>
      </c>
      <c r="B1173" s="9">
        <v>35</v>
      </c>
      <c r="C1173" s="9">
        <v>40</v>
      </c>
      <c r="D1173" s="9">
        <v>29</v>
      </c>
      <c r="E1173" s="9">
        <v>27</v>
      </c>
      <c r="F1173" s="9">
        <v>34</v>
      </c>
      <c r="G1173" s="9">
        <v>62</v>
      </c>
      <c r="H1173" s="9">
        <v>22</v>
      </c>
      <c r="I1173" s="9">
        <v>74000</v>
      </c>
    </row>
    <row r="1174" spans="1:9" ht="15" thickBot="1" x14ac:dyDescent="0.35">
      <c r="A1174" s="8" t="s">
        <v>233</v>
      </c>
      <c r="B1174" s="9">
        <v>34</v>
      </c>
      <c r="C1174" s="9">
        <v>52</v>
      </c>
      <c r="D1174" s="9">
        <v>47</v>
      </c>
      <c r="E1174" s="9">
        <v>30</v>
      </c>
      <c r="F1174" s="9">
        <v>39</v>
      </c>
      <c r="G1174" s="9">
        <v>32</v>
      </c>
      <c r="H1174" s="9">
        <v>36</v>
      </c>
      <c r="I1174" s="9">
        <v>61000</v>
      </c>
    </row>
    <row r="1175" spans="1:9" ht="15" thickBot="1" x14ac:dyDescent="0.35">
      <c r="A1175" s="8" t="s">
        <v>234</v>
      </c>
      <c r="B1175" s="9">
        <v>33</v>
      </c>
      <c r="C1175" s="9">
        <v>44</v>
      </c>
      <c r="D1175" s="9">
        <v>41</v>
      </c>
      <c r="E1175" s="9">
        <v>24</v>
      </c>
      <c r="F1175" s="9">
        <v>34</v>
      </c>
      <c r="G1175" s="9">
        <v>1</v>
      </c>
      <c r="H1175" s="9">
        <v>31</v>
      </c>
      <c r="I1175" s="9">
        <v>70000</v>
      </c>
    </row>
    <row r="1176" spans="1:9" ht="15" thickBot="1" x14ac:dyDescent="0.35">
      <c r="A1176" s="8" t="s">
        <v>235</v>
      </c>
      <c r="B1176" s="9">
        <v>32</v>
      </c>
      <c r="C1176" s="9">
        <v>31</v>
      </c>
      <c r="D1176" s="9">
        <v>35</v>
      </c>
      <c r="E1176" s="9">
        <v>20</v>
      </c>
      <c r="F1176" s="9">
        <v>28</v>
      </c>
      <c r="G1176" s="9">
        <v>61</v>
      </c>
      <c r="H1176" s="9">
        <v>36</v>
      </c>
      <c r="I1176" s="9">
        <v>64000</v>
      </c>
    </row>
    <row r="1177" spans="1:9" ht="15" thickBot="1" x14ac:dyDescent="0.35">
      <c r="A1177" s="8" t="s">
        <v>236</v>
      </c>
      <c r="B1177" s="9">
        <v>31</v>
      </c>
      <c r="C1177" s="9">
        <v>15</v>
      </c>
      <c r="D1177" s="9">
        <v>15</v>
      </c>
      <c r="E1177" s="9">
        <v>16</v>
      </c>
      <c r="F1177" s="9">
        <v>23</v>
      </c>
      <c r="G1177" s="9">
        <v>59</v>
      </c>
      <c r="H1177" s="9">
        <v>13</v>
      </c>
      <c r="I1177" s="9">
        <v>83000</v>
      </c>
    </row>
    <row r="1178" spans="1:9" ht="15" thickBot="1" x14ac:dyDescent="0.35">
      <c r="A1178" s="8" t="s">
        <v>237</v>
      </c>
      <c r="B1178" s="9">
        <v>30</v>
      </c>
      <c r="C1178" s="9">
        <v>55</v>
      </c>
      <c r="D1178" s="9">
        <v>51</v>
      </c>
      <c r="E1178" s="9">
        <v>29</v>
      </c>
      <c r="F1178" s="9">
        <v>38</v>
      </c>
      <c r="G1178" s="9">
        <v>54</v>
      </c>
      <c r="H1178" s="9">
        <v>36</v>
      </c>
      <c r="I1178" s="9">
        <v>58000</v>
      </c>
    </row>
    <row r="1179" spans="1:9" ht="15" thickBot="1" x14ac:dyDescent="0.35">
      <c r="A1179" s="8" t="s">
        <v>238</v>
      </c>
      <c r="B1179" s="9">
        <v>29</v>
      </c>
      <c r="C1179" s="9">
        <v>53</v>
      </c>
      <c r="D1179" s="9">
        <v>54</v>
      </c>
      <c r="E1179" s="9">
        <v>31</v>
      </c>
      <c r="F1179" s="9">
        <v>44</v>
      </c>
      <c r="G1179" s="9">
        <v>53</v>
      </c>
      <c r="H1179" s="9">
        <v>39</v>
      </c>
      <c r="I1179" s="9">
        <v>62000</v>
      </c>
    </row>
    <row r="1180" spans="1:9" ht="15" thickBot="1" x14ac:dyDescent="0.35">
      <c r="A1180" s="8" t="s">
        <v>239</v>
      </c>
      <c r="B1180" s="9">
        <v>28</v>
      </c>
      <c r="C1180" s="9">
        <v>44</v>
      </c>
      <c r="D1180" s="9">
        <v>39</v>
      </c>
      <c r="E1180" s="9">
        <v>22</v>
      </c>
      <c r="F1180" s="9">
        <v>26</v>
      </c>
      <c r="G1180" s="9">
        <v>58</v>
      </c>
      <c r="H1180" s="9">
        <v>36</v>
      </c>
      <c r="I1180" s="9">
        <v>65000</v>
      </c>
    </row>
    <row r="1181" spans="1:9" ht="15" thickBot="1" x14ac:dyDescent="0.35">
      <c r="A1181" s="8" t="s">
        <v>240</v>
      </c>
      <c r="B1181" s="9">
        <v>27</v>
      </c>
      <c r="C1181" s="9">
        <v>46</v>
      </c>
      <c r="D1181" s="9">
        <v>38</v>
      </c>
      <c r="E1181" s="9">
        <v>24</v>
      </c>
      <c r="F1181" s="9">
        <v>27</v>
      </c>
      <c r="G1181" s="9">
        <v>67</v>
      </c>
      <c r="H1181" s="9">
        <v>29</v>
      </c>
      <c r="I1181" s="9">
        <v>75000</v>
      </c>
    </row>
    <row r="1182" spans="1:9" ht="15" thickBot="1" x14ac:dyDescent="0.35">
      <c r="A1182" s="8" t="s">
        <v>241</v>
      </c>
      <c r="B1182" s="9">
        <v>26</v>
      </c>
      <c r="C1182" s="9">
        <v>48</v>
      </c>
      <c r="D1182" s="9">
        <v>38</v>
      </c>
      <c r="E1182" s="9">
        <v>22</v>
      </c>
      <c r="F1182" s="9">
        <v>32</v>
      </c>
      <c r="G1182" s="9">
        <v>66</v>
      </c>
      <c r="H1182" s="9">
        <v>32</v>
      </c>
      <c r="I1182" s="9">
        <v>81000</v>
      </c>
    </row>
    <row r="1183" spans="1:9" ht="15" thickBot="1" x14ac:dyDescent="0.35">
      <c r="A1183" s="8" t="s">
        <v>242</v>
      </c>
      <c r="B1183" s="9">
        <v>25</v>
      </c>
      <c r="C1183" s="9">
        <v>26</v>
      </c>
      <c r="D1183" s="9">
        <v>25</v>
      </c>
      <c r="E1183" s="9">
        <v>18</v>
      </c>
      <c r="F1183" s="9">
        <v>37</v>
      </c>
      <c r="G1183" s="9">
        <v>66</v>
      </c>
      <c r="H1183" s="9">
        <v>28</v>
      </c>
      <c r="I1183" s="9">
        <v>86000</v>
      </c>
    </row>
    <row r="1184" spans="1:9" ht="15" thickBot="1" x14ac:dyDescent="0.35">
      <c r="A1184" s="8" t="s">
        <v>243</v>
      </c>
      <c r="B1184" s="9">
        <v>24</v>
      </c>
      <c r="C1184" s="9">
        <v>40</v>
      </c>
      <c r="D1184" s="9">
        <v>31</v>
      </c>
      <c r="E1184" s="9">
        <v>25</v>
      </c>
      <c r="F1184" s="9">
        <v>35</v>
      </c>
      <c r="G1184" s="9">
        <v>67</v>
      </c>
      <c r="H1184" s="9">
        <v>14</v>
      </c>
      <c r="I1184" s="9">
        <v>81000</v>
      </c>
    </row>
    <row r="1185" spans="1:9" ht="15" thickBot="1" x14ac:dyDescent="0.35">
      <c r="A1185" s="8" t="s">
        <v>244</v>
      </c>
      <c r="B1185" s="9">
        <v>23</v>
      </c>
      <c r="C1185" s="9">
        <v>46</v>
      </c>
      <c r="D1185" s="9">
        <v>36</v>
      </c>
      <c r="E1185" s="9">
        <v>25</v>
      </c>
      <c r="F1185" s="9">
        <v>32</v>
      </c>
      <c r="G1185" s="9">
        <v>65</v>
      </c>
      <c r="H1185" s="9">
        <v>13</v>
      </c>
      <c r="I1185" s="9">
        <v>76000</v>
      </c>
    </row>
    <row r="1186" spans="1:9" ht="15" thickBot="1" x14ac:dyDescent="0.35">
      <c r="A1186" s="8" t="s">
        <v>245</v>
      </c>
      <c r="B1186" s="9">
        <v>22</v>
      </c>
      <c r="C1186" s="9">
        <v>54</v>
      </c>
      <c r="D1186" s="9">
        <v>51</v>
      </c>
      <c r="E1186" s="9">
        <v>33</v>
      </c>
      <c r="F1186" s="9">
        <v>38</v>
      </c>
      <c r="G1186" s="9">
        <v>64</v>
      </c>
      <c r="H1186" s="9">
        <v>26</v>
      </c>
      <c r="I1186" s="9">
        <v>71000</v>
      </c>
    </row>
    <row r="1187" spans="1:9" ht="15" thickBot="1" x14ac:dyDescent="0.35">
      <c r="A1187" s="8" t="s">
        <v>246</v>
      </c>
      <c r="B1187" s="9">
        <v>21</v>
      </c>
      <c r="C1187" s="9">
        <v>47</v>
      </c>
      <c r="D1187" s="9">
        <v>42</v>
      </c>
      <c r="E1187" s="9">
        <v>25</v>
      </c>
      <c r="F1187" s="9">
        <v>32</v>
      </c>
      <c r="G1187" s="9">
        <v>68</v>
      </c>
      <c r="H1187" s="9">
        <v>30</v>
      </c>
      <c r="I1187" s="9">
        <v>74000</v>
      </c>
    </row>
    <row r="1188" spans="1:9" ht="15" thickBot="1" x14ac:dyDescent="0.35">
      <c r="A1188" s="8" t="s">
        <v>247</v>
      </c>
      <c r="B1188" s="9">
        <v>20</v>
      </c>
      <c r="C1188" s="9">
        <v>40</v>
      </c>
      <c r="D1188" s="9">
        <v>38</v>
      </c>
      <c r="E1188" s="9">
        <v>14</v>
      </c>
      <c r="F1188" s="9">
        <v>33</v>
      </c>
      <c r="G1188" s="9">
        <v>66</v>
      </c>
      <c r="H1188" s="9">
        <v>36</v>
      </c>
      <c r="I1188" s="9">
        <v>67000</v>
      </c>
    </row>
    <row r="1189" spans="1:9" ht="15" thickBot="1" x14ac:dyDescent="0.35">
      <c r="A1189" s="8" t="s">
        <v>248</v>
      </c>
      <c r="B1189" s="9">
        <v>19</v>
      </c>
      <c r="C1189" s="9">
        <v>23</v>
      </c>
      <c r="D1189" s="9">
        <v>16</v>
      </c>
      <c r="E1189" s="9">
        <v>18</v>
      </c>
      <c r="F1189" s="9">
        <v>24</v>
      </c>
      <c r="G1189" s="9">
        <v>64</v>
      </c>
      <c r="H1189" s="9">
        <v>12</v>
      </c>
      <c r="I1189" s="9">
        <v>83000</v>
      </c>
    </row>
    <row r="1190" spans="1:9" ht="15" thickBot="1" x14ac:dyDescent="0.35">
      <c r="A1190" s="8" t="s">
        <v>249</v>
      </c>
      <c r="B1190" s="9">
        <v>18</v>
      </c>
      <c r="C1190" s="9">
        <v>52</v>
      </c>
      <c r="D1190" s="9">
        <v>46</v>
      </c>
      <c r="E1190" s="9">
        <v>26</v>
      </c>
      <c r="F1190" s="9">
        <v>43</v>
      </c>
      <c r="G1190" s="9">
        <v>67</v>
      </c>
      <c r="H1190" s="9">
        <v>24</v>
      </c>
      <c r="I1190" s="9">
        <v>69000</v>
      </c>
    </row>
    <row r="1191" spans="1:9" ht="15" thickBot="1" x14ac:dyDescent="0.35">
      <c r="A1191" s="8" t="s">
        <v>250</v>
      </c>
      <c r="B1191" s="9">
        <v>17</v>
      </c>
      <c r="C1191" s="9">
        <v>53</v>
      </c>
      <c r="D1191" s="9">
        <v>42</v>
      </c>
      <c r="E1191" s="9">
        <v>30</v>
      </c>
      <c r="F1191" s="9">
        <v>39</v>
      </c>
      <c r="G1191" s="9">
        <v>71</v>
      </c>
      <c r="H1191" s="9">
        <v>34</v>
      </c>
      <c r="I1191" s="9">
        <v>69000</v>
      </c>
    </row>
    <row r="1192" spans="1:9" ht="15" thickBot="1" x14ac:dyDescent="0.35">
      <c r="A1192" s="8" t="s">
        <v>251</v>
      </c>
      <c r="B1192" s="9">
        <v>16</v>
      </c>
      <c r="C1192" s="9">
        <v>45</v>
      </c>
      <c r="D1192" s="9">
        <v>40</v>
      </c>
      <c r="E1192" s="9">
        <v>31</v>
      </c>
      <c r="F1192" s="9">
        <v>30</v>
      </c>
      <c r="G1192" s="9">
        <v>70</v>
      </c>
      <c r="H1192" s="9">
        <v>28</v>
      </c>
      <c r="I1192" s="9">
        <v>77000</v>
      </c>
    </row>
    <row r="1193" spans="1:9" ht="15" thickBot="1" x14ac:dyDescent="0.35">
      <c r="A1193" s="8" t="s">
        <v>252</v>
      </c>
      <c r="B1193" s="9">
        <v>15</v>
      </c>
      <c r="C1193" s="9">
        <v>44</v>
      </c>
      <c r="D1193" s="9">
        <v>35</v>
      </c>
      <c r="E1193" s="9">
        <v>29</v>
      </c>
      <c r="F1193" s="9">
        <v>24</v>
      </c>
      <c r="G1193" s="9">
        <v>64</v>
      </c>
      <c r="H1193" s="9">
        <v>25</v>
      </c>
      <c r="I1193" s="9">
        <v>79000</v>
      </c>
    </row>
    <row r="1194" spans="1:9" ht="15" thickBot="1" x14ac:dyDescent="0.35">
      <c r="A1194" s="8" t="s">
        <v>253</v>
      </c>
      <c r="B1194" s="9">
        <v>14</v>
      </c>
      <c r="C1194" s="9">
        <v>49</v>
      </c>
      <c r="D1194" s="9">
        <v>39</v>
      </c>
      <c r="E1194" s="9">
        <v>29</v>
      </c>
      <c r="F1194" s="9">
        <v>28</v>
      </c>
      <c r="G1194" s="9">
        <v>67</v>
      </c>
      <c r="H1194" s="9">
        <v>28</v>
      </c>
      <c r="I1194" s="9">
        <v>73000</v>
      </c>
    </row>
    <row r="1195" spans="1:9" ht="15" thickBot="1" x14ac:dyDescent="0.35">
      <c r="A1195" s="8" t="s">
        <v>254</v>
      </c>
      <c r="B1195" s="9">
        <v>13</v>
      </c>
      <c r="C1195" s="9">
        <v>34</v>
      </c>
      <c r="D1195" s="9">
        <v>26</v>
      </c>
      <c r="E1195" s="9">
        <v>23</v>
      </c>
      <c r="F1195" s="9">
        <v>23</v>
      </c>
      <c r="G1195" s="9">
        <v>63</v>
      </c>
      <c r="H1195" s="9">
        <v>16</v>
      </c>
      <c r="I1195" s="9">
        <v>82000</v>
      </c>
    </row>
    <row r="1196" spans="1:9" ht="15" thickBot="1" x14ac:dyDescent="0.35">
      <c r="A1196" s="8" t="s">
        <v>255</v>
      </c>
      <c r="B1196" s="9">
        <v>12</v>
      </c>
      <c r="C1196" s="9">
        <v>40</v>
      </c>
      <c r="D1196" s="9">
        <v>24</v>
      </c>
      <c r="E1196" s="9">
        <v>19</v>
      </c>
      <c r="F1196" s="9">
        <v>17</v>
      </c>
      <c r="G1196" s="9">
        <v>57</v>
      </c>
      <c r="H1196" s="9">
        <v>2</v>
      </c>
      <c r="I1196" s="9">
        <v>91000</v>
      </c>
    </row>
    <row r="1197" spans="1:9" ht="15" thickBot="1" x14ac:dyDescent="0.35">
      <c r="A1197" s="8" t="s">
        <v>256</v>
      </c>
      <c r="B1197" s="9">
        <v>11</v>
      </c>
      <c r="C1197" s="9">
        <v>42</v>
      </c>
      <c r="D1197" s="9">
        <v>23</v>
      </c>
      <c r="E1197" s="9">
        <v>23</v>
      </c>
      <c r="F1197" s="9">
        <v>27</v>
      </c>
      <c r="G1197" s="9">
        <v>59</v>
      </c>
      <c r="H1197" s="9">
        <v>8</v>
      </c>
      <c r="I1197" s="9">
        <v>88000</v>
      </c>
    </row>
    <row r="1198" spans="1:9" ht="15" thickBot="1" x14ac:dyDescent="0.35">
      <c r="A1198" s="8" t="s">
        <v>257</v>
      </c>
      <c r="B1198" s="9">
        <v>10</v>
      </c>
      <c r="C1198" s="9">
        <v>48</v>
      </c>
      <c r="D1198" s="9">
        <v>35</v>
      </c>
      <c r="E1198" s="9">
        <v>27</v>
      </c>
      <c r="F1198" s="9">
        <v>23</v>
      </c>
      <c r="G1198" s="9">
        <v>64</v>
      </c>
      <c r="H1198" s="9">
        <v>17</v>
      </c>
      <c r="I1198" s="9">
        <v>78000</v>
      </c>
    </row>
    <row r="1199" spans="1:9" ht="15" thickBot="1" x14ac:dyDescent="0.35">
      <c r="A1199" s="8" t="s">
        <v>258</v>
      </c>
      <c r="B1199" s="9">
        <v>9</v>
      </c>
      <c r="C1199" s="9">
        <v>41</v>
      </c>
      <c r="D1199" s="9">
        <v>27</v>
      </c>
      <c r="E1199" s="9">
        <v>18</v>
      </c>
      <c r="F1199" s="9">
        <v>15</v>
      </c>
      <c r="G1199" s="9">
        <v>47</v>
      </c>
      <c r="H1199" s="9">
        <v>12</v>
      </c>
      <c r="I1199" s="9">
        <v>91000</v>
      </c>
    </row>
    <row r="1200" spans="1:9" ht="15" thickBot="1" x14ac:dyDescent="0.35">
      <c r="A1200" s="8" t="s">
        <v>259</v>
      </c>
      <c r="B1200" s="9">
        <v>8</v>
      </c>
      <c r="C1200" s="9">
        <v>38</v>
      </c>
      <c r="D1200" s="9">
        <v>24</v>
      </c>
      <c r="E1200" s="9">
        <v>23</v>
      </c>
      <c r="F1200" s="9">
        <v>14</v>
      </c>
      <c r="G1200" s="9">
        <v>60</v>
      </c>
      <c r="H1200" s="9">
        <v>22</v>
      </c>
      <c r="I1200" s="9">
        <v>76000</v>
      </c>
    </row>
    <row r="1201" spans="1:9" ht="15" thickBot="1" x14ac:dyDescent="0.35">
      <c r="A1201" s="8" t="s">
        <v>260</v>
      </c>
      <c r="B1201" s="9">
        <v>7</v>
      </c>
      <c r="C1201" s="9">
        <v>1</v>
      </c>
      <c r="D1201" s="9">
        <v>3</v>
      </c>
      <c r="E1201" s="9">
        <v>13</v>
      </c>
      <c r="F1201" s="9">
        <v>7</v>
      </c>
      <c r="G1201" s="9">
        <v>55</v>
      </c>
      <c r="H1201" s="9">
        <v>1</v>
      </c>
      <c r="I1201" s="9">
        <v>101000</v>
      </c>
    </row>
    <row r="1202" spans="1:9" ht="15" thickBot="1" x14ac:dyDescent="0.35">
      <c r="A1202" s="8" t="s">
        <v>261</v>
      </c>
      <c r="B1202" s="9">
        <v>6</v>
      </c>
      <c r="C1202" s="9">
        <v>48</v>
      </c>
      <c r="D1202" s="9">
        <v>43</v>
      </c>
      <c r="E1202" s="9">
        <v>24</v>
      </c>
      <c r="F1202" s="9">
        <v>9</v>
      </c>
      <c r="G1202" s="9">
        <v>59</v>
      </c>
      <c r="H1202" s="9">
        <v>21</v>
      </c>
      <c r="I1202" s="9">
        <v>74000</v>
      </c>
    </row>
    <row r="1203" spans="1:9" ht="15" thickBot="1" x14ac:dyDescent="0.35">
      <c r="A1203" s="8" t="s">
        <v>262</v>
      </c>
      <c r="B1203" s="9">
        <v>5</v>
      </c>
      <c r="C1203" s="9">
        <v>49</v>
      </c>
      <c r="D1203" s="9">
        <v>39</v>
      </c>
      <c r="E1203" s="9">
        <v>22</v>
      </c>
      <c r="F1203" s="9">
        <v>1</v>
      </c>
      <c r="G1203" s="9">
        <v>59</v>
      </c>
      <c r="H1203" s="9">
        <v>17</v>
      </c>
      <c r="I1203" s="9">
        <v>78000</v>
      </c>
    </row>
    <row r="1204" spans="1:9" ht="15" thickBot="1" x14ac:dyDescent="0.35">
      <c r="A1204" s="8" t="s">
        <v>263</v>
      </c>
      <c r="B1204" s="9">
        <v>4</v>
      </c>
      <c r="C1204" s="9">
        <v>50</v>
      </c>
      <c r="D1204" s="9">
        <v>37</v>
      </c>
      <c r="E1204" s="9">
        <v>21</v>
      </c>
      <c r="F1204" s="9">
        <v>7</v>
      </c>
      <c r="G1204" s="9">
        <v>59</v>
      </c>
      <c r="H1204" s="9">
        <v>21</v>
      </c>
      <c r="I1204" s="9">
        <v>86000</v>
      </c>
    </row>
    <row r="1205" spans="1:9" ht="15" thickBot="1" x14ac:dyDescent="0.35">
      <c r="A1205" s="8" t="s">
        <v>264</v>
      </c>
      <c r="B1205" s="9">
        <v>3</v>
      </c>
      <c r="C1205" s="9">
        <v>43</v>
      </c>
      <c r="D1205" s="9">
        <v>29</v>
      </c>
      <c r="E1205" s="9">
        <v>18</v>
      </c>
      <c r="F1205" s="9">
        <v>8</v>
      </c>
      <c r="G1205" s="9">
        <v>59</v>
      </c>
      <c r="H1205" s="9">
        <v>5</v>
      </c>
      <c r="I1205" s="9">
        <v>87000</v>
      </c>
    </row>
    <row r="1206" spans="1:9" ht="15" thickBot="1" x14ac:dyDescent="0.35">
      <c r="A1206" s="8" t="s">
        <v>265</v>
      </c>
      <c r="B1206" s="9">
        <v>2</v>
      </c>
      <c r="C1206" s="9">
        <v>51</v>
      </c>
      <c r="D1206" s="9">
        <v>34</v>
      </c>
      <c r="E1206" s="9">
        <v>22</v>
      </c>
      <c r="F1206" s="9">
        <v>16</v>
      </c>
      <c r="G1206" s="9">
        <v>60</v>
      </c>
      <c r="H1206" s="9">
        <v>17</v>
      </c>
      <c r="I1206" s="9">
        <v>90000</v>
      </c>
    </row>
    <row r="1207" spans="1:9" ht="15" thickBot="1" x14ac:dyDescent="0.35">
      <c r="A1207" s="8" t="s">
        <v>266</v>
      </c>
      <c r="B1207" s="9">
        <v>1</v>
      </c>
      <c r="C1207" s="9">
        <v>47</v>
      </c>
      <c r="D1207" s="9">
        <v>35</v>
      </c>
      <c r="E1207" s="9">
        <v>22</v>
      </c>
      <c r="F1207" s="9">
        <v>23</v>
      </c>
      <c r="G1207" s="9">
        <v>64</v>
      </c>
      <c r="H1207" s="9">
        <v>5</v>
      </c>
      <c r="I1207" s="9">
        <v>89000</v>
      </c>
    </row>
    <row r="1208" spans="1:9" ht="18.600000000000001" thickBot="1" x14ac:dyDescent="0.35">
      <c r="A1208" s="4"/>
    </row>
    <row r="1209" spans="1:9" ht="15" thickBot="1" x14ac:dyDescent="0.35">
      <c r="A1209" s="8" t="s">
        <v>267</v>
      </c>
      <c r="B1209" s="8" t="s">
        <v>26</v>
      </c>
      <c r="C1209" s="8" t="s">
        <v>27</v>
      </c>
      <c r="D1209" s="8" t="s">
        <v>28</v>
      </c>
      <c r="E1209" s="8" t="s">
        <v>29</v>
      </c>
      <c r="F1209" s="8" t="s">
        <v>30</v>
      </c>
      <c r="G1209" s="8" t="s">
        <v>31</v>
      </c>
      <c r="H1209" s="8" t="s">
        <v>987</v>
      </c>
    </row>
    <row r="1210" spans="1:9" ht="15" thickBot="1" x14ac:dyDescent="0.35">
      <c r="A1210" s="8" t="s">
        <v>268</v>
      </c>
      <c r="B1210" s="9" t="s">
        <v>1305</v>
      </c>
      <c r="C1210" s="9" t="s">
        <v>1306</v>
      </c>
      <c r="D1210" s="9" t="s">
        <v>1307</v>
      </c>
      <c r="E1210" s="9" t="s">
        <v>1308</v>
      </c>
      <c r="F1210" s="9" t="s">
        <v>1309</v>
      </c>
      <c r="G1210" s="9" t="s">
        <v>1310</v>
      </c>
      <c r="H1210" s="9" t="s">
        <v>1311</v>
      </c>
    </row>
    <row r="1211" spans="1:9" ht="15" thickBot="1" x14ac:dyDescent="0.35">
      <c r="A1211" s="8" t="s">
        <v>275</v>
      </c>
      <c r="B1211" s="9" t="s">
        <v>1305</v>
      </c>
      <c r="C1211" s="9" t="s">
        <v>1306</v>
      </c>
      <c r="D1211" s="9" t="s">
        <v>1307</v>
      </c>
      <c r="E1211" s="9" t="s">
        <v>1312</v>
      </c>
      <c r="F1211" s="9" t="s">
        <v>1309</v>
      </c>
      <c r="G1211" s="9" t="s">
        <v>1310</v>
      </c>
      <c r="H1211" s="9" t="s">
        <v>1311</v>
      </c>
    </row>
    <row r="1212" spans="1:9" ht="15" thickBot="1" x14ac:dyDescent="0.35">
      <c r="A1212" s="8" t="s">
        <v>282</v>
      </c>
      <c r="B1212" s="9" t="s">
        <v>1305</v>
      </c>
      <c r="C1212" s="9" t="s">
        <v>1306</v>
      </c>
      <c r="D1212" s="9" t="s">
        <v>1307</v>
      </c>
      <c r="E1212" s="9" t="s">
        <v>1312</v>
      </c>
      <c r="F1212" s="9" t="s">
        <v>1309</v>
      </c>
      <c r="G1212" s="9" t="s">
        <v>1310</v>
      </c>
      <c r="H1212" s="9" t="s">
        <v>1313</v>
      </c>
    </row>
    <row r="1213" spans="1:9" ht="15" thickBot="1" x14ac:dyDescent="0.35">
      <c r="A1213" s="8" t="s">
        <v>283</v>
      </c>
      <c r="B1213" s="9" t="s">
        <v>1305</v>
      </c>
      <c r="C1213" s="9" t="s">
        <v>1306</v>
      </c>
      <c r="D1213" s="9" t="s">
        <v>1307</v>
      </c>
      <c r="E1213" s="9" t="s">
        <v>1312</v>
      </c>
      <c r="F1213" s="9" t="s">
        <v>1309</v>
      </c>
      <c r="G1213" s="9" t="s">
        <v>1310</v>
      </c>
      <c r="H1213" s="9" t="s">
        <v>1313</v>
      </c>
    </row>
    <row r="1214" spans="1:9" ht="15" thickBot="1" x14ac:dyDescent="0.35">
      <c r="A1214" s="8" t="s">
        <v>285</v>
      </c>
      <c r="B1214" s="9" t="s">
        <v>1314</v>
      </c>
      <c r="C1214" s="9" t="s">
        <v>1306</v>
      </c>
      <c r="D1214" s="9" t="s">
        <v>1307</v>
      </c>
      <c r="E1214" s="9" t="s">
        <v>1312</v>
      </c>
      <c r="F1214" s="9" t="s">
        <v>1309</v>
      </c>
      <c r="G1214" s="9" t="s">
        <v>1310</v>
      </c>
      <c r="H1214" s="9" t="s">
        <v>1313</v>
      </c>
    </row>
    <row r="1215" spans="1:9" ht="15" thickBot="1" x14ac:dyDescent="0.35">
      <c r="A1215" s="8" t="s">
        <v>287</v>
      </c>
      <c r="B1215" s="9" t="s">
        <v>1314</v>
      </c>
      <c r="C1215" s="9" t="s">
        <v>1306</v>
      </c>
      <c r="D1215" s="9" t="s">
        <v>1307</v>
      </c>
      <c r="E1215" s="9" t="s">
        <v>1312</v>
      </c>
      <c r="F1215" s="9" t="s">
        <v>1309</v>
      </c>
      <c r="G1215" s="9" t="s">
        <v>1310</v>
      </c>
      <c r="H1215" s="9" t="s">
        <v>1313</v>
      </c>
    </row>
    <row r="1216" spans="1:9" ht="15" thickBot="1" x14ac:dyDescent="0.35">
      <c r="A1216" s="8" t="s">
        <v>288</v>
      </c>
      <c r="B1216" s="9" t="s">
        <v>1314</v>
      </c>
      <c r="C1216" s="9" t="s">
        <v>1306</v>
      </c>
      <c r="D1216" s="9" t="s">
        <v>1307</v>
      </c>
      <c r="E1216" s="9" t="s">
        <v>1312</v>
      </c>
      <c r="F1216" s="9" t="s">
        <v>1309</v>
      </c>
      <c r="G1216" s="9" t="s">
        <v>1310</v>
      </c>
      <c r="H1216" s="9" t="s">
        <v>1313</v>
      </c>
    </row>
    <row r="1217" spans="1:8" ht="15" thickBot="1" x14ac:dyDescent="0.35">
      <c r="A1217" s="8" t="s">
        <v>289</v>
      </c>
      <c r="B1217" s="9" t="s">
        <v>1314</v>
      </c>
      <c r="C1217" s="9" t="s">
        <v>1306</v>
      </c>
      <c r="D1217" s="9" t="s">
        <v>1307</v>
      </c>
      <c r="E1217" s="9" t="s">
        <v>1312</v>
      </c>
      <c r="F1217" s="9" t="s">
        <v>1309</v>
      </c>
      <c r="G1217" s="9" t="s">
        <v>1310</v>
      </c>
      <c r="H1217" s="9" t="s">
        <v>1313</v>
      </c>
    </row>
    <row r="1218" spans="1:8" ht="15" thickBot="1" x14ac:dyDescent="0.35">
      <c r="A1218" s="8" t="s">
        <v>290</v>
      </c>
      <c r="B1218" s="9" t="s">
        <v>1314</v>
      </c>
      <c r="C1218" s="9" t="s">
        <v>1306</v>
      </c>
      <c r="D1218" s="9" t="s">
        <v>1307</v>
      </c>
      <c r="E1218" s="9" t="s">
        <v>1312</v>
      </c>
      <c r="F1218" s="9" t="s">
        <v>1309</v>
      </c>
      <c r="G1218" s="9" t="s">
        <v>1310</v>
      </c>
      <c r="H1218" s="9" t="s">
        <v>1313</v>
      </c>
    </row>
    <row r="1219" spans="1:8" ht="15" thickBot="1" x14ac:dyDescent="0.35">
      <c r="A1219" s="8" t="s">
        <v>291</v>
      </c>
      <c r="B1219" s="9" t="s">
        <v>1314</v>
      </c>
      <c r="C1219" s="9" t="s">
        <v>1306</v>
      </c>
      <c r="D1219" s="9" t="s">
        <v>1307</v>
      </c>
      <c r="E1219" s="9" t="s">
        <v>1312</v>
      </c>
      <c r="F1219" s="9" t="s">
        <v>1309</v>
      </c>
      <c r="G1219" s="9" t="s">
        <v>1310</v>
      </c>
      <c r="H1219" s="9" t="s">
        <v>1313</v>
      </c>
    </row>
    <row r="1220" spans="1:8" ht="15" thickBot="1" x14ac:dyDescent="0.35">
      <c r="A1220" s="8" t="s">
        <v>292</v>
      </c>
      <c r="B1220" s="9" t="s">
        <v>1314</v>
      </c>
      <c r="C1220" s="9" t="s">
        <v>1306</v>
      </c>
      <c r="D1220" s="9" t="s">
        <v>1307</v>
      </c>
      <c r="E1220" s="9" t="s">
        <v>1312</v>
      </c>
      <c r="F1220" s="9" t="s">
        <v>1309</v>
      </c>
      <c r="G1220" s="9" t="s">
        <v>1310</v>
      </c>
      <c r="H1220" s="9" t="s">
        <v>1313</v>
      </c>
    </row>
    <row r="1221" spans="1:8" ht="15" thickBot="1" x14ac:dyDescent="0.35">
      <c r="A1221" s="8" t="s">
        <v>293</v>
      </c>
      <c r="B1221" s="9" t="s">
        <v>1314</v>
      </c>
      <c r="C1221" s="9" t="s">
        <v>1306</v>
      </c>
      <c r="D1221" s="9" t="s">
        <v>1307</v>
      </c>
      <c r="E1221" s="9" t="s">
        <v>1312</v>
      </c>
      <c r="F1221" s="9" t="s">
        <v>1309</v>
      </c>
      <c r="G1221" s="9" t="s">
        <v>1310</v>
      </c>
      <c r="H1221" s="9" t="s">
        <v>1313</v>
      </c>
    </row>
    <row r="1222" spans="1:8" ht="15" thickBot="1" x14ac:dyDescent="0.35">
      <c r="A1222" s="8" t="s">
        <v>294</v>
      </c>
      <c r="B1222" s="9" t="s">
        <v>1314</v>
      </c>
      <c r="C1222" s="9" t="s">
        <v>1306</v>
      </c>
      <c r="D1222" s="9" t="s">
        <v>1307</v>
      </c>
      <c r="E1222" s="9" t="s">
        <v>1312</v>
      </c>
      <c r="F1222" s="9" t="s">
        <v>1309</v>
      </c>
      <c r="G1222" s="9" t="s">
        <v>1310</v>
      </c>
      <c r="H1222" s="9" t="s">
        <v>1315</v>
      </c>
    </row>
    <row r="1223" spans="1:8" ht="15" thickBot="1" x14ac:dyDescent="0.35">
      <c r="A1223" s="8" t="s">
        <v>297</v>
      </c>
      <c r="B1223" s="9" t="s">
        <v>1314</v>
      </c>
      <c r="C1223" s="9" t="s">
        <v>1306</v>
      </c>
      <c r="D1223" s="9" t="s">
        <v>1307</v>
      </c>
      <c r="E1223" s="9" t="s">
        <v>1312</v>
      </c>
      <c r="F1223" s="9" t="s">
        <v>1309</v>
      </c>
      <c r="G1223" s="9" t="s">
        <v>1310</v>
      </c>
      <c r="H1223" s="9" t="s">
        <v>1315</v>
      </c>
    </row>
    <row r="1224" spans="1:8" ht="15" thickBot="1" x14ac:dyDescent="0.35">
      <c r="A1224" s="8" t="s">
        <v>299</v>
      </c>
      <c r="B1224" s="9" t="s">
        <v>1314</v>
      </c>
      <c r="C1224" s="9" t="s">
        <v>1306</v>
      </c>
      <c r="D1224" s="9" t="s">
        <v>1307</v>
      </c>
      <c r="E1224" s="9" t="s">
        <v>1312</v>
      </c>
      <c r="F1224" s="9" t="s">
        <v>1309</v>
      </c>
      <c r="G1224" s="9" t="s">
        <v>1310</v>
      </c>
      <c r="H1224" s="9" t="s">
        <v>1315</v>
      </c>
    </row>
    <row r="1225" spans="1:8" ht="15" thickBot="1" x14ac:dyDescent="0.35">
      <c r="A1225" s="8" t="s">
        <v>302</v>
      </c>
      <c r="B1225" s="9" t="s">
        <v>1314</v>
      </c>
      <c r="C1225" s="9" t="s">
        <v>1306</v>
      </c>
      <c r="D1225" s="9" t="s">
        <v>1307</v>
      </c>
      <c r="E1225" s="9" t="s">
        <v>1312</v>
      </c>
      <c r="F1225" s="9" t="s">
        <v>1309</v>
      </c>
      <c r="G1225" s="9" t="s">
        <v>1310</v>
      </c>
      <c r="H1225" s="9" t="s">
        <v>1316</v>
      </c>
    </row>
    <row r="1226" spans="1:8" ht="15" thickBot="1" x14ac:dyDescent="0.35">
      <c r="A1226" s="8" t="s">
        <v>304</v>
      </c>
      <c r="B1226" s="9" t="s">
        <v>1314</v>
      </c>
      <c r="C1226" s="9" t="s">
        <v>1306</v>
      </c>
      <c r="D1226" s="9" t="s">
        <v>1307</v>
      </c>
      <c r="E1226" s="9" t="s">
        <v>1312</v>
      </c>
      <c r="F1226" s="9" t="s">
        <v>1309</v>
      </c>
      <c r="G1226" s="9" t="s">
        <v>1310</v>
      </c>
      <c r="H1226" s="9" t="s">
        <v>1316</v>
      </c>
    </row>
    <row r="1227" spans="1:8" ht="15" thickBot="1" x14ac:dyDescent="0.35">
      <c r="A1227" s="8" t="s">
        <v>308</v>
      </c>
      <c r="B1227" s="9" t="s">
        <v>1314</v>
      </c>
      <c r="C1227" s="9" t="s">
        <v>1306</v>
      </c>
      <c r="D1227" s="9" t="s">
        <v>1307</v>
      </c>
      <c r="E1227" s="9" t="s">
        <v>1312</v>
      </c>
      <c r="F1227" s="9" t="s">
        <v>1309</v>
      </c>
      <c r="G1227" s="9" t="s">
        <v>1310</v>
      </c>
      <c r="H1227" s="9" t="s">
        <v>1316</v>
      </c>
    </row>
    <row r="1228" spans="1:8" ht="15" thickBot="1" x14ac:dyDescent="0.35">
      <c r="A1228" s="8" t="s">
        <v>309</v>
      </c>
      <c r="B1228" s="9" t="s">
        <v>1314</v>
      </c>
      <c r="C1228" s="9" t="s">
        <v>1306</v>
      </c>
      <c r="D1228" s="9" t="s">
        <v>1307</v>
      </c>
      <c r="E1228" s="9" t="s">
        <v>1312</v>
      </c>
      <c r="F1228" s="9" t="s">
        <v>1309</v>
      </c>
      <c r="G1228" s="9" t="s">
        <v>1310</v>
      </c>
      <c r="H1228" s="9" t="s">
        <v>1316</v>
      </c>
    </row>
    <row r="1229" spans="1:8" ht="15" thickBot="1" x14ac:dyDescent="0.35">
      <c r="A1229" s="8" t="s">
        <v>311</v>
      </c>
      <c r="B1229" s="9" t="s">
        <v>1314</v>
      </c>
      <c r="C1229" s="9" t="s">
        <v>1306</v>
      </c>
      <c r="D1229" s="9" t="s">
        <v>1307</v>
      </c>
      <c r="E1229" s="9" t="s">
        <v>1312</v>
      </c>
      <c r="F1229" s="9" t="s">
        <v>1309</v>
      </c>
      <c r="G1229" s="9" t="s">
        <v>1310</v>
      </c>
      <c r="H1229" s="9" t="s">
        <v>1316</v>
      </c>
    </row>
    <row r="1230" spans="1:8" ht="15" thickBot="1" x14ac:dyDescent="0.35">
      <c r="A1230" s="8" t="s">
        <v>314</v>
      </c>
      <c r="B1230" s="9" t="s">
        <v>1314</v>
      </c>
      <c r="C1230" s="9" t="s">
        <v>1306</v>
      </c>
      <c r="D1230" s="9" t="s">
        <v>1307</v>
      </c>
      <c r="E1230" s="9" t="s">
        <v>1312</v>
      </c>
      <c r="F1230" s="9" t="s">
        <v>1309</v>
      </c>
      <c r="G1230" s="9" t="s">
        <v>1310</v>
      </c>
      <c r="H1230" s="9" t="s">
        <v>1316</v>
      </c>
    </row>
    <row r="1231" spans="1:8" ht="15" thickBot="1" x14ac:dyDescent="0.35">
      <c r="A1231" s="8" t="s">
        <v>316</v>
      </c>
      <c r="B1231" s="9" t="s">
        <v>1314</v>
      </c>
      <c r="C1231" s="9" t="s">
        <v>1306</v>
      </c>
      <c r="D1231" s="9" t="s">
        <v>1307</v>
      </c>
      <c r="E1231" s="9" t="s">
        <v>1312</v>
      </c>
      <c r="F1231" s="9" t="s">
        <v>1309</v>
      </c>
      <c r="G1231" s="9" t="s">
        <v>1310</v>
      </c>
      <c r="H1231" s="9" t="s">
        <v>1316</v>
      </c>
    </row>
    <row r="1232" spans="1:8" ht="15" thickBot="1" x14ac:dyDescent="0.35">
      <c r="A1232" s="8" t="s">
        <v>317</v>
      </c>
      <c r="B1232" s="9" t="s">
        <v>1314</v>
      </c>
      <c r="C1232" s="9" t="s">
        <v>1306</v>
      </c>
      <c r="D1232" s="9" t="s">
        <v>1307</v>
      </c>
      <c r="E1232" s="9" t="s">
        <v>1310</v>
      </c>
      <c r="F1232" s="9" t="s">
        <v>1309</v>
      </c>
      <c r="G1232" s="9" t="s">
        <v>1310</v>
      </c>
      <c r="H1232" s="9" t="s">
        <v>1316</v>
      </c>
    </row>
    <row r="1233" spans="1:8" ht="15" thickBot="1" x14ac:dyDescent="0.35">
      <c r="A1233" s="8" t="s">
        <v>319</v>
      </c>
      <c r="B1233" s="9" t="s">
        <v>1314</v>
      </c>
      <c r="C1233" s="9" t="s">
        <v>1306</v>
      </c>
      <c r="D1233" s="9" t="s">
        <v>1307</v>
      </c>
      <c r="E1233" s="9" t="s">
        <v>1310</v>
      </c>
      <c r="F1233" s="9" t="s">
        <v>1309</v>
      </c>
      <c r="G1233" s="9" t="s">
        <v>1310</v>
      </c>
      <c r="H1233" s="9" t="s">
        <v>1316</v>
      </c>
    </row>
    <row r="1234" spans="1:8" ht="15" thickBot="1" x14ac:dyDescent="0.35">
      <c r="A1234" s="8" t="s">
        <v>320</v>
      </c>
      <c r="B1234" s="9" t="s">
        <v>1314</v>
      </c>
      <c r="C1234" s="9" t="s">
        <v>1306</v>
      </c>
      <c r="D1234" s="9" t="s">
        <v>1307</v>
      </c>
      <c r="E1234" s="9" t="s">
        <v>1310</v>
      </c>
      <c r="F1234" s="9" t="s">
        <v>1309</v>
      </c>
      <c r="G1234" s="9" t="s">
        <v>1310</v>
      </c>
      <c r="H1234" s="9" t="s">
        <v>1316</v>
      </c>
    </row>
    <row r="1235" spans="1:8" ht="15" thickBot="1" x14ac:dyDescent="0.35">
      <c r="A1235" s="8" t="s">
        <v>321</v>
      </c>
      <c r="B1235" s="9" t="s">
        <v>1314</v>
      </c>
      <c r="C1235" s="9" t="s">
        <v>1306</v>
      </c>
      <c r="D1235" s="9" t="s">
        <v>1307</v>
      </c>
      <c r="E1235" s="9" t="s">
        <v>1310</v>
      </c>
      <c r="F1235" s="9" t="s">
        <v>1309</v>
      </c>
      <c r="G1235" s="9" t="s">
        <v>1310</v>
      </c>
      <c r="H1235" s="9" t="s">
        <v>1316</v>
      </c>
    </row>
    <row r="1236" spans="1:8" ht="15" thickBot="1" x14ac:dyDescent="0.35">
      <c r="A1236" s="8" t="s">
        <v>322</v>
      </c>
      <c r="B1236" s="9" t="s">
        <v>1317</v>
      </c>
      <c r="C1236" s="9" t="s">
        <v>1306</v>
      </c>
      <c r="D1236" s="9" t="s">
        <v>1307</v>
      </c>
      <c r="E1236" s="9" t="s">
        <v>1310</v>
      </c>
      <c r="F1236" s="9" t="s">
        <v>1309</v>
      </c>
      <c r="G1236" s="9" t="s">
        <v>1310</v>
      </c>
      <c r="H1236" s="9" t="s">
        <v>1316</v>
      </c>
    </row>
    <row r="1237" spans="1:8" ht="15" thickBot="1" x14ac:dyDescent="0.35">
      <c r="A1237" s="8" t="s">
        <v>324</v>
      </c>
      <c r="B1237" s="9" t="s">
        <v>1317</v>
      </c>
      <c r="C1237" s="9" t="s">
        <v>1306</v>
      </c>
      <c r="D1237" s="9" t="s">
        <v>1307</v>
      </c>
      <c r="E1237" s="9" t="s">
        <v>1310</v>
      </c>
      <c r="F1237" s="9" t="s">
        <v>1309</v>
      </c>
      <c r="G1237" s="9" t="s">
        <v>1310</v>
      </c>
      <c r="H1237" s="9" t="s">
        <v>1316</v>
      </c>
    </row>
    <row r="1238" spans="1:8" ht="15" thickBot="1" x14ac:dyDescent="0.35">
      <c r="A1238" s="8" t="s">
        <v>325</v>
      </c>
      <c r="B1238" s="9" t="s">
        <v>1317</v>
      </c>
      <c r="C1238" s="9" t="s">
        <v>1306</v>
      </c>
      <c r="D1238" s="9" t="s">
        <v>1307</v>
      </c>
      <c r="E1238" s="9" t="s">
        <v>1310</v>
      </c>
      <c r="F1238" s="9" t="s">
        <v>1309</v>
      </c>
      <c r="G1238" s="9" t="s">
        <v>1310</v>
      </c>
      <c r="H1238" s="9" t="s">
        <v>1316</v>
      </c>
    </row>
    <row r="1239" spans="1:8" ht="15" thickBot="1" x14ac:dyDescent="0.35">
      <c r="A1239" s="8" t="s">
        <v>326</v>
      </c>
      <c r="B1239" s="9" t="s">
        <v>1317</v>
      </c>
      <c r="C1239" s="9" t="s">
        <v>1306</v>
      </c>
      <c r="D1239" s="9" t="s">
        <v>1307</v>
      </c>
      <c r="E1239" s="9" t="s">
        <v>1310</v>
      </c>
      <c r="F1239" s="9" t="s">
        <v>1309</v>
      </c>
      <c r="G1239" s="9" t="s">
        <v>1310</v>
      </c>
      <c r="H1239" s="9" t="s">
        <v>1316</v>
      </c>
    </row>
    <row r="1240" spans="1:8" ht="15" thickBot="1" x14ac:dyDescent="0.35">
      <c r="A1240" s="8" t="s">
        <v>327</v>
      </c>
      <c r="B1240" s="9" t="s">
        <v>1317</v>
      </c>
      <c r="C1240" s="9" t="s">
        <v>1318</v>
      </c>
      <c r="D1240" s="9" t="s">
        <v>1307</v>
      </c>
      <c r="E1240" s="9" t="s">
        <v>1310</v>
      </c>
      <c r="F1240" s="9" t="s">
        <v>1309</v>
      </c>
      <c r="G1240" s="9" t="s">
        <v>1310</v>
      </c>
      <c r="H1240" s="9" t="s">
        <v>1316</v>
      </c>
    </row>
    <row r="1241" spans="1:8" ht="15" thickBot="1" x14ac:dyDescent="0.35">
      <c r="A1241" s="8" t="s">
        <v>328</v>
      </c>
      <c r="B1241" s="9" t="s">
        <v>1317</v>
      </c>
      <c r="C1241" s="9" t="s">
        <v>1318</v>
      </c>
      <c r="D1241" s="9" t="s">
        <v>1307</v>
      </c>
      <c r="E1241" s="9" t="s">
        <v>1310</v>
      </c>
      <c r="F1241" s="9" t="s">
        <v>1309</v>
      </c>
      <c r="G1241" s="9" t="s">
        <v>1310</v>
      </c>
      <c r="H1241" s="9" t="s">
        <v>1316</v>
      </c>
    </row>
    <row r="1242" spans="1:8" ht="15" thickBot="1" x14ac:dyDescent="0.35">
      <c r="A1242" s="8" t="s">
        <v>330</v>
      </c>
      <c r="B1242" s="9" t="s">
        <v>1317</v>
      </c>
      <c r="C1242" s="9" t="s">
        <v>1318</v>
      </c>
      <c r="D1242" s="9" t="s">
        <v>1307</v>
      </c>
      <c r="E1242" s="9" t="s">
        <v>1310</v>
      </c>
      <c r="F1242" s="9" t="s">
        <v>1318</v>
      </c>
      <c r="G1242" s="9" t="s">
        <v>1310</v>
      </c>
      <c r="H1242" s="9" t="s">
        <v>1316</v>
      </c>
    </row>
    <row r="1243" spans="1:8" ht="15" thickBot="1" x14ac:dyDescent="0.35">
      <c r="A1243" s="8" t="s">
        <v>331</v>
      </c>
      <c r="B1243" s="9" t="s">
        <v>1317</v>
      </c>
      <c r="C1243" s="9" t="s">
        <v>1318</v>
      </c>
      <c r="D1243" s="9" t="s">
        <v>1307</v>
      </c>
      <c r="E1243" s="9" t="s">
        <v>1310</v>
      </c>
      <c r="F1243" s="9" t="s">
        <v>1318</v>
      </c>
      <c r="G1243" s="9" t="s">
        <v>1310</v>
      </c>
      <c r="H1243" s="9" t="s">
        <v>1316</v>
      </c>
    </row>
    <row r="1244" spans="1:8" ht="15" thickBot="1" x14ac:dyDescent="0.35">
      <c r="A1244" s="8" t="s">
        <v>333</v>
      </c>
      <c r="B1244" s="9" t="s">
        <v>1317</v>
      </c>
      <c r="C1244" s="9" t="s">
        <v>1318</v>
      </c>
      <c r="D1244" s="9" t="s">
        <v>1319</v>
      </c>
      <c r="E1244" s="9" t="s">
        <v>1320</v>
      </c>
      <c r="F1244" s="9" t="s">
        <v>1318</v>
      </c>
      <c r="G1244" s="9" t="s">
        <v>1310</v>
      </c>
      <c r="H1244" s="9" t="s">
        <v>1316</v>
      </c>
    </row>
    <row r="1245" spans="1:8" ht="15" thickBot="1" x14ac:dyDescent="0.35">
      <c r="A1245" s="8" t="s">
        <v>334</v>
      </c>
      <c r="B1245" s="9" t="s">
        <v>1317</v>
      </c>
      <c r="C1245" s="9" t="s">
        <v>1318</v>
      </c>
      <c r="D1245" s="9" t="s">
        <v>1319</v>
      </c>
      <c r="E1245" s="9" t="s">
        <v>1320</v>
      </c>
      <c r="F1245" s="9" t="s">
        <v>1318</v>
      </c>
      <c r="G1245" s="9" t="s">
        <v>1310</v>
      </c>
      <c r="H1245" s="9" t="s">
        <v>1316</v>
      </c>
    </row>
    <row r="1246" spans="1:8" ht="15" thickBot="1" x14ac:dyDescent="0.35">
      <c r="A1246" s="8" t="s">
        <v>336</v>
      </c>
      <c r="B1246" s="9" t="s">
        <v>1317</v>
      </c>
      <c r="C1246" s="9" t="s">
        <v>1318</v>
      </c>
      <c r="D1246" s="9" t="s">
        <v>1319</v>
      </c>
      <c r="E1246" s="9" t="s">
        <v>1320</v>
      </c>
      <c r="F1246" s="9" t="s">
        <v>1318</v>
      </c>
      <c r="G1246" s="9" t="s">
        <v>1310</v>
      </c>
      <c r="H1246" s="9" t="s">
        <v>1316</v>
      </c>
    </row>
    <row r="1247" spans="1:8" ht="15" thickBot="1" x14ac:dyDescent="0.35">
      <c r="A1247" s="8" t="s">
        <v>338</v>
      </c>
      <c r="B1247" s="9" t="s">
        <v>1317</v>
      </c>
      <c r="C1247" s="9" t="s">
        <v>1318</v>
      </c>
      <c r="D1247" s="9" t="s">
        <v>1319</v>
      </c>
      <c r="E1247" s="9" t="s">
        <v>1320</v>
      </c>
      <c r="F1247" s="9" t="s">
        <v>1318</v>
      </c>
      <c r="G1247" s="9" t="s">
        <v>1310</v>
      </c>
      <c r="H1247" s="9" t="s">
        <v>1316</v>
      </c>
    </row>
    <row r="1248" spans="1:8" ht="15" thickBot="1" x14ac:dyDescent="0.35">
      <c r="A1248" s="8" t="s">
        <v>339</v>
      </c>
      <c r="B1248" s="9" t="s">
        <v>1317</v>
      </c>
      <c r="C1248" s="9" t="s">
        <v>1318</v>
      </c>
      <c r="D1248" s="9" t="s">
        <v>1319</v>
      </c>
      <c r="E1248" s="9" t="s">
        <v>1320</v>
      </c>
      <c r="F1248" s="9" t="s">
        <v>1318</v>
      </c>
      <c r="G1248" s="9" t="s">
        <v>1310</v>
      </c>
      <c r="H1248" s="9" t="s">
        <v>1316</v>
      </c>
    </row>
    <row r="1249" spans="1:8" ht="15" thickBot="1" x14ac:dyDescent="0.35">
      <c r="A1249" s="8" t="s">
        <v>340</v>
      </c>
      <c r="B1249" s="9" t="s">
        <v>1317</v>
      </c>
      <c r="C1249" s="9" t="s">
        <v>1318</v>
      </c>
      <c r="D1249" s="9" t="s">
        <v>1319</v>
      </c>
      <c r="E1249" s="9" t="s">
        <v>1320</v>
      </c>
      <c r="F1249" s="9" t="s">
        <v>1318</v>
      </c>
      <c r="G1249" s="9" t="s">
        <v>1310</v>
      </c>
      <c r="H1249" s="9" t="s">
        <v>1316</v>
      </c>
    </row>
    <row r="1250" spans="1:8" ht="15" thickBot="1" x14ac:dyDescent="0.35">
      <c r="A1250" s="8" t="s">
        <v>341</v>
      </c>
      <c r="B1250" s="9" t="s">
        <v>1317</v>
      </c>
      <c r="C1250" s="9" t="s">
        <v>1318</v>
      </c>
      <c r="D1250" s="9" t="s">
        <v>1319</v>
      </c>
      <c r="E1250" s="9" t="s">
        <v>1320</v>
      </c>
      <c r="F1250" s="9" t="s">
        <v>1318</v>
      </c>
      <c r="G1250" s="9" t="s">
        <v>1310</v>
      </c>
      <c r="H1250" s="9" t="s">
        <v>1316</v>
      </c>
    </row>
    <row r="1251" spans="1:8" ht="15" thickBot="1" x14ac:dyDescent="0.35">
      <c r="A1251" s="8" t="s">
        <v>343</v>
      </c>
      <c r="B1251" s="9" t="s">
        <v>1317</v>
      </c>
      <c r="C1251" s="9" t="s">
        <v>1318</v>
      </c>
      <c r="D1251" s="9" t="s">
        <v>1319</v>
      </c>
      <c r="E1251" s="9" t="s">
        <v>1320</v>
      </c>
      <c r="F1251" s="9" t="s">
        <v>1318</v>
      </c>
      <c r="G1251" s="9" t="s">
        <v>1310</v>
      </c>
      <c r="H1251" s="9" t="s">
        <v>1316</v>
      </c>
    </row>
    <row r="1252" spans="1:8" ht="15" thickBot="1" x14ac:dyDescent="0.35">
      <c r="A1252" s="8" t="s">
        <v>344</v>
      </c>
      <c r="B1252" s="9" t="s">
        <v>1317</v>
      </c>
      <c r="C1252" s="9" t="s">
        <v>1318</v>
      </c>
      <c r="D1252" s="9" t="s">
        <v>1319</v>
      </c>
      <c r="E1252" s="9" t="s">
        <v>1320</v>
      </c>
      <c r="F1252" s="9" t="s">
        <v>1318</v>
      </c>
      <c r="G1252" s="9" t="s">
        <v>1310</v>
      </c>
      <c r="H1252" s="9" t="s">
        <v>1316</v>
      </c>
    </row>
    <row r="1253" spans="1:8" ht="15" thickBot="1" x14ac:dyDescent="0.35">
      <c r="A1253" s="8" t="s">
        <v>347</v>
      </c>
      <c r="B1253" s="9" t="s">
        <v>1317</v>
      </c>
      <c r="C1253" s="9" t="s">
        <v>1318</v>
      </c>
      <c r="D1253" s="9" t="s">
        <v>1319</v>
      </c>
      <c r="E1253" s="9" t="s">
        <v>1320</v>
      </c>
      <c r="F1253" s="9" t="s">
        <v>1318</v>
      </c>
      <c r="G1253" s="9" t="s">
        <v>1310</v>
      </c>
      <c r="H1253" s="9" t="s">
        <v>1316</v>
      </c>
    </row>
    <row r="1254" spans="1:8" ht="15" thickBot="1" x14ac:dyDescent="0.35">
      <c r="A1254" s="8" t="s">
        <v>349</v>
      </c>
      <c r="B1254" s="9" t="s">
        <v>1317</v>
      </c>
      <c r="C1254" s="9" t="s">
        <v>1318</v>
      </c>
      <c r="D1254" s="9" t="s">
        <v>1319</v>
      </c>
      <c r="E1254" s="9" t="s">
        <v>1320</v>
      </c>
      <c r="F1254" s="9" t="s">
        <v>1318</v>
      </c>
      <c r="G1254" s="9" t="s">
        <v>1310</v>
      </c>
      <c r="H1254" s="9" t="s">
        <v>1316</v>
      </c>
    </row>
    <row r="1255" spans="1:8" ht="15" thickBot="1" x14ac:dyDescent="0.35">
      <c r="A1255" s="8" t="s">
        <v>350</v>
      </c>
      <c r="B1255" s="9" t="s">
        <v>1317</v>
      </c>
      <c r="C1255" s="9" t="s">
        <v>1318</v>
      </c>
      <c r="D1255" s="9" t="s">
        <v>1319</v>
      </c>
      <c r="E1255" s="9" t="s">
        <v>1320</v>
      </c>
      <c r="F1255" s="9" t="s">
        <v>1318</v>
      </c>
      <c r="G1255" s="9" t="s">
        <v>1310</v>
      </c>
      <c r="H1255" s="9" t="s">
        <v>1316</v>
      </c>
    </row>
    <row r="1256" spans="1:8" ht="15" thickBot="1" x14ac:dyDescent="0.35">
      <c r="A1256" s="8" t="s">
        <v>351</v>
      </c>
      <c r="B1256" s="9" t="s">
        <v>1317</v>
      </c>
      <c r="C1256" s="9" t="s">
        <v>1318</v>
      </c>
      <c r="D1256" s="9" t="s">
        <v>1319</v>
      </c>
      <c r="E1256" s="9" t="s">
        <v>1320</v>
      </c>
      <c r="F1256" s="9" t="s">
        <v>1318</v>
      </c>
      <c r="G1256" s="9" t="s">
        <v>1310</v>
      </c>
      <c r="H1256" s="9" t="s">
        <v>1316</v>
      </c>
    </row>
    <row r="1257" spans="1:8" ht="15" thickBot="1" x14ac:dyDescent="0.35">
      <c r="A1257" s="8" t="s">
        <v>354</v>
      </c>
      <c r="B1257" s="9" t="s">
        <v>1317</v>
      </c>
      <c r="C1257" s="9" t="s">
        <v>1318</v>
      </c>
      <c r="D1257" s="9" t="s">
        <v>1319</v>
      </c>
      <c r="E1257" s="9" t="s">
        <v>1320</v>
      </c>
      <c r="F1257" s="9" t="s">
        <v>1318</v>
      </c>
      <c r="G1257" s="9" t="s">
        <v>1321</v>
      </c>
      <c r="H1257" s="9" t="s">
        <v>1316</v>
      </c>
    </row>
    <row r="1258" spans="1:8" ht="15" thickBot="1" x14ac:dyDescent="0.35">
      <c r="A1258" s="8" t="s">
        <v>356</v>
      </c>
      <c r="B1258" s="9" t="s">
        <v>1317</v>
      </c>
      <c r="C1258" s="9" t="s">
        <v>1318</v>
      </c>
      <c r="D1258" s="9" t="s">
        <v>1319</v>
      </c>
      <c r="E1258" s="9" t="s">
        <v>1320</v>
      </c>
      <c r="F1258" s="9" t="s">
        <v>1318</v>
      </c>
      <c r="G1258" s="9" t="s">
        <v>1321</v>
      </c>
      <c r="H1258" s="9" t="s">
        <v>1316</v>
      </c>
    </row>
    <row r="1259" spans="1:8" ht="15" thickBot="1" x14ac:dyDescent="0.35">
      <c r="A1259" s="8" t="s">
        <v>357</v>
      </c>
      <c r="B1259" s="9" t="s">
        <v>1317</v>
      </c>
      <c r="C1259" s="9" t="s">
        <v>1318</v>
      </c>
      <c r="D1259" s="9" t="s">
        <v>1322</v>
      </c>
      <c r="E1259" s="9" t="s">
        <v>1320</v>
      </c>
      <c r="F1259" s="9" t="s">
        <v>1318</v>
      </c>
      <c r="G1259" s="9" t="s">
        <v>1321</v>
      </c>
      <c r="H1259" s="9" t="s">
        <v>1316</v>
      </c>
    </row>
    <row r="1260" spans="1:8" ht="15" thickBot="1" x14ac:dyDescent="0.35">
      <c r="A1260" s="8" t="s">
        <v>358</v>
      </c>
      <c r="B1260" s="9" t="s">
        <v>1317</v>
      </c>
      <c r="C1260" s="9" t="s">
        <v>1318</v>
      </c>
      <c r="D1260" s="9" t="s">
        <v>1322</v>
      </c>
      <c r="E1260" s="9" t="s">
        <v>1320</v>
      </c>
      <c r="F1260" s="9" t="s">
        <v>1318</v>
      </c>
      <c r="G1260" s="9" t="s">
        <v>1321</v>
      </c>
      <c r="H1260" s="9" t="s">
        <v>1316</v>
      </c>
    </row>
    <row r="1261" spans="1:8" ht="15" thickBot="1" x14ac:dyDescent="0.35">
      <c r="A1261" s="8" t="s">
        <v>359</v>
      </c>
      <c r="B1261" s="9" t="s">
        <v>1317</v>
      </c>
      <c r="C1261" s="9" t="s">
        <v>1323</v>
      </c>
      <c r="D1261" s="9" t="s">
        <v>1322</v>
      </c>
      <c r="E1261" s="9" t="s">
        <v>1320</v>
      </c>
      <c r="F1261" s="9" t="s">
        <v>1323</v>
      </c>
      <c r="G1261" s="9" t="s">
        <v>1321</v>
      </c>
      <c r="H1261" s="9" t="s">
        <v>1316</v>
      </c>
    </row>
    <row r="1262" spans="1:8" ht="15" thickBot="1" x14ac:dyDescent="0.35">
      <c r="A1262" s="8" t="s">
        <v>361</v>
      </c>
      <c r="B1262" s="9" t="s">
        <v>1317</v>
      </c>
      <c r="C1262" s="9" t="s">
        <v>1323</v>
      </c>
      <c r="D1262" s="9" t="s">
        <v>1322</v>
      </c>
      <c r="E1262" s="9" t="s">
        <v>1320</v>
      </c>
      <c r="F1262" s="9" t="s">
        <v>1323</v>
      </c>
      <c r="G1262" s="9" t="s">
        <v>1321</v>
      </c>
      <c r="H1262" s="9" t="s">
        <v>1316</v>
      </c>
    </row>
    <row r="1263" spans="1:8" ht="15" thickBot="1" x14ac:dyDescent="0.35">
      <c r="A1263" s="8" t="s">
        <v>363</v>
      </c>
      <c r="B1263" s="9" t="s">
        <v>1317</v>
      </c>
      <c r="C1263" s="9" t="s">
        <v>1323</v>
      </c>
      <c r="D1263" s="9" t="s">
        <v>1322</v>
      </c>
      <c r="E1263" s="9" t="s">
        <v>1320</v>
      </c>
      <c r="F1263" s="9" t="s">
        <v>894</v>
      </c>
      <c r="G1263" s="9" t="s">
        <v>1321</v>
      </c>
      <c r="H1263" s="9" t="s">
        <v>1316</v>
      </c>
    </row>
    <row r="1264" spans="1:8" ht="15" thickBot="1" x14ac:dyDescent="0.35">
      <c r="A1264" s="8" t="s">
        <v>364</v>
      </c>
      <c r="B1264" s="9" t="s">
        <v>1317</v>
      </c>
      <c r="C1264" s="9" t="s">
        <v>1323</v>
      </c>
      <c r="D1264" s="9" t="s">
        <v>1322</v>
      </c>
      <c r="E1264" s="9" t="s">
        <v>1320</v>
      </c>
      <c r="F1264" s="9" t="s">
        <v>894</v>
      </c>
      <c r="G1264" s="9" t="s">
        <v>1321</v>
      </c>
      <c r="H1264" s="9" t="s">
        <v>1316</v>
      </c>
    </row>
    <row r="1265" spans="1:8" ht="15" thickBot="1" x14ac:dyDescent="0.35">
      <c r="A1265" s="8" t="s">
        <v>366</v>
      </c>
      <c r="B1265" s="9" t="s">
        <v>1317</v>
      </c>
      <c r="C1265" s="9" t="s">
        <v>1323</v>
      </c>
      <c r="D1265" s="9" t="s">
        <v>1322</v>
      </c>
      <c r="E1265" s="9" t="s">
        <v>1320</v>
      </c>
      <c r="F1265" s="9" t="s">
        <v>894</v>
      </c>
      <c r="G1265" s="9" t="s">
        <v>1321</v>
      </c>
      <c r="H1265" s="9" t="s">
        <v>1316</v>
      </c>
    </row>
    <row r="1266" spans="1:8" ht="15" thickBot="1" x14ac:dyDescent="0.35">
      <c r="A1266" s="8" t="s">
        <v>368</v>
      </c>
      <c r="B1266" s="9" t="s">
        <v>1317</v>
      </c>
      <c r="C1266" s="9" t="s">
        <v>1323</v>
      </c>
      <c r="D1266" s="9" t="s">
        <v>1322</v>
      </c>
      <c r="E1266" s="9" t="s">
        <v>1320</v>
      </c>
      <c r="F1266" s="9" t="s">
        <v>894</v>
      </c>
      <c r="G1266" s="9" t="s">
        <v>1321</v>
      </c>
      <c r="H1266" s="9" t="s">
        <v>1316</v>
      </c>
    </row>
    <row r="1267" spans="1:8" ht="15" thickBot="1" x14ac:dyDescent="0.35">
      <c r="A1267" s="8" t="s">
        <v>371</v>
      </c>
      <c r="B1267" s="9" t="s">
        <v>1317</v>
      </c>
      <c r="C1267" s="9" t="s">
        <v>1323</v>
      </c>
      <c r="D1267" s="9" t="s">
        <v>1322</v>
      </c>
      <c r="E1267" s="9" t="s">
        <v>1320</v>
      </c>
      <c r="F1267" s="9" t="s">
        <v>894</v>
      </c>
      <c r="G1267" s="9" t="s">
        <v>1321</v>
      </c>
      <c r="H1267" s="9" t="s">
        <v>1316</v>
      </c>
    </row>
    <row r="1268" spans="1:8" ht="15" thickBot="1" x14ac:dyDescent="0.35">
      <c r="A1268" s="8" t="s">
        <v>372</v>
      </c>
      <c r="B1268" s="9" t="s">
        <v>1317</v>
      </c>
      <c r="C1268" s="9" t="s">
        <v>1323</v>
      </c>
      <c r="D1268" s="9" t="s">
        <v>1322</v>
      </c>
      <c r="E1268" s="9" t="s">
        <v>1320</v>
      </c>
      <c r="F1268" s="9" t="s">
        <v>894</v>
      </c>
      <c r="G1268" s="9" t="s">
        <v>1321</v>
      </c>
      <c r="H1268" s="9" t="s">
        <v>1316</v>
      </c>
    </row>
    <row r="1269" spans="1:8" ht="15" thickBot="1" x14ac:dyDescent="0.35">
      <c r="A1269" s="8" t="s">
        <v>376</v>
      </c>
      <c r="B1269" s="9" t="s">
        <v>1324</v>
      </c>
      <c r="C1269" s="9" t="s">
        <v>1323</v>
      </c>
      <c r="D1269" s="9" t="s">
        <v>1322</v>
      </c>
      <c r="E1269" s="9" t="s">
        <v>1320</v>
      </c>
      <c r="F1269" s="9" t="s">
        <v>894</v>
      </c>
      <c r="G1269" s="9" t="s">
        <v>1321</v>
      </c>
      <c r="H1269" s="9" t="s">
        <v>1316</v>
      </c>
    </row>
    <row r="1270" spans="1:8" ht="15" thickBot="1" x14ac:dyDescent="0.35">
      <c r="A1270" s="8" t="s">
        <v>378</v>
      </c>
      <c r="B1270" s="9" t="s">
        <v>1324</v>
      </c>
      <c r="C1270" s="9" t="s">
        <v>1323</v>
      </c>
      <c r="D1270" s="9" t="s">
        <v>1322</v>
      </c>
      <c r="E1270" s="9" t="s">
        <v>1320</v>
      </c>
      <c r="F1270" s="9" t="s">
        <v>894</v>
      </c>
      <c r="G1270" s="9" t="s">
        <v>1321</v>
      </c>
      <c r="H1270" s="9" t="s">
        <v>1316</v>
      </c>
    </row>
    <row r="1271" spans="1:8" ht="15" thickBot="1" x14ac:dyDescent="0.35">
      <c r="A1271" s="8" t="s">
        <v>380</v>
      </c>
      <c r="B1271" s="9" t="s">
        <v>1324</v>
      </c>
      <c r="C1271" s="9" t="s">
        <v>1323</v>
      </c>
      <c r="D1271" s="9" t="s">
        <v>1325</v>
      </c>
      <c r="E1271" s="9" t="s">
        <v>1320</v>
      </c>
      <c r="F1271" s="9" t="s">
        <v>894</v>
      </c>
      <c r="G1271" s="9" t="s">
        <v>1321</v>
      </c>
      <c r="H1271" s="9" t="s">
        <v>1316</v>
      </c>
    </row>
    <row r="1272" spans="1:8" ht="15" thickBot="1" x14ac:dyDescent="0.35">
      <c r="A1272" s="8" t="s">
        <v>383</v>
      </c>
      <c r="B1272" s="9" t="s">
        <v>1324</v>
      </c>
      <c r="C1272" s="9" t="s">
        <v>1323</v>
      </c>
      <c r="D1272" s="9" t="s">
        <v>1325</v>
      </c>
      <c r="E1272" s="9" t="s">
        <v>1320</v>
      </c>
      <c r="F1272" s="9" t="s">
        <v>894</v>
      </c>
      <c r="G1272" s="9" t="s">
        <v>1321</v>
      </c>
      <c r="H1272" s="9" t="s">
        <v>1316</v>
      </c>
    </row>
    <row r="1273" spans="1:8" ht="15" thickBot="1" x14ac:dyDescent="0.35">
      <c r="A1273" s="8" t="s">
        <v>385</v>
      </c>
      <c r="B1273" s="9" t="s">
        <v>1324</v>
      </c>
      <c r="C1273" s="9" t="s">
        <v>1323</v>
      </c>
      <c r="D1273" s="9" t="s">
        <v>1325</v>
      </c>
      <c r="E1273" s="9" t="s">
        <v>1320</v>
      </c>
      <c r="F1273" s="9" t="s">
        <v>894</v>
      </c>
      <c r="G1273" s="9" t="s">
        <v>1321</v>
      </c>
      <c r="H1273" s="9" t="s">
        <v>1316</v>
      </c>
    </row>
    <row r="1274" spans="1:8" ht="15" thickBot="1" x14ac:dyDescent="0.35">
      <c r="A1274" s="8" t="s">
        <v>388</v>
      </c>
      <c r="B1274" s="9" t="s">
        <v>1324</v>
      </c>
      <c r="C1274" s="9" t="s">
        <v>1323</v>
      </c>
      <c r="D1274" s="9" t="s">
        <v>1325</v>
      </c>
      <c r="E1274" s="9" t="s">
        <v>1320</v>
      </c>
      <c r="F1274" s="9" t="s">
        <v>894</v>
      </c>
      <c r="G1274" s="9" t="s">
        <v>1321</v>
      </c>
      <c r="H1274" s="9" t="s">
        <v>1316</v>
      </c>
    </row>
    <row r="1275" spans="1:8" ht="15" thickBot="1" x14ac:dyDescent="0.35">
      <c r="A1275" s="8" t="s">
        <v>389</v>
      </c>
      <c r="B1275" s="9" t="s">
        <v>1324</v>
      </c>
      <c r="C1275" s="9" t="s">
        <v>1323</v>
      </c>
      <c r="D1275" s="9" t="s">
        <v>1325</v>
      </c>
      <c r="E1275" s="9" t="s">
        <v>1320</v>
      </c>
      <c r="F1275" s="9" t="s">
        <v>894</v>
      </c>
      <c r="G1275" s="9" t="s">
        <v>1321</v>
      </c>
      <c r="H1275" s="9" t="s">
        <v>1316</v>
      </c>
    </row>
    <row r="1276" spans="1:8" ht="15" thickBot="1" x14ac:dyDescent="0.35">
      <c r="A1276" s="8" t="s">
        <v>391</v>
      </c>
      <c r="B1276" s="9" t="s">
        <v>1324</v>
      </c>
      <c r="C1276" s="9" t="s">
        <v>1323</v>
      </c>
      <c r="D1276" s="9" t="s">
        <v>1325</v>
      </c>
      <c r="E1276" s="9" t="s">
        <v>1320</v>
      </c>
      <c r="F1276" s="9" t="s">
        <v>894</v>
      </c>
      <c r="G1276" s="9" t="s">
        <v>1321</v>
      </c>
      <c r="H1276" s="9" t="s">
        <v>1316</v>
      </c>
    </row>
    <row r="1277" spans="1:8" ht="15" thickBot="1" x14ac:dyDescent="0.35">
      <c r="A1277" s="8" t="s">
        <v>394</v>
      </c>
      <c r="B1277" s="9" t="s">
        <v>1324</v>
      </c>
      <c r="C1277" s="9" t="s">
        <v>894</v>
      </c>
      <c r="D1277" s="9" t="s">
        <v>1325</v>
      </c>
      <c r="E1277" s="9" t="s">
        <v>1320</v>
      </c>
      <c r="F1277" s="9" t="s">
        <v>894</v>
      </c>
      <c r="G1277" s="9" t="s">
        <v>1321</v>
      </c>
      <c r="H1277" s="9" t="s">
        <v>1316</v>
      </c>
    </row>
    <row r="1278" spans="1:8" ht="15" thickBot="1" x14ac:dyDescent="0.35">
      <c r="A1278" s="8" t="s">
        <v>396</v>
      </c>
      <c r="B1278" s="9" t="s">
        <v>1324</v>
      </c>
      <c r="C1278" s="9" t="s">
        <v>894</v>
      </c>
      <c r="D1278" s="9" t="s">
        <v>1325</v>
      </c>
      <c r="E1278" s="9" t="s">
        <v>1326</v>
      </c>
      <c r="F1278" s="9" t="s">
        <v>894</v>
      </c>
      <c r="G1278" s="9" t="s">
        <v>1321</v>
      </c>
      <c r="H1278" s="9" t="s">
        <v>1316</v>
      </c>
    </row>
    <row r="1279" spans="1:8" ht="15" thickBot="1" x14ac:dyDescent="0.35">
      <c r="A1279" s="8" t="s">
        <v>398</v>
      </c>
      <c r="B1279" s="9" t="s">
        <v>1324</v>
      </c>
      <c r="C1279" s="9" t="s">
        <v>894</v>
      </c>
      <c r="D1279" s="9" t="s">
        <v>1325</v>
      </c>
      <c r="E1279" s="9" t="s">
        <v>1325</v>
      </c>
      <c r="F1279" s="9" t="s">
        <v>894</v>
      </c>
      <c r="G1279" s="9" t="s">
        <v>1321</v>
      </c>
      <c r="H1279" s="9" t="s">
        <v>1316</v>
      </c>
    </row>
    <row r="1280" spans="1:8" ht="15" thickBot="1" x14ac:dyDescent="0.35">
      <c r="A1280" s="8" t="s">
        <v>400</v>
      </c>
      <c r="B1280" s="9" t="s">
        <v>1324</v>
      </c>
      <c r="C1280" s="9" t="s">
        <v>894</v>
      </c>
      <c r="D1280" s="9" t="s">
        <v>1325</v>
      </c>
      <c r="E1280" s="9" t="s">
        <v>1325</v>
      </c>
      <c r="F1280" s="9" t="s">
        <v>894</v>
      </c>
      <c r="G1280" s="9" t="s">
        <v>1321</v>
      </c>
      <c r="H1280" s="9" t="s">
        <v>1309</v>
      </c>
    </row>
    <row r="1281" spans="1:8" ht="15" thickBot="1" x14ac:dyDescent="0.35">
      <c r="A1281" s="8" t="s">
        <v>402</v>
      </c>
      <c r="B1281" s="9" t="s">
        <v>1324</v>
      </c>
      <c r="C1281" s="9" t="s">
        <v>894</v>
      </c>
      <c r="D1281" s="9" t="s">
        <v>1325</v>
      </c>
      <c r="E1281" s="9" t="s">
        <v>1325</v>
      </c>
      <c r="F1281" s="9" t="s">
        <v>894</v>
      </c>
      <c r="G1281" s="9" t="s">
        <v>1327</v>
      </c>
      <c r="H1281" s="9" t="s">
        <v>1328</v>
      </c>
    </row>
    <row r="1282" spans="1:8" ht="15" thickBot="1" x14ac:dyDescent="0.35">
      <c r="A1282" s="8" t="s">
        <v>404</v>
      </c>
      <c r="B1282" s="9" t="s">
        <v>1324</v>
      </c>
      <c r="C1282" s="9" t="s">
        <v>894</v>
      </c>
      <c r="D1282" s="9" t="s">
        <v>1325</v>
      </c>
      <c r="E1282" s="9" t="s">
        <v>1325</v>
      </c>
      <c r="F1282" s="9" t="s">
        <v>894</v>
      </c>
      <c r="G1282" s="9" t="s">
        <v>1307</v>
      </c>
      <c r="H1282" s="9" t="s">
        <v>1328</v>
      </c>
    </row>
    <row r="1283" spans="1:8" ht="15" thickBot="1" x14ac:dyDescent="0.35">
      <c r="A1283" s="8" t="s">
        <v>406</v>
      </c>
      <c r="B1283" s="9" t="s">
        <v>1324</v>
      </c>
      <c r="C1283" s="9" t="s">
        <v>894</v>
      </c>
      <c r="D1283" s="9" t="s">
        <v>894</v>
      </c>
      <c r="E1283" s="9" t="s">
        <v>1325</v>
      </c>
      <c r="F1283" s="9" t="s">
        <v>894</v>
      </c>
      <c r="G1283" s="9" t="s">
        <v>1307</v>
      </c>
      <c r="H1283" s="9" t="s">
        <v>1328</v>
      </c>
    </row>
    <row r="1284" spans="1:8" ht="15" thickBot="1" x14ac:dyDescent="0.35">
      <c r="A1284" s="8" t="s">
        <v>407</v>
      </c>
      <c r="B1284" s="9" t="s">
        <v>1324</v>
      </c>
      <c r="C1284" s="9" t="s">
        <v>894</v>
      </c>
      <c r="D1284" s="9" t="s">
        <v>894</v>
      </c>
      <c r="E1284" s="9" t="s">
        <v>1325</v>
      </c>
      <c r="F1284" s="9" t="s">
        <v>894</v>
      </c>
      <c r="G1284" s="9" t="s">
        <v>1307</v>
      </c>
      <c r="H1284" s="9" t="s">
        <v>1328</v>
      </c>
    </row>
    <row r="1285" spans="1:8" ht="15" thickBot="1" x14ac:dyDescent="0.35">
      <c r="A1285" s="8" t="s">
        <v>408</v>
      </c>
      <c r="B1285" s="9" t="s">
        <v>1324</v>
      </c>
      <c r="C1285" s="9" t="s">
        <v>894</v>
      </c>
      <c r="D1285" s="9" t="s">
        <v>894</v>
      </c>
      <c r="E1285" s="9" t="s">
        <v>1325</v>
      </c>
      <c r="F1285" s="9" t="s">
        <v>894</v>
      </c>
      <c r="G1285" s="9" t="s">
        <v>1329</v>
      </c>
      <c r="H1285" s="9" t="s">
        <v>1328</v>
      </c>
    </row>
    <row r="1286" spans="1:8" ht="15" thickBot="1" x14ac:dyDescent="0.35">
      <c r="A1286" s="8" t="s">
        <v>410</v>
      </c>
      <c r="B1286" s="9" t="s">
        <v>1324</v>
      </c>
      <c r="C1286" s="9" t="s">
        <v>894</v>
      </c>
      <c r="D1286" s="9" t="s">
        <v>894</v>
      </c>
      <c r="E1286" s="9" t="s">
        <v>1325</v>
      </c>
      <c r="F1286" s="9" t="s">
        <v>894</v>
      </c>
      <c r="G1286" s="9" t="s">
        <v>1329</v>
      </c>
      <c r="H1286" s="9" t="s">
        <v>1328</v>
      </c>
    </row>
    <row r="1287" spans="1:8" ht="15" thickBot="1" x14ac:dyDescent="0.35">
      <c r="A1287" s="8" t="s">
        <v>412</v>
      </c>
      <c r="B1287" s="9" t="s">
        <v>1324</v>
      </c>
      <c r="C1287" s="9" t="s">
        <v>894</v>
      </c>
      <c r="D1287" s="9" t="s">
        <v>894</v>
      </c>
      <c r="E1287" s="9" t="s">
        <v>1325</v>
      </c>
      <c r="F1287" s="9" t="s">
        <v>894</v>
      </c>
      <c r="G1287" s="9" t="s">
        <v>1325</v>
      </c>
      <c r="H1287" s="9" t="s">
        <v>1328</v>
      </c>
    </row>
    <row r="1288" spans="1:8" ht="15" thickBot="1" x14ac:dyDescent="0.35">
      <c r="A1288" s="8" t="s">
        <v>414</v>
      </c>
      <c r="B1288" s="9" t="s">
        <v>1324</v>
      </c>
      <c r="C1288" s="9" t="s">
        <v>894</v>
      </c>
      <c r="D1288" s="9" t="s">
        <v>894</v>
      </c>
      <c r="E1288" s="9" t="s">
        <v>1325</v>
      </c>
      <c r="F1288" s="9" t="s">
        <v>894</v>
      </c>
      <c r="G1288" s="9" t="s">
        <v>1325</v>
      </c>
      <c r="H1288" s="9" t="s">
        <v>1328</v>
      </c>
    </row>
    <row r="1289" spans="1:8" ht="15" thickBot="1" x14ac:dyDescent="0.35">
      <c r="A1289" s="8" t="s">
        <v>415</v>
      </c>
      <c r="B1289" s="9" t="s">
        <v>1324</v>
      </c>
      <c r="C1289" s="9" t="s">
        <v>894</v>
      </c>
      <c r="D1289" s="9" t="s">
        <v>894</v>
      </c>
      <c r="E1289" s="9" t="s">
        <v>1325</v>
      </c>
      <c r="F1289" s="9" t="s">
        <v>894</v>
      </c>
      <c r="G1289" s="9" t="s">
        <v>1325</v>
      </c>
      <c r="H1289" s="9" t="s">
        <v>1328</v>
      </c>
    </row>
    <row r="1290" spans="1:8" ht="15" thickBot="1" x14ac:dyDescent="0.35">
      <c r="A1290" s="8" t="s">
        <v>416</v>
      </c>
      <c r="B1290" s="9" t="s">
        <v>1324</v>
      </c>
      <c r="C1290" s="9" t="s">
        <v>894</v>
      </c>
      <c r="D1290" s="9" t="s">
        <v>894</v>
      </c>
      <c r="E1290" s="9" t="s">
        <v>1325</v>
      </c>
      <c r="F1290" s="9" t="s">
        <v>894</v>
      </c>
      <c r="G1290" s="9" t="s">
        <v>1325</v>
      </c>
      <c r="H1290" s="9" t="s">
        <v>1328</v>
      </c>
    </row>
    <row r="1291" spans="1:8" ht="15" thickBot="1" x14ac:dyDescent="0.35">
      <c r="A1291" s="8" t="s">
        <v>418</v>
      </c>
      <c r="B1291" s="9" t="s">
        <v>1324</v>
      </c>
      <c r="C1291" s="9" t="s">
        <v>894</v>
      </c>
      <c r="D1291" s="9" t="s">
        <v>894</v>
      </c>
      <c r="E1291" s="9" t="s">
        <v>1325</v>
      </c>
      <c r="F1291" s="9" t="s">
        <v>894</v>
      </c>
      <c r="G1291" s="9" t="s">
        <v>1325</v>
      </c>
      <c r="H1291" s="9" t="s">
        <v>1328</v>
      </c>
    </row>
    <row r="1292" spans="1:8" ht="15" thickBot="1" x14ac:dyDescent="0.35">
      <c r="A1292" s="8" t="s">
        <v>419</v>
      </c>
      <c r="B1292" s="9" t="s">
        <v>1330</v>
      </c>
      <c r="C1292" s="9" t="s">
        <v>894</v>
      </c>
      <c r="D1292" s="9" t="s">
        <v>894</v>
      </c>
      <c r="E1292" s="9" t="s">
        <v>1325</v>
      </c>
      <c r="F1292" s="9" t="s">
        <v>894</v>
      </c>
      <c r="G1292" s="9" t="s">
        <v>1325</v>
      </c>
      <c r="H1292" s="9" t="s">
        <v>1328</v>
      </c>
    </row>
    <row r="1293" spans="1:8" ht="15" thickBot="1" x14ac:dyDescent="0.35">
      <c r="A1293" s="8" t="s">
        <v>420</v>
      </c>
      <c r="B1293" s="9" t="s">
        <v>1330</v>
      </c>
      <c r="C1293" s="9" t="s">
        <v>894</v>
      </c>
      <c r="D1293" s="9" t="s">
        <v>894</v>
      </c>
      <c r="E1293" s="9" t="s">
        <v>1325</v>
      </c>
      <c r="F1293" s="9" t="s">
        <v>894</v>
      </c>
      <c r="G1293" s="9" t="s">
        <v>1325</v>
      </c>
      <c r="H1293" s="9" t="s">
        <v>1328</v>
      </c>
    </row>
    <row r="1294" spans="1:8" ht="15" thickBot="1" x14ac:dyDescent="0.35">
      <c r="A1294" s="8" t="s">
        <v>422</v>
      </c>
      <c r="B1294" s="9" t="s">
        <v>1330</v>
      </c>
      <c r="C1294" s="9" t="s">
        <v>894</v>
      </c>
      <c r="D1294" s="9" t="s">
        <v>894</v>
      </c>
      <c r="E1294" s="9" t="s">
        <v>1325</v>
      </c>
      <c r="F1294" s="9" t="s">
        <v>894</v>
      </c>
      <c r="G1294" s="9" t="s">
        <v>1325</v>
      </c>
      <c r="H1294" s="9" t="s">
        <v>1328</v>
      </c>
    </row>
    <row r="1295" spans="1:8" ht="15" thickBot="1" x14ac:dyDescent="0.35">
      <c r="A1295" s="8" t="s">
        <v>424</v>
      </c>
      <c r="B1295" s="9" t="s">
        <v>1330</v>
      </c>
      <c r="C1295" s="9" t="s">
        <v>894</v>
      </c>
      <c r="D1295" s="9" t="s">
        <v>894</v>
      </c>
      <c r="E1295" s="9" t="s">
        <v>1325</v>
      </c>
      <c r="F1295" s="9" t="s">
        <v>894</v>
      </c>
      <c r="G1295" s="9" t="s">
        <v>1325</v>
      </c>
      <c r="H1295" s="9" t="s">
        <v>1328</v>
      </c>
    </row>
    <row r="1296" spans="1:8" ht="15" thickBot="1" x14ac:dyDescent="0.35">
      <c r="A1296" s="8" t="s">
        <v>426</v>
      </c>
      <c r="B1296" s="9" t="s">
        <v>1330</v>
      </c>
      <c r="C1296" s="9" t="s">
        <v>894</v>
      </c>
      <c r="D1296" s="9" t="s">
        <v>894</v>
      </c>
      <c r="E1296" s="9" t="s">
        <v>1325</v>
      </c>
      <c r="F1296" s="9" t="s">
        <v>894</v>
      </c>
      <c r="G1296" s="9" t="s">
        <v>1325</v>
      </c>
      <c r="H1296" s="9" t="s">
        <v>1329</v>
      </c>
    </row>
    <row r="1297" spans="1:8" ht="15" thickBot="1" x14ac:dyDescent="0.35">
      <c r="A1297" s="8" t="s">
        <v>427</v>
      </c>
      <c r="B1297" s="9" t="s">
        <v>1331</v>
      </c>
      <c r="C1297" s="9" t="s">
        <v>894</v>
      </c>
      <c r="D1297" s="9" t="s">
        <v>894</v>
      </c>
      <c r="E1297" s="9" t="s">
        <v>1325</v>
      </c>
      <c r="F1297" s="9" t="s">
        <v>894</v>
      </c>
      <c r="G1297" s="9" t="s">
        <v>1325</v>
      </c>
      <c r="H1297" s="9" t="s">
        <v>1329</v>
      </c>
    </row>
    <row r="1298" spans="1:8" ht="15" thickBot="1" x14ac:dyDescent="0.35">
      <c r="A1298" s="8" t="s">
        <v>429</v>
      </c>
      <c r="B1298" s="9" t="s">
        <v>1332</v>
      </c>
      <c r="C1298" s="9" t="s">
        <v>894</v>
      </c>
      <c r="D1298" s="9" t="s">
        <v>894</v>
      </c>
      <c r="E1298" s="9" t="s">
        <v>1325</v>
      </c>
      <c r="F1298" s="9" t="s">
        <v>894</v>
      </c>
      <c r="G1298" s="9" t="s">
        <v>1325</v>
      </c>
      <c r="H1298" s="9" t="s">
        <v>1319</v>
      </c>
    </row>
    <row r="1299" spans="1:8" ht="15" thickBot="1" x14ac:dyDescent="0.35">
      <c r="A1299" s="8" t="s">
        <v>430</v>
      </c>
      <c r="B1299" s="9" t="s">
        <v>1332</v>
      </c>
      <c r="C1299" s="9" t="s">
        <v>894</v>
      </c>
      <c r="D1299" s="9" t="s">
        <v>894</v>
      </c>
      <c r="E1299" s="9" t="s">
        <v>1325</v>
      </c>
      <c r="F1299" s="9" t="s">
        <v>894</v>
      </c>
      <c r="G1299" s="9" t="s">
        <v>1325</v>
      </c>
      <c r="H1299" s="9" t="s">
        <v>1319</v>
      </c>
    </row>
    <row r="1300" spans="1:8" ht="15" thickBot="1" x14ac:dyDescent="0.35">
      <c r="A1300" s="8" t="s">
        <v>431</v>
      </c>
      <c r="B1300" s="9" t="s">
        <v>1332</v>
      </c>
      <c r="C1300" s="9" t="s">
        <v>894</v>
      </c>
      <c r="D1300" s="9" t="s">
        <v>894</v>
      </c>
      <c r="E1300" s="9" t="s">
        <v>1325</v>
      </c>
      <c r="F1300" s="9" t="s">
        <v>894</v>
      </c>
      <c r="G1300" s="9" t="s">
        <v>1325</v>
      </c>
      <c r="H1300" s="9" t="s">
        <v>1319</v>
      </c>
    </row>
    <row r="1301" spans="1:8" ht="15" thickBot="1" x14ac:dyDescent="0.35">
      <c r="A1301" s="8" t="s">
        <v>432</v>
      </c>
      <c r="B1301" s="9" t="s">
        <v>1332</v>
      </c>
      <c r="C1301" s="9" t="s">
        <v>894</v>
      </c>
      <c r="D1301" s="9" t="s">
        <v>894</v>
      </c>
      <c r="E1301" s="9" t="s">
        <v>1325</v>
      </c>
      <c r="F1301" s="9" t="s">
        <v>894</v>
      </c>
      <c r="G1301" s="9" t="s">
        <v>1325</v>
      </c>
      <c r="H1301" s="9" t="s">
        <v>894</v>
      </c>
    </row>
    <row r="1302" spans="1:8" ht="15" thickBot="1" x14ac:dyDescent="0.35">
      <c r="A1302" s="8" t="s">
        <v>433</v>
      </c>
      <c r="B1302" s="9" t="s">
        <v>1332</v>
      </c>
      <c r="C1302" s="9" t="s">
        <v>894</v>
      </c>
      <c r="D1302" s="9" t="s">
        <v>894</v>
      </c>
      <c r="E1302" s="9" t="s">
        <v>1325</v>
      </c>
      <c r="F1302" s="9" t="s">
        <v>894</v>
      </c>
      <c r="G1302" s="9" t="s">
        <v>1325</v>
      </c>
      <c r="H1302" s="9" t="s">
        <v>894</v>
      </c>
    </row>
    <row r="1303" spans="1:8" ht="15" thickBot="1" x14ac:dyDescent="0.35">
      <c r="A1303" s="8" t="s">
        <v>435</v>
      </c>
      <c r="B1303" s="9" t="s">
        <v>1332</v>
      </c>
      <c r="C1303" s="9" t="s">
        <v>894</v>
      </c>
      <c r="D1303" s="9" t="s">
        <v>894</v>
      </c>
      <c r="E1303" s="9" t="s">
        <v>1325</v>
      </c>
      <c r="F1303" s="9" t="s">
        <v>894</v>
      </c>
      <c r="G1303" s="9" t="s">
        <v>1325</v>
      </c>
      <c r="H1303" s="9" t="s">
        <v>894</v>
      </c>
    </row>
    <row r="1304" spans="1:8" ht="15" thickBot="1" x14ac:dyDescent="0.35">
      <c r="A1304" s="8" t="s">
        <v>436</v>
      </c>
      <c r="B1304" s="9" t="s">
        <v>1333</v>
      </c>
      <c r="C1304" s="9" t="s">
        <v>894</v>
      </c>
      <c r="D1304" s="9" t="s">
        <v>894</v>
      </c>
      <c r="E1304" s="9" t="s">
        <v>1325</v>
      </c>
      <c r="F1304" s="9" t="s">
        <v>894</v>
      </c>
      <c r="G1304" s="9" t="s">
        <v>1325</v>
      </c>
      <c r="H1304" s="9" t="s">
        <v>894</v>
      </c>
    </row>
    <row r="1305" spans="1:8" ht="15" thickBot="1" x14ac:dyDescent="0.35">
      <c r="A1305" s="8" t="s">
        <v>437</v>
      </c>
      <c r="B1305" s="9" t="s">
        <v>1333</v>
      </c>
      <c r="C1305" s="9" t="s">
        <v>894</v>
      </c>
      <c r="D1305" s="9" t="s">
        <v>894</v>
      </c>
      <c r="E1305" s="9" t="s">
        <v>1325</v>
      </c>
      <c r="F1305" s="9" t="s">
        <v>894</v>
      </c>
      <c r="G1305" s="9" t="s">
        <v>1325</v>
      </c>
      <c r="H1305" s="9" t="s">
        <v>894</v>
      </c>
    </row>
    <row r="1306" spans="1:8" ht="15" thickBot="1" x14ac:dyDescent="0.35">
      <c r="A1306" s="8" t="s">
        <v>438</v>
      </c>
      <c r="B1306" s="9" t="s">
        <v>1333</v>
      </c>
      <c r="C1306" s="9" t="s">
        <v>894</v>
      </c>
      <c r="D1306" s="9" t="s">
        <v>894</v>
      </c>
      <c r="E1306" s="9" t="s">
        <v>1325</v>
      </c>
      <c r="F1306" s="9" t="s">
        <v>894</v>
      </c>
      <c r="G1306" s="9" t="s">
        <v>1325</v>
      </c>
      <c r="H1306" s="9" t="s">
        <v>894</v>
      </c>
    </row>
    <row r="1307" spans="1:8" ht="15" thickBot="1" x14ac:dyDescent="0.35">
      <c r="A1307" s="8" t="s">
        <v>440</v>
      </c>
      <c r="B1307" s="9" t="s">
        <v>1333</v>
      </c>
      <c r="C1307" s="9" t="s">
        <v>894</v>
      </c>
      <c r="D1307" s="9" t="s">
        <v>894</v>
      </c>
      <c r="E1307" s="9" t="s">
        <v>1325</v>
      </c>
      <c r="F1307" s="9" t="s">
        <v>894</v>
      </c>
      <c r="G1307" s="9" t="s">
        <v>1325</v>
      </c>
      <c r="H1307" s="9" t="s">
        <v>894</v>
      </c>
    </row>
    <row r="1308" spans="1:8" ht="15" thickBot="1" x14ac:dyDescent="0.35">
      <c r="A1308" s="8" t="s">
        <v>442</v>
      </c>
      <c r="B1308" s="9" t="s">
        <v>1333</v>
      </c>
      <c r="C1308" s="9" t="s">
        <v>894</v>
      </c>
      <c r="D1308" s="9" t="s">
        <v>894</v>
      </c>
      <c r="E1308" s="9" t="s">
        <v>1325</v>
      </c>
      <c r="F1308" s="9" t="s">
        <v>894</v>
      </c>
      <c r="G1308" s="9" t="s">
        <v>1325</v>
      </c>
      <c r="H1308" s="9" t="s">
        <v>894</v>
      </c>
    </row>
    <row r="1309" spans="1:8" ht="15" thickBot="1" x14ac:dyDescent="0.35">
      <c r="A1309" s="8" t="s">
        <v>444</v>
      </c>
      <c r="B1309" s="9" t="s">
        <v>1333</v>
      </c>
      <c r="C1309" s="9" t="s">
        <v>894</v>
      </c>
      <c r="D1309" s="9" t="s">
        <v>894</v>
      </c>
      <c r="E1309" s="9" t="s">
        <v>894</v>
      </c>
      <c r="F1309" s="9" t="s">
        <v>894</v>
      </c>
      <c r="G1309" s="9" t="s">
        <v>894</v>
      </c>
      <c r="H1309" s="9" t="s">
        <v>894</v>
      </c>
    </row>
    <row r="1310" spans="1:8" ht="15" thickBot="1" x14ac:dyDescent="0.35">
      <c r="A1310" s="8" t="s">
        <v>446</v>
      </c>
      <c r="B1310" s="9" t="s">
        <v>1333</v>
      </c>
      <c r="C1310" s="9" t="s">
        <v>894</v>
      </c>
      <c r="D1310" s="9" t="s">
        <v>894</v>
      </c>
      <c r="E1310" s="9" t="s">
        <v>894</v>
      </c>
      <c r="F1310" s="9" t="s">
        <v>894</v>
      </c>
      <c r="G1310" s="9" t="s">
        <v>894</v>
      </c>
      <c r="H1310" s="9" t="s">
        <v>894</v>
      </c>
    </row>
    <row r="1311" spans="1:8" ht="15" thickBot="1" x14ac:dyDescent="0.35">
      <c r="A1311" s="8" t="s">
        <v>447</v>
      </c>
      <c r="B1311" s="9" t="s">
        <v>1333</v>
      </c>
      <c r="C1311" s="9" t="s">
        <v>894</v>
      </c>
      <c r="D1311" s="9" t="s">
        <v>894</v>
      </c>
      <c r="E1311" s="9" t="s">
        <v>894</v>
      </c>
      <c r="F1311" s="9" t="s">
        <v>894</v>
      </c>
      <c r="G1311" s="9" t="s">
        <v>894</v>
      </c>
      <c r="H1311" s="9" t="s">
        <v>894</v>
      </c>
    </row>
    <row r="1312" spans="1:8" ht="15" thickBot="1" x14ac:dyDescent="0.35">
      <c r="A1312" s="8" t="s">
        <v>448</v>
      </c>
      <c r="B1312" s="9" t="s">
        <v>1333</v>
      </c>
      <c r="C1312" s="9" t="s">
        <v>894</v>
      </c>
      <c r="D1312" s="9" t="s">
        <v>894</v>
      </c>
      <c r="E1312" s="9" t="s">
        <v>894</v>
      </c>
      <c r="F1312" s="9" t="s">
        <v>894</v>
      </c>
      <c r="G1312" s="9" t="s">
        <v>894</v>
      </c>
      <c r="H1312" s="9" t="s">
        <v>894</v>
      </c>
    </row>
    <row r="1313" spans="1:8" ht="15" thickBot="1" x14ac:dyDescent="0.35">
      <c r="A1313" s="8" t="s">
        <v>449</v>
      </c>
      <c r="B1313" s="9" t="s">
        <v>1333</v>
      </c>
      <c r="C1313" s="9" t="s">
        <v>894</v>
      </c>
      <c r="D1313" s="9" t="s">
        <v>894</v>
      </c>
      <c r="E1313" s="9" t="s">
        <v>894</v>
      </c>
      <c r="F1313" s="9" t="s">
        <v>894</v>
      </c>
      <c r="G1313" s="9" t="s">
        <v>894</v>
      </c>
      <c r="H1313" s="9" t="s">
        <v>894</v>
      </c>
    </row>
    <row r="1314" spans="1:8" ht="15" thickBot="1" x14ac:dyDescent="0.35">
      <c r="A1314" s="8" t="s">
        <v>450</v>
      </c>
      <c r="B1314" s="9" t="s">
        <v>1333</v>
      </c>
      <c r="C1314" s="9" t="s">
        <v>894</v>
      </c>
      <c r="D1314" s="9" t="s">
        <v>894</v>
      </c>
      <c r="E1314" s="9" t="s">
        <v>894</v>
      </c>
      <c r="F1314" s="9" t="s">
        <v>894</v>
      </c>
      <c r="G1314" s="9" t="s">
        <v>894</v>
      </c>
      <c r="H1314" s="9" t="s">
        <v>894</v>
      </c>
    </row>
    <row r="1315" spans="1:8" ht="15" thickBot="1" x14ac:dyDescent="0.35">
      <c r="A1315" s="8" t="s">
        <v>451</v>
      </c>
      <c r="B1315" s="9" t="s">
        <v>1333</v>
      </c>
      <c r="C1315" s="9" t="s">
        <v>894</v>
      </c>
      <c r="D1315" s="9" t="s">
        <v>894</v>
      </c>
      <c r="E1315" s="9" t="s">
        <v>894</v>
      </c>
      <c r="F1315" s="9" t="s">
        <v>894</v>
      </c>
      <c r="G1315" s="9" t="s">
        <v>894</v>
      </c>
      <c r="H1315" s="9" t="s">
        <v>894</v>
      </c>
    </row>
    <row r="1316" spans="1:8" ht="15" thickBot="1" x14ac:dyDescent="0.35">
      <c r="A1316" s="8" t="s">
        <v>452</v>
      </c>
      <c r="B1316" s="9" t="s">
        <v>1333</v>
      </c>
      <c r="C1316" s="9" t="s">
        <v>894</v>
      </c>
      <c r="D1316" s="9" t="s">
        <v>894</v>
      </c>
      <c r="E1316" s="9" t="s">
        <v>894</v>
      </c>
      <c r="F1316" s="9" t="s">
        <v>894</v>
      </c>
      <c r="G1316" s="9" t="s">
        <v>894</v>
      </c>
      <c r="H1316" s="9" t="s">
        <v>894</v>
      </c>
    </row>
    <row r="1317" spans="1:8" ht="15" thickBot="1" x14ac:dyDescent="0.35">
      <c r="A1317" s="8" t="s">
        <v>453</v>
      </c>
      <c r="B1317" s="9" t="s">
        <v>1333</v>
      </c>
      <c r="C1317" s="9" t="s">
        <v>894</v>
      </c>
      <c r="D1317" s="9" t="s">
        <v>894</v>
      </c>
      <c r="E1317" s="9" t="s">
        <v>894</v>
      </c>
      <c r="F1317" s="9" t="s">
        <v>894</v>
      </c>
      <c r="G1317" s="9" t="s">
        <v>894</v>
      </c>
      <c r="H1317" s="9" t="s">
        <v>894</v>
      </c>
    </row>
    <row r="1318" spans="1:8" ht="15" thickBot="1" x14ac:dyDescent="0.35">
      <c r="A1318" s="8" t="s">
        <v>454</v>
      </c>
      <c r="B1318" s="9" t="s">
        <v>1333</v>
      </c>
      <c r="C1318" s="9" t="s">
        <v>894</v>
      </c>
      <c r="D1318" s="9" t="s">
        <v>894</v>
      </c>
      <c r="E1318" s="9" t="s">
        <v>894</v>
      </c>
      <c r="F1318" s="9" t="s">
        <v>894</v>
      </c>
      <c r="G1318" s="9" t="s">
        <v>894</v>
      </c>
      <c r="H1318" s="9" t="s">
        <v>894</v>
      </c>
    </row>
    <row r="1319" spans="1:8" ht="15" thickBot="1" x14ac:dyDescent="0.35">
      <c r="A1319" s="8" t="s">
        <v>455</v>
      </c>
      <c r="B1319" s="9" t="s">
        <v>1333</v>
      </c>
      <c r="C1319" s="9" t="s">
        <v>894</v>
      </c>
      <c r="D1319" s="9" t="s">
        <v>894</v>
      </c>
      <c r="E1319" s="9" t="s">
        <v>894</v>
      </c>
      <c r="F1319" s="9" t="s">
        <v>894</v>
      </c>
      <c r="G1319" s="9" t="s">
        <v>894</v>
      </c>
      <c r="H1319" s="9" t="s">
        <v>894</v>
      </c>
    </row>
    <row r="1320" spans="1:8" ht="15" thickBot="1" x14ac:dyDescent="0.35">
      <c r="A1320" s="8" t="s">
        <v>456</v>
      </c>
      <c r="B1320" s="9" t="s">
        <v>1333</v>
      </c>
      <c r="C1320" s="9" t="s">
        <v>894</v>
      </c>
      <c r="D1320" s="9" t="s">
        <v>894</v>
      </c>
      <c r="E1320" s="9" t="s">
        <v>894</v>
      </c>
      <c r="F1320" s="9" t="s">
        <v>894</v>
      </c>
      <c r="G1320" s="9" t="s">
        <v>894</v>
      </c>
      <c r="H1320" s="9" t="s">
        <v>894</v>
      </c>
    </row>
    <row r="1321" spans="1:8" ht="15" thickBot="1" x14ac:dyDescent="0.35">
      <c r="A1321" s="8" t="s">
        <v>457</v>
      </c>
      <c r="B1321" s="9" t="s">
        <v>1333</v>
      </c>
      <c r="C1321" s="9" t="s">
        <v>894</v>
      </c>
      <c r="D1321" s="9" t="s">
        <v>894</v>
      </c>
      <c r="E1321" s="9" t="s">
        <v>894</v>
      </c>
      <c r="F1321" s="9" t="s">
        <v>894</v>
      </c>
      <c r="G1321" s="9" t="s">
        <v>894</v>
      </c>
      <c r="H1321" s="9" t="s">
        <v>894</v>
      </c>
    </row>
    <row r="1322" spans="1:8" ht="15" thickBot="1" x14ac:dyDescent="0.35">
      <c r="A1322" s="8" t="s">
        <v>458</v>
      </c>
      <c r="B1322" s="9" t="s">
        <v>1333</v>
      </c>
      <c r="C1322" s="9" t="s">
        <v>894</v>
      </c>
      <c r="D1322" s="9" t="s">
        <v>894</v>
      </c>
      <c r="E1322" s="9" t="s">
        <v>894</v>
      </c>
      <c r="F1322" s="9" t="s">
        <v>894</v>
      </c>
      <c r="G1322" s="9" t="s">
        <v>894</v>
      </c>
      <c r="H1322" s="9" t="s">
        <v>894</v>
      </c>
    </row>
    <row r="1323" spans="1:8" ht="15" thickBot="1" x14ac:dyDescent="0.35">
      <c r="A1323" s="8" t="s">
        <v>459</v>
      </c>
      <c r="B1323" s="9" t="s">
        <v>1333</v>
      </c>
      <c r="C1323" s="9" t="s">
        <v>894</v>
      </c>
      <c r="D1323" s="9" t="s">
        <v>894</v>
      </c>
      <c r="E1323" s="9" t="s">
        <v>894</v>
      </c>
      <c r="F1323" s="9" t="s">
        <v>894</v>
      </c>
      <c r="G1323" s="9" t="s">
        <v>894</v>
      </c>
      <c r="H1323" s="9" t="s">
        <v>894</v>
      </c>
    </row>
    <row r="1324" spans="1:8" ht="15" thickBot="1" x14ac:dyDescent="0.35">
      <c r="A1324" s="8" t="s">
        <v>460</v>
      </c>
      <c r="B1324" s="9" t="s">
        <v>1333</v>
      </c>
      <c r="C1324" s="9" t="s">
        <v>894</v>
      </c>
      <c r="D1324" s="9" t="s">
        <v>894</v>
      </c>
      <c r="E1324" s="9" t="s">
        <v>894</v>
      </c>
      <c r="F1324" s="9" t="s">
        <v>894</v>
      </c>
      <c r="G1324" s="9" t="s">
        <v>894</v>
      </c>
      <c r="H1324" s="9" t="s">
        <v>894</v>
      </c>
    </row>
    <row r="1325" spans="1:8" ht="15" thickBot="1" x14ac:dyDescent="0.35">
      <c r="A1325" s="8" t="s">
        <v>461</v>
      </c>
      <c r="B1325" s="9" t="s">
        <v>1333</v>
      </c>
      <c r="C1325" s="9" t="s">
        <v>894</v>
      </c>
      <c r="D1325" s="9" t="s">
        <v>894</v>
      </c>
      <c r="E1325" s="9" t="s">
        <v>894</v>
      </c>
      <c r="F1325" s="9" t="s">
        <v>894</v>
      </c>
      <c r="G1325" s="9" t="s">
        <v>894</v>
      </c>
      <c r="H1325" s="9" t="s">
        <v>894</v>
      </c>
    </row>
    <row r="1326" spans="1:8" ht="15" thickBot="1" x14ac:dyDescent="0.35">
      <c r="A1326" s="8" t="s">
        <v>462</v>
      </c>
      <c r="B1326" s="9" t="s">
        <v>1333</v>
      </c>
      <c r="C1326" s="9" t="s">
        <v>894</v>
      </c>
      <c r="D1326" s="9" t="s">
        <v>894</v>
      </c>
      <c r="E1326" s="9" t="s">
        <v>894</v>
      </c>
      <c r="F1326" s="9" t="s">
        <v>894</v>
      </c>
      <c r="G1326" s="9" t="s">
        <v>894</v>
      </c>
      <c r="H1326" s="9" t="s">
        <v>894</v>
      </c>
    </row>
    <row r="1327" spans="1:8" ht="15" thickBot="1" x14ac:dyDescent="0.35">
      <c r="A1327" s="8" t="s">
        <v>463</v>
      </c>
      <c r="B1327" s="9" t="s">
        <v>1334</v>
      </c>
      <c r="C1327" s="9" t="s">
        <v>894</v>
      </c>
      <c r="D1327" s="9" t="s">
        <v>894</v>
      </c>
      <c r="E1327" s="9" t="s">
        <v>894</v>
      </c>
      <c r="F1327" s="9" t="s">
        <v>894</v>
      </c>
      <c r="G1327" s="9" t="s">
        <v>894</v>
      </c>
      <c r="H1327" s="9" t="s">
        <v>894</v>
      </c>
    </row>
    <row r="1328" spans="1:8" ht="15" thickBot="1" x14ac:dyDescent="0.35">
      <c r="A1328" s="8" t="s">
        <v>464</v>
      </c>
      <c r="B1328" s="9" t="s">
        <v>1335</v>
      </c>
      <c r="C1328" s="9" t="s">
        <v>894</v>
      </c>
      <c r="D1328" s="9" t="s">
        <v>894</v>
      </c>
      <c r="E1328" s="9" t="s">
        <v>894</v>
      </c>
      <c r="F1328" s="9" t="s">
        <v>894</v>
      </c>
      <c r="G1328" s="9" t="s">
        <v>894</v>
      </c>
      <c r="H1328" s="9" t="s">
        <v>894</v>
      </c>
    </row>
    <row r="1329" spans="1:8" ht="15" thickBot="1" x14ac:dyDescent="0.35">
      <c r="A1329" s="8" t="s">
        <v>465</v>
      </c>
      <c r="B1329" s="9" t="s">
        <v>1312</v>
      </c>
      <c r="C1329" s="9" t="s">
        <v>894</v>
      </c>
      <c r="D1329" s="9" t="s">
        <v>894</v>
      </c>
      <c r="E1329" s="9" t="s">
        <v>894</v>
      </c>
      <c r="F1329" s="9" t="s">
        <v>894</v>
      </c>
      <c r="G1329" s="9" t="s">
        <v>894</v>
      </c>
      <c r="H1329" s="9" t="s">
        <v>894</v>
      </c>
    </row>
    <row r="1330" spans="1:8" ht="15" thickBot="1" x14ac:dyDescent="0.35">
      <c r="A1330" s="8" t="s">
        <v>466</v>
      </c>
      <c r="B1330" s="9" t="s">
        <v>1312</v>
      </c>
      <c r="C1330" s="9" t="s">
        <v>894</v>
      </c>
      <c r="D1330" s="9" t="s">
        <v>894</v>
      </c>
      <c r="E1330" s="9" t="s">
        <v>894</v>
      </c>
      <c r="F1330" s="9" t="s">
        <v>894</v>
      </c>
      <c r="G1330" s="9" t="s">
        <v>894</v>
      </c>
      <c r="H1330" s="9" t="s">
        <v>894</v>
      </c>
    </row>
    <row r="1331" spans="1:8" ht="15" thickBot="1" x14ac:dyDescent="0.35">
      <c r="A1331" s="8" t="s">
        <v>467</v>
      </c>
      <c r="B1331" s="9" t="s">
        <v>1312</v>
      </c>
      <c r="C1331" s="9" t="s">
        <v>894</v>
      </c>
      <c r="D1331" s="9" t="s">
        <v>894</v>
      </c>
      <c r="E1331" s="9" t="s">
        <v>894</v>
      </c>
      <c r="F1331" s="9" t="s">
        <v>894</v>
      </c>
      <c r="G1331" s="9" t="s">
        <v>894</v>
      </c>
      <c r="H1331" s="9" t="s">
        <v>894</v>
      </c>
    </row>
    <row r="1332" spans="1:8" ht="15" thickBot="1" x14ac:dyDescent="0.35">
      <c r="A1332" s="8" t="s">
        <v>468</v>
      </c>
      <c r="B1332" s="9" t="s">
        <v>1336</v>
      </c>
      <c r="C1332" s="9" t="s">
        <v>894</v>
      </c>
      <c r="D1332" s="9" t="s">
        <v>894</v>
      </c>
      <c r="E1332" s="9" t="s">
        <v>894</v>
      </c>
      <c r="F1332" s="9" t="s">
        <v>894</v>
      </c>
      <c r="G1332" s="9" t="s">
        <v>894</v>
      </c>
      <c r="H1332" s="9" t="s">
        <v>894</v>
      </c>
    </row>
    <row r="1333" spans="1:8" ht="15" thickBot="1" x14ac:dyDescent="0.35">
      <c r="A1333" s="8" t="s">
        <v>469</v>
      </c>
      <c r="B1333" s="9" t="s">
        <v>1336</v>
      </c>
      <c r="C1333" s="9" t="s">
        <v>894</v>
      </c>
      <c r="D1333" s="9" t="s">
        <v>894</v>
      </c>
      <c r="E1333" s="9" t="s">
        <v>894</v>
      </c>
      <c r="F1333" s="9" t="s">
        <v>894</v>
      </c>
      <c r="G1333" s="9" t="s">
        <v>894</v>
      </c>
      <c r="H1333" s="9" t="s">
        <v>894</v>
      </c>
    </row>
    <row r="1334" spans="1:8" ht="15" thickBot="1" x14ac:dyDescent="0.35">
      <c r="A1334" s="8" t="s">
        <v>470</v>
      </c>
      <c r="B1334" s="9" t="s">
        <v>1336</v>
      </c>
      <c r="C1334" s="9" t="s">
        <v>894</v>
      </c>
      <c r="D1334" s="9" t="s">
        <v>894</v>
      </c>
      <c r="E1334" s="9" t="s">
        <v>894</v>
      </c>
      <c r="F1334" s="9" t="s">
        <v>894</v>
      </c>
      <c r="G1334" s="9" t="s">
        <v>894</v>
      </c>
      <c r="H1334" s="9" t="s">
        <v>894</v>
      </c>
    </row>
    <row r="1335" spans="1:8" ht="15" thickBot="1" x14ac:dyDescent="0.35">
      <c r="A1335" s="8" t="s">
        <v>471</v>
      </c>
      <c r="B1335" s="9" t="s">
        <v>1336</v>
      </c>
      <c r="C1335" s="9" t="s">
        <v>894</v>
      </c>
      <c r="D1335" s="9" t="s">
        <v>894</v>
      </c>
      <c r="E1335" s="9" t="s">
        <v>894</v>
      </c>
      <c r="F1335" s="9" t="s">
        <v>894</v>
      </c>
      <c r="G1335" s="9" t="s">
        <v>894</v>
      </c>
      <c r="H1335" s="9" t="s">
        <v>894</v>
      </c>
    </row>
    <row r="1336" spans="1:8" ht="15" thickBot="1" x14ac:dyDescent="0.35">
      <c r="A1336" s="8" t="s">
        <v>472</v>
      </c>
      <c r="B1336" s="9" t="s">
        <v>1336</v>
      </c>
      <c r="C1336" s="9" t="s">
        <v>894</v>
      </c>
      <c r="D1336" s="9" t="s">
        <v>894</v>
      </c>
      <c r="E1336" s="9" t="s">
        <v>894</v>
      </c>
      <c r="F1336" s="9" t="s">
        <v>894</v>
      </c>
      <c r="G1336" s="9" t="s">
        <v>894</v>
      </c>
      <c r="H1336" s="9" t="s">
        <v>894</v>
      </c>
    </row>
    <row r="1337" spans="1:8" ht="15" thickBot="1" x14ac:dyDescent="0.35">
      <c r="A1337" s="8" t="s">
        <v>473</v>
      </c>
      <c r="B1337" s="9" t="s">
        <v>1336</v>
      </c>
      <c r="C1337" s="9" t="s">
        <v>894</v>
      </c>
      <c r="D1337" s="9" t="s">
        <v>894</v>
      </c>
      <c r="E1337" s="9" t="s">
        <v>894</v>
      </c>
      <c r="F1337" s="9" t="s">
        <v>894</v>
      </c>
      <c r="G1337" s="9" t="s">
        <v>894</v>
      </c>
      <c r="H1337" s="9" t="s">
        <v>894</v>
      </c>
    </row>
    <row r="1338" spans="1:8" ht="15" thickBot="1" x14ac:dyDescent="0.35">
      <c r="A1338" s="8" t="s">
        <v>474</v>
      </c>
      <c r="B1338" s="9" t="s">
        <v>1336</v>
      </c>
      <c r="C1338" s="9" t="s">
        <v>894</v>
      </c>
      <c r="D1338" s="9" t="s">
        <v>894</v>
      </c>
      <c r="E1338" s="9" t="s">
        <v>894</v>
      </c>
      <c r="F1338" s="9" t="s">
        <v>894</v>
      </c>
      <c r="G1338" s="9" t="s">
        <v>894</v>
      </c>
      <c r="H1338" s="9" t="s">
        <v>894</v>
      </c>
    </row>
    <row r="1339" spans="1:8" ht="15" thickBot="1" x14ac:dyDescent="0.35">
      <c r="A1339" s="8" t="s">
        <v>475</v>
      </c>
      <c r="B1339" s="9" t="s">
        <v>1310</v>
      </c>
      <c r="C1339" s="9" t="s">
        <v>894</v>
      </c>
      <c r="D1339" s="9" t="s">
        <v>894</v>
      </c>
      <c r="E1339" s="9" t="s">
        <v>894</v>
      </c>
      <c r="F1339" s="9" t="s">
        <v>894</v>
      </c>
      <c r="G1339" s="9" t="s">
        <v>894</v>
      </c>
      <c r="H1339" s="9" t="s">
        <v>894</v>
      </c>
    </row>
    <row r="1340" spans="1:8" ht="15" thickBot="1" x14ac:dyDescent="0.35">
      <c r="A1340" s="8" t="s">
        <v>476</v>
      </c>
      <c r="B1340" s="9" t="s">
        <v>1310</v>
      </c>
      <c r="C1340" s="9" t="s">
        <v>894</v>
      </c>
      <c r="D1340" s="9" t="s">
        <v>894</v>
      </c>
      <c r="E1340" s="9" t="s">
        <v>894</v>
      </c>
      <c r="F1340" s="9" t="s">
        <v>894</v>
      </c>
      <c r="G1340" s="9" t="s">
        <v>894</v>
      </c>
      <c r="H1340" s="9" t="s">
        <v>894</v>
      </c>
    </row>
    <row r="1341" spans="1:8" ht="15" thickBot="1" x14ac:dyDescent="0.35">
      <c r="A1341" s="8" t="s">
        <v>477</v>
      </c>
      <c r="B1341" s="9" t="s">
        <v>1310</v>
      </c>
      <c r="C1341" s="9" t="s">
        <v>894</v>
      </c>
      <c r="D1341" s="9" t="s">
        <v>894</v>
      </c>
      <c r="E1341" s="9" t="s">
        <v>894</v>
      </c>
      <c r="F1341" s="9" t="s">
        <v>894</v>
      </c>
      <c r="G1341" s="9" t="s">
        <v>894</v>
      </c>
      <c r="H1341" s="9" t="s">
        <v>894</v>
      </c>
    </row>
    <row r="1342" spans="1:8" ht="15" thickBot="1" x14ac:dyDescent="0.35">
      <c r="A1342" s="8" t="s">
        <v>478</v>
      </c>
      <c r="B1342" s="9" t="s">
        <v>1310</v>
      </c>
      <c r="C1342" s="9" t="s">
        <v>894</v>
      </c>
      <c r="D1342" s="9" t="s">
        <v>894</v>
      </c>
      <c r="E1342" s="9" t="s">
        <v>894</v>
      </c>
      <c r="F1342" s="9" t="s">
        <v>894</v>
      </c>
      <c r="G1342" s="9" t="s">
        <v>894</v>
      </c>
      <c r="H1342" s="9" t="s">
        <v>894</v>
      </c>
    </row>
    <row r="1343" spans="1:8" ht="15" thickBot="1" x14ac:dyDescent="0.35">
      <c r="A1343" s="8" t="s">
        <v>479</v>
      </c>
      <c r="B1343" s="9" t="s">
        <v>1310</v>
      </c>
      <c r="C1343" s="9" t="s">
        <v>894</v>
      </c>
      <c r="D1343" s="9" t="s">
        <v>894</v>
      </c>
      <c r="E1343" s="9" t="s">
        <v>894</v>
      </c>
      <c r="F1343" s="9" t="s">
        <v>894</v>
      </c>
      <c r="G1343" s="9" t="s">
        <v>894</v>
      </c>
      <c r="H1343" s="9" t="s">
        <v>894</v>
      </c>
    </row>
    <row r="1344" spans="1:8" ht="15" thickBot="1" x14ac:dyDescent="0.35">
      <c r="A1344" s="8" t="s">
        <v>480</v>
      </c>
      <c r="B1344" s="9" t="s">
        <v>1310</v>
      </c>
      <c r="C1344" s="9" t="s">
        <v>894</v>
      </c>
      <c r="D1344" s="9" t="s">
        <v>894</v>
      </c>
      <c r="E1344" s="9" t="s">
        <v>894</v>
      </c>
      <c r="F1344" s="9" t="s">
        <v>894</v>
      </c>
      <c r="G1344" s="9" t="s">
        <v>894</v>
      </c>
      <c r="H1344" s="9" t="s">
        <v>894</v>
      </c>
    </row>
    <row r="1345" spans="1:8" ht="15" thickBot="1" x14ac:dyDescent="0.35">
      <c r="A1345" s="8" t="s">
        <v>481</v>
      </c>
      <c r="B1345" s="9" t="s">
        <v>1310</v>
      </c>
      <c r="C1345" s="9" t="s">
        <v>894</v>
      </c>
      <c r="D1345" s="9" t="s">
        <v>894</v>
      </c>
      <c r="E1345" s="9" t="s">
        <v>894</v>
      </c>
      <c r="F1345" s="9" t="s">
        <v>894</v>
      </c>
      <c r="G1345" s="9" t="s">
        <v>894</v>
      </c>
      <c r="H1345" s="9" t="s">
        <v>894</v>
      </c>
    </row>
    <row r="1346" spans="1:8" ht="15" thickBot="1" x14ac:dyDescent="0.35">
      <c r="A1346" s="8" t="s">
        <v>482</v>
      </c>
      <c r="B1346" s="9" t="s">
        <v>1310</v>
      </c>
      <c r="C1346" s="9" t="s">
        <v>894</v>
      </c>
      <c r="D1346" s="9" t="s">
        <v>894</v>
      </c>
      <c r="E1346" s="9" t="s">
        <v>894</v>
      </c>
      <c r="F1346" s="9" t="s">
        <v>894</v>
      </c>
      <c r="G1346" s="9" t="s">
        <v>894</v>
      </c>
      <c r="H1346" s="9" t="s">
        <v>894</v>
      </c>
    </row>
    <row r="1347" spans="1:8" ht="15" thickBot="1" x14ac:dyDescent="0.35">
      <c r="A1347" s="8" t="s">
        <v>483</v>
      </c>
      <c r="B1347" s="9" t="s">
        <v>1327</v>
      </c>
      <c r="C1347" s="9" t="s">
        <v>894</v>
      </c>
      <c r="D1347" s="9" t="s">
        <v>894</v>
      </c>
      <c r="E1347" s="9" t="s">
        <v>894</v>
      </c>
      <c r="F1347" s="9" t="s">
        <v>894</v>
      </c>
      <c r="G1347" s="9" t="s">
        <v>894</v>
      </c>
      <c r="H1347" s="9" t="s">
        <v>894</v>
      </c>
    </row>
    <row r="1348" spans="1:8" ht="15" thickBot="1" x14ac:dyDescent="0.35">
      <c r="A1348" s="8" t="s">
        <v>484</v>
      </c>
      <c r="B1348" s="9" t="s">
        <v>1327</v>
      </c>
      <c r="C1348" s="9" t="s">
        <v>894</v>
      </c>
      <c r="D1348" s="9" t="s">
        <v>894</v>
      </c>
      <c r="E1348" s="9" t="s">
        <v>894</v>
      </c>
      <c r="F1348" s="9" t="s">
        <v>894</v>
      </c>
      <c r="G1348" s="9" t="s">
        <v>894</v>
      </c>
      <c r="H1348" s="9" t="s">
        <v>894</v>
      </c>
    </row>
    <row r="1349" spans="1:8" ht="15" thickBot="1" x14ac:dyDescent="0.35">
      <c r="A1349" s="8" t="s">
        <v>485</v>
      </c>
      <c r="B1349" s="9" t="s">
        <v>1327</v>
      </c>
      <c r="C1349" s="9" t="s">
        <v>894</v>
      </c>
      <c r="D1349" s="9" t="s">
        <v>894</v>
      </c>
      <c r="E1349" s="9" t="s">
        <v>894</v>
      </c>
      <c r="F1349" s="9" t="s">
        <v>894</v>
      </c>
      <c r="G1349" s="9" t="s">
        <v>894</v>
      </c>
      <c r="H1349" s="9" t="s">
        <v>894</v>
      </c>
    </row>
    <row r="1350" spans="1:8" ht="15" thickBot="1" x14ac:dyDescent="0.35">
      <c r="A1350" s="8" t="s">
        <v>486</v>
      </c>
      <c r="B1350" s="9" t="s">
        <v>1327</v>
      </c>
      <c r="C1350" s="9" t="s">
        <v>894</v>
      </c>
      <c r="D1350" s="9" t="s">
        <v>894</v>
      </c>
      <c r="E1350" s="9" t="s">
        <v>894</v>
      </c>
      <c r="F1350" s="9" t="s">
        <v>894</v>
      </c>
      <c r="G1350" s="9" t="s">
        <v>894</v>
      </c>
      <c r="H1350" s="9" t="s">
        <v>894</v>
      </c>
    </row>
    <row r="1351" spans="1:8" ht="15" thickBot="1" x14ac:dyDescent="0.35">
      <c r="A1351" s="8" t="s">
        <v>487</v>
      </c>
      <c r="B1351" s="9" t="s">
        <v>1327</v>
      </c>
      <c r="C1351" s="9" t="s">
        <v>894</v>
      </c>
      <c r="D1351" s="9" t="s">
        <v>894</v>
      </c>
      <c r="E1351" s="9" t="s">
        <v>894</v>
      </c>
      <c r="F1351" s="9" t="s">
        <v>894</v>
      </c>
      <c r="G1351" s="9" t="s">
        <v>894</v>
      </c>
      <c r="H1351" s="9" t="s">
        <v>894</v>
      </c>
    </row>
    <row r="1352" spans="1:8" ht="15" thickBot="1" x14ac:dyDescent="0.35">
      <c r="A1352" s="8" t="s">
        <v>488</v>
      </c>
      <c r="B1352" s="9" t="s">
        <v>1327</v>
      </c>
      <c r="C1352" s="9" t="s">
        <v>894</v>
      </c>
      <c r="D1352" s="9" t="s">
        <v>894</v>
      </c>
      <c r="E1352" s="9" t="s">
        <v>894</v>
      </c>
      <c r="F1352" s="9" t="s">
        <v>894</v>
      </c>
      <c r="G1352" s="9" t="s">
        <v>894</v>
      </c>
      <c r="H1352" s="9" t="s">
        <v>894</v>
      </c>
    </row>
    <row r="1353" spans="1:8" ht="15" thickBot="1" x14ac:dyDescent="0.35">
      <c r="A1353" s="8" t="s">
        <v>489</v>
      </c>
      <c r="B1353" s="9" t="s">
        <v>1327</v>
      </c>
      <c r="C1353" s="9" t="s">
        <v>894</v>
      </c>
      <c r="D1353" s="9" t="s">
        <v>894</v>
      </c>
      <c r="E1353" s="9" t="s">
        <v>894</v>
      </c>
      <c r="F1353" s="9" t="s">
        <v>894</v>
      </c>
      <c r="G1353" s="9" t="s">
        <v>894</v>
      </c>
      <c r="H1353" s="9" t="s">
        <v>894</v>
      </c>
    </row>
    <row r="1354" spans="1:8" ht="15" thickBot="1" x14ac:dyDescent="0.35">
      <c r="A1354" s="8" t="s">
        <v>490</v>
      </c>
      <c r="B1354" s="9" t="s">
        <v>1327</v>
      </c>
      <c r="C1354" s="9" t="s">
        <v>894</v>
      </c>
      <c r="D1354" s="9" t="s">
        <v>894</v>
      </c>
      <c r="E1354" s="9" t="s">
        <v>894</v>
      </c>
      <c r="F1354" s="9" t="s">
        <v>894</v>
      </c>
      <c r="G1354" s="9" t="s">
        <v>894</v>
      </c>
      <c r="H1354" s="9" t="s">
        <v>894</v>
      </c>
    </row>
    <row r="1355" spans="1:8" ht="15" thickBot="1" x14ac:dyDescent="0.35">
      <c r="A1355" s="8" t="s">
        <v>491</v>
      </c>
      <c r="B1355" s="9" t="s">
        <v>1337</v>
      </c>
      <c r="C1355" s="9" t="s">
        <v>894</v>
      </c>
      <c r="D1355" s="9" t="s">
        <v>894</v>
      </c>
      <c r="E1355" s="9" t="s">
        <v>894</v>
      </c>
      <c r="F1355" s="9" t="s">
        <v>894</v>
      </c>
      <c r="G1355" s="9" t="s">
        <v>894</v>
      </c>
      <c r="H1355" s="9" t="s">
        <v>894</v>
      </c>
    </row>
    <row r="1356" spans="1:8" ht="15" thickBot="1" x14ac:dyDescent="0.35">
      <c r="A1356" s="8" t="s">
        <v>492</v>
      </c>
      <c r="B1356" s="9" t="s">
        <v>1307</v>
      </c>
      <c r="C1356" s="9" t="s">
        <v>894</v>
      </c>
      <c r="D1356" s="9" t="s">
        <v>894</v>
      </c>
      <c r="E1356" s="9" t="s">
        <v>894</v>
      </c>
      <c r="F1356" s="9" t="s">
        <v>894</v>
      </c>
      <c r="G1356" s="9" t="s">
        <v>894</v>
      </c>
      <c r="H1356" s="9" t="s">
        <v>894</v>
      </c>
    </row>
    <row r="1357" spans="1:8" ht="15" thickBot="1" x14ac:dyDescent="0.35">
      <c r="A1357" s="8" t="s">
        <v>493</v>
      </c>
      <c r="B1357" s="9" t="s">
        <v>1307</v>
      </c>
      <c r="C1357" s="9" t="s">
        <v>894</v>
      </c>
      <c r="D1357" s="9" t="s">
        <v>894</v>
      </c>
      <c r="E1357" s="9" t="s">
        <v>894</v>
      </c>
      <c r="F1357" s="9" t="s">
        <v>894</v>
      </c>
      <c r="G1357" s="9" t="s">
        <v>894</v>
      </c>
      <c r="H1357" s="9" t="s">
        <v>894</v>
      </c>
    </row>
    <row r="1358" spans="1:8" ht="15" thickBot="1" x14ac:dyDescent="0.35">
      <c r="A1358" s="8" t="s">
        <v>494</v>
      </c>
      <c r="B1358" s="9" t="s">
        <v>1307</v>
      </c>
      <c r="C1358" s="9" t="s">
        <v>894</v>
      </c>
      <c r="D1358" s="9" t="s">
        <v>894</v>
      </c>
      <c r="E1358" s="9" t="s">
        <v>894</v>
      </c>
      <c r="F1358" s="9" t="s">
        <v>894</v>
      </c>
      <c r="G1358" s="9" t="s">
        <v>894</v>
      </c>
      <c r="H1358" s="9" t="s">
        <v>894</v>
      </c>
    </row>
    <row r="1359" spans="1:8" ht="15" thickBot="1" x14ac:dyDescent="0.35">
      <c r="A1359" s="8" t="s">
        <v>495</v>
      </c>
      <c r="B1359" s="9" t="s">
        <v>1307</v>
      </c>
      <c r="C1359" s="9" t="s">
        <v>894</v>
      </c>
      <c r="D1359" s="9" t="s">
        <v>894</v>
      </c>
      <c r="E1359" s="9" t="s">
        <v>894</v>
      </c>
      <c r="F1359" s="9" t="s">
        <v>894</v>
      </c>
      <c r="G1359" s="9" t="s">
        <v>894</v>
      </c>
      <c r="H1359" s="9" t="s">
        <v>894</v>
      </c>
    </row>
    <row r="1360" spans="1:8" ht="15" thickBot="1" x14ac:dyDescent="0.35">
      <c r="A1360" s="8" t="s">
        <v>496</v>
      </c>
      <c r="B1360" s="9" t="s">
        <v>1307</v>
      </c>
      <c r="C1360" s="9" t="s">
        <v>894</v>
      </c>
      <c r="D1360" s="9" t="s">
        <v>894</v>
      </c>
      <c r="E1360" s="9" t="s">
        <v>894</v>
      </c>
      <c r="F1360" s="9" t="s">
        <v>894</v>
      </c>
      <c r="G1360" s="9" t="s">
        <v>894</v>
      </c>
      <c r="H1360" s="9" t="s">
        <v>894</v>
      </c>
    </row>
    <row r="1361" spans="1:8" ht="15" thickBot="1" x14ac:dyDescent="0.35">
      <c r="A1361" s="8" t="s">
        <v>497</v>
      </c>
      <c r="B1361" s="9" t="s">
        <v>1307</v>
      </c>
      <c r="C1361" s="9" t="s">
        <v>894</v>
      </c>
      <c r="D1361" s="9" t="s">
        <v>894</v>
      </c>
      <c r="E1361" s="9" t="s">
        <v>894</v>
      </c>
      <c r="F1361" s="9" t="s">
        <v>894</v>
      </c>
      <c r="G1361" s="9" t="s">
        <v>894</v>
      </c>
      <c r="H1361" s="9" t="s">
        <v>894</v>
      </c>
    </row>
    <row r="1362" spans="1:8" ht="15" thickBot="1" x14ac:dyDescent="0.35">
      <c r="A1362" s="8" t="s">
        <v>498</v>
      </c>
      <c r="B1362" s="9" t="s">
        <v>1307</v>
      </c>
      <c r="C1362" s="9" t="s">
        <v>894</v>
      </c>
      <c r="D1362" s="9" t="s">
        <v>894</v>
      </c>
      <c r="E1362" s="9" t="s">
        <v>894</v>
      </c>
      <c r="F1362" s="9" t="s">
        <v>894</v>
      </c>
      <c r="G1362" s="9" t="s">
        <v>894</v>
      </c>
      <c r="H1362" s="9" t="s">
        <v>894</v>
      </c>
    </row>
    <row r="1363" spans="1:8" ht="15" thickBot="1" x14ac:dyDescent="0.35">
      <c r="A1363" s="8" t="s">
        <v>499</v>
      </c>
      <c r="B1363" s="9" t="s">
        <v>1307</v>
      </c>
      <c r="C1363" s="9" t="s">
        <v>894</v>
      </c>
      <c r="D1363" s="9" t="s">
        <v>894</v>
      </c>
      <c r="E1363" s="9" t="s">
        <v>894</v>
      </c>
      <c r="F1363" s="9" t="s">
        <v>894</v>
      </c>
      <c r="G1363" s="9" t="s">
        <v>894</v>
      </c>
      <c r="H1363" s="9" t="s">
        <v>894</v>
      </c>
    </row>
    <row r="1364" spans="1:8" ht="15" thickBot="1" x14ac:dyDescent="0.35">
      <c r="A1364" s="8" t="s">
        <v>500</v>
      </c>
      <c r="B1364" s="9" t="s">
        <v>1326</v>
      </c>
      <c r="C1364" s="9" t="s">
        <v>894</v>
      </c>
      <c r="D1364" s="9" t="s">
        <v>894</v>
      </c>
      <c r="E1364" s="9" t="s">
        <v>894</v>
      </c>
      <c r="F1364" s="9" t="s">
        <v>894</v>
      </c>
      <c r="G1364" s="9" t="s">
        <v>894</v>
      </c>
      <c r="H1364" s="9" t="s">
        <v>894</v>
      </c>
    </row>
    <row r="1365" spans="1:8" ht="15" thickBot="1" x14ac:dyDescent="0.35">
      <c r="A1365" s="8" t="s">
        <v>501</v>
      </c>
      <c r="B1365" s="9" t="s">
        <v>1326</v>
      </c>
      <c r="C1365" s="9" t="s">
        <v>894</v>
      </c>
      <c r="D1365" s="9" t="s">
        <v>894</v>
      </c>
      <c r="E1365" s="9" t="s">
        <v>894</v>
      </c>
      <c r="F1365" s="9" t="s">
        <v>894</v>
      </c>
      <c r="G1365" s="9" t="s">
        <v>894</v>
      </c>
      <c r="H1365" s="9" t="s">
        <v>894</v>
      </c>
    </row>
    <row r="1366" spans="1:8" ht="15" thickBot="1" x14ac:dyDescent="0.35">
      <c r="A1366" s="8" t="s">
        <v>502</v>
      </c>
      <c r="B1366" s="9" t="s">
        <v>1326</v>
      </c>
      <c r="C1366" s="9" t="s">
        <v>894</v>
      </c>
      <c r="D1366" s="9" t="s">
        <v>894</v>
      </c>
      <c r="E1366" s="9" t="s">
        <v>894</v>
      </c>
      <c r="F1366" s="9" t="s">
        <v>894</v>
      </c>
      <c r="G1366" s="9" t="s">
        <v>894</v>
      </c>
      <c r="H1366" s="9" t="s">
        <v>894</v>
      </c>
    </row>
    <row r="1367" spans="1:8" ht="15" thickBot="1" x14ac:dyDescent="0.35">
      <c r="A1367" s="8" t="s">
        <v>503</v>
      </c>
      <c r="B1367" s="9" t="s">
        <v>1326</v>
      </c>
      <c r="C1367" s="9" t="s">
        <v>894</v>
      </c>
      <c r="D1367" s="9" t="s">
        <v>894</v>
      </c>
      <c r="E1367" s="9" t="s">
        <v>894</v>
      </c>
      <c r="F1367" s="9" t="s">
        <v>894</v>
      </c>
      <c r="G1367" s="9" t="s">
        <v>894</v>
      </c>
      <c r="H1367" s="9" t="s">
        <v>894</v>
      </c>
    </row>
    <row r="1368" spans="1:8" ht="15" thickBot="1" x14ac:dyDescent="0.35">
      <c r="A1368" s="8" t="s">
        <v>504</v>
      </c>
      <c r="B1368" s="9" t="s">
        <v>1326</v>
      </c>
      <c r="C1368" s="9" t="s">
        <v>894</v>
      </c>
      <c r="D1368" s="9" t="s">
        <v>894</v>
      </c>
      <c r="E1368" s="9" t="s">
        <v>894</v>
      </c>
      <c r="F1368" s="9" t="s">
        <v>894</v>
      </c>
      <c r="G1368" s="9" t="s">
        <v>894</v>
      </c>
      <c r="H1368" s="9" t="s">
        <v>894</v>
      </c>
    </row>
    <row r="1369" spans="1:8" ht="15" thickBot="1" x14ac:dyDescent="0.35">
      <c r="A1369" s="8" t="s">
        <v>505</v>
      </c>
      <c r="B1369" s="9" t="s">
        <v>1326</v>
      </c>
      <c r="C1369" s="9" t="s">
        <v>894</v>
      </c>
      <c r="D1369" s="9" t="s">
        <v>894</v>
      </c>
      <c r="E1369" s="9" t="s">
        <v>894</v>
      </c>
      <c r="F1369" s="9" t="s">
        <v>894</v>
      </c>
      <c r="G1369" s="9" t="s">
        <v>894</v>
      </c>
      <c r="H1369" s="9" t="s">
        <v>894</v>
      </c>
    </row>
    <row r="1370" spans="1:8" ht="15" thickBot="1" x14ac:dyDescent="0.35">
      <c r="A1370" s="8" t="s">
        <v>506</v>
      </c>
      <c r="B1370" s="9" t="s">
        <v>1326</v>
      </c>
      <c r="C1370" s="9" t="s">
        <v>894</v>
      </c>
      <c r="D1370" s="9" t="s">
        <v>894</v>
      </c>
      <c r="E1370" s="9" t="s">
        <v>894</v>
      </c>
      <c r="F1370" s="9" t="s">
        <v>894</v>
      </c>
      <c r="G1370" s="9" t="s">
        <v>894</v>
      </c>
      <c r="H1370" s="9" t="s">
        <v>894</v>
      </c>
    </row>
    <row r="1371" spans="1:8" ht="15" thickBot="1" x14ac:dyDescent="0.35">
      <c r="A1371" s="8" t="s">
        <v>507</v>
      </c>
      <c r="B1371" s="9" t="s">
        <v>1326</v>
      </c>
      <c r="C1371" s="9" t="s">
        <v>894</v>
      </c>
      <c r="D1371" s="9" t="s">
        <v>894</v>
      </c>
      <c r="E1371" s="9" t="s">
        <v>894</v>
      </c>
      <c r="F1371" s="9" t="s">
        <v>894</v>
      </c>
      <c r="G1371" s="9" t="s">
        <v>894</v>
      </c>
      <c r="H1371" s="9" t="s">
        <v>894</v>
      </c>
    </row>
    <row r="1372" spans="1:8" ht="15" thickBot="1" x14ac:dyDescent="0.35">
      <c r="A1372" s="8" t="s">
        <v>508</v>
      </c>
      <c r="B1372" s="9" t="s">
        <v>1326</v>
      </c>
      <c r="C1372" s="9" t="s">
        <v>894</v>
      </c>
      <c r="D1372" s="9" t="s">
        <v>894</v>
      </c>
      <c r="E1372" s="9" t="s">
        <v>894</v>
      </c>
      <c r="F1372" s="9" t="s">
        <v>894</v>
      </c>
      <c r="G1372" s="9" t="s">
        <v>894</v>
      </c>
      <c r="H1372" s="9" t="s">
        <v>894</v>
      </c>
    </row>
    <row r="1373" spans="1:8" ht="15" thickBot="1" x14ac:dyDescent="0.35">
      <c r="A1373" s="8" t="s">
        <v>509</v>
      </c>
      <c r="B1373" s="9" t="s">
        <v>1326</v>
      </c>
      <c r="C1373" s="9" t="s">
        <v>894</v>
      </c>
      <c r="D1373" s="9" t="s">
        <v>894</v>
      </c>
      <c r="E1373" s="9" t="s">
        <v>894</v>
      </c>
      <c r="F1373" s="9" t="s">
        <v>894</v>
      </c>
      <c r="G1373" s="9" t="s">
        <v>894</v>
      </c>
      <c r="H1373" s="9" t="s">
        <v>894</v>
      </c>
    </row>
    <row r="1374" spans="1:8" ht="15" thickBot="1" x14ac:dyDescent="0.35">
      <c r="A1374" s="8" t="s">
        <v>510</v>
      </c>
      <c r="B1374" s="9" t="s">
        <v>1326</v>
      </c>
      <c r="C1374" s="9" t="s">
        <v>894</v>
      </c>
      <c r="D1374" s="9" t="s">
        <v>894</v>
      </c>
      <c r="E1374" s="9" t="s">
        <v>894</v>
      </c>
      <c r="F1374" s="9" t="s">
        <v>894</v>
      </c>
      <c r="G1374" s="9" t="s">
        <v>894</v>
      </c>
      <c r="H1374" s="9" t="s">
        <v>894</v>
      </c>
    </row>
    <row r="1375" spans="1:8" ht="15" thickBot="1" x14ac:dyDescent="0.35">
      <c r="A1375" s="8" t="s">
        <v>511</v>
      </c>
      <c r="B1375" s="9" t="s">
        <v>1326</v>
      </c>
      <c r="C1375" s="9" t="s">
        <v>894</v>
      </c>
      <c r="D1375" s="9" t="s">
        <v>894</v>
      </c>
      <c r="E1375" s="9" t="s">
        <v>894</v>
      </c>
      <c r="F1375" s="9" t="s">
        <v>894</v>
      </c>
      <c r="G1375" s="9" t="s">
        <v>894</v>
      </c>
      <c r="H1375" s="9" t="s">
        <v>894</v>
      </c>
    </row>
    <row r="1376" spans="1:8" ht="15" thickBot="1" x14ac:dyDescent="0.35">
      <c r="A1376" s="8" t="s">
        <v>512</v>
      </c>
      <c r="B1376" s="9" t="s">
        <v>1326</v>
      </c>
      <c r="C1376" s="9" t="s">
        <v>894</v>
      </c>
      <c r="D1376" s="9" t="s">
        <v>894</v>
      </c>
      <c r="E1376" s="9" t="s">
        <v>894</v>
      </c>
      <c r="F1376" s="9" t="s">
        <v>894</v>
      </c>
      <c r="G1376" s="9" t="s">
        <v>894</v>
      </c>
      <c r="H1376" s="9" t="s">
        <v>894</v>
      </c>
    </row>
    <row r="1377" spans="1:8" ht="15" thickBot="1" x14ac:dyDescent="0.35">
      <c r="A1377" s="8" t="s">
        <v>513</v>
      </c>
      <c r="B1377" s="9" t="s">
        <v>1326</v>
      </c>
      <c r="C1377" s="9" t="s">
        <v>894</v>
      </c>
      <c r="D1377" s="9" t="s">
        <v>894</v>
      </c>
      <c r="E1377" s="9" t="s">
        <v>894</v>
      </c>
      <c r="F1377" s="9" t="s">
        <v>894</v>
      </c>
      <c r="G1377" s="9" t="s">
        <v>894</v>
      </c>
      <c r="H1377" s="9" t="s">
        <v>894</v>
      </c>
    </row>
    <row r="1378" spans="1:8" ht="15" thickBot="1" x14ac:dyDescent="0.35">
      <c r="A1378" s="8" t="s">
        <v>514</v>
      </c>
      <c r="B1378" s="9" t="s">
        <v>1326</v>
      </c>
      <c r="C1378" s="9" t="s">
        <v>894</v>
      </c>
      <c r="D1378" s="9" t="s">
        <v>894</v>
      </c>
      <c r="E1378" s="9" t="s">
        <v>894</v>
      </c>
      <c r="F1378" s="9" t="s">
        <v>894</v>
      </c>
      <c r="G1378" s="9" t="s">
        <v>894</v>
      </c>
      <c r="H1378" s="9" t="s">
        <v>894</v>
      </c>
    </row>
    <row r="1379" spans="1:8" ht="15" thickBot="1" x14ac:dyDescent="0.35">
      <c r="A1379" s="8" t="s">
        <v>515</v>
      </c>
      <c r="B1379" s="9" t="s">
        <v>1326</v>
      </c>
      <c r="C1379" s="9" t="s">
        <v>894</v>
      </c>
      <c r="D1379" s="9" t="s">
        <v>894</v>
      </c>
      <c r="E1379" s="9" t="s">
        <v>894</v>
      </c>
      <c r="F1379" s="9" t="s">
        <v>894</v>
      </c>
      <c r="G1379" s="9" t="s">
        <v>894</v>
      </c>
      <c r="H1379" s="9" t="s">
        <v>894</v>
      </c>
    </row>
    <row r="1380" spans="1:8" ht="15" thickBot="1" x14ac:dyDescent="0.35">
      <c r="A1380" s="8" t="s">
        <v>516</v>
      </c>
      <c r="B1380" s="9" t="s">
        <v>1326</v>
      </c>
      <c r="C1380" s="9" t="s">
        <v>894</v>
      </c>
      <c r="D1380" s="9" t="s">
        <v>894</v>
      </c>
      <c r="E1380" s="9" t="s">
        <v>894</v>
      </c>
      <c r="F1380" s="9" t="s">
        <v>894</v>
      </c>
      <c r="G1380" s="9" t="s">
        <v>894</v>
      </c>
      <c r="H1380" s="9" t="s">
        <v>894</v>
      </c>
    </row>
    <row r="1381" spans="1:8" ht="15" thickBot="1" x14ac:dyDescent="0.35">
      <c r="A1381" s="8" t="s">
        <v>517</v>
      </c>
      <c r="B1381" s="9" t="s">
        <v>1326</v>
      </c>
      <c r="C1381" s="9" t="s">
        <v>894</v>
      </c>
      <c r="D1381" s="9" t="s">
        <v>894</v>
      </c>
      <c r="E1381" s="9" t="s">
        <v>894</v>
      </c>
      <c r="F1381" s="9" t="s">
        <v>894</v>
      </c>
      <c r="G1381" s="9" t="s">
        <v>894</v>
      </c>
      <c r="H1381" s="9" t="s">
        <v>894</v>
      </c>
    </row>
    <row r="1382" spans="1:8" ht="15" thickBot="1" x14ac:dyDescent="0.35">
      <c r="A1382" s="8" t="s">
        <v>518</v>
      </c>
      <c r="B1382" s="9" t="s">
        <v>1326</v>
      </c>
      <c r="C1382" s="9" t="s">
        <v>894</v>
      </c>
      <c r="D1382" s="9" t="s">
        <v>894</v>
      </c>
      <c r="E1382" s="9" t="s">
        <v>894</v>
      </c>
      <c r="F1382" s="9" t="s">
        <v>894</v>
      </c>
      <c r="G1382" s="9" t="s">
        <v>894</v>
      </c>
      <c r="H1382" s="9" t="s">
        <v>894</v>
      </c>
    </row>
    <row r="1383" spans="1:8" ht="15" thickBot="1" x14ac:dyDescent="0.35">
      <c r="A1383" s="8" t="s">
        <v>519</v>
      </c>
      <c r="B1383" s="9" t="s">
        <v>1326</v>
      </c>
      <c r="C1383" s="9" t="s">
        <v>894</v>
      </c>
      <c r="D1383" s="9" t="s">
        <v>894</v>
      </c>
      <c r="E1383" s="9" t="s">
        <v>894</v>
      </c>
      <c r="F1383" s="9" t="s">
        <v>894</v>
      </c>
      <c r="G1383" s="9" t="s">
        <v>894</v>
      </c>
      <c r="H1383" s="9" t="s">
        <v>894</v>
      </c>
    </row>
    <row r="1384" spans="1:8" ht="15" thickBot="1" x14ac:dyDescent="0.35">
      <c r="A1384" s="8" t="s">
        <v>520</v>
      </c>
      <c r="B1384" s="9" t="s">
        <v>1326</v>
      </c>
      <c r="C1384" s="9" t="s">
        <v>894</v>
      </c>
      <c r="D1384" s="9" t="s">
        <v>894</v>
      </c>
      <c r="E1384" s="9" t="s">
        <v>894</v>
      </c>
      <c r="F1384" s="9" t="s">
        <v>894</v>
      </c>
      <c r="G1384" s="9" t="s">
        <v>894</v>
      </c>
      <c r="H1384" s="9" t="s">
        <v>894</v>
      </c>
    </row>
    <row r="1385" spans="1:8" ht="15" thickBot="1" x14ac:dyDescent="0.35">
      <c r="A1385" s="8" t="s">
        <v>521</v>
      </c>
      <c r="B1385" s="9" t="s">
        <v>1326</v>
      </c>
      <c r="C1385" s="9" t="s">
        <v>894</v>
      </c>
      <c r="D1385" s="9" t="s">
        <v>894</v>
      </c>
      <c r="E1385" s="9" t="s">
        <v>894</v>
      </c>
      <c r="F1385" s="9" t="s">
        <v>894</v>
      </c>
      <c r="G1385" s="9" t="s">
        <v>894</v>
      </c>
      <c r="H1385" s="9" t="s">
        <v>894</v>
      </c>
    </row>
    <row r="1386" spans="1:8" ht="15" thickBot="1" x14ac:dyDescent="0.35">
      <c r="A1386" s="8" t="s">
        <v>522</v>
      </c>
      <c r="B1386" s="9" t="s">
        <v>1326</v>
      </c>
      <c r="C1386" s="9" t="s">
        <v>894</v>
      </c>
      <c r="D1386" s="9" t="s">
        <v>894</v>
      </c>
      <c r="E1386" s="9" t="s">
        <v>894</v>
      </c>
      <c r="F1386" s="9" t="s">
        <v>894</v>
      </c>
      <c r="G1386" s="9" t="s">
        <v>894</v>
      </c>
      <c r="H1386" s="9" t="s">
        <v>894</v>
      </c>
    </row>
    <row r="1387" spans="1:8" ht="15" thickBot="1" x14ac:dyDescent="0.35">
      <c r="A1387" s="8" t="s">
        <v>523</v>
      </c>
      <c r="B1387" s="9" t="s">
        <v>1326</v>
      </c>
      <c r="C1387" s="9" t="s">
        <v>894</v>
      </c>
      <c r="D1387" s="9" t="s">
        <v>894</v>
      </c>
      <c r="E1387" s="9" t="s">
        <v>894</v>
      </c>
      <c r="F1387" s="9" t="s">
        <v>894</v>
      </c>
      <c r="G1387" s="9" t="s">
        <v>894</v>
      </c>
      <c r="H1387" s="9" t="s">
        <v>894</v>
      </c>
    </row>
    <row r="1388" spans="1:8" ht="15" thickBot="1" x14ac:dyDescent="0.35">
      <c r="A1388" s="8" t="s">
        <v>524</v>
      </c>
      <c r="B1388" s="9" t="s">
        <v>1326</v>
      </c>
      <c r="C1388" s="9" t="s">
        <v>894</v>
      </c>
      <c r="D1388" s="9" t="s">
        <v>894</v>
      </c>
      <c r="E1388" s="9" t="s">
        <v>894</v>
      </c>
      <c r="F1388" s="9" t="s">
        <v>894</v>
      </c>
      <c r="G1388" s="9" t="s">
        <v>894</v>
      </c>
      <c r="H1388" s="9" t="s">
        <v>894</v>
      </c>
    </row>
    <row r="1389" spans="1:8" ht="15" thickBot="1" x14ac:dyDescent="0.35">
      <c r="A1389" s="8" t="s">
        <v>525</v>
      </c>
      <c r="B1389" s="9" t="s">
        <v>1326</v>
      </c>
      <c r="C1389" s="9" t="s">
        <v>894</v>
      </c>
      <c r="D1389" s="9" t="s">
        <v>894</v>
      </c>
      <c r="E1389" s="9" t="s">
        <v>894</v>
      </c>
      <c r="F1389" s="9" t="s">
        <v>894</v>
      </c>
      <c r="G1389" s="9" t="s">
        <v>894</v>
      </c>
      <c r="H1389" s="9" t="s">
        <v>894</v>
      </c>
    </row>
    <row r="1390" spans="1:8" ht="15" thickBot="1" x14ac:dyDescent="0.35">
      <c r="A1390" s="8" t="s">
        <v>526</v>
      </c>
      <c r="B1390" s="9" t="s">
        <v>1326</v>
      </c>
      <c r="C1390" s="9" t="s">
        <v>894</v>
      </c>
      <c r="D1390" s="9" t="s">
        <v>894</v>
      </c>
      <c r="E1390" s="9" t="s">
        <v>894</v>
      </c>
      <c r="F1390" s="9" t="s">
        <v>894</v>
      </c>
      <c r="G1390" s="9" t="s">
        <v>894</v>
      </c>
      <c r="H1390" s="9" t="s">
        <v>894</v>
      </c>
    </row>
    <row r="1391" spans="1:8" ht="15" thickBot="1" x14ac:dyDescent="0.35">
      <c r="A1391" s="8" t="s">
        <v>527</v>
      </c>
      <c r="B1391" s="9" t="s">
        <v>1326</v>
      </c>
      <c r="C1391" s="9" t="s">
        <v>894</v>
      </c>
      <c r="D1391" s="9" t="s">
        <v>894</v>
      </c>
      <c r="E1391" s="9" t="s">
        <v>894</v>
      </c>
      <c r="F1391" s="9" t="s">
        <v>894</v>
      </c>
      <c r="G1391" s="9" t="s">
        <v>894</v>
      </c>
      <c r="H1391" s="9" t="s">
        <v>894</v>
      </c>
    </row>
    <row r="1392" spans="1:8" ht="15" thickBot="1" x14ac:dyDescent="0.35">
      <c r="A1392" s="8" t="s">
        <v>528</v>
      </c>
      <c r="B1392" s="9" t="s">
        <v>1326</v>
      </c>
      <c r="C1392" s="9" t="s">
        <v>894</v>
      </c>
      <c r="D1392" s="9" t="s">
        <v>894</v>
      </c>
      <c r="E1392" s="9" t="s">
        <v>894</v>
      </c>
      <c r="F1392" s="9" t="s">
        <v>894</v>
      </c>
      <c r="G1392" s="9" t="s">
        <v>894</v>
      </c>
      <c r="H1392" s="9" t="s">
        <v>894</v>
      </c>
    </row>
    <row r="1393" spans="1:8" ht="15" thickBot="1" x14ac:dyDescent="0.35">
      <c r="A1393" s="8" t="s">
        <v>529</v>
      </c>
      <c r="B1393" s="9" t="s">
        <v>1326</v>
      </c>
      <c r="C1393" s="9" t="s">
        <v>894</v>
      </c>
      <c r="D1393" s="9" t="s">
        <v>894</v>
      </c>
      <c r="E1393" s="9" t="s">
        <v>894</v>
      </c>
      <c r="F1393" s="9" t="s">
        <v>894</v>
      </c>
      <c r="G1393" s="9" t="s">
        <v>894</v>
      </c>
      <c r="H1393" s="9" t="s">
        <v>894</v>
      </c>
    </row>
    <row r="1394" spans="1:8" ht="15" thickBot="1" x14ac:dyDescent="0.35">
      <c r="A1394" s="8" t="s">
        <v>530</v>
      </c>
      <c r="B1394" s="9" t="s">
        <v>1326</v>
      </c>
      <c r="C1394" s="9" t="s">
        <v>894</v>
      </c>
      <c r="D1394" s="9" t="s">
        <v>894</v>
      </c>
      <c r="E1394" s="9" t="s">
        <v>894</v>
      </c>
      <c r="F1394" s="9" t="s">
        <v>894</v>
      </c>
      <c r="G1394" s="9" t="s">
        <v>894</v>
      </c>
      <c r="H1394" s="9" t="s">
        <v>894</v>
      </c>
    </row>
    <row r="1395" spans="1:8" ht="15" thickBot="1" x14ac:dyDescent="0.35">
      <c r="A1395" s="8" t="s">
        <v>531</v>
      </c>
      <c r="B1395" s="9" t="s">
        <v>1326</v>
      </c>
      <c r="C1395" s="9" t="s">
        <v>894</v>
      </c>
      <c r="D1395" s="9" t="s">
        <v>894</v>
      </c>
      <c r="E1395" s="9" t="s">
        <v>894</v>
      </c>
      <c r="F1395" s="9" t="s">
        <v>894</v>
      </c>
      <c r="G1395" s="9" t="s">
        <v>894</v>
      </c>
      <c r="H1395" s="9" t="s">
        <v>894</v>
      </c>
    </row>
    <row r="1396" spans="1:8" ht="15" thickBot="1" x14ac:dyDescent="0.35">
      <c r="A1396" s="8" t="s">
        <v>532</v>
      </c>
      <c r="B1396" s="9" t="s">
        <v>1326</v>
      </c>
      <c r="C1396" s="9" t="s">
        <v>894</v>
      </c>
      <c r="D1396" s="9" t="s">
        <v>894</v>
      </c>
      <c r="E1396" s="9" t="s">
        <v>894</v>
      </c>
      <c r="F1396" s="9" t="s">
        <v>894</v>
      </c>
      <c r="G1396" s="9" t="s">
        <v>894</v>
      </c>
      <c r="H1396" s="9" t="s">
        <v>894</v>
      </c>
    </row>
    <row r="1397" spans="1:8" ht="15" thickBot="1" x14ac:dyDescent="0.35">
      <c r="A1397" s="8" t="s">
        <v>533</v>
      </c>
      <c r="B1397" s="9" t="s">
        <v>1326</v>
      </c>
      <c r="C1397" s="9" t="s">
        <v>894</v>
      </c>
      <c r="D1397" s="9" t="s">
        <v>894</v>
      </c>
      <c r="E1397" s="9" t="s">
        <v>894</v>
      </c>
      <c r="F1397" s="9" t="s">
        <v>894</v>
      </c>
      <c r="G1397" s="9" t="s">
        <v>894</v>
      </c>
      <c r="H1397" s="9" t="s">
        <v>894</v>
      </c>
    </row>
    <row r="1398" spans="1:8" ht="15" thickBot="1" x14ac:dyDescent="0.35">
      <c r="A1398" s="8" t="s">
        <v>534</v>
      </c>
      <c r="B1398" s="9" t="s">
        <v>1326</v>
      </c>
      <c r="C1398" s="9" t="s">
        <v>894</v>
      </c>
      <c r="D1398" s="9" t="s">
        <v>894</v>
      </c>
      <c r="E1398" s="9" t="s">
        <v>894</v>
      </c>
      <c r="F1398" s="9" t="s">
        <v>894</v>
      </c>
      <c r="G1398" s="9" t="s">
        <v>894</v>
      </c>
      <c r="H1398" s="9" t="s">
        <v>894</v>
      </c>
    </row>
    <row r="1399" spans="1:8" ht="15" thickBot="1" x14ac:dyDescent="0.35">
      <c r="A1399" s="8" t="s">
        <v>535</v>
      </c>
      <c r="B1399" s="9" t="s">
        <v>1326</v>
      </c>
      <c r="C1399" s="9" t="s">
        <v>894</v>
      </c>
      <c r="D1399" s="9" t="s">
        <v>894</v>
      </c>
      <c r="E1399" s="9" t="s">
        <v>894</v>
      </c>
      <c r="F1399" s="9" t="s">
        <v>894</v>
      </c>
      <c r="G1399" s="9" t="s">
        <v>894</v>
      </c>
      <c r="H1399" s="9" t="s">
        <v>894</v>
      </c>
    </row>
    <row r="1400" spans="1:8" ht="15" thickBot="1" x14ac:dyDescent="0.35">
      <c r="A1400" s="8" t="s">
        <v>536</v>
      </c>
      <c r="B1400" s="9" t="s">
        <v>1326</v>
      </c>
      <c r="C1400" s="9" t="s">
        <v>894</v>
      </c>
      <c r="D1400" s="9" t="s">
        <v>894</v>
      </c>
      <c r="E1400" s="9" t="s">
        <v>894</v>
      </c>
      <c r="F1400" s="9" t="s">
        <v>894</v>
      </c>
      <c r="G1400" s="9" t="s">
        <v>894</v>
      </c>
      <c r="H1400" s="9" t="s">
        <v>894</v>
      </c>
    </row>
    <row r="1401" spans="1:8" ht="15" thickBot="1" x14ac:dyDescent="0.35">
      <c r="A1401" s="8" t="s">
        <v>537</v>
      </c>
      <c r="B1401" s="9" t="s">
        <v>1326</v>
      </c>
      <c r="C1401" s="9" t="s">
        <v>894</v>
      </c>
      <c r="D1401" s="9" t="s">
        <v>894</v>
      </c>
      <c r="E1401" s="9" t="s">
        <v>894</v>
      </c>
      <c r="F1401" s="9" t="s">
        <v>894</v>
      </c>
      <c r="G1401" s="9" t="s">
        <v>894</v>
      </c>
      <c r="H1401" s="9" t="s">
        <v>894</v>
      </c>
    </row>
    <row r="1402" spans="1:8" ht="15" thickBot="1" x14ac:dyDescent="0.35">
      <c r="A1402" s="8" t="s">
        <v>538</v>
      </c>
      <c r="B1402" s="9" t="s">
        <v>1326</v>
      </c>
      <c r="C1402" s="9" t="s">
        <v>894</v>
      </c>
      <c r="D1402" s="9" t="s">
        <v>894</v>
      </c>
      <c r="E1402" s="9" t="s">
        <v>894</v>
      </c>
      <c r="F1402" s="9" t="s">
        <v>894</v>
      </c>
      <c r="G1402" s="9" t="s">
        <v>894</v>
      </c>
      <c r="H1402" s="9" t="s">
        <v>894</v>
      </c>
    </row>
    <row r="1403" spans="1:8" ht="15" thickBot="1" x14ac:dyDescent="0.35">
      <c r="A1403" s="8" t="s">
        <v>539</v>
      </c>
      <c r="B1403" s="9" t="s">
        <v>1326</v>
      </c>
      <c r="C1403" s="9" t="s">
        <v>894</v>
      </c>
      <c r="D1403" s="9" t="s">
        <v>894</v>
      </c>
      <c r="E1403" s="9" t="s">
        <v>894</v>
      </c>
      <c r="F1403" s="9" t="s">
        <v>894</v>
      </c>
      <c r="G1403" s="9" t="s">
        <v>894</v>
      </c>
      <c r="H1403" s="9" t="s">
        <v>894</v>
      </c>
    </row>
    <row r="1404" spans="1:8" ht="15" thickBot="1" x14ac:dyDescent="0.35">
      <c r="A1404" s="8" t="s">
        <v>540</v>
      </c>
      <c r="B1404" s="9" t="s">
        <v>1326</v>
      </c>
      <c r="C1404" s="9" t="s">
        <v>894</v>
      </c>
      <c r="D1404" s="9" t="s">
        <v>894</v>
      </c>
      <c r="E1404" s="9" t="s">
        <v>894</v>
      </c>
      <c r="F1404" s="9" t="s">
        <v>894</v>
      </c>
      <c r="G1404" s="9" t="s">
        <v>894</v>
      </c>
      <c r="H1404" s="9" t="s">
        <v>894</v>
      </c>
    </row>
    <row r="1405" spans="1:8" ht="15" thickBot="1" x14ac:dyDescent="0.35">
      <c r="A1405" s="8" t="s">
        <v>541</v>
      </c>
      <c r="B1405" s="9" t="s">
        <v>1338</v>
      </c>
      <c r="C1405" s="9" t="s">
        <v>894</v>
      </c>
      <c r="D1405" s="9" t="s">
        <v>894</v>
      </c>
      <c r="E1405" s="9" t="s">
        <v>894</v>
      </c>
      <c r="F1405" s="9" t="s">
        <v>894</v>
      </c>
      <c r="G1405" s="9" t="s">
        <v>894</v>
      </c>
      <c r="H1405" s="9" t="s">
        <v>894</v>
      </c>
    </row>
    <row r="1406" spans="1:8" ht="15" thickBot="1" x14ac:dyDescent="0.35">
      <c r="A1406" s="8" t="s">
        <v>542</v>
      </c>
      <c r="B1406" s="9" t="s">
        <v>1338</v>
      </c>
      <c r="C1406" s="9" t="s">
        <v>894</v>
      </c>
      <c r="D1406" s="9" t="s">
        <v>894</v>
      </c>
      <c r="E1406" s="9" t="s">
        <v>894</v>
      </c>
      <c r="F1406" s="9" t="s">
        <v>894</v>
      </c>
      <c r="G1406" s="9" t="s">
        <v>894</v>
      </c>
      <c r="H1406" s="9" t="s">
        <v>894</v>
      </c>
    </row>
    <row r="1407" spans="1:8" ht="15" thickBot="1" x14ac:dyDescent="0.35">
      <c r="A1407" s="8" t="s">
        <v>543</v>
      </c>
      <c r="B1407" s="9" t="s">
        <v>1338</v>
      </c>
      <c r="C1407" s="9" t="s">
        <v>894</v>
      </c>
      <c r="D1407" s="9" t="s">
        <v>894</v>
      </c>
      <c r="E1407" s="9" t="s">
        <v>894</v>
      </c>
      <c r="F1407" s="9" t="s">
        <v>894</v>
      </c>
      <c r="G1407" s="9" t="s">
        <v>894</v>
      </c>
      <c r="H1407" s="9" t="s">
        <v>894</v>
      </c>
    </row>
    <row r="1408" spans="1:8" ht="15" thickBot="1" x14ac:dyDescent="0.35">
      <c r="A1408" s="8" t="s">
        <v>544</v>
      </c>
      <c r="B1408" s="9" t="s">
        <v>1338</v>
      </c>
      <c r="C1408" s="9" t="s">
        <v>894</v>
      </c>
      <c r="D1408" s="9" t="s">
        <v>894</v>
      </c>
      <c r="E1408" s="9" t="s">
        <v>894</v>
      </c>
      <c r="F1408" s="9" t="s">
        <v>894</v>
      </c>
      <c r="G1408" s="9" t="s">
        <v>894</v>
      </c>
      <c r="H1408" s="9" t="s">
        <v>894</v>
      </c>
    </row>
    <row r="1409" spans="1:8" ht="15" thickBot="1" x14ac:dyDescent="0.35">
      <c r="A1409" s="8" t="s">
        <v>545</v>
      </c>
      <c r="B1409" s="9" t="s">
        <v>1338</v>
      </c>
      <c r="C1409" s="9" t="s">
        <v>894</v>
      </c>
      <c r="D1409" s="9" t="s">
        <v>894</v>
      </c>
      <c r="E1409" s="9" t="s">
        <v>894</v>
      </c>
      <c r="F1409" s="9" t="s">
        <v>894</v>
      </c>
      <c r="G1409" s="9" t="s">
        <v>894</v>
      </c>
      <c r="H1409" s="9" t="s">
        <v>894</v>
      </c>
    </row>
    <row r="1410" spans="1:8" ht="15" thickBot="1" x14ac:dyDescent="0.35">
      <c r="A1410" s="8" t="s">
        <v>546</v>
      </c>
      <c r="B1410" s="9" t="s">
        <v>1338</v>
      </c>
      <c r="C1410" s="9" t="s">
        <v>894</v>
      </c>
      <c r="D1410" s="9" t="s">
        <v>894</v>
      </c>
      <c r="E1410" s="9" t="s">
        <v>894</v>
      </c>
      <c r="F1410" s="9" t="s">
        <v>894</v>
      </c>
      <c r="G1410" s="9" t="s">
        <v>894</v>
      </c>
      <c r="H1410" s="9" t="s">
        <v>894</v>
      </c>
    </row>
    <row r="1411" spans="1:8" ht="15" thickBot="1" x14ac:dyDescent="0.35">
      <c r="A1411" s="8" t="s">
        <v>547</v>
      </c>
      <c r="B1411" s="9" t="s">
        <v>1338</v>
      </c>
      <c r="C1411" s="9" t="s">
        <v>894</v>
      </c>
      <c r="D1411" s="9" t="s">
        <v>894</v>
      </c>
      <c r="E1411" s="9" t="s">
        <v>894</v>
      </c>
      <c r="F1411" s="9" t="s">
        <v>894</v>
      </c>
      <c r="G1411" s="9" t="s">
        <v>894</v>
      </c>
      <c r="H1411" s="9" t="s">
        <v>894</v>
      </c>
    </row>
    <row r="1412" spans="1:8" ht="15" thickBot="1" x14ac:dyDescent="0.35">
      <c r="A1412" s="8" t="s">
        <v>548</v>
      </c>
      <c r="B1412" s="9" t="s">
        <v>1338</v>
      </c>
      <c r="C1412" s="9" t="s">
        <v>894</v>
      </c>
      <c r="D1412" s="9" t="s">
        <v>894</v>
      </c>
      <c r="E1412" s="9" t="s">
        <v>894</v>
      </c>
      <c r="F1412" s="9" t="s">
        <v>894</v>
      </c>
      <c r="G1412" s="9" t="s">
        <v>894</v>
      </c>
      <c r="H1412" s="9" t="s">
        <v>894</v>
      </c>
    </row>
    <row r="1413" spans="1:8" ht="15" thickBot="1" x14ac:dyDescent="0.35">
      <c r="A1413" s="8" t="s">
        <v>549</v>
      </c>
      <c r="B1413" s="9" t="s">
        <v>1338</v>
      </c>
      <c r="C1413" s="9" t="s">
        <v>894</v>
      </c>
      <c r="D1413" s="9" t="s">
        <v>894</v>
      </c>
      <c r="E1413" s="9" t="s">
        <v>894</v>
      </c>
      <c r="F1413" s="9" t="s">
        <v>894</v>
      </c>
      <c r="G1413" s="9" t="s">
        <v>894</v>
      </c>
      <c r="H1413" s="9" t="s">
        <v>894</v>
      </c>
    </row>
    <row r="1414" spans="1:8" ht="15" thickBot="1" x14ac:dyDescent="0.35">
      <c r="A1414" s="8" t="s">
        <v>550</v>
      </c>
      <c r="B1414" s="9" t="s">
        <v>1338</v>
      </c>
      <c r="C1414" s="9" t="s">
        <v>894</v>
      </c>
      <c r="D1414" s="9" t="s">
        <v>894</v>
      </c>
      <c r="E1414" s="9" t="s">
        <v>894</v>
      </c>
      <c r="F1414" s="9" t="s">
        <v>894</v>
      </c>
      <c r="G1414" s="9" t="s">
        <v>894</v>
      </c>
      <c r="H1414" s="9" t="s">
        <v>894</v>
      </c>
    </row>
    <row r="1415" spans="1:8" ht="15" thickBot="1" x14ac:dyDescent="0.35">
      <c r="A1415" s="8" t="s">
        <v>551</v>
      </c>
      <c r="B1415" s="9" t="s">
        <v>1338</v>
      </c>
      <c r="C1415" s="9" t="s">
        <v>894</v>
      </c>
      <c r="D1415" s="9" t="s">
        <v>894</v>
      </c>
      <c r="E1415" s="9" t="s">
        <v>894</v>
      </c>
      <c r="F1415" s="9" t="s">
        <v>894</v>
      </c>
      <c r="G1415" s="9" t="s">
        <v>894</v>
      </c>
      <c r="H1415" s="9" t="s">
        <v>894</v>
      </c>
    </row>
    <row r="1416" spans="1:8" ht="15" thickBot="1" x14ac:dyDescent="0.35">
      <c r="A1416" s="8" t="s">
        <v>552</v>
      </c>
      <c r="B1416" s="9" t="s">
        <v>1338</v>
      </c>
      <c r="C1416" s="9" t="s">
        <v>894</v>
      </c>
      <c r="D1416" s="9" t="s">
        <v>894</v>
      </c>
      <c r="E1416" s="9" t="s">
        <v>894</v>
      </c>
      <c r="F1416" s="9" t="s">
        <v>894</v>
      </c>
      <c r="G1416" s="9" t="s">
        <v>894</v>
      </c>
      <c r="H1416" s="9" t="s">
        <v>894</v>
      </c>
    </row>
    <row r="1417" spans="1:8" ht="15" thickBot="1" x14ac:dyDescent="0.35">
      <c r="A1417" s="8" t="s">
        <v>553</v>
      </c>
      <c r="B1417" s="9" t="s">
        <v>1338</v>
      </c>
      <c r="C1417" s="9" t="s">
        <v>894</v>
      </c>
      <c r="D1417" s="9" t="s">
        <v>894</v>
      </c>
      <c r="E1417" s="9" t="s">
        <v>894</v>
      </c>
      <c r="F1417" s="9" t="s">
        <v>894</v>
      </c>
      <c r="G1417" s="9" t="s">
        <v>894</v>
      </c>
      <c r="H1417" s="9" t="s">
        <v>894</v>
      </c>
    </row>
    <row r="1418" spans="1:8" ht="15" thickBot="1" x14ac:dyDescent="0.35">
      <c r="A1418" s="8" t="s">
        <v>554</v>
      </c>
      <c r="B1418" s="9" t="s">
        <v>1338</v>
      </c>
      <c r="C1418" s="9" t="s">
        <v>894</v>
      </c>
      <c r="D1418" s="9" t="s">
        <v>894</v>
      </c>
      <c r="E1418" s="9" t="s">
        <v>894</v>
      </c>
      <c r="F1418" s="9" t="s">
        <v>894</v>
      </c>
      <c r="G1418" s="9" t="s">
        <v>894</v>
      </c>
      <c r="H1418" s="9" t="s">
        <v>894</v>
      </c>
    </row>
    <row r="1419" spans="1:8" ht="15" thickBot="1" x14ac:dyDescent="0.35">
      <c r="A1419" s="8" t="s">
        <v>555</v>
      </c>
      <c r="B1419" s="9" t="s">
        <v>1338</v>
      </c>
      <c r="C1419" s="9" t="s">
        <v>894</v>
      </c>
      <c r="D1419" s="9" t="s">
        <v>894</v>
      </c>
      <c r="E1419" s="9" t="s">
        <v>894</v>
      </c>
      <c r="F1419" s="9" t="s">
        <v>894</v>
      </c>
      <c r="G1419" s="9" t="s">
        <v>894</v>
      </c>
      <c r="H1419" s="9" t="s">
        <v>894</v>
      </c>
    </row>
    <row r="1420" spans="1:8" ht="15" thickBot="1" x14ac:dyDescent="0.35">
      <c r="A1420" s="8" t="s">
        <v>556</v>
      </c>
      <c r="B1420" s="9" t="s">
        <v>1338</v>
      </c>
      <c r="C1420" s="9" t="s">
        <v>894</v>
      </c>
      <c r="D1420" s="9" t="s">
        <v>894</v>
      </c>
      <c r="E1420" s="9" t="s">
        <v>894</v>
      </c>
      <c r="F1420" s="9" t="s">
        <v>894</v>
      </c>
      <c r="G1420" s="9" t="s">
        <v>894</v>
      </c>
      <c r="H1420" s="9" t="s">
        <v>894</v>
      </c>
    </row>
    <row r="1421" spans="1:8" ht="15" thickBot="1" x14ac:dyDescent="0.35">
      <c r="A1421" s="8" t="s">
        <v>557</v>
      </c>
      <c r="B1421" s="9" t="s">
        <v>1338</v>
      </c>
      <c r="C1421" s="9" t="s">
        <v>894</v>
      </c>
      <c r="D1421" s="9" t="s">
        <v>894</v>
      </c>
      <c r="E1421" s="9" t="s">
        <v>894</v>
      </c>
      <c r="F1421" s="9" t="s">
        <v>894</v>
      </c>
      <c r="G1421" s="9" t="s">
        <v>894</v>
      </c>
      <c r="H1421" s="9" t="s">
        <v>894</v>
      </c>
    </row>
    <row r="1422" spans="1:8" ht="15" thickBot="1" x14ac:dyDescent="0.35">
      <c r="A1422" s="8" t="s">
        <v>558</v>
      </c>
      <c r="B1422" s="9" t="s">
        <v>1338</v>
      </c>
      <c r="C1422" s="9" t="s">
        <v>894</v>
      </c>
      <c r="D1422" s="9" t="s">
        <v>894</v>
      </c>
      <c r="E1422" s="9" t="s">
        <v>894</v>
      </c>
      <c r="F1422" s="9" t="s">
        <v>894</v>
      </c>
      <c r="G1422" s="9" t="s">
        <v>894</v>
      </c>
      <c r="H1422" s="9" t="s">
        <v>894</v>
      </c>
    </row>
    <row r="1423" spans="1:8" ht="15" thickBot="1" x14ac:dyDescent="0.35">
      <c r="A1423" s="8" t="s">
        <v>559</v>
      </c>
      <c r="B1423" s="9" t="s">
        <v>1338</v>
      </c>
      <c r="C1423" s="9" t="s">
        <v>894</v>
      </c>
      <c r="D1423" s="9" t="s">
        <v>894</v>
      </c>
      <c r="E1423" s="9" t="s">
        <v>894</v>
      </c>
      <c r="F1423" s="9" t="s">
        <v>894</v>
      </c>
      <c r="G1423" s="9" t="s">
        <v>894</v>
      </c>
      <c r="H1423" s="9" t="s">
        <v>894</v>
      </c>
    </row>
    <row r="1424" spans="1:8" ht="15" thickBot="1" x14ac:dyDescent="0.35">
      <c r="A1424" s="8" t="s">
        <v>560</v>
      </c>
      <c r="B1424" s="9" t="s">
        <v>1338</v>
      </c>
      <c r="C1424" s="9" t="s">
        <v>894</v>
      </c>
      <c r="D1424" s="9" t="s">
        <v>894</v>
      </c>
      <c r="E1424" s="9" t="s">
        <v>894</v>
      </c>
      <c r="F1424" s="9" t="s">
        <v>894</v>
      </c>
      <c r="G1424" s="9" t="s">
        <v>894</v>
      </c>
      <c r="H1424" s="9" t="s">
        <v>894</v>
      </c>
    </row>
    <row r="1425" spans="1:8" ht="15" thickBot="1" x14ac:dyDescent="0.35">
      <c r="A1425" s="8" t="s">
        <v>561</v>
      </c>
      <c r="B1425" s="9" t="s">
        <v>1338</v>
      </c>
      <c r="C1425" s="9" t="s">
        <v>894</v>
      </c>
      <c r="D1425" s="9" t="s">
        <v>894</v>
      </c>
      <c r="E1425" s="9" t="s">
        <v>894</v>
      </c>
      <c r="F1425" s="9" t="s">
        <v>894</v>
      </c>
      <c r="G1425" s="9" t="s">
        <v>894</v>
      </c>
      <c r="H1425" s="9" t="s">
        <v>894</v>
      </c>
    </row>
    <row r="1426" spans="1:8" ht="15" thickBot="1" x14ac:dyDescent="0.35">
      <c r="A1426" s="8" t="s">
        <v>562</v>
      </c>
      <c r="B1426" s="9" t="s">
        <v>1338</v>
      </c>
      <c r="C1426" s="9" t="s">
        <v>894</v>
      </c>
      <c r="D1426" s="9" t="s">
        <v>894</v>
      </c>
      <c r="E1426" s="9" t="s">
        <v>894</v>
      </c>
      <c r="F1426" s="9" t="s">
        <v>894</v>
      </c>
      <c r="G1426" s="9" t="s">
        <v>894</v>
      </c>
      <c r="H1426" s="9" t="s">
        <v>894</v>
      </c>
    </row>
    <row r="1427" spans="1:8" ht="15" thickBot="1" x14ac:dyDescent="0.35">
      <c r="A1427" s="8" t="s">
        <v>563</v>
      </c>
      <c r="B1427" s="9" t="s">
        <v>1338</v>
      </c>
      <c r="C1427" s="9" t="s">
        <v>894</v>
      </c>
      <c r="D1427" s="9" t="s">
        <v>894</v>
      </c>
      <c r="E1427" s="9" t="s">
        <v>894</v>
      </c>
      <c r="F1427" s="9" t="s">
        <v>894</v>
      </c>
      <c r="G1427" s="9" t="s">
        <v>894</v>
      </c>
      <c r="H1427" s="9" t="s">
        <v>894</v>
      </c>
    </row>
    <row r="1428" spans="1:8" ht="15" thickBot="1" x14ac:dyDescent="0.35">
      <c r="A1428" s="8" t="s">
        <v>564</v>
      </c>
      <c r="B1428" s="9" t="s">
        <v>1338</v>
      </c>
      <c r="C1428" s="9" t="s">
        <v>894</v>
      </c>
      <c r="D1428" s="9" t="s">
        <v>894</v>
      </c>
      <c r="E1428" s="9" t="s">
        <v>894</v>
      </c>
      <c r="F1428" s="9" t="s">
        <v>894</v>
      </c>
      <c r="G1428" s="9" t="s">
        <v>894</v>
      </c>
      <c r="H1428" s="9" t="s">
        <v>894</v>
      </c>
    </row>
    <row r="1429" spans="1:8" ht="15" thickBot="1" x14ac:dyDescent="0.35">
      <c r="A1429" s="8" t="s">
        <v>565</v>
      </c>
      <c r="B1429" s="9" t="s">
        <v>1338</v>
      </c>
      <c r="C1429" s="9" t="s">
        <v>894</v>
      </c>
      <c r="D1429" s="9" t="s">
        <v>894</v>
      </c>
      <c r="E1429" s="9" t="s">
        <v>894</v>
      </c>
      <c r="F1429" s="9" t="s">
        <v>894</v>
      </c>
      <c r="G1429" s="9" t="s">
        <v>894</v>
      </c>
      <c r="H1429" s="9" t="s">
        <v>894</v>
      </c>
    </row>
    <row r="1430" spans="1:8" ht="15" thickBot="1" x14ac:dyDescent="0.35">
      <c r="A1430" s="8" t="s">
        <v>566</v>
      </c>
      <c r="B1430" s="9" t="s">
        <v>1338</v>
      </c>
      <c r="C1430" s="9" t="s">
        <v>894</v>
      </c>
      <c r="D1430" s="9" t="s">
        <v>894</v>
      </c>
      <c r="E1430" s="9" t="s">
        <v>894</v>
      </c>
      <c r="F1430" s="9" t="s">
        <v>894</v>
      </c>
      <c r="G1430" s="9" t="s">
        <v>894</v>
      </c>
      <c r="H1430" s="9" t="s">
        <v>894</v>
      </c>
    </row>
    <row r="1431" spans="1:8" ht="15" thickBot="1" x14ac:dyDescent="0.35">
      <c r="A1431" s="8" t="s">
        <v>567</v>
      </c>
      <c r="B1431" s="9" t="s">
        <v>1338</v>
      </c>
      <c r="C1431" s="9" t="s">
        <v>894</v>
      </c>
      <c r="D1431" s="9" t="s">
        <v>894</v>
      </c>
      <c r="E1431" s="9" t="s">
        <v>894</v>
      </c>
      <c r="F1431" s="9" t="s">
        <v>894</v>
      </c>
      <c r="G1431" s="9" t="s">
        <v>894</v>
      </c>
      <c r="H1431" s="9" t="s">
        <v>894</v>
      </c>
    </row>
    <row r="1432" spans="1:8" ht="15" thickBot="1" x14ac:dyDescent="0.35">
      <c r="A1432" s="8" t="s">
        <v>568</v>
      </c>
      <c r="B1432" s="9" t="s">
        <v>1338</v>
      </c>
      <c r="C1432" s="9" t="s">
        <v>894</v>
      </c>
      <c r="D1432" s="9" t="s">
        <v>894</v>
      </c>
      <c r="E1432" s="9" t="s">
        <v>894</v>
      </c>
      <c r="F1432" s="9" t="s">
        <v>894</v>
      </c>
      <c r="G1432" s="9" t="s">
        <v>894</v>
      </c>
      <c r="H1432" s="9" t="s">
        <v>894</v>
      </c>
    </row>
    <row r="1433" spans="1:8" ht="15" thickBot="1" x14ac:dyDescent="0.35">
      <c r="A1433" s="8" t="s">
        <v>569</v>
      </c>
      <c r="B1433" s="9" t="s">
        <v>1338</v>
      </c>
      <c r="C1433" s="9" t="s">
        <v>894</v>
      </c>
      <c r="D1433" s="9" t="s">
        <v>894</v>
      </c>
      <c r="E1433" s="9" t="s">
        <v>894</v>
      </c>
      <c r="F1433" s="9" t="s">
        <v>894</v>
      </c>
      <c r="G1433" s="9" t="s">
        <v>894</v>
      </c>
      <c r="H1433" s="9" t="s">
        <v>894</v>
      </c>
    </row>
    <row r="1434" spans="1:8" ht="15" thickBot="1" x14ac:dyDescent="0.35">
      <c r="A1434" s="8" t="s">
        <v>570</v>
      </c>
      <c r="B1434" s="9" t="s">
        <v>1338</v>
      </c>
      <c r="C1434" s="9" t="s">
        <v>894</v>
      </c>
      <c r="D1434" s="9" t="s">
        <v>894</v>
      </c>
      <c r="E1434" s="9" t="s">
        <v>894</v>
      </c>
      <c r="F1434" s="9" t="s">
        <v>894</v>
      </c>
      <c r="G1434" s="9" t="s">
        <v>894</v>
      </c>
      <c r="H1434" s="9" t="s">
        <v>894</v>
      </c>
    </row>
    <row r="1435" spans="1:8" ht="15" thickBot="1" x14ac:dyDescent="0.35">
      <c r="A1435" s="8" t="s">
        <v>571</v>
      </c>
      <c r="B1435" s="9" t="s">
        <v>1338</v>
      </c>
      <c r="C1435" s="9" t="s">
        <v>894</v>
      </c>
      <c r="D1435" s="9" t="s">
        <v>894</v>
      </c>
      <c r="E1435" s="9" t="s">
        <v>894</v>
      </c>
      <c r="F1435" s="9" t="s">
        <v>894</v>
      </c>
      <c r="G1435" s="9" t="s">
        <v>894</v>
      </c>
      <c r="H1435" s="9" t="s">
        <v>894</v>
      </c>
    </row>
    <row r="1436" spans="1:8" ht="15" thickBot="1" x14ac:dyDescent="0.35">
      <c r="A1436" s="8" t="s">
        <v>572</v>
      </c>
      <c r="B1436" s="9" t="s">
        <v>1338</v>
      </c>
      <c r="C1436" s="9" t="s">
        <v>894</v>
      </c>
      <c r="D1436" s="9" t="s">
        <v>894</v>
      </c>
      <c r="E1436" s="9" t="s">
        <v>894</v>
      </c>
      <c r="F1436" s="9" t="s">
        <v>894</v>
      </c>
      <c r="G1436" s="9" t="s">
        <v>894</v>
      </c>
      <c r="H1436" s="9" t="s">
        <v>894</v>
      </c>
    </row>
    <row r="1437" spans="1:8" ht="15" thickBot="1" x14ac:dyDescent="0.35">
      <c r="A1437" s="8" t="s">
        <v>573</v>
      </c>
      <c r="B1437" s="9" t="s">
        <v>1338</v>
      </c>
      <c r="C1437" s="9" t="s">
        <v>894</v>
      </c>
      <c r="D1437" s="9" t="s">
        <v>894</v>
      </c>
      <c r="E1437" s="9" t="s">
        <v>894</v>
      </c>
      <c r="F1437" s="9" t="s">
        <v>894</v>
      </c>
      <c r="G1437" s="9" t="s">
        <v>894</v>
      </c>
      <c r="H1437" s="9" t="s">
        <v>894</v>
      </c>
    </row>
    <row r="1438" spans="1:8" ht="15" thickBot="1" x14ac:dyDescent="0.35">
      <c r="A1438" s="8" t="s">
        <v>574</v>
      </c>
      <c r="B1438" s="9" t="s">
        <v>1338</v>
      </c>
      <c r="C1438" s="9" t="s">
        <v>894</v>
      </c>
      <c r="D1438" s="9" t="s">
        <v>894</v>
      </c>
      <c r="E1438" s="9" t="s">
        <v>894</v>
      </c>
      <c r="F1438" s="9" t="s">
        <v>894</v>
      </c>
      <c r="G1438" s="9" t="s">
        <v>894</v>
      </c>
      <c r="H1438" s="9" t="s">
        <v>894</v>
      </c>
    </row>
    <row r="1439" spans="1:8" ht="15" thickBot="1" x14ac:dyDescent="0.35">
      <c r="A1439" s="8" t="s">
        <v>575</v>
      </c>
      <c r="B1439" s="9" t="s">
        <v>1338</v>
      </c>
      <c r="C1439" s="9" t="s">
        <v>894</v>
      </c>
      <c r="D1439" s="9" t="s">
        <v>894</v>
      </c>
      <c r="E1439" s="9" t="s">
        <v>894</v>
      </c>
      <c r="F1439" s="9" t="s">
        <v>894</v>
      </c>
      <c r="G1439" s="9" t="s">
        <v>894</v>
      </c>
      <c r="H1439" s="9" t="s">
        <v>894</v>
      </c>
    </row>
    <row r="1440" spans="1:8" ht="15" thickBot="1" x14ac:dyDescent="0.35">
      <c r="A1440" s="8" t="s">
        <v>576</v>
      </c>
      <c r="B1440" s="9" t="s">
        <v>894</v>
      </c>
      <c r="C1440" s="9" t="s">
        <v>894</v>
      </c>
      <c r="D1440" s="9" t="s">
        <v>894</v>
      </c>
      <c r="E1440" s="9" t="s">
        <v>894</v>
      </c>
      <c r="F1440" s="9" t="s">
        <v>894</v>
      </c>
      <c r="G1440" s="9" t="s">
        <v>894</v>
      </c>
      <c r="H1440" s="9" t="s">
        <v>894</v>
      </c>
    </row>
    <row r="1441" spans="1:8" ht="15" thickBot="1" x14ac:dyDescent="0.35">
      <c r="A1441" s="8" t="s">
        <v>577</v>
      </c>
      <c r="B1441" s="9" t="s">
        <v>894</v>
      </c>
      <c r="C1441" s="9" t="s">
        <v>894</v>
      </c>
      <c r="D1441" s="9" t="s">
        <v>894</v>
      </c>
      <c r="E1441" s="9" t="s">
        <v>894</v>
      </c>
      <c r="F1441" s="9" t="s">
        <v>894</v>
      </c>
      <c r="G1441" s="9" t="s">
        <v>894</v>
      </c>
      <c r="H1441" s="9" t="s">
        <v>894</v>
      </c>
    </row>
    <row r="1442" spans="1:8" ht="15" thickBot="1" x14ac:dyDescent="0.35">
      <c r="A1442" s="8" t="s">
        <v>578</v>
      </c>
      <c r="B1442" s="9" t="s">
        <v>894</v>
      </c>
      <c r="C1442" s="9" t="s">
        <v>894</v>
      </c>
      <c r="D1442" s="9" t="s">
        <v>894</v>
      </c>
      <c r="E1442" s="9" t="s">
        <v>894</v>
      </c>
      <c r="F1442" s="9" t="s">
        <v>894</v>
      </c>
      <c r="G1442" s="9" t="s">
        <v>894</v>
      </c>
      <c r="H1442" s="9" t="s">
        <v>894</v>
      </c>
    </row>
    <row r="1443" spans="1:8" ht="15" thickBot="1" x14ac:dyDescent="0.35">
      <c r="A1443" s="8" t="s">
        <v>579</v>
      </c>
      <c r="B1443" s="9" t="s">
        <v>894</v>
      </c>
      <c r="C1443" s="9" t="s">
        <v>894</v>
      </c>
      <c r="D1443" s="9" t="s">
        <v>894</v>
      </c>
      <c r="E1443" s="9" t="s">
        <v>894</v>
      </c>
      <c r="F1443" s="9" t="s">
        <v>894</v>
      </c>
      <c r="G1443" s="9" t="s">
        <v>894</v>
      </c>
      <c r="H1443" s="9" t="s">
        <v>894</v>
      </c>
    </row>
    <row r="1444" spans="1:8" ht="18.600000000000001" thickBot="1" x14ac:dyDescent="0.35">
      <c r="A1444" s="4"/>
    </row>
    <row r="1445" spans="1:8" ht="15" thickBot="1" x14ac:dyDescent="0.35">
      <c r="A1445" s="8" t="s">
        <v>580</v>
      </c>
      <c r="B1445" s="8" t="s">
        <v>26</v>
      </c>
      <c r="C1445" s="8" t="s">
        <v>27</v>
      </c>
      <c r="D1445" s="8" t="s">
        <v>28</v>
      </c>
      <c r="E1445" s="8" t="s">
        <v>29</v>
      </c>
      <c r="F1445" s="8" t="s">
        <v>30</v>
      </c>
      <c r="G1445" s="8" t="s">
        <v>31</v>
      </c>
      <c r="H1445" s="8" t="s">
        <v>987</v>
      </c>
    </row>
    <row r="1446" spans="1:8" ht="15" thickBot="1" x14ac:dyDescent="0.35">
      <c r="A1446" s="8" t="s">
        <v>268</v>
      </c>
      <c r="B1446" s="9">
        <v>33459.9</v>
      </c>
      <c r="C1446" s="9">
        <v>11000.5</v>
      </c>
      <c r="D1446" s="9">
        <v>5958.6</v>
      </c>
      <c r="E1446" s="9">
        <v>19709.3</v>
      </c>
      <c r="F1446" s="9">
        <v>7333.7</v>
      </c>
      <c r="G1446" s="9">
        <v>12375.6</v>
      </c>
      <c r="H1446" s="9">
        <v>13750.7</v>
      </c>
    </row>
    <row r="1447" spans="1:8" ht="15" thickBot="1" x14ac:dyDescent="0.35">
      <c r="A1447" s="8" t="s">
        <v>275</v>
      </c>
      <c r="B1447" s="9">
        <v>33459.9</v>
      </c>
      <c r="C1447" s="9">
        <v>11000.5</v>
      </c>
      <c r="D1447" s="9">
        <v>5958.6</v>
      </c>
      <c r="E1447" s="9">
        <v>14209</v>
      </c>
      <c r="F1447" s="9">
        <v>7333.7</v>
      </c>
      <c r="G1447" s="9">
        <v>12375.6</v>
      </c>
      <c r="H1447" s="9">
        <v>13750.7</v>
      </c>
    </row>
    <row r="1448" spans="1:8" ht="15" thickBot="1" x14ac:dyDescent="0.35">
      <c r="A1448" s="8" t="s">
        <v>282</v>
      </c>
      <c r="B1448" s="9">
        <v>33459.9</v>
      </c>
      <c r="C1448" s="9">
        <v>11000.5</v>
      </c>
      <c r="D1448" s="9">
        <v>5958.6</v>
      </c>
      <c r="E1448" s="9">
        <v>14209</v>
      </c>
      <c r="F1448" s="9">
        <v>7333.7</v>
      </c>
      <c r="G1448" s="9">
        <v>12375.6</v>
      </c>
      <c r="H1448" s="9">
        <v>12834</v>
      </c>
    </row>
    <row r="1449" spans="1:8" ht="15" thickBot="1" x14ac:dyDescent="0.35">
      <c r="A1449" s="8" t="s">
        <v>283</v>
      </c>
      <c r="B1449" s="9">
        <v>33459.9</v>
      </c>
      <c r="C1449" s="9">
        <v>11000.5</v>
      </c>
      <c r="D1449" s="9">
        <v>5958.6</v>
      </c>
      <c r="E1449" s="9">
        <v>14209</v>
      </c>
      <c r="F1449" s="9">
        <v>7333.7</v>
      </c>
      <c r="G1449" s="9">
        <v>12375.6</v>
      </c>
      <c r="H1449" s="9">
        <v>12834</v>
      </c>
    </row>
    <row r="1450" spans="1:8" ht="15" thickBot="1" x14ac:dyDescent="0.35">
      <c r="A1450" s="8" t="s">
        <v>285</v>
      </c>
      <c r="B1450" s="9">
        <v>28876.400000000001</v>
      </c>
      <c r="C1450" s="9">
        <v>11000.5</v>
      </c>
      <c r="D1450" s="9">
        <v>5958.6</v>
      </c>
      <c r="E1450" s="9">
        <v>14209</v>
      </c>
      <c r="F1450" s="9">
        <v>7333.7</v>
      </c>
      <c r="G1450" s="9">
        <v>12375.6</v>
      </c>
      <c r="H1450" s="9">
        <v>12834</v>
      </c>
    </row>
    <row r="1451" spans="1:8" ht="15" thickBot="1" x14ac:dyDescent="0.35">
      <c r="A1451" s="8" t="s">
        <v>287</v>
      </c>
      <c r="B1451" s="9">
        <v>28876.400000000001</v>
      </c>
      <c r="C1451" s="9">
        <v>11000.5</v>
      </c>
      <c r="D1451" s="9">
        <v>5958.6</v>
      </c>
      <c r="E1451" s="9">
        <v>14209</v>
      </c>
      <c r="F1451" s="9">
        <v>7333.7</v>
      </c>
      <c r="G1451" s="9">
        <v>12375.6</v>
      </c>
      <c r="H1451" s="9">
        <v>12834</v>
      </c>
    </row>
    <row r="1452" spans="1:8" ht="15" thickBot="1" x14ac:dyDescent="0.35">
      <c r="A1452" s="8" t="s">
        <v>288</v>
      </c>
      <c r="B1452" s="9">
        <v>28876.400000000001</v>
      </c>
      <c r="C1452" s="9">
        <v>11000.5</v>
      </c>
      <c r="D1452" s="9">
        <v>5958.6</v>
      </c>
      <c r="E1452" s="9">
        <v>14209</v>
      </c>
      <c r="F1452" s="9">
        <v>7333.7</v>
      </c>
      <c r="G1452" s="9">
        <v>12375.6</v>
      </c>
      <c r="H1452" s="9">
        <v>12834</v>
      </c>
    </row>
    <row r="1453" spans="1:8" ht="15" thickBot="1" x14ac:dyDescent="0.35">
      <c r="A1453" s="8" t="s">
        <v>289</v>
      </c>
      <c r="B1453" s="9">
        <v>28876.400000000001</v>
      </c>
      <c r="C1453" s="9">
        <v>11000.5</v>
      </c>
      <c r="D1453" s="9">
        <v>5958.6</v>
      </c>
      <c r="E1453" s="9">
        <v>14209</v>
      </c>
      <c r="F1453" s="9">
        <v>7333.7</v>
      </c>
      <c r="G1453" s="9">
        <v>12375.6</v>
      </c>
      <c r="H1453" s="9">
        <v>12834</v>
      </c>
    </row>
    <row r="1454" spans="1:8" ht="15" thickBot="1" x14ac:dyDescent="0.35">
      <c r="A1454" s="8" t="s">
        <v>290</v>
      </c>
      <c r="B1454" s="9">
        <v>28876.400000000001</v>
      </c>
      <c r="C1454" s="9">
        <v>11000.5</v>
      </c>
      <c r="D1454" s="9">
        <v>5958.6</v>
      </c>
      <c r="E1454" s="9">
        <v>14209</v>
      </c>
      <c r="F1454" s="9">
        <v>7333.7</v>
      </c>
      <c r="G1454" s="9">
        <v>12375.6</v>
      </c>
      <c r="H1454" s="9">
        <v>12834</v>
      </c>
    </row>
    <row r="1455" spans="1:8" ht="15" thickBot="1" x14ac:dyDescent="0.35">
      <c r="A1455" s="8" t="s">
        <v>291</v>
      </c>
      <c r="B1455" s="9">
        <v>28876.400000000001</v>
      </c>
      <c r="C1455" s="9">
        <v>11000.5</v>
      </c>
      <c r="D1455" s="9">
        <v>5958.6</v>
      </c>
      <c r="E1455" s="9">
        <v>14209</v>
      </c>
      <c r="F1455" s="9">
        <v>7333.7</v>
      </c>
      <c r="G1455" s="9">
        <v>12375.6</v>
      </c>
      <c r="H1455" s="9">
        <v>12834</v>
      </c>
    </row>
    <row r="1456" spans="1:8" ht="15" thickBot="1" x14ac:dyDescent="0.35">
      <c r="A1456" s="8" t="s">
        <v>292</v>
      </c>
      <c r="B1456" s="9">
        <v>28876.400000000001</v>
      </c>
      <c r="C1456" s="9">
        <v>11000.5</v>
      </c>
      <c r="D1456" s="9">
        <v>5958.6</v>
      </c>
      <c r="E1456" s="9">
        <v>14209</v>
      </c>
      <c r="F1456" s="9">
        <v>7333.7</v>
      </c>
      <c r="G1456" s="9">
        <v>12375.6</v>
      </c>
      <c r="H1456" s="9">
        <v>12834</v>
      </c>
    </row>
    <row r="1457" spans="1:8" ht="15" thickBot="1" x14ac:dyDescent="0.35">
      <c r="A1457" s="8" t="s">
        <v>293</v>
      </c>
      <c r="B1457" s="9">
        <v>28876.400000000001</v>
      </c>
      <c r="C1457" s="9">
        <v>11000.5</v>
      </c>
      <c r="D1457" s="9">
        <v>5958.6</v>
      </c>
      <c r="E1457" s="9">
        <v>14209</v>
      </c>
      <c r="F1457" s="9">
        <v>7333.7</v>
      </c>
      <c r="G1457" s="9">
        <v>12375.6</v>
      </c>
      <c r="H1457" s="9">
        <v>12834</v>
      </c>
    </row>
    <row r="1458" spans="1:8" ht="15" thickBot="1" x14ac:dyDescent="0.35">
      <c r="A1458" s="8" t="s">
        <v>294</v>
      </c>
      <c r="B1458" s="9">
        <v>28876.400000000001</v>
      </c>
      <c r="C1458" s="9">
        <v>11000.5</v>
      </c>
      <c r="D1458" s="9">
        <v>5958.6</v>
      </c>
      <c r="E1458" s="9">
        <v>14209</v>
      </c>
      <c r="F1458" s="9">
        <v>7333.7</v>
      </c>
      <c r="G1458" s="9">
        <v>12375.6</v>
      </c>
      <c r="H1458" s="9">
        <v>11917.2</v>
      </c>
    </row>
    <row r="1459" spans="1:8" ht="15" thickBot="1" x14ac:dyDescent="0.35">
      <c r="A1459" s="8" t="s">
        <v>297</v>
      </c>
      <c r="B1459" s="9">
        <v>28876.400000000001</v>
      </c>
      <c r="C1459" s="9">
        <v>11000.5</v>
      </c>
      <c r="D1459" s="9">
        <v>5958.6</v>
      </c>
      <c r="E1459" s="9">
        <v>14209</v>
      </c>
      <c r="F1459" s="9">
        <v>7333.7</v>
      </c>
      <c r="G1459" s="9">
        <v>12375.6</v>
      </c>
      <c r="H1459" s="9">
        <v>11917.2</v>
      </c>
    </row>
    <row r="1460" spans="1:8" ht="15" thickBot="1" x14ac:dyDescent="0.35">
      <c r="A1460" s="8" t="s">
        <v>299</v>
      </c>
      <c r="B1460" s="9">
        <v>28876.400000000001</v>
      </c>
      <c r="C1460" s="9">
        <v>11000.5</v>
      </c>
      <c r="D1460" s="9">
        <v>5958.6</v>
      </c>
      <c r="E1460" s="9">
        <v>14209</v>
      </c>
      <c r="F1460" s="9">
        <v>7333.7</v>
      </c>
      <c r="G1460" s="9">
        <v>12375.6</v>
      </c>
      <c r="H1460" s="9">
        <v>11917.2</v>
      </c>
    </row>
    <row r="1461" spans="1:8" ht="15" thickBot="1" x14ac:dyDescent="0.35">
      <c r="A1461" s="8" t="s">
        <v>302</v>
      </c>
      <c r="B1461" s="9">
        <v>28876.400000000001</v>
      </c>
      <c r="C1461" s="9">
        <v>11000.5</v>
      </c>
      <c r="D1461" s="9">
        <v>5958.6</v>
      </c>
      <c r="E1461" s="9">
        <v>14209</v>
      </c>
      <c r="F1461" s="9">
        <v>7333.7</v>
      </c>
      <c r="G1461" s="9">
        <v>12375.6</v>
      </c>
      <c r="H1461" s="9">
        <v>8250.4</v>
      </c>
    </row>
    <row r="1462" spans="1:8" ht="15" thickBot="1" x14ac:dyDescent="0.35">
      <c r="A1462" s="8" t="s">
        <v>304</v>
      </c>
      <c r="B1462" s="9">
        <v>28876.400000000001</v>
      </c>
      <c r="C1462" s="9">
        <v>11000.5</v>
      </c>
      <c r="D1462" s="9">
        <v>5958.6</v>
      </c>
      <c r="E1462" s="9">
        <v>14209</v>
      </c>
      <c r="F1462" s="9">
        <v>7333.7</v>
      </c>
      <c r="G1462" s="9">
        <v>12375.6</v>
      </c>
      <c r="H1462" s="9">
        <v>8250.4</v>
      </c>
    </row>
    <row r="1463" spans="1:8" ht="15" thickBot="1" x14ac:dyDescent="0.35">
      <c r="A1463" s="8" t="s">
        <v>308</v>
      </c>
      <c r="B1463" s="9">
        <v>28876.400000000001</v>
      </c>
      <c r="C1463" s="9">
        <v>11000.5</v>
      </c>
      <c r="D1463" s="9">
        <v>5958.6</v>
      </c>
      <c r="E1463" s="9">
        <v>14209</v>
      </c>
      <c r="F1463" s="9">
        <v>7333.7</v>
      </c>
      <c r="G1463" s="9">
        <v>12375.6</v>
      </c>
      <c r="H1463" s="9">
        <v>8250.4</v>
      </c>
    </row>
    <row r="1464" spans="1:8" ht="15" thickBot="1" x14ac:dyDescent="0.35">
      <c r="A1464" s="8" t="s">
        <v>309</v>
      </c>
      <c r="B1464" s="9">
        <v>28876.400000000001</v>
      </c>
      <c r="C1464" s="9">
        <v>11000.5</v>
      </c>
      <c r="D1464" s="9">
        <v>5958.6</v>
      </c>
      <c r="E1464" s="9">
        <v>14209</v>
      </c>
      <c r="F1464" s="9">
        <v>7333.7</v>
      </c>
      <c r="G1464" s="9">
        <v>12375.6</v>
      </c>
      <c r="H1464" s="9">
        <v>8250.4</v>
      </c>
    </row>
    <row r="1465" spans="1:8" ht="15" thickBot="1" x14ac:dyDescent="0.35">
      <c r="A1465" s="8" t="s">
        <v>311</v>
      </c>
      <c r="B1465" s="9">
        <v>28876.400000000001</v>
      </c>
      <c r="C1465" s="9">
        <v>11000.5</v>
      </c>
      <c r="D1465" s="9">
        <v>5958.6</v>
      </c>
      <c r="E1465" s="9">
        <v>14209</v>
      </c>
      <c r="F1465" s="9">
        <v>7333.7</v>
      </c>
      <c r="G1465" s="9">
        <v>12375.6</v>
      </c>
      <c r="H1465" s="9">
        <v>8250.4</v>
      </c>
    </row>
    <row r="1466" spans="1:8" ht="15" thickBot="1" x14ac:dyDescent="0.35">
      <c r="A1466" s="8" t="s">
        <v>314</v>
      </c>
      <c r="B1466" s="9">
        <v>28876.400000000001</v>
      </c>
      <c r="C1466" s="9">
        <v>11000.5</v>
      </c>
      <c r="D1466" s="9">
        <v>5958.6</v>
      </c>
      <c r="E1466" s="9">
        <v>14209</v>
      </c>
      <c r="F1466" s="9">
        <v>7333.7</v>
      </c>
      <c r="G1466" s="9">
        <v>12375.6</v>
      </c>
      <c r="H1466" s="9">
        <v>8250.4</v>
      </c>
    </row>
    <row r="1467" spans="1:8" ht="15" thickBot="1" x14ac:dyDescent="0.35">
      <c r="A1467" s="8" t="s">
        <v>316</v>
      </c>
      <c r="B1467" s="9">
        <v>28876.400000000001</v>
      </c>
      <c r="C1467" s="9">
        <v>11000.5</v>
      </c>
      <c r="D1467" s="9">
        <v>5958.6</v>
      </c>
      <c r="E1467" s="9">
        <v>14209</v>
      </c>
      <c r="F1467" s="9">
        <v>7333.7</v>
      </c>
      <c r="G1467" s="9">
        <v>12375.6</v>
      </c>
      <c r="H1467" s="9">
        <v>8250.4</v>
      </c>
    </row>
    <row r="1468" spans="1:8" ht="15" thickBot="1" x14ac:dyDescent="0.35">
      <c r="A1468" s="8" t="s">
        <v>317</v>
      </c>
      <c r="B1468" s="9">
        <v>28876.400000000001</v>
      </c>
      <c r="C1468" s="9">
        <v>11000.5</v>
      </c>
      <c r="D1468" s="9">
        <v>5958.6</v>
      </c>
      <c r="E1468" s="9">
        <v>12375.6</v>
      </c>
      <c r="F1468" s="9">
        <v>7333.7</v>
      </c>
      <c r="G1468" s="9">
        <v>12375.6</v>
      </c>
      <c r="H1468" s="9">
        <v>8250.4</v>
      </c>
    </row>
    <row r="1469" spans="1:8" ht="15" thickBot="1" x14ac:dyDescent="0.35">
      <c r="A1469" s="8" t="s">
        <v>319</v>
      </c>
      <c r="B1469" s="9">
        <v>28876.400000000001</v>
      </c>
      <c r="C1469" s="9">
        <v>11000.5</v>
      </c>
      <c r="D1469" s="9">
        <v>5958.6</v>
      </c>
      <c r="E1469" s="9">
        <v>12375.6</v>
      </c>
      <c r="F1469" s="9">
        <v>7333.7</v>
      </c>
      <c r="G1469" s="9">
        <v>12375.6</v>
      </c>
      <c r="H1469" s="9">
        <v>8250.4</v>
      </c>
    </row>
    <row r="1470" spans="1:8" ht="15" thickBot="1" x14ac:dyDescent="0.35">
      <c r="A1470" s="8" t="s">
        <v>320</v>
      </c>
      <c r="B1470" s="9">
        <v>28876.400000000001</v>
      </c>
      <c r="C1470" s="9">
        <v>11000.5</v>
      </c>
      <c r="D1470" s="9">
        <v>5958.6</v>
      </c>
      <c r="E1470" s="9">
        <v>12375.6</v>
      </c>
      <c r="F1470" s="9">
        <v>7333.7</v>
      </c>
      <c r="G1470" s="9">
        <v>12375.6</v>
      </c>
      <c r="H1470" s="9">
        <v>8250.4</v>
      </c>
    </row>
    <row r="1471" spans="1:8" ht="15" thickBot="1" x14ac:dyDescent="0.35">
      <c r="A1471" s="8" t="s">
        <v>321</v>
      </c>
      <c r="B1471" s="9">
        <v>28876.400000000001</v>
      </c>
      <c r="C1471" s="9">
        <v>11000.5</v>
      </c>
      <c r="D1471" s="9">
        <v>5958.6</v>
      </c>
      <c r="E1471" s="9">
        <v>12375.6</v>
      </c>
      <c r="F1471" s="9">
        <v>7333.7</v>
      </c>
      <c r="G1471" s="9">
        <v>12375.6</v>
      </c>
      <c r="H1471" s="9">
        <v>8250.4</v>
      </c>
    </row>
    <row r="1472" spans="1:8" ht="15" thickBot="1" x14ac:dyDescent="0.35">
      <c r="A1472" s="8" t="s">
        <v>322</v>
      </c>
      <c r="B1472" s="9">
        <v>26126.3</v>
      </c>
      <c r="C1472" s="9">
        <v>11000.5</v>
      </c>
      <c r="D1472" s="9">
        <v>5958.6</v>
      </c>
      <c r="E1472" s="9">
        <v>12375.6</v>
      </c>
      <c r="F1472" s="9">
        <v>7333.7</v>
      </c>
      <c r="G1472" s="9">
        <v>12375.6</v>
      </c>
      <c r="H1472" s="9">
        <v>8250.4</v>
      </c>
    </row>
    <row r="1473" spans="1:8" ht="15" thickBot="1" x14ac:dyDescent="0.35">
      <c r="A1473" s="8" t="s">
        <v>324</v>
      </c>
      <c r="B1473" s="9">
        <v>26126.3</v>
      </c>
      <c r="C1473" s="9">
        <v>11000.5</v>
      </c>
      <c r="D1473" s="9">
        <v>5958.6</v>
      </c>
      <c r="E1473" s="9">
        <v>12375.6</v>
      </c>
      <c r="F1473" s="9">
        <v>7333.7</v>
      </c>
      <c r="G1473" s="9">
        <v>12375.6</v>
      </c>
      <c r="H1473" s="9">
        <v>8250.4</v>
      </c>
    </row>
    <row r="1474" spans="1:8" ht="15" thickBot="1" x14ac:dyDescent="0.35">
      <c r="A1474" s="8" t="s">
        <v>325</v>
      </c>
      <c r="B1474" s="9">
        <v>26126.3</v>
      </c>
      <c r="C1474" s="9">
        <v>11000.5</v>
      </c>
      <c r="D1474" s="9">
        <v>5958.6</v>
      </c>
      <c r="E1474" s="9">
        <v>12375.6</v>
      </c>
      <c r="F1474" s="9">
        <v>7333.7</v>
      </c>
      <c r="G1474" s="9">
        <v>12375.6</v>
      </c>
      <c r="H1474" s="9">
        <v>8250.4</v>
      </c>
    </row>
    <row r="1475" spans="1:8" ht="15" thickBot="1" x14ac:dyDescent="0.35">
      <c r="A1475" s="8" t="s">
        <v>326</v>
      </c>
      <c r="B1475" s="9">
        <v>26126.3</v>
      </c>
      <c r="C1475" s="9">
        <v>11000.5</v>
      </c>
      <c r="D1475" s="9">
        <v>5958.6</v>
      </c>
      <c r="E1475" s="9">
        <v>12375.6</v>
      </c>
      <c r="F1475" s="9">
        <v>7333.7</v>
      </c>
      <c r="G1475" s="9">
        <v>12375.6</v>
      </c>
      <c r="H1475" s="9">
        <v>8250.4</v>
      </c>
    </row>
    <row r="1476" spans="1:8" ht="15" thickBot="1" x14ac:dyDescent="0.35">
      <c r="A1476" s="8" t="s">
        <v>327</v>
      </c>
      <c r="B1476" s="9">
        <v>26126.3</v>
      </c>
      <c r="C1476" s="9">
        <v>1833.4</v>
      </c>
      <c r="D1476" s="9">
        <v>5958.6</v>
      </c>
      <c r="E1476" s="9">
        <v>12375.6</v>
      </c>
      <c r="F1476" s="9">
        <v>7333.7</v>
      </c>
      <c r="G1476" s="9">
        <v>12375.6</v>
      </c>
      <c r="H1476" s="9">
        <v>8250.4</v>
      </c>
    </row>
    <row r="1477" spans="1:8" ht="15" thickBot="1" x14ac:dyDescent="0.35">
      <c r="A1477" s="8" t="s">
        <v>328</v>
      </c>
      <c r="B1477" s="9">
        <v>26126.3</v>
      </c>
      <c r="C1477" s="9">
        <v>1833.4</v>
      </c>
      <c r="D1477" s="9">
        <v>5958.6</v>
      </c>
      <c r="E1477" s="9">
        <v>12375.6</v>
      </c>
      <c r="F1477" s="9">
        <v>7333.7</v>
      </c>
      <c r="G1477" s="9">
        <v>12375.6</v>
      </c>
      <c r="H1477" s="9">
        <v>8250.4</v>
      </c>
    </row>
    <row r="1478" spans="1:8" ht="15" thickBot="1" x14ac:dyDescent="0.35">
      <c r="A1478" s="8" t="s">
        <v>330</v>
      </c>
      <c r="B1478" s="9">
        <v>26126.3</v>
      </c>
      <c r="C1478" s="9">
        <v>1833.4</v>
      </c>
      <c r="D1478" s="9">
        <v>5958.6</v>
      </c>
      <c r="E1478" s="9">
        <v>12375.6</v>
      </c>
      <c r="F1478" s="9">
        <v>1833.4</v>
      </c>
      <c r="G1478" s="9">
        <v>12375.6</v>
      </c>
      <c r="H1478" s="9">
        <v>8250.4</v>
      </c>
    </row>
    <row r="1479" spans="1:8" ht="15" thickBot="1" x14ac:dyDescent="0.35">
      <c r="A1479" s="8" t="s">
        <v>331</v>
      </c>
      <c r="B1479" s="9">
        <v>26126.3</v>
      </c>
      <c r="C1479" s="9">
        <v>1833.4</v>
      </c>
      <c r="D1479" s="9">
        <v>5958.6</v>
      </c>
      <c r="E1479" s="9">
        <v>12375.6</v>
      </c>
      <c r="F1479" s="9">
        <v>1833.4</v>
      </c>
      <c r="G1479" s="9">
        <v>12375.6</v>
      </c>
      <c r="H1479" s="9">
        <v>8250.4</v>
      </c>
    </row>
    <row r="1480" spans="1:8" ht="15" thickBot="1" x14ac:dyDescent="0.35">
      <c r="A1480" s="8" t="s">
        <v>333</v>
      </c>
      <c r="B1480" s="9">
        <v>26126.3</v>
      </c>
      <c r="C1480" s="9">
        <v>1833.4</v>
      </c>
      <c r="D1480" s="9">
        <v>2291.8000000000002</v>
      </c>
      <c r="E1480" s="9">
        <v>6875.3</v>
      </c>
      <c r="F1480" s="9">
        <v>1833.4</v>
      </c>
      <c r="G1480" s="9">
        <v>12375.6</v>
      </c>
      <c r="H1480" s="9">
        <v>8250.4</v>
      </c>
    </row>
    <row r="1481" spans="1:8" ht="15" thickBot="1" x14ac:dyDescent="0.35">
      <c r="A1481" s="8" t="s">
        <v>334</v>
      </c>
      <c r="B1481" s="9">
        <v>26126.3</v>
      </c>
      <c r="C1481" s="9">
        <v>1833.4</v>
      </c>
      <c r="D1481" s="9">
        <v>2291.8000000000002</v>
      </c>
      <c r="E1481" s="9">
        <v>6875.3</v>
      </c>
      <c r="F1481" s="9">
        <v>1833.4</v>
      </c>
      <c r="G1481" s="9">
        <v>12375.6</v>
      </c>
      <c r="H1481" s="9">
        <v>8250.4</v>
      </c>
    </row>
    <row r="1482" spans="1:8" ht="15" thickBot="1" x14ac:dyDescent="0.35">
      <c r="A1482" s="8" t="s">
        <v>336</v>
      </c>
      <c r="B1482" s="9">
        <v>26126.3</v>
      </c>
      <c r="C1482" s="9">
        <v>1833.4</v>
      </c>
      <c r="D1482" s="9">
        <v>2291.8000000000002</v>
      </c>
      <c r="E1482" s="9">
        <v>6875.3</v>
      </c>
      <c r="F1482" s="9">
        <v>1833.4</v>
      </c>
      <c r="G1482" s="9">
        <v>12375.6</v>
      </c>
      <c r="H1482" s="9">
        <v>8250.4</v>
      </c>
    </row>
    <row r="1483" spans="1:8" ht="15" thickBot="1" x14ac:dyDescent="0.35">
      <c r="A1483" s="8" t="s">
        <v>338</v>
      </c>
      <c r="B1483" s="9">
        <v>26126.3</v>
      </c>
      <c r="C1483" s="9">
        <v>1833.4</v>
      </c>
      <c r="D1483" s="9">
        <v>2291.8000000000002</v>
      </c>
      <c r="E1483" s="9">
        <v>6875.3</v>
      </c>
      <c r="F1483" s="9">
        <v>1833.4</v>
      </c>
      <c r="G1483" s="9">
        <v>12375.6</v>
      </c>
      <c r="H1483" s="9">
        <v>8250.4</v>
      </c>
    </row>
    <row r="1484" spans="1:8" ht="15" thickBot="1" x14ac:dyDescent="0.35">
      <c r="A1484" s="8" t="s">
        <v>339</v>
      </c>
      <c r="B1484" s="9">
        <v>26126.3</v>
      </c>
      <c r="C1484" s="9">
        <v>1833.4</v>
      </c>
      <c r="D1484" s="9">
        <v>2291.8000000000002</v>
      </c>
      <c r="E1484" s="9">
        <v>6875.3</v>
      </c>
      <c r="F1484" s="9">
        <v>1833.4</v>
      </c>
      <c r="G1484" s="9">
        <v>12375.6</v>
      </c>
      <c r="H1484" s="9">
        <v>8250.4</v>
      </c>
    </row>
    <row r="1485" spans="1:8" ht="15" thickBot="1" x14ac:dyDescent="0.35">
      <c r="A1485" s="8" t="s">
        <v>340</v>
      </c>
      <c r="B1485" s="9">
        <v>26126.3</v>
      </c>
      <c r="C1485" s="9">
        <v>1833.4</v>
      </c>
      <c r="D1485" s="9">
        <v>2291.8000000000002</v>
      </c>
      <c r="E1485" s="9">
        <v>6875.3</v>
      </c>
      <c r="F1485" s="9">
        <v>1833.4</v>
      </c>
      <c r="G1485" s="9">
        <v>12375.6</v>
      </c>
      <c r="H1485" s="9">
        <v>8250.4</v>
      </c>
    </row>
    <row r="1486" spans="1:8" ht="15" thickBot="1" x14ac:dyDescent="0.35">
      <c r="A1486" s="8" t="s">
        <v>341</v>
      </c>
      <c r="B1486" s="9">
        <v>26126.3</v>
      </c>
      <c r="C1486" s="9">
        <v>1833.4</v>
      </c>
      <c r="D1486" s="9">
        <v>2291.8000000000002</v>
      </c>
      <c r="E1486" s="9">
        <v>6875.3</v>
      </c>
      <c r="F1486" s="9">
        <v>1833.4</v>
      </c>
      <c r="G1486" s="9">
        <v>12375.6</v>
      </c>
      <c r="H1486" s="9">
        <v>8250.4</v>
      </c>
    </row>
    <row r="1487" spans="1:8" ht="15" thickBot="1" x14ac:dyDescent="0.35">
      <c r="A1487" s="8" t="s">
        <v>343</v>
      </c>
      <c r="B1487" s="9">
        <v>26126.3</v>
      </c>
      <c r="C1487" s="9">
        <v>1833.4</v>
      </c>
      <c r="D1487" s="9">
        <v>2291.8000000000002</v>
      </c>
      <c r="E1487" s="9">
        <v>6875.3</v>
      </c>
      <c r="F1487" s="9">
        <v>1833.4</v>
      </c>
      <c r="G1487" s="9">
        <v>12375.6</v>
      </c>
      <c r="H1487" s="9">
        <v>8250.4</v>
      </c>
    </row>
    <row r="1488" spans="1:8" ht="15" thickBot="1" x14ac:dyDescent="0.35">
      <c r="A1488" s="8" t="s">
        <v>344</v>
      </c>
      <c r="B1488" s="9">
        <v>26126.3</v>
      </c>
      <c r="C1488" s="9">
        <v>1833.4</v>
      </c>
      <c r="D1488" s="9">
        <v>2291.8000000000002</v>
      </c>
      <c r="E1488" s="9">
        <v>6875.3</v>
      </c>
      <c r="F1488" s="9">
        <v>1833.4</v>
      </c>
      <c r="G1488" s="9">
        <v>12375.6</v>
      </c>
      <c r="H1488" s="9">
        <v>8250.4</v>
      </c>
    </row>
    <row r="1489" spans="1:8" ht="15" thickBot="1" x14ac:dyDescent="0.35">
      <c r="A1489" s="8" t="s">
        <v>347</v>
      </c>
      <c r="B1489" s="9">
        <v>26126.3</v>
      </c>
      <c r="C1489" s="9">
        <v>1833.4</v>
      </c>
      <c r="D1489" s="9">
        <v>2291.8000000000002</v>
      </c>
      <c r="E1489" s="9">
        <v>6875.3</v>
      </c>
      <c r="F1489" s="9">
        <v>1833.4</v>
      </c>
      <c r="G1489" s="9">
        <v>12375.6</v>
      </c>
      <c r="H1489" s="9">
        <v>8250.4</v>
      </c>
    </row>
    <row r="1490" spans="1:8" ht="15" thickBot="1" x14ac:dyDescent="0.35">
      <c r="A1490" s="8" t="s">
        <v>349</v>
      </c>
      <c r="B1490" s="9">
        <v>26126.3</v>
      </c>
      <c r="C1490" s="9">
        <v>1833.4</v>
      </c>
      <c r="D1490" s="9">
        <v>2291.8000000000002</v>
      </c>
      <c r="E1490" s="9">
        <v>6875.3</v>
      </c>
      <c r="F1490" s="9">
        <v>1833.4</v>
      </c>
      <c r="G1490" s="9">
        <v>12375.6</v>
      </c>
      <c r="H1490" s="9">
        <v>8250.4</v>
      </c>
    </row>
    <row r="1491" spans="1:8" ht="15" thickBot="1" x14ac:dyDescent="0.35">
      <c r="A1491" s="8" t="s">
        <v>350</v>
      </c>
      <c r="B1491" s="9">
        <v>26126.3</v>
      </c>
      <c r="C1491" s="9">
        <v>1833.4</v>
      </c>
      <c r="D1491" s="9">
        <v>2291.8000000000002</v>
      </c>
      <c r="E1491" s="9">
        <v>6875.3</v>
      </c>
      <c r="F1491" s="9">
        <v>1833.4</v>
      </c>
      <c r="G1491" s="9">
        <v>12375.6</v>
      </c>
      <c r="H1491" s="9">
        <v>8250.4</v>
      </c>
    </row>
    <row r="1492" spans="1:8" ht="15" thickBot="1" x14ac:dyDescent="0.35">
      <c r="A1492" s="8" t="s">
        <v>351</v>
      </c>
      <c r="B1492" s="9">
        <v>26126.3</v>
      </c>
      <c r="C1492" s="9">
        <v>1833.4</v>
      </c>
      <c r="D1492" s="9">
        <v>2291.8000000000002</v>
      </c>
      <c r="E1492" s="9">
        <v>6875.3</v>
      </c>
      <c r="F1492" s="9">
        <v>1833.4</v>
      </c>
      <c r="G1492" s="9">
        <v>12375.6</v>
      </c>
      <c r="H1492" s="9">
        <v>8250.4</v>
      </c>
    </row>
    <row r="1493" spans="1:8" ht="15" thickBot="1" x14ac:dyDescent="0.35">
      <c r="A1493" s="8" t="s">
        <v>354</v>
      </c>
      <c r="B1493" s="9">
        <v>26126.3</v>
      </c>
      <c r="C1493" s="9">
        <v>1833.4</v>
      </c>
      <c r="D1493" s="9">
        <v>2291.8000000000002</v>
      </c>
      <c r="E1493" s="9">
        <v>6875.3</v>
      </c>
      <c r="F1493" s="9">
        <v>1833.4</v>
      </c>
      <c r="G1493" s="9">
        <v>11458.9</v>
      </c>
      <c r="H1493" s="9">
        <v>8250.4</v>
      </c>
    </row>
    <row r="1494" spans="1:8" ht="15" thickBot="1" x14ac:dyDescent="0.35">
      <c r="A1494" s="8" t="s">
        <v>356</v>
      </c>
      <c r="B1494" s="9">
        <v>26126.3</v>
      </c>
      <c r="C1494" s="9">
        <v>1833.4</v>
      </c>
      <c r="D1494" s="9">
        <v>2291.8000000000002</v>
      </c>
      <c r="E1494" s="9">
        <v>6875.3</v>
      </c>
      <c r="F1494" s="9">
        <v>1833.4</v>
      </c>
      <c r="G1494" s="9">
        <v>11458.9</v>
      </c>
      <c r="H1494" s="9">
        <v>8250.4</v>
      </c>
    </row>
    <row r="1495" spans="1:8" ht="15" thickBot="1" x14ac:dyDescent="0.35">
      <c r="A1495" s="8" t="s">
        <v>357</v>
      </c>
      <c r="B1495" s="9">
        <v>26126.3</v>
      </c>
      <c r="C1495" s="9">
        <v>1833.4</v>
      </c>
      <c r="D1495" s="9">
        <v>1375.1</v>
      </c>
      <c r="E1495" s="9">
        <v>6875.3</v>
      </c>
      <c r="F1495" s="9">
        <v>1833.4</v>
      </c>
      <c r="G1495" s="9">
        <v>11458.9</v>
      </c>
      <c r="H1495" s="9">
        <v>8250.4</v>
      </c>
    </row>
    <row r="1496" spans="1:8" ht="15" thickBot="1" x14ac:dyDescent="0.35">
      <c r="A1496" s="8" t="s">
        <v>358</v>
      </c>
      <c r="B1496" s="9">
        <v>26126.3</v>
      </c>
      <c r="C1496" s="9">
        <v>1833.4</v>
      </c>
      <c r="D1496" s="9">
        <v>1375.1</v>
      </c>
      <c r="E1496" s="9">
        <v>6875.3</v>
      </c>
      <c r="F1496" s="9">
        <v>1833.4</v>
      </c>
      <c r="G1496" s="9">
        <v>11458.9</v>
      </c>
      <c r="H1496" s="9">
        <v>8250.4</v>
      </c>
    </row>
    <row r="1497" spans="1:8" ht="15" thickBot="1" x14ac:dyDescent="0.35">
      <c r="A1497" s="8" t="s">
        <v>359</v>
      </c>
      <c r="B1497" s="9">
        <v>26126.3</v>
      </c>
      <c r="C1497" s="9">
        <v>916.7</v>
      </c>
      <c r="D1497" s="9">
        <v>1375.1</v>
      </c>
      <c r="E1497" s="9">
        <v>6875.3</v>
      </c>
      <c r="F1497" s="9">
        <v>916.7</v>
      </c>
      <c r="G1497" s="9">
        <v>11458.9</v>
      </c>
      <c r="H1497" s="9">
        <v>8250.4</v>
      </c>
    </row>
    <row r="1498" spans="1:8" ht="15" thickBot="1" x14ac:dyDescent="0.35">
      <c r="A1498" s="8" t="s">
        <v>361</v>
      </c>
      <c r="B1498" s="9">
        <v>26126.3</v>
      </c>
      <c r="C1498" s="9">
        <v>916.7</v>
      </c>
      <c r="D1498" s="9">
        <v>1375.1</v>
      </c>
      <c r="E1498" s="9">
        <v>6875.3</v>
      </c>
      <c r="F1498" s="9">
        <v>916.7</v>
      </c>
      <c r="G1498" s="9">
        <v>11458.9</v>
      </c>
      <c r="H1498" s="9">
        <v>8250.4</v>
      </c>
    </row>
    <row r="1499" spans="1:8" ht="15" thickBot="1" x14ac:dyDescent="0.35">
      <c r="A1499" s="8" t="s">
        <v>363</v>
      </c>
      <c r="B1499" s="9">
        <v>26126.3</v>
      </c>
      <c r="C1499" s="9">
        <v>916.7</v>
      </c>
      <c r="D1499" s="9">
        <v>1375.1</v>
      </c>
      <c r="E1499" s="9">
        <v>6875.3</v>
      </c>
      <c r="F1499" s="9">
        <v>0</v>
      </c>
      <c r="G1499" s="9">
        <v>11458.9</v>
      </c>
      <c r="H1499" s="9">
        <v>8250.4</v>
      </c>
    </row>
    <row r="1500" spans="1:8" ht="15" thickBot="1" x14ac:dyDescent="0.35">
      <c r="A1500" s="8" t="s">
        <v>364</v>
      </c>
      <c r="B1500" s="9">
        <v>26126.3</v>
      </c>
      <c r="C1500" s="9">
        <v>916.7</v>
      </c>
      <c r="D1500" s="9">
        <v>1375.1</v>
      </c>
      <c r="E1500" s="9">
        <v>6875.3</v>
      </c>
      <c r="F1500" s="9">
        <v>0</v>
      </c>
      <c r="G1500" s="9">
        <v>11458.9</v>
      </c>
      <c r="H1500" s="9">
        <v>8250.4</v>
      </c>
    </row>
    <row r="1501" spans="1:8" ht="15" thickBot="1" x14ac:dyDescent="0.35">
      <c r="A1501" s="8" t="s">
        <v>366</v>
      </c>
      <c r="B1501" s="9">
        <v>26126.3</v>
      </c>
      <c r="C1501" s="9">
        <v>916.7</v>
      </c>
      <c r="D1501" s="9">
        <v>1375.1</v>
      </c>
      <c r="E1501" s="9">
        <v>6875.3</v>
      </c>
      <c r="F1501" s="9">
        <v>0</v>
      </c>
      <c r="G1501" s="9">
        <v>11458.9</v>
      </c>
      <c r="H1501" s="9">
        <v>8250.4</v>
      </c>
    </row>
    <row r="1502" spans="1:8" ht="15" thickBot="1" x14ac:dyDescent="0.35">
      <c r="A1502" s="8" t="s">
        <v>368</v>
      </c>
      <c r="B1502" s="9">
        <v>26126.3</v>
      </c>
      <c r="C1502" s="9">
        <v>916.7</v>
      </c>
      <c r="D1502" s="9">
        <v>1375.1</v>
      </c>
      <c r="E1502" s="9">
        <v>6875.3</v>
      </c>
      <c r="F1502" s="9">
        <v>0</v>
      </c>
      <c r="G1502" s="9">
        <v>11458.9</v>
      </c>
      <c r="H1502" s="9">
        <v>8250.4</v>
      </c>
    </row>
    <row r="1503" spans="1:8" ht="15" thickBot="1" x14ac:dyDescent="0.35">
      <c r="A1503" s="8" t="s">
        <v>371</v>
      </c>
      <c r="B1503" s="9">
        <v>26126.3</v>
      </c>
      <c r="C1503" s="9">
        <v>916.7</v>
      </c>
      <c r="D1503" s="9">
        <v>1375.1</v>
      </c>
      <c r="E1503" s="9">
        <v>6875.3</v>
      </c>
      <c r="F1503" s="9">
        <v>0</v>
      </c>
      <c r="G1503" s="9">
        <v>11458.9</v>
      </c>
      <c r="H1503" s="9">
        <v>8250.4</v>
      </c>
    </row>
    <row r="1504" spans="1:8" ht="15" thickBot="1" x14ac:dyDescent="0.35">
      <c r="A1504" s="8" t="s">
        <v>372</v>
      </c>
      <c r="B1504" s="9">
        <v>26126.3</v>
      </c>
      <c r="C1504" s="9">
        <v>916.7</v>
      </c>
      <c r="D1504" s="9">
        <v>1375.1</v>
      </c>
      <c r="E1504" s="9">
        <v>6875.3</v>
      </c>
      <c r="F1504" s="9">
        <v>0</v>
      </c>
      <c r="G1504" s="9">
        <v>11458.9</v>
      </c>
      <c r="H1504" s="9">
        <v>8250.4</v>
      </c>
    </row>
    <row r="1505" spans="1:8" ht="15" thickBot="1" x14ac:dyDescent="0.35">
      <c r="A1505" s="8" t="s">
        <v>376</v>
      </c>
      <c r="B1505" s="9">
        <v>22459.4</v>
      </c>
      <c r="C1505" s="9">
        <v>916.7</v>
      </c>
      <c r="D1505" s="9">
        <v>1375.1</v>
      </c>
      <c r="E1505" s="9">
        <v>6875.3</v>
      </c>
      <c r="F1505" s="9">
        <v>0</v>
      </c>
      <c r="G1505" s="9">
        <v>11458.9</v>
      </c>
      <c r="H1505" s="9">
        <v>8250.4</v>
      </c>
    </row>
    <row r="1506" spans="1:8" ht="15" thickBot="1" x14ac:dyDescent="0.35">
      <c r="A1506" s="8" t="s">
        <v>378</v>
      </c>
      <c r="B1506" s="9">
        <v>22459.4</v>
      </c>
      <c r="C1506" s="9">
        <v>916.7</v>
      </c>
      <c r="D1506" s="9">
        <v>1375.1</v>
      </c>
      <c r="E1506" s="9">
        <v>6875.3</v>
      </c>
      <c r="F1506" s="9">
        <v>0</v>
      </c>
      <c r="G1506" s="9">
        <v>11458.9</v>
      </c>
      <c r="H1506" s="9">
        <v>8250.4</v>
      </c>
    </row>
    <row r="1507" spans="1:8" ht="15" thickBot="1" x14ac:dyDescent="0.35">
      <c r="A1507" s="8" t="s">
        <v>380</v>
      </c>
      <c r="B1507" s="9">
        <v>22459.4</v>
      </c>
      <c r="C1507" s="9">
        <v>916.7</v>
      </c>
      <c r="D1507" s="9">
        <v>458.4</v>
      </c>
      <c r="E1507" s="9">
        <v>6875.3</v>
      </c>
      <c r="F1507" s="9">
        <v>0</v>
      </c>
      <c r="G1507" s="9">
        <v>11458.9</v>
      </c>
      <c r="H1507" s="9">
        <v>8250.4</v>
      </c>
    </row>
    <row r="1508" spans="1:8" ht="15" thickBot="1" x14ac:dyDescent="0.35">
      <c r="A1508" s="8" t="s">
        <v>383</v>
      </c>
      <c r="B1508" s="9">
        <v>22459.4</v>
      </c>
      <c r="C1508" s="9">
        <v>916.7</v>
      </c>
      <c r="D1508" s="9">
        <v>458.4</v>
      </c>
      <c r="E1508" s="9">
        <v>6875.3</v>
      </c>
      <c r="F1508" s="9">
        <v>0</v>
      </c>
      <c r="G1508" s="9">
        <v>11458.9</v>
      </c>
      <c r="H1508" s="9">
        <v>8250.4</v>
      </c>
    </row>
    <row r="1509" spans="1:8" ht="15" thickBot="1" x14ac:dyDescent="0.35">
      <c r="A1509" s="8" t="s">
        <v>385</v>
      </c>
      <c r="B1509" s="9">
        <v>22459.4</v>
      </c>
      <c r="C1509" s="9">
        <v>916.7</v>
      </c>
      <c r="D1509" s="9">
        <v>458.4</v>
      </c>
      <c r="E1509" s="9">
        <v>6875.3</v>
      </c>
      <c r="F1509" s="9">
        <v>0</v>
      </c>
      <c r="G1509" s="9">
        <v>11458.9</v>
      </c>
      <c r="H1509" s="9">
        <v>8250.4</v>
      </c>
    </row>
    <row r="1510" spans="1:8" ht="15" thickBot="1" x14ac:dyDescent="0.35">
      <c r="A1510" s="8" t="s">
        <v>388</v>
      </c>
      <c r="B1510" s="9">
        <v>22459.4</v>
      </c>
      <c r="C1510" s="9">
        <v>916.7</v>
      </c>
      <c r="D1510" s="9">
        <v>458.4</v>
      </c>
      <c r="E1510" s="9">
        <v>6875.3</v>
      </c>
      <c r="F1510" s="9">
        <v>0</v>
      </c>
      <c r="G1510" s="9">
        <v>11458.9</v>
      </c>
      <c r="H1510" s="9">
        <v>8250.4</v>
      </c>
    </row>
    <row r="1511" spans="1:8" ht="15" thickBot="1" x14ac:dyDescent="0.35">
      <c r="A1511" s="8" t="s">
        <v>389</v>
      </c>
      <c r="B1511" s="9">
        <v>22459.4</v>
      </c>
      <c r="C1511" s="9">
        <v>916.7</v>
      </c>
      <c r="D1511" s="9">
        <v>458.4</v>
      </c>
      <c r="E1511" s="9">
        <v>6875.3</v>
      </c>
      <c r="F1511" s="9">
        <v>0</v>
      </c>
      <c r="G1511" s="9">
        <v>11458.9</v>
      </c>
      <c r="H1511" s="9">
        <v>8250.4</v>
      </c>
    </row>
    <row r="1512" spans="1:8" ht="15" thickBot="1" x14ac:dyDescent="0.35">
      <c r="A1512" s="8" t="s">
        <v>391</v>
      </c>
      <c r="B1512" s="9">
        <v>22459.4</v>
      </c>
      <c r="C1512" s="9">
        <v>916.7</v>
      </c>
      <c r="D1512" s="9">
        <v>458.4</v>
      </c>
      <c r="E1512" s="9">
        <v>6875.3</v>
      </c>
      <c r="F1512" s="9">
        <v>0</v>
      </c>
      <c r="G1512" s="9">
        <v>11458.9</v>
      </c>
      <c r="H1512" s="9">
        <v>8250.4</v>
      </c>
    </row>
    <row r="1513" spans="1:8" ht="15" thickBot="1" x14ac:dyDescent="0.35">
      <c r="A1513" s="8" t="s">
        <v>394</v>
      </c>
      <c r="B1513" s="9">
        <v>22459.4</v>
      </c>
      <c r="C1513" s="9">
        <v>0</v>
      </c>
      <c r="D1513" s="9">
        <v>458.4</v>
      </c>
      <c r="E1513" s="9">
        <v>6875.3</v>
      </c>
      <c r="F1513" s="9">
        <v>0</v>
      </c>
      <c r="G1513" s="9">
        <v>11458.9</v>
      </c>
      <c r="H1513" s="9">
        <v>8250.4</v>
      </c>
    </row>
    <row r="1514" spans="1:8" ht="15" thickBot="1" x14ac:dyDescent="0.35">
      <c r="A1514" s="8" t="s">
        <v>396</v>
      </c>
      <c r="B1514" s="9">
        <v>22459.4</v>
      </c>
      <c r="C1514" s="9">
        <v>0</v>
      </c>
      <c r="D1514" s="9">
        <v>458.4</v>
      </c>
      <c r="E1514" s="9">
        <v>5041.8999999999996</v>
      </c>
      <c r="F1514" s="9">
        <v>0</v>
      </c>
      <c r="G1514" s="9">
        <v>11458.9</v>
      </c>
      <c r="H1514" s="9">
        <v>8250.4</v>
      </c>
    </row>
    <row r="1515" spans="1:8" ht="15" thickBot="1" x14ac:dyDescent="0.35">
      <c r="A1515" s="8" t="s">
        <v>398</v>
      </c>
      <c r="B1515" s="9">
        <v>22459.4</v>
      </c>
      <c r="C1515" s="9">
        <v>0</v>
      </c>
      <c r="D1515" s="9">
        <v>458.4</v>
      </c>
      <c r="E1515" s="9">
        <v>458.4</v>
      </c>
      <c r="F1515" s="9">
        <v>0</v>
      </c>
      <c r="G1515" s="9">
        <v>11458.9</v>
      </c>
      <c r="H1515" s="9">
        <v>8250.4</v>
      </c>
    </row>
    <row r="1516" spans="1:8" ht="15" thickBot="1" x14ac:dyDescent="0.35">
      <c r="A1516" s="8" t="s">
        <v>400</v>
      </c>
      <c r="B1516" s="9">
        <v>22459.4</v>
      </c>
      <c r="C1516" s="9">
        <v>0</v>
      </c>
      <c r="D1516" s="9">
        <v>458.4</v>
      </c>
      <c r="E1516" s="9">
        <v>458.4</v>
      </c>
      <c r="F1516" s="9">
        <v>0</v>
      </c>
      <c r="G1516" s="9">
        <v>11458.9</v>
      </c>
      <c r="H1516" s="9">
        <v>7333.7</v>
      </c>
    </row>
    <row r="1517" spans="1:8" ht="15" thickBot="1" x14ac:dyDescent="0.35">
      <c r="A1517" s="8" t="s">
        <v>402</v>
      </c>
      <c r="B1517" s="9">
        <v>22459.4</v>
      </c>
      <c r="C1517" s="9">
        <v>0</v>
      </c>
      <c r="D1517" s="9">
        <v>458.4</v>
      </c>
      <c r="E1517" s="9">
        <v>458.4</v>
      </c>
      <c r="F1517" s="9">
        <v>0</v>
      </c>
      <c r="G1517" s="9">
        <v>8708.7999999999993</v>
      </c>
      <c r="H1517" s="9">
        <v>6417</v>
      </c>
    </row>
    <row r="1518" spans="1:8" ht="15" thickBot="1" x14ac:dyDescent="0.35">
      <c r="A1518" s="8" t="s">
        <v>404</v>
      </c>
      <c r="B1518" s="9">
        <v>22459.4</v>
      </c>
      <c r="C1518" s="9">
        <v>0</v>
      </c>
      <c r="D1518" s="9">
        <v>458.4</v>
      </c>
      <c r="E1518" s="9">
        <v>458.4</v>
      </c>
      <c r="F1518" s="9">
        <v>0</v>
      </c>
      <c r="G1518" s="9">
        <v>5958.6</v>
      </c>
      <c r="H1518" s="9">
        <v>6417</v>
      </c>
    </row>
    <row r="1519" spans="1:8" ht="15" thickBot="1" x14ac:dyDescent="0.35">
      <c r="A1519" s="8" t="s">
        <v>406</v>
      </c>
      <c r="B1519" s="9">
        <v>22459.4</v>
      </c>
      <c r="C1519" s="9">
        <v>0</v>
      </c>
      <c r="D1519" s="9">
        <v>0</v>
      </c>
      <c r="E1519" s="9">
        <v>458.4</v>
      </c>
      <c r="F1519" s="9">
        <v>0</v>
      </c>
      <c r="G1519" s="9">
        <v>5958.6</v>
      </c>
      <c r="H1519" s="9">
        <v>6417</v>
      </c>
    </row>
    <row r="1520" spans="1:8" ht="15" thickBot="1" x14ac:dyDescent="0.35">
      <c r="A1520" s="8" t="s">
        <v>407</v>
      </c>
      <c r="B1520" s="9">
        <v>22459.4</v>
      </c>
      <c r="C1520" s="9">
        <v>0</v>
      </c>
      <c r="D1520" s="9">
        <v>0</v>
      </c>
      <c r="E1520" s="9">
        <v>458.4</v>
      </c>
      <c r="F1520" s="9">
        <v>0</v>
      </c>
      <c r="G1520" s="9">
        <v>5958.6</v>
      </c>
      <c r="H1520" s="9">
        <v>6417</v>
      </c>
    </row>
    <row r="1521" spans="1:8" ht="15" thickBot="1" x14ac:dyDescent="0.35">
      <c r="A1521" s="8" t="s">
        <v>408</v>
      </c>
      <c r="B1521" s="9">
        <v>22459.4</v>
      </c>
      <c r="C1521" s="9">
        <v>0</v>
      </c>
      <c r="D1521" s="9">
        <v>0</v>
      </c>
      <c r="E1521" s="9">
        <v>458.4</v>
      </c>
      <c r="F1521" s="9">
        <v>0</v>
      </c>
      <c r="G1521" s="9">
        <v>4125.2</v>
      </c>
      <c r="H1521" s="9">
        <v>6417</v>
      </c>
    </row>
    <row r="1522" spans="1:8" ht="15" thickBot="1" x14ac:dyDescent="0.35">
      <c r="A1522" s="8" t="s">
        <v>410</v>
      </c>
      <c r="B1522" s="9">
        <v>22459.4</v>
      </c>
      <c r="C1522" s="9">
        <v>0</v>
      </c>
      <c r="D1522" s="9">
        <v>0</v>
      </c>
      <c r="E1522" s="9">
        <v>458.4</v>
      </c>
      <c r="F1522" s="9">
        <v>0</v>
      </c>
      <c r="G1522" s="9">
        <v>4125.2</v>
      </c>
      <c r="H1522" s="9">
        <v>6417</v>
      </c>
    </row>
    <row r="1523" spans="1:8" ht="15" thickBot="1" x14ac:dyDescent="0.35">
      <c r="A1523" s="8" t="s">
        <v>412</v>
      </c>
      <c r="B1523" s="9">
        <v>22459.4</v>
      </c>
      <c r="C1523" s="9">
        <v>0</v>
      </c>
      <c r="D1523" s="9">
        <v>0</v>
      </c>
      <c r="E1523" s="9">
        <v>458.4</v>
      </c>
      <c r="F1523" s="9">
        <v>0</v>
      </c>
      <c r="G1523" s="9">
        <v>458.4</v>
      </c>
      <c r="H1523" s="9">
        <v>6417</v>
      </c>
    </row>
    <row r="1524" spans="1:8" ht="15" thickBot="1" x14ac:dyDescent="0.35">
      <c r="A1524" s="8" t="s">
        <v>414</v>
      </c>
      <c r="B1524" s="9">
        <v>22459.4</v>
      </c>
      <c r="C1524" s="9">
        <v>0</v>
      </c>
      <c r="D1524" s="9">
        <v>0</v>
      </c>
      <c r="E1524" s="9">
        <v>458.4</v>
      </c>
      <c r="F1524" s="9">
        <v>0</v>
      </c>
      <c r="G1524" s="9">
        <v>458.4</v>
      </c>
      <c r="H1524" s="9">
        <v>6417</v>
      </c>
    </row>
    <row r="1525" spans="1:8" ht="15" thickBot="1" x14ac:dyDescent="0.35">
      <c r="A1525" s="8" t="s">
        <v>415</v>
      </c>
      <c r="B1525" s="9">
        <v>22459.4</v>
      </c>
      <c r="C1525" s="9">
        <v>0</v>
      </c>
      <c r="D1525" s="9">
        <v>0</v>
      </c>
      <c r="E1525" s="9">
        <v>458.4</v>
      </c>
      <c r="F1525" s="9">
        <v>0</v>
      </c>
      <c r="G1525" s="9">
        <v>458.4</v>
      </c>
      <c r="H1525" s="9">
        <v>6417</v>
      </c>
    </row>
    <row r="1526" spans="1:8" ht="15" thickBot="1" x14ac:dyDescent="0.35">
      <c r="A1526" s="8" t="s">
        <v>416</v>
      </c>
      <c r="B1526" s="9">
        <v>22459.4</v>
      </c>
      <c r="C1526" s="9">
        <v>0</v>
      </c>
      <c r="D1526" s="9">
        <v>0</v>
      </c>
      <c r="E1526" s="9">
        <v>458.4</v>
      </c>
      <c r="F1526" s="9">
        <v>0</v>
      </c>
      <c r="G1526" s="9">
        <v>458.4</v>
      </c>
      <c r="H1526" s="9">
        <v>6417</v>
      </c>
    </row>
    <row r="1527" spans="1:8" ht="15" thickBot="1" x14ac:dyDescent="0.35">
      <c r="A1527" s="8" t="s">
        <v>418</v>
      </c>
      <c r="B1527" s="9">
        <v>22459.4</v>
      </c>
      <c r="C1527" s="9">
        <v>0</v>
      </c>
      <c r="D1527" s="9">
        <v>0</v>
      </c>
      <c r="E1527" s="9">
        <v>458.4</v>
      </c>
      <c r="F1527" s="9">
        <v>0</v>
      </c>
      <c r="G1527" s="9">
        <v>458.4</v>
      </c>
      <c r="H1527" s="9">
        <v>6417</v>
      </c>
    </row>
    <row r="1528" spans="1:8" ht="15" thickBot="1" x14ac:dyDescent="0.35">
      <c r="A1528" s="8" t="s">
        <v>419</v>
      </c>
      <c r="B1528" s="9">
        <v>21542.7</v>
      </c>
      <c r="C1528" s="9">
        <v>0</v>
      </c>
      <c r="D1528" s="9">
        <v>0</v>
      </c>
      <c r="E1528" s="9">
        <v>458.4</v>
      </c>
      <c r="F1528" s="9">
        <v>0</v>
      </c>
      <c r="G1528" s="9">
        <v>458.4</v>
      </c>
      <c r="H1528" s="9">
        <v>6417</v>
      </c>
    </row>
    <row r="1529" spans="1:8" ht="15" thickBot="1" x14ac:dyDescent="0.35">
      <c r="A1529" s="8" t="s">
        <v>420</v>
      </c>
      <c r="B1529" s="9">
        <v>21542.7</v>
      </c>
      <c r="C1529" s="9">
        <v>0</v>
      </c>
      <c r="D1529" s="9">
        <v>0</v>
      </c>
      <c r="E1529" s="9">
        <v>458.4</v>
      </c>
      <c r="F1529" s="9">
        <v>0</v>
      </c>
      <c r="G1529" s="9">
        <v>458.4</v>
      </c>
      <c r="H1529" s="9">
        <v>6417</v>
      </c>
    </row>
    <row r="1530" spans="1:8" ht="15" thickBot="1" x14ac:dyDescent="0.35">
      <c r="A1530" s="8" t="s">
        <v>422</v>
      </c>
      <c r="B1530" s="9">
        <v>21542.7</v>
      </c>
      <c r="C1530" s="9">
        <v>0</v>
      </c>
      <c r="D1530" s="9">
        <v>0</v>
      </c>
      <c r="E1530" s="9">
        <v>458.4</v>
      </c>
      <c r="F1530" s="9">
        <v>0</v>
      </c>
      <c r="G1530" s="9">
        <v>458.4</v>
      </c>
      <c r="H1530" s="9">
        <v>6417</v>
      </c>
    </row>
    <row r="1531" spans="1:8" ht="15" thickBot="1" x14ac:dyDescent="0.35">
      <c r="A1531" s="8" t="s">
        <v>424</v>
      </c>
      <c r="B1531" s="9">
        <v>21542.7</v>
      </c>
      <c r="C1531" s="9">
        <v>0</v>
      </c>
      <c r="D1531" s="9">
        <v>0</v>
      </c>
      <c r="E1531" s="9">
        <v>458.4</v>
      </c>
      <c r="F1531" s="9">
        <v>0</v>
      </c>
      <c r="G1531" s="9">
        <v>458.4</v>
      </c>
      <c r="H1531" s="9">
        <v>6417</v>
      </c>
    </row>
    <row r="1532" spans="1:8" ht="15" thickBot="1" x14ac:dyDescent="0.35">
      <c r="A1532" s="8" t="s">
        <v>426</v>
      </c>
      <c r="B1532" s="9">
        <v>21542.7</v>
      </c>
      <c r="C1532" s="9">
        <v>0</v>
      </c>
      <c r="D1532" s="9">
        <v>0</v>
      </c>
      <c r="E1532" s="9">
        <v>458.4</v>
      </c>
      <c r="F1532" s="9">
        <v>0</v>
      </c>
      <c r="G1532" s="9">
        <v>458.4</v>
      </c>
      <c r="H1532" s="9">
        <v>4125.2</v>
      </c>
    </row>
    <row r="1533" spans="1:8" ht="15" thickBot="1" x14ac:dyDescent="0.35">
      <c r="A1533" s="8" t="s">
        <v>427</v>
      </c>
      <c r="B1533" s="9">
        <v>20626</v>
      </c>
      <c r="C1533" s="9">
        <v>0</v>
      </c>
      <c r="D1533" s="9">
        <v>0</v>
      </c>
      <c r="E1533" s="9">
        <v>458.4</v>
      </c>
      <c r="F1533" s="9">
        <v>0</v>
      </c>
      <c r="G1533" s="9">
        <v>458.4</v>
      </c>
      <c r="H1533" s="9">
        <v>4125.2</v>
      </c>
    </row>
    <row r="1534" spans="1:8" ht="15" thickBot="1" x14ac:dyDescent="0.35">
      <c r="A1534" s="8" t="s">
        <v>429</v>
      </c>
      <c r="B1534" s="9">
        <v>18792.599999999999</v>
      </c>
      <c r="C1534" s="9">
        <v>0</v>
      </c>
      <c r="D1534" s="9">
        <v>0</v>
      </c>
      <c r="E1534" s="9">
        <v>458.4</v>
      </c>
      <c r="F1534" s="9">
        <v>0</v>
      </c>
      <c r="G1534" s="9">
        <v>458.4</v>
      </c>
      <c r="H1534" s="9">
        <v>2291.8000000000002</v>
      </c>
    </row>
    <row r="1535" spans="1:8" ht="15" thickBot="1" x14ac:dyDescent="0.35">
      <c r="A1535" s="8" t="s">
        <v>430</v>
      </c>
      <c r="B1535" s="9">
        <v>18792.599999999999</v>
      </c>
      <c r="C1535" s="9">
        <v>0</v>
      </c>
      <c r="D1535" s="9">
        <v>0</v>
      </c>
      <c r="E1535" s="9">
        <v>458.4</v>
      </c>
      <c r="F1535" s="9">
        <v>0</v>
      </c>
      <c r="G1535" s="9">
        <v>458.4</v>
      </c>
      <c r="H1535" s="9">
        <v>2291.8000000000002</v>
      </c>
    </row>
    <row r="1536" spans="1:8" ht="15" thickBot="1" x14ac:dyDescent="0.35">
      <c r="A1536" s="8" t="s">
        <v>431</v>
      </c>
      <c r="B1536" s="9">
        <v>18792.599999999999</v>
      </c>
      <c r="C1536" s="9">
        <v>0</v>
      </c>
      <c r="D1536" s="9">
        <v>0</v>
      </c>
      <c r="E1536" s="9">
        <v>458.4</v>
      </c>
      <c r="F1536" s="9">
        <v>0</v>
      </c>
      <c r="G1536" s="9">
        <v>458.4</v>
      </c>
      <c r="H1536" s="9">
        <v>2291.8000000000002</v>
      </c>
    </row>
    <row r="1537" spans="1:8" ht="15" thickBot="1" x14ac:dyDescent="0.35">
      <c r="A1537" s="8" t="s">
        <v>432</v>
      </c>
      <c r="B1537" s="9">
        <v>18792.599999999999</v>
      </c>
      <c r="C1537" s="9">
        <v>0</v>
      </c>
      <c r="D1537" s="9">
        <v>0</v>
      </c>
      <c r="E1537" s="9">
        <v>458.4</v>
      </c>
      <c r="F1537" s="9">
        <v>0</v>
      </c>
      <c r="G1537" s="9">
        <v>458.4</v>
      </c>
      <c r="H1537" s="9">
        <v>0</v>
      </c>
    </row>
    <row r="1538" spans="1:8" ht="15" thickBot="1" x14ac:dyDescent="0.35">
      <c r="A1538" s="8" t="s">
        <v>433</v>
      </c>
      <c r="B1538" s="9">
        <v>18792.599999999999</v>
      </c>
      <c r="C1538" s="9">
        <v>0</v>
      </c>
      <c r="D1538" s="9">
        <v>0</v>
      </c>
      <c r="E1538" s="9">
        <v>458.4</v>
      </c>
      <c r="F1538" s="9">
        <v>0</v>
      </c>
      <c r="G1538" s="9">
        <v>458.4</v>
      </c>
      <c r="H1538" s="9">
        <v>0</v>
      </c>
    </row>
    <row r="1539" spans="1:8" ht="15" thickBot="1" x14ac:dyDescent="0.35">
      <c r="A1539" s="8" t="s">
        <v>435</v>
      </c>
      <c r="B1539" s="9">
        <v>18792.599999999999</v>
      </c>
      <c r="C1539" s="9">
        <v>0</v>
      </c>
      <c r="D1539" s="9">
        <v>0</v>
      </c>
      <c r="E1539" s="9">
        <v>458.4</v>
      </c>
      <c r="F1539" s="9">
        <v>0</v>
      </c>
      <c r="G1539" s="9">
        <v>458.4</v>
      </c>
      <c r="H1539" s="9">
        <v>0</v>
      </c>
    </row>
    <row r="1540" spans="1:8" ht="15" thickBot="1" x14ac:dyDescent="0.35">
      <c r="A1540" s="8" t="s">
        <v>436</v>
      </c>
      <c r="B1540" s="9">
        <v>17875.900000000001</v>
      </c>
      <c r="C1540" s="9">
        <v>0</v>
      </c>
      <c r="D1540" s="9">
        <v>0</v>
      </c>
      <c r="E1540" s="9">
        <v>458.4</v>
      </c>
      <c r="F1540" s="9">
        <v>0</v>
      </c>
      <c r="G1540" s="9">
        <v>458.4</v>
      </c>
      <c r="H1540" s="9">
        <v>0</v>
      </c>
    </row>
    <row r="1541" spans="1:8" ht="15" thickBot="1" x14ac:dyDescent="0.35">
      <c r="A1541" s="8" t="s">
        <v>437</v>
      </c>
      <c r="B1541" s="9">
        <v>17875.900000000001</v>
      </c>
      <c r="C1541" s="9">
        <v>0</v>
      </c>
      <c r="D1541" s="9">
        <v>0</v>
      </c>
      <c r="E1541" s="9">
        <v>458.4</v>
      </c>
      <c r="F1541" s="9">
        <v>0</v>
      </c>
      <c r="G1541" s="9">
        <v>458.4</v>
      </c>
      <c r="H1541" s="9">
        <v>0</v>
      </c>
    </row>
    <row r="1542" spans="1:8" ht="15" thickBot="1" x14ac:dyDescent="0.35">
      <c r="A1542" s="8" t="s">
        <v>438</v>
      </c>
      <c r="B1542" s="9">
        <v>17875.900000000001</v>
      </c>
      <c r="C1542" s="9">
        <v>0</v>
      </c>
      <c r="D1542" s="9">
        <v>0</v>
      </c>
      <c r="E1542" s="9">
        <v>458.4</v>
      </c>
      <c r="F1542" s="9">
        <v>0</v>
      </c>
      <c r="G1542" s="9">
        <v>458.4</v>
      </c>
      <c r="H1542" s="9">
        <v>0</v>
      </c>
    </row>
    <row r="1543" spans="1:8" ht="15" thickBot="1" x14ac:dyDescent="0.35">
      <c r="A1543" s="8" t="s">
        <v>440</v>
      </c>
      <c r="B1543" s="9">
        <v>17875.900000000001</v>
      </c>
      <c r="C1543" s="9">
        <v>0</v>
      </c>
      <c r="D1543" s="9">
        <v>0</v>
      </c>
      <c r="E1543" s="9">
        <v>458.4</v>
      </c>
      <c r="F1543" s="9">
        <v>0</v>
      </c>
      <c r="G1543" s="9">
        <v>458.4</v>
      </c>
      <c r="H1543" s="9">
        <v>0</v>
      </c>
    </row>
    <row r="1544" spans="1:8" ht="15" thickBot="1" x14ac:dyDescent="0.35">
      <c r="A1544" s="8" t="s">
        <v>442</v>
      </c>
      <c r="B1544" s="9">
        <v>17875.900000000001</v>
      </c>
      <c r="C1544" s="9">
        <v>0</v>
      </c>
      <c r="D1544" s="9">
        <v>0</v>
      </c>
      <c r="E1544" s="9">
        <v>458.4</v>
      </c>
      <c r="F1544" s="9">
        <v>0</v>
      </c>
      <c r="G1544" s="9">
        <v>458.4</v>
      </c>
      <c r="H1544" s="9">
        <v>0</v>
      </c>
    </row>
    <row r="1545" spans="1:8" ht="15" thickBot="1" x14ac:dyDescent="0.35">
      <c r="A1545" s="8" t="s">
        <v>444</v>
      </c>
      <c r="B1545" s="9">
        <v>17875.900000000001</v>
      </c>
      <c r="C1545" s="9">
        <v>0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446</v>
      </c>
      <c r="B1546" s="9">
        <v>17875.900000000001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447</v>
      </c>
      <c r="B1547" s="9">
        <v>17875.900000000001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448</v>
      </c>
      <c r="B1548" s="9">
        <v>17875.900000000001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449</v>
      </c>
      <c r="B1549" s="9">
        <v>17875.900000000001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450</v>
      </c>
      <c r="B1550" s="9">
        <v>17875.900000000001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451</v>
      </c>
      <c r="B1551" s="9">
        <v>17875.900000000001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452</v>
      </c>
      <c r="B1552" s="9">
        <v>17875.900000000001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453</v>
      </c>
      <c r="B1553" s="9">
        <v>17875.900000000001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454</v>
      </c>
      <c r="B1554" s="9">
        <v>17875.900000000001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455</v>
      </c>
      <c r="B1555" s="9">
        <v>17875.900000000001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456</v>
      </c>
      <c r="B1556" s="9">
        <v>17875.900000000001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457</v>
      </c>
      <c r="B1557" s="9">
        <v>17875.900000000001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458</v>
      </c>
      <c r="B1558" s="9">
        <v>17875.900000000001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459</v>
      </c>
      <c r="B1559" s="9">
        <v>17875.900000000001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460</v>
      </c>
      <c r="B1560" s="9">
        <v>17875.900000000001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461</v>
      </c>
      <c r="B1561" s="9">
        <v>17875.900000000001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462</v>
      </c>
      <c r="B1562" s="9">
        <v>17875.900000000001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463</v>
      </c>
      <c r="B1563" s="9">
        <v>16959.2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464</v>
      </c>
      <c r="B1564" s="9">
        <v>15125.7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465</v>
      </c>
      <c r="B1565" s="9">
        <v>14209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466</v>
      </c>
      <c r="B1566" s="9">
        <v>14209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467</v>
      </c>
      <c r="B1567" s="9">
        <v>14209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468</v>
      </c>
      <c r="B1568" s="9">
        <v>13292.3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469</v>
      </c>
      <c r="B1569" s="9">
        <v>13292.3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470</v>
      </c>
      <c r="B1570" s="9">
        <v>13292.3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471</v>
      </c>
      <c r="B1571" s="9">
        <v>13292.3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472</v>
      </c>
      <c r="B1572" s="9">
        <v>13292.3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473</v>
      </c>
      <c r="B1573" s="9">
        <v>13292.3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474</v>
      </c>
      <c r="B1574" s="9">
        <v>13292.3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475</v>
      </c>
      <c r="B1575" s="9">
        <v>12375.6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476</v>
      </c>
      <c r="B1576" s="9">
        <v>12375.6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477</v>
      </c>
      <c r="B1577" s="9">
        <v>12375.6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478</v>
      </c>
      <c r="B1578" s="9">
        <v>12375.6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479</v>
      </c>
      <c r="B1579" s="9">
        <v>12375.6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480</v>
      </c>
      <c r="B1580" s="9">
        <v>12375.6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481</v>
      </c>
      <c r="B1581" s="9">
        <v>12375.6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482</v>
      </c>
      <c r="B1582" s="9">
        <v>12375.6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483</v>
      </c>
      <c r="B1583" s="9">
        <v>8708.7999999999993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484</v>
      </c>
      <c r="B1584" s="9">
        <v>8708.7999999999993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485</v>
      </c>
      <c r="B1585" s="9">
        <v>8708.7999999999993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486</v>
      </c>
      <c r="B1586" s="9">
        <v>8708.7999999999993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487</v>
      </c>
      <c r="B1587" s="9">
        <v>8708.7999999999993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488</v>
      </c>
      <c r="B1588" s="9">
        <v>8708.7999999999993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489</v>
      </c>
      <c r="B1589" s="9">
        <v>8708.7999999999993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490</v>
      </c>
      <c r="B1590" s="9">
        <v>8708.7999999999993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491</v>
      </c>
      <c r="B1591" s="9">
        <v>7792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492</v>
      </c>
      <c r="B1592" s="9">
        <v>5958.6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493</v>
      </c>
      <c r="B1593" s="9">
        <v>5958.6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494</v>
      </c>
      <c r="B1594" s="9">
        <v>5958.6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495</v>
      </c>
      <c r="B1595" s="9">
        <v>5958.6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496</v>
      </c>
      <c r="B1596" s="9">
        <v>5958.6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497</v>
      </c>
      <c r="B1597" s="9">
        <v>5958.6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498</v>
      </c>
      <c r="B1598" s="9">
        <v>5958.6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499</v>
      </c>
      <c r="B1599" s="9">
        <v>5958.6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500</v>
      </c>
      <c r="B1600" s="9">
        <v>5041.8999999999996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501</v>
      </c>
      <c r="B1601" s="9">
        <v>5041.8999999999996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502</v>
      </c>
      <c r="B1602" s="9">
        <v>5041.8999999999996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503</v>
      </c>
      <c r="B1603" s="9">
        <v>5041.8999999999996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504</v>
      </c>
      <c r="B1604" s="9">
        <v>5041.8999999999996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505</v>
      </c>
      <c r="B1605" s="9">
        <v>5041.8999999999996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506</v>
      </c>
      <c r="B1606" s="9">
        <v>5041.8999999999996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507</v>
      </c>
      <c r="B1607" s="9">
        <v>5041.8999999999996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508</v>
      </c>
      <c r="B1608" s="9">
        <v>5041.8999999999996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509</v>
      </c>
      <c r="B1609" s="9">
        <v>5041.8999999999996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510</v>
      </c>
      <c r="B1610" s="9">
        <v>5041.8999999999996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511</v>
      </c>
      <c r="B1611" s="9">
        <v>5041.8999999999996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512</v>
      </c>
      <c r="B1612" s="9">
        <v>5041.8999999999996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513</v>
      </c>
      <c r="B1613" s="9">
        <v>5041.8999999999996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514</v>
      </c>
      <c r="B1614" s="9">
        <v>5041.8999999999996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515</v>
      </c>
      <c r="B1615" s="9">
        <v>5041.8999999999996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516</v>
      </c>
      <c r="B1616" s="9">
        <v>5041.8999999999996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517</v>
      </c>
      <c r="B1617" s="9">
        <v>5041.8999999999996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518</v>
      </c>
      <c r="B1618" s="9">
        <v>5041.8999999999996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519</v>
      </c>
      <c r="B1619" s="9">
        <v>5041.8999999999996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520</v>
      </c>
      <c r="B1620" s="9">
        <v>5041.8999999999996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521</v>
      </c>
      <c r="B1621" s="9">
        <v>5041.8999999999996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522</v>
      </c>
      <c r="B1622" s="9">
        <v>5041.8999999999996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523</v>
      </c>
      <c r="B1623" s="9">
        <v>5041.8999999999996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524</v>
      </c>
      <c r="B1624" s="9">
        <v>5041.8999999999996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525</v>
      </c>
      <c r="B1625" s="9">
        <v>5041.8999999999996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526</v>
      </c>
      <c r="B1626" s="9">
        <v>5041.8999999999996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527</v>
      </c>
      <c r="B1627" s="9">
        <v>5041.8999999999996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528</v>
      </c>
      <c r="B1628" s="9">
        <v>5041.8999999999996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529</v>
      </c>
      <c r="B1629" s="9">
        <v>5041.8999999999996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530</v>
      </c>
      <c r="B1630" s="9">
        <v>5041.8999999999996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531</v>
      </c>
      <c r="B1631" s="9">
        <v>5041.8999999999996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532</v>
      </c>
      <c r="B1632" s="9">
        <v>5041.8999999999996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533</v>
      </c>
      <c r="B1633" s="9">
        <v>5041.8999999999996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534</v>
      </c>
      <c r="B1634" s="9">
        <v>5041.8999999999996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535</v>
      </c>
      <c r="B1635" s="9">
        <v>5041.8999999999996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536</v>
      </c>
      <c r="B1636" s="9">
        <v>5041.8999999999996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537</v>
      </c>
      <c r="B1637" s="9">
        <v>5041.8999999999996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538</v>
      </c>
      <c r="B1638" s="9">
        <v>5041.8999999999996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539</v>
      </c>
      <c r="B1639" s="9">
        <v>5041.8999999999996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540</v>
      </c>
      <c r="B1640" s="9">
        <v>5041.8999999999996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541</v>
      </c>
      <c r="B1641" s="9">
        <v>4583.6000000000004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542</v>
      </c>
      <c r="B1642" s="9">
        <v>4583.6000000000004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543</v>
      </c>
      <c r="B1643" s="9">
        <v>4583.6000000000004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544</v>
      </c>
      <c r="B1644" s="9">
        <v>4583.6000000000004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545</v>
      </c>
      <c r="B1645" s="9">
        <v>4583.6000000000004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546</v>
      </c>
      <c r="B1646" s="9">
        <v>4583.6000000000004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547</v>
      </c>
      <c r="B1647" s="9">
        <v>4583.6000000000004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548</v>
      </c>
      <c r="B1648" s="9">
        <v>4583.6000000000004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549</v>
      </c>
      <c r="B1649" s="9">
        <v>4583.6000000000004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550</v>
      </c>
      <c r="B1650" s="9">
        <v>4583.6000000000004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551</v>
      </c>
      <c r="B1651" s="9">
        <v>4583.6000000000004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552</v>
      </c>
      <c r="B1652" s="9">
        <v>4583.6000000000004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553</v>
      </c>
      <c r="B1653" s="9">
        <v>4583.6000000000004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554</v>
      </c>
      <c r="B1654" s="9">
        <v>4583.6000000000004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555</v>
      </c>
      <c r="B1655" s="9">
        <v>4583.6000000000004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556</v>
      </c>
      <c r="B1656" s="9">
        <v>4583.6000000000004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557</v>
      </c>
      <c r="B1657" s="9">
        <v>4583.6000000000004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558</v>
      </c>
      <c r="B1658" s="9">
        <v>4583.6000000000004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559</v>
      </c>
      <c r="B1659" s="9">
        <v>4583.6000000000004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560</v>
      </c>
      <c r="B1660" s="9">
        <v>4583.6000000000004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561</v>
      </c>
      <c r="B1661" s="9">
        <v>4583.6000000000004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562</v>
      </c>
      <c r="B1662" s="9">
        <v>4583.6000000000004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563</v>
      </c>
      <c r="B1663" s="9">
        <v>4583.6000000000004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564</v>
      </c>
      <c r="B1664" s="9">
        <v>4583.6000000000004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8" ht="15" thickBot="1" x14ac:dyDescent="0.35">
      <c r="A1665" s="8" t="s">
        <v>565</v>
      </c>
      <c r="B1665" s="9">
        <v>4583.6000000000004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8" ht="15" thickBot="1" x14ac:dyDescent="0.35">
      <c r="A1666" s="8" t="s">
        <v>566</v>
      </c>
      <c r="B1666" s="9">
        <v>4583.6000000000004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8" ht="15" thickBot="1" x14ac:dyDescent="0.35">
      <c r="A1667" s="8" t="s">
        <v>567</v>
      </c>
      <c r="B1667" s="9">
        <v>4583.6000000000004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8" ht="15" thickBot="1" x14ac:dyDescent="0.35">
      <c r="A1668" s="8" t="s">
        <v>568</v>
      </c>
      <c r="B1668" s="9">
        <v>4583.6000000000004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8" ht="15" thickBot="1" x14ac:dyDescent="0.35">
      <c r="A1669" s="8" t="s">
        <v>569</v>
      </c>
      <c r="B1669" s="9">
        <v>4583.6000000000004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8" ht="15" thickBot="1" x14ac:dyDescent="0.35">
      <c r="A1670" s="8" t="s">
        <v>570</v>
      </c>
      <c r="B1670" s="9">
        <v>4583.6000000000004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8" ht="15" thickBot="1" x14ac:dyDescent="0.35">
      <c r="A1671" s="8" t="s">
        <v>571</v>
      </c>
      <c r="B1671" s="9">
        <v>4583.6000000000004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8" ht="15" thickBot="1" x14ac:dyDescent="0.35">
      <c r="A1672" s="8" t="s">
        <v>572</v>
      </c>
      <c r="B1672" s="9">
        <v>4583.6000000000004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8" ht="15" thickBot="1" x14ac:dyDescent="0.35">
      <c r="A1673" s="8" t="s">
        <v>573</v>
      </c>
      <c r="B1673" s="9">
        <v>4583.6000000000004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8" ht="15" thickBot="1" x14ac:dyDescent="0.35">
      <c r="A1674" s="8" t="s">
        <v>574</v>
      </c>
      <c r="B1674" s="9">
        <v>4583.6000000000004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8" ht="15" thickBot="1" x14ac:dyDescent="0.35">
      <c r="A1675" s="8" t="s">
        <v>575</v>
      </c>
      <c r="B1675" s="9">
        <v>4583.6000000000004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8" ht="15" thickBot="1" x14ac:dyDescent="0.35">
      <c r="A1676" s="8" t="s">
        <v>576</v>
      </c>
      <c r="B1676" s="9">
        <v>0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8" ht="15" thickBot="1" x14ac:dyDescent="0.35">
      <c r="A1677" s="8" t="s">
        <v>577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8" ht="15" thickBot="1" x14ac:dyDescent="0.35">
      <c r="A1678" s="8" t="s">
        <v>578</v>
      </c>
      <c r="B1678" s="9">
        <v>0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8" ht="15" thickBot="1" x14ac:dyDescent="0.35">
      <c r="A1679" s="8" t="s">
        <v>579</v>
      </c>
      <c r="B1679" s="9">
        <v>0</v>
      </c>
      <c r="C1679" s="9">
        <v>0</v>
      </c>
      <c r="D1679" s="9">
        <v>0</v>
      </c>
      <c r="E1679" s="9">
        <v>0</v>
      </c>
      <c r="F1679" s="9">
        <v>0</v>
      </c>
      <c r="G1679" s="9">
        <v>0</v>
      </c>
      <c r="H1679" s="9">
        <v>0</v>
      </c>
    </row>
    <row r="1680" spans="1:8" ht="18.600000000000001" thickBot="1" x14ac:dyDescent="0.35">
      <c r="A1680" s="4"/>
    </row>
    <row r="1681" spans="1:12" ht="15" thickBot="1" x14ac:dyDescent="0.35">
      <c r="A1681" s="8" t="s">
        <v>581</v>
      </c>
      <c r="B1681" s="8" t="s">
        <v>26</v>
      </c>
      <c r="C1681" s="8" t="s">
        <v>27</v>
      </c>
      <c r="D1681" s="8" t="s">
        <v>28</v>
      </c>
      <c r="E1681" s="8" t="s">
        <v>29</v>
      </c>
      <c r="F1681" s="8" t="s">
        <v>30</v>
      </c>
      <c r="G1681" s="8" t="s">
        <v>31</v>
      </c>
      <c r="H1681" s="8" t="s">
        <v>987</v>
      </c>
      <c r="I1681" s="8" t="s">
        <v>582</v>
      </c>
      <c r="J1681" s="8" t="s">
        <v>583</v>
      </c>
      <c r="K1681" s="8" t="s">
        <v>584</v>
      </c>
      <c r="L1681" s="8" t="s">
        <v>585</v>
      </c>
    </row>
    <row r="1682" spans="1:12" ht="15" thickBot="1" x14ac:dyDescent="0.35">
      <c r="A1682" s="8" t="s">
        <v>33</v>
      </c>
      <c r="B1682" s="9">
        <v>0</v>
      </c>
      <c r="C1682" s="9">
        <v>0</v>
      </c>
      <c r="D1682" s="9">
        <v>0</v>
      </c>
      <c r="E1682" s="9">
        <v>458.4</v>
      </c>
      <c r="F1682" s="9">
        <v>0</v>
      </c>
      <c r="G1682" s="9">
        <v>458.4</v>
      </c>
      <c r="H1682" s="9">
        <v>0</v>
      </c>
      <c r="I1682" s="9">
        <v>916.7</v>
      </c>
      <c r="J1682" s="9">
        <v>1000</v>
      </c>
      <c r="K1682" s="9">
        <v>83.3</v>
      </c>
      <c r="L1682" s="9">
        <v>8.33</v>
      </c>
    </row>
    <row r="1683" spans="1:12" ht="15" thickBot="1" x14ac:dyDescent="0.35">
      <c r="A1683" s="8" t="s">
        <v>34</v>
      </c>
      <c r="B1683" s="9">
        <v>0</v>
      </c>
      <c r="C1683" s="9">
        <v>0</v>
      </c>
      <c r="D1683" s="9">
        <v>0</v>
      </c>
      <c r="E1683" s="9">
        <v>458.4</v>
      </c>
      <c r="F1683" s="9">
        <v>0</v>
      </c>
      <c r="G1683" s="9">
        <v>458.4</v>
      </c>
      <c r="H1683" s="9">
        <v>2291.8000000000002</v>
      </c>
      <c r="I1683" s="9">
        <v>3208.5</v>
      </c>
      <c r="J1683" s="9">
        <v>1000</v>
      </c>
      <c r="K1683" s="9">
        <v>-2208.5</v>
      </c>
      <c r="L1683" s="9">
        <v>-220.85</v>
      </c>
    </row>
    <row r="1684" spans="1:12" ht="15" thickBot="1" x14ac:dyDescent="0.35">
      <c r="A1684" s="8" t="s">
        <v>35</v>
      </c>
      <c r="B1684" s="9">
        <v>0</v>
      </c>
      <c r="C1684" s="9">
        <v>0</v>
      </c>
      <c r="D1684" s="9">
        <v>458.4</v>
      </c>
      <c r="E1684" s="9">
        <v>458.4</v>
      </c>
      <c r="F1684" s="9">
        <v>0</v>
      </c>
      <c r="G1684" s="9">
        <v>0</v>
      </c>
      <c r="H1684" s="9">
        <v>0</v>
      </c>
      <c r="I1684" s="9">
        <v>916.7</v>
      </c>
      <c r="J1684" s="9">
        <v>1000</v>
      </c>
      <c r="K1684" s="9">
        <v>83.3</v>
      </c>
      <c r="L1684" s="9">
        <v>8.33</v>
      </c>
    </row>
    <row r="1685" spans="1:12" ht="15" thickBot="1" x14ac:dyDescent="0.35">
      <c r="A1685" s="8" t="s">
        <v>36</v>
      </c>
      <c r="B1685" s="9">
        <v>0</v>
      </c>
      <c r="C1685" s="9">
        <v>0</v>
      </c>
      <c r="D1685" s="9">
        <v>0</v>
      </c>
      <c r="E1685" s="9">
        <v>0</v>
      </c>
      <c r="F1685" s="9">
        <v>0</v>
      </c>
      <c r="G1685" s="9">
        <v>458.4</v>
      </c>
      <c r="H1685" s="9">
        <v>4125.2</v>
      </c>
      <c r="I1685" s="9">
        <v>4583.6000000000004</v>
      </c>
      <c r="J1685" s="9">
        <v>1000</v>
      </c>
      <c r="K1685" s="9">
        <v>-3583.6</v>
      </c>
      <c r="L1685" s="9">
        <v>-358.36</v>
      </c>
    </row>
    <row r="1686" spans="1:12" ht="15" thickBot="1" x14ac:dyDescent="0.35">
      <c r="A1686" s="8" t="s">
        <v>37</v>
      </c>
      <c r="B1686" s="9">
        <v>4583.6000000000004</v>
      </c>
      <c r="C1686" s="9">
        <v>0</v>
      </c>
      <c r="D1686" s="9">
        <v>458.4</v>
      </c>
      <c r="E1686" s="9">
        <v>0</v>
      </c>
      <c r="F1686" s="9">
        <v>0</v>
      </c>
      <c r="G1686" s="9">
        <v>458.4</v>
      </c>
      <c r="H1686" s="9">
        <v>0</v>
      </c>
      <c r="I1686" s="9">
        <v>5500.3</v>
      </c>
      <c r="J1686" s="9">
        <v>6000</v>
      </c>
      <c r="K1686" s="9">
        <v>499.7</v>
      </c>
      <c r="L1686" s="9">
        <v>8.33</v>
      </c>
    </row>
    <row r="1687" spans="1:12" ht="15" thickBot="1" x14ac:dyDescent="0.35">
      <c r="A1687" s="8" t="s">
        <v>38</v>
      </c>
      <c r="B1687" s="9">
        <v>4583.6000000000004</v>
      </c>
      <c r="C1687" s="9">
        <v>0</v>
      </c>
      <c r="D1687" s="9">
        <v>0</v>
      </c>
      <c r="E1687" s="9">
        <v>458.4</v>
      </c>
      <c r="F1687" s="9">
        <v>0</v>
      </c>
      <c r="G1687" s="9">
        <v>0</v>
      </c>
      <c r="H1687" s="9">
        <v>0</v>
      </c>
      <c r="I1687" s="9">
        <v>5041.8999999999996</v>
      </c>
      <c r="J1687" s="9">
        <v>1000</v>
      </c>
      <c r="K1687" s="9">
        <v>-4041.9</v>
      </c>
      <c r="L1687" s="9">
        <v>-404.19</v>
      </c>
    </row>
    <row r="1688" spans="1:12" ht="15" thickBot="1" x14ac:dyDescent="0.35">
      <c r="A1688" s="8" t="s">
        <v>39</v>
      </c>
      <c r="B1688" s="9">
        <v>4583.6000000000004</v>
      </c>
      <c r="C1688" s="9">
        <v>0</v>
      </c>
      <c r="D1688" s="9">
        <v>458.4</v>
      </c>
      <c r="E1688" s="9">
        <v>0</v>
      </c>
      <c r="F1688" s="9">
        <v>0</v>
      </c>
      <c r="G1688" s="9">
        <v>458.4</v>
      </c>
      <c r="H1688" s="9">
        <v>8250.4</v>
      </c>
      <c r="I1688" s="9">
        <v>13750.7</v>
      </c>
      <c r="J1688" s="9">
        <v>1000</v>
      </c>
      <c r="K1688" s="9">
        <v>-12750.7</v>
      </c>
      <c r="L1688" s="9">
        <v>-1275.07</v>
      </c>
    </row>
    <row r="1689" spans="1:12" ht="15" thickBot="1" x14ac:dyDescent="0.35">
      <c r="A1689" s="8" t="s">
        <v>40</v>
      </c>
      <c r="B1689" s="9">
        <v>4583.6000000000004</v>
      </c>
      <c r="C1689" s="9">
        <v>0</v>
      </c>
      <c r="D1689" s="9">
        <v>458.4</v>
      </c>
      <c r="E1689" s="9">
        <v>0</v>
      </c>
      <c r="F1689" s="9">
        <v>0</v>
      </c>
      <c r="G1689" s="9">
        <v>458.4</v>
      </c>
      <c r="H1689" s="9">
        <v>6417</v>
      </c>
      <c r="I1689" s="9">
        <v>11917.2</v>
      </c>
      <c r="J1689" s="9">
        <v>1000</v>
      </c>
      <c r="K1689" s="9">
        <v>-10917.2</v>
      </c>
      <c r="L1689" s="9">
        <v>-1091.72</v>
      </c>
    </row>
    <row r="1690" spans="1:12" ht="15" thickBot="1" x14ac:dyDescent="0.35">
      <c r="A1690" s="8" t="s">
        <v>41</v>
      </c>
      <c r="B1690" s="9">
        <v>4583.6000000000004</v>
      </c>
      <c r="C1690" s="9">
        <v>0</v>
      </c>
      <c r="D1690" s="9">
        <v>0</v>
      </c>
      <c r="E1690" s="9">
        <v>458.4</v>
      </c>
      <c r="F1690" s="9">
        <v>0</v>
      </c>
      <c r="G1690" s="9">
        <v>458.4</v>
      </c>
      <c r="H1690" s="9">
        <v>4125.2</v>
      </c>
      <c r="I1690" s="9">
        <v>9625.5</v>
      </c>
      <c r="J1690" s="9">
        <v>7000</v>
      </c>
      <c r="K1690" s="9">
        <v>-2625.5</v>
      </c>
      <c r="L1690" s="9">
        <v>-37.51</v>
      </c>
    </row>
    <row r="1691" spans="1:12" ht="15" thickBot="1" x14ac:dyDescent="0.35">
      <c r="A1691" s="8" t="s">
        <v>42</v>
      </c>
      <c r="B1691" s="9">
        <v>4583.6000000000004</v>
      </c>
      <c r="C1691" s="9">
        <v>0</v>
      </c>
      <c r="D1691" s="9">
        <v>0</v>
      </c>
      <c r="E1691" s="9">
        <v>458.4</v>
      </c>
      <c r="F1691" s="9">
        <v>0</v>
      </c>
      <c r="G1691" s="9">
        <v>458.4</v>
      </c>
      <c r="H1691" s="9">
        <v>6417</v>
      </c>
      <c r="I1691" s="9">
        <v>11917.2</v>
      </c>
      <c r="J1691" s="9">
        <v>13000</v>
      </c>
      <c r="K1691" s="9">
        <v>1082.8</v>
      </c>
      <c r="L1691" s="9">
        <v>8.33</v>
      </c>
    </row>
    <row r="1692" spans="1:12" ht="15" thickBot="1" x14ac:dyDescent="0.35">
      <c r="A1692" s="8" t="s">
        <v>43</v>
      </c>
      <c r="B1692" s="9">
        <v>4583.6000000000004</v>
      </c>
      <c r="C1692" s="9">
        <v>0</v>
      </c>
      <c r="D1692" s="9">
        <v>0</v>
      </c>
      <c r="E1692" s="9">
        <v>458.4</v>
      </c>
      <c r="F1692" s="9">
        <v>0</v>
      </c>
      <c r="G1692" s="9">
        <v>458.4</v>
      </c>
      <c r="H1692" s="9">
        <v>6417</v>
      </c>
      <c r="I1692" s="9">
        <v>11917.2</v>
      </c>
      <c r="J1692" s="9">
        <v>4000</v>
      </c>
      <c r="K1692" s="9">
        <v>-7917.2</v>
      </c>
      <c r="L1692" s="9">
        <v>-197.93</v>
      </c>
    </row>
    <row r="1693" spans="1:12" ht="15" thickBot="1" x14ac:dyDescent="0.35">
      <c r="A1693" s="8" t="s">
        <v>44</v>
      </c>
      <c r="B1693" s="9">
        <v>4583.6000000000004</v>
      </c>
      <c r="C1693" s="9">
        <v>0</v>
      </c>
      <c r="D1693" s="9">
        <v>0</v>
      </c>
      <c r="E1693" s="9">
        <v>458.4</v>
      </c>
      <c r="F1693" s="9">
        <v>0</v>
      </c>
      <c r="G1693" s="9">
        <v>458.4</v>
      </c>
      <c r="H1693" s="9">
        <v>0</v>
      </c>
      <c r="I1693" s="9">
        <v>5500.3</v>
      </c>
      <c r="J1693" s="9">
        <v>4000</v>
      </c>
      <c r="K1693" s="9">
        <v>-1500.3</v>
      </c>
      <c r="L1693" s="9">
        <v>-37.51</v>
      </c>
    </row>
    <row r="1694" spans="1:12" ht="15" thickBot="1" x14ac:dyDescent="0.35">
      <c r="A1694" s="8" t="s">
        <v>45</v>
      </c>
      <c r="B1694" s="9">
        <v>4583.6000000000004</v>
      </c>
      <c r="C1694" s="9">
        <v>0</v>
      </c>
      <c r="D1694" s="9">
        <v>0</v>
      </c>
      <c r="E1694" s="9">
        <v>458.4</v>
      </c>
      <c r="F1694" s="9">
        <v>0</v>
      </c>
      <c r="G1694" s="9">
        <v>458.4</v>
      </c>
      <c r="H1694" s="9">
        <v>0</v>
      </c>
      <c r="I1694" s="9">
        <v>5500.3</v>
      </c>
      <c r="J1694" s="9">
        <v>6000</v>
      </c>
      <c r="K1694" s="9">
        <v>499.7</v>
      </c>
      <c r="L1694" s="9">
        <v>8.33</v>
      </c>
    </row>
    <row r="1695" spans="1:12" ht="15" thickBot="1" x14ac:dyDescent="0.35">
      <c r="A1695" s="8" t="s">
        <v>46</v>
      </c>
      <c r="B1695" s="9">
        <v>4583.6000000000004</v>
      </c>
      <c r="C1695" s="9">
        <v>0</v>
      </c>
      <c r="D1695" s="9">
        <v>0</v>
      </c>
      <c r="E1695" s="9">
        <v>0</v>
      </c>
      <c r="F1695" s="9">
        <v>0</v>
      </c>
      <c r="G1695" s="9">
        <v>458.4</v>
      </c>
      <c r="H1695" s="9">
        <v>2291.8000000000002</v>
      </c>
      <c r="I1695" s="9">
        <v>7333.7</v>
      </c>
      <c r="J1695" s="9">
        <v>7000</v>
      </c>
      <c r="K1695" s="9">
        <v>-333.7</v>
      </c>
      <c r="L1695" s="9">
        <v>-4.7699999999999996</v>
      </c>
    </row>
    <row r="1696" spans="1:12" ht="15" thickBot="1" x14ac:dyDescent="0.35">
      <c r="A1696" s="8" t="s">
        <v>47</v>
      </c>
      <c r="B1696" s="9">
        <v>4583.6000000000004</v>
      </c>
      <c r="C1696" s="9">
        <v>0</v>
      </c>
      <c r="D1696" s="9">
        <v>0</v>
      </c>
      <c r="E1696" s="9">
        <v>458.4</v>
      </c>
      <c r="F1696" s="9">
        <v>0</v>
      </c>
      <c r="G1696" s="9">
        <v>458.4</v>
      </c>
      <c r="H1696" s="9">
        <v>0</v>
      </c>
      <c r="I1696" s="9">
        <v>5500.3</v>
      </c>
      <c r="J1696" s="9">
        <v>4000</v>
      </c>
      <c r="K1696" s="9">
        <v>-1500.3</v>
      </c>
      <c r="L1696" s="9">
        <v>-37.51</v>
      </c>
    </row>
    <row r="1697" spans="1:12" ht="15" thickBot="1" x14ac:dyDescent="0.35">
      <c r="A1697" s="8" t="s">
        <v>48</v>
      </c>
      <c r="B1697" s="9">
        <v>4583.6000000000004</v>
      </c>
      <c r="C1697" s="9">
        <v>0</v>
      </c>
      <c r="D1697" s="9">
        <v>0</v>
      </c>
      <c r="E1697" s="9">
        <v>458.4</v>
      </c>
      <c r="F1697" s="9">
        <v>0</v>
      </c>
      <c r="G1697" s="9">
        <v>458.4</v>
      </c>
      <c r="H1697" s="9">
        <v>6417</v>
      </c>
      <c r="I1697" s="9">
        <v>11917.2</v>
      </c>
      <c r="J1697" s="9">
        <v>1000</v>
      </c>
      <c r="K1697" s="9">
        <v>-10917.2</v>
      </c>
      <c r="L1697" s="9">
        <v>-1091.72</v>
      </c>
    </row>
    <row r="1698" spans="1:12" ht="15" thickBot="1" x14ac:dyDescent="0.35">
      <c r="A1698" s="8" t="s">
        <v>49</v>
      </c>
      <c r="B1698" s="9">
        <v>4583.6000000000004</v>
      </c>
      <c r="C1698" s="9">
        <v>0</v>
      </c>
      <c r="D1698" s="9">
        <v>0</v>
      </c>
      <c r="E1698" s="9">
        <v>458.4</v>
      </c>
      <c r="F1698" s="9">
        <v>0</v>
      </c>
      <c r="G1698" s="9">
        <v>458.4</v>
      </c>
      <c r="H1698" s="9">
        <v>0</v>
      </c>
      <c r="I1698" s="9">
        <v>5500.3</v>
      </c>
      <c r="J1698" s="9">
        <v>5000</v>
      </c>
      <c r="K1698" s="9">
        <v>-500.3</v>
      </c>
      <c r="L1698" s="9">
        <v>-10.01</v>
      </c>
    </row>
    <row r="1699" spans="1:12" ht="15" thickBot="1" x14ac:dyDescent="0.35">
      <c r="A1699" s="8" t="s">
        <v>50</v>
      </c>
      <c r="B1699" s="9">
        <v>4583.6000000000004</v>
      </c>
      <c r="C1699" s="9">
        <v>0</v>
      </c>
      <c r="D1699" s="9">
        <v>0</v>
      </c>
      <c r="E1699" s="9">
        <v>458.4</v>
      </c>
      <c r="F1699" s="9">
        <v>0</v>
      </c>
      <c r="G1699" s="9">
        <v>458.4</v>
      </c>
      <c r="H1699" s="9">
        <v>0</v>
      </c>
      <c r="I1699" s="9">
        <v>5500.3</v>
      </c>
      <c r="J1699" s="9">
        <v>6000</v>
      </c>
      <c r="K1699" s="9">
        <v>499.7</v>
      </c>
      <c r="L1699" s="9">
        <v>8.33</v>
      </c>
    </row>
    <row r="1700" spans="1:12" ht="15" thickBot="1" x14ac:dyDescent="0.35">
      <c r="A1700" s="8" t="s">
        <v>51</v>
      </c>
      <c r="B1700" s="9">
        <v>4583.6000000000004</v>
      </c>
      <c r="C1700" s="9">
        <v>0</v>
      </c>
      <c r="D1700" s="9">
        <v>0</v>
      </c>
      <c r="E1700" s="9">
        <v>458.4</v>
      </c>
      <c r="F1700" s="9">
        <v>0</v>
      </c>
      <c r="G1700" s="9">
        <v>458.4</v>
      </c>
      <c r="H1700" s="9">
        <v>6417</v>
      </c>
      <c r="I1700" s="9">
        <v>11917.2</v>
      </c>
      <c r="J1700" s="9">
        <v>4000</v>
      </c>
      <c r="K1700" s="9">
        <v>-7917.2</v>
      </c>
      <c r="L1700" s="9">
        <v>-197.93</v>
      </c>
    </row>
    <row r="1701" spans="1:12" ht="15" thickBot="1" x14ac:dyDescent="0.35">
      <c r="A1701" s="8" t="s">
        <v>52</v>
      </c>
      <c r="B1701" s="9">
        <v>4583.6000000000004</v>
      </c>
      <c r="C1701" s="9">
        <v>0</v>
      </c>
      <c r="D1701" s="9">
        <v>0</v>
      </c>
      <c r="E1701" s="9">
        <v>458.4</v>
      </c>
      <c r="F1701" s="9">
        <v>0</v>
      </c>
      <c r="G1701" s="9">
        <v>458.4</v>
      </c>
      <c r="H1701" s="9">
        <v>6417</v>
      </c>
      <c r="I1701" s="9">
        <v>11917.2</v>
      </c>
      <c r="J1701" s="9">
        <v>3000</v>
      </c>
      <c r="K1701" s="9">
        <v>-8917.2000000000007</v>
      </c>
      <c r="L1701" s="9">
        <v>-297.24</v>
      </c>
    </row>
    <row r="1702" spans="1:12" ht="15" thickBot="1" x14ac:dyDescent="0.35">
      <c r="A1702" s="8" t="s">
        <v>53</v>
      </c>
      <c r="B1702" s="9">
        <v>4583.6000000000004</v>
      </c>
      <c r="C1702" s="9">
        <v>0</v>
      </c>
      <c r="D1702" s="9">
        <v>0</v>
      </c>
      <c r="E1702" s="9">
        <v>458.4</v>
      </c>
      <c r="F1702" s="9">
        <v>0</v>
      </c>
      <c r="G1702" s="9">
        <v>458.4</v>
      </c>
      <c r="H1702" s="9">
        <v>4125.2</v>
      </c>
      <c r="I1702" s="9">
        <v>9625.5</v>
      </c>
      <c r="J1702" s="9">
        <v>5000</v>
      </c>
      <c r="K1702" s="9">
        <v>-4625.5</v>
      </c>
      <c r="L1702" s="9">
        <v>-92.51</v>
      </c>
    </row>
    <row r="1703" spans="1:12" ht="15" thickBot="1" x14ac:dyDescent="0.35">
      <c r="A1703" s="8" t="s">
        <v>54</v>
      </c>
      <c r="B1703" s="9">
        <v>4583.6000000000004</v>
      </c>
      <c r="C1703" s="9">
        <v>0</v>
      </c>
      <c r="D1703" s="9">
        <v>0</v>
      </c>
      <c r="E1703" s="9">
        <v>458.4</v>
      </c>
      <c r="F1703" s="9">
        <v>0</v>
      </c>
      <c r="G1703" s="9">
        <v>458.4</v>
      </c>
      <c r="H1703" s="9">
        <v>4125.2</v>
      </c>
      <c r="I1703" s="9">
        <v>9625.5</v>
      </c>
      <c r="J1703" s="9">
        <v>2000</v>
      </c>
      <c r="K1703" s="9">
        <v>-7625.5</v>
      </c>
      <c r="L1703" s="9">
        <v>-381.28</v>
      </c>
    </row>
    <row r="1704" spans="1:12" ht="15" thickBot="1" x14ac:dyDescent="0.35">
      <c r="A1704" s="8" t="s">
        <v>55</v>
      </c>
      <c r="B1704" s="9">
        <v>4583.6000000000004</v>
      </c>
      <c r="C1704" s="9">
        <v>0</v>
      </c>
      <c r="D1704" s="9">
        <v>0</v>
      </c>
      <c r="E1704" s="9">
        <v>458.4</v>
      </c>
      <c r="F1704" s="9">
        <v>0</v>
      </c>
      <c r="G1704" s="9">
        <v>458.4</v>
      </c>
      <c r="H1704" s="9">
        <v>2291.8000000000002</v>
      </c>
      <c r="I1704" s="9">
        <v>7792</v>
      </c>
      <c r="J1704" s="9">
        <v>3000</v>
      </c>
      <c r="K1704" s="9">
        <v>-4792</v>
      </c>
      <c r="L1704" s="9">
        <v>-159.72999999999999</v>
      </c>
    </row>
    <row r="1705" spans="1:12" ht="15" thickBot="1" x14ac:dyDescent="0.35">
      <c r="A1705" s="8" t="s">
        <v>56</v>
      </c>
      <c r="B1705" s="9">
        <v>4583.6000000000004</v>
      </c>
      <c r="C1705" s="9">
        <v>0</v>
      </c>
      <c r="D1705" s="9">
        <v>0</v>
      </c>
      <c r="E1705" s="9">
        <v>458.4</v>
      </c>
      <c r="F1705" s="9">
        <v>0</v>
      </c>
      <c r="G1705" s="9">
        <v>458.4</v>
      </c>
      <c r="H1705" s="9">
        <v>0</v>
      </c>
      <c r="I1705" s="9">
        <v>5500.3</v>
      </c>
      <c r="J1705" s="9">
        <v>6000</v>
      </c>
      <c r="K1705" s="9">
        <v>499.7</v>
      </c>
      <c r="L1705" s="9">
        <v>8.33</v>
      </c>
    </row>
    <row r="1706" spans="1:12" ht="15" thickBot="1" x14ac:dyDescent="0.35">
      <c r="A1706" s="8" t="s">
        <v>57</v>
      </c>
      <c r="B1706" s="9">
        <v>4583.6000000000004</v>
      </c>
      <c r="C1706" s="9">
        <v>0</v>
      </c>
      <c r="D1706" s="9">
        <v>0</v>
      </c>
      <c r="E1706" s="9">
        <v>458.4</v>
      </c>
      <c r="F1706" s="9">
        <v>0</v>
      </c>
      <c r="G1706" s="9">
        <v>458.4</v>
      </c>
      <c r="H1706" s="9">
        <v>6417</v>
      </c>
      <c r="I1706" s="9">
        <v>11917.2</v>
      </c>
      <c r="J1706" s="9">
        <v>5000</v>
      </c>
      <c r="K1706" s="9">
        <v>-6917.2</v>
      </c>
      <c r="L1706" s="9">
        <v>-138.34</v>
      </c>
    </row>
    <row r="1707" spans="1:12" ht="15" thickBot="1" x14ac:dyDescent="0.35">
      <c r="A1707" s="8" t="s">
        <v>58</v>
      </c>
      <c r="B1707" s="9">
        <v>4583.6000000000004</v>
      </c>
      <c r="C1707" s="9">
        <v>0</v>
      </c>
      <c r="D1707" s="9">
        <v>0</v>
      </c>
      <c r="E1707" s="9">
        <v>458.4</v>
      </c>
      <c r="F1707" s="9">
        <v>0</v>
      </c>
      <c r="G1707" s="9">
        <v>458.4</v>
      </c>
      <c r="H1707" s="9">
        <v>0</v>
      </c>
      <c r="I1707" s="9">
        <v>5500.3</v>
      </c>
      <c r="J1707" s="9">
        <v>4000</v>
      </c>
      <c r="K1707" s="9">
        <v>-1500.3</v>
      </c>
      <c r="L1707" s="9">
        <v>-37.51</v>
      </c>
    </row>
    <row r="1708" spans="1:12" ht="15" thickBot="1" x14ac:dyDescent="0.35">
      <c r="A1708" s="8" t="s">
        <v>59</v>
      </c>
      <c r="B1708" s="9">
        <v>4583.6000000000004</v>
      </c>
      <c r="C1708" s="9">
        <v>0</v>
      </c>
      <c r="D1708" s="9">
        <v>0</v>
      </c>
      <c r="E1708" s="9">
        <v>0</v>
      </c>
      <c r="F1708" s="9">
        <v>0</v>
      </c>
      <c r="G1708" s="9">
        <v>458.4</v>
      </c>
      <c r="H1708" s="9">
        <v>6417</v>
      </c>
      <c r="I1708" s="9">
        <v>11458.9</v>
      </c>
      <c r="J1708" s="9">
        <v>3000</v>
      </c>
      <c r="K1708" s="9">
        <v>-8458.9</v>
      </c>
      <c r="L1708" s="9">
        <v>-281.95999999999998</v>
      </c>
    </row>
    <row r="1709" spans="1:12" ht="15" thickBot="1" x14ac:dyDescent="0.35">
      <c r="A1709" s="8" t="s">
        <v>60</v>
      </c>
      <c r="B1709" s="9">
        <v>4583.6000000000004</v>
      </c>
      <c r="C1709" s="9">
        <v>0</v>
      </c>
      <c r="D1709" s="9">
        <v>0</v>
      </c>
      <c r="E1709" s="9">
        <v>0</v>
      </c>
      <c r="F1709" s="9">
        <v>0</v>
      </c>
      <c r="G1709" s="9">
        <v>458.4</v>
      </c>
      <c r="H1709" s="9">
        <v>4125.2</v>
      </c>
      <c r="I1709" s="9">
        <v>9167.1</v>
      </c>
      <c r="J1709" s="9">
        <v>5000</v>
      </c>
      <c r="K1709" s="9">
        <v>-4167.1000000000004</v>
      </c>
      <c r="L1709" s="9">
        <v>-83.34</v>
      </c>
    </row>
    <row r="1710" spans="1:12" ht="15" thickBot="1" x14ac:dyDescent="0.35">
      <c r="A1710" s="8" t="s">
        <v>61</v>
      </c>
      <c r="B1710" s="9">
        <v>4583.6000000000004</v>
      </c>
      <c r="C1710" s="9">
        <v>0</v>
      </c>
      <c r="D1710" s="9">
        <v>0</v>
      </c>
      <c r="E1710" s="9">
        <v>458.4</v>
      </c>
      <c r="F1710" s="9">
        <v>0</v>
      </c>
      <c r="G1710" s="9">
        <v>458.4</v>
      </c>
      <c r="H1710" s="9">
        <v>4125.2</v>
      </c>
      <c r="I1710" s="9">
        <v>9625.5</v>
      </c>
      <c r="J1710" s="9">
        <v>6000</v>
      </c>
      <c r="K1710" s="9">
        <v>-3625.5</v>
      </c>
      <c r="L1710" s="9">
        <v>-60.43</v>
      </c>
    </row>
    <row r="1711" spans="1:12" ht="15" thickBot="1" x14ac:dyDescent="0.35">
      <c r="A1711" s="8" t="s">
        <v>62</v>
      </c>
      <c r="B1711" s="9">
        <v>4583.6000000000004</v>
      </c>
      <c r="C1711" s="9">
        <v>0</v>
      </c>
      <c r="D1711" s="9">
        <v>0</v>
      </c>
      <c r="E1711" s="9">
        <v>458.4</v>
      </c>
      <c r="F1711" s="9">
        <v>0</v>
      </c>
      <c r="G1711" s="9">
        <v>458.4</v>
      </c>
      <c r="H1711" s="9">
        <v>6417</v>
      </c>
      <c r="I1711" s="9">
        <v>11917.2</v>
      </c>
      <c r="J1711" s="9">
        <v>5000</v>
      </c>
      <c r="K1711" s="9">
        <v>-6917.2</v>
      </c>
      <c r="L1711" s="9">
        <v>-138.34</v>
      </c>
    </row>
    <row r="1712" spans="1:12" ht="15" thickBot="1" x14ac:dyDescent="0.35">
      <c r="A1712" s="8" t="s">
        <v>63</v>
      </c>
      <c r="B1712" s="9">
        <v>4583.6000000000004</v>
      </c>
      <c r="C1712" s="9">
        <v>0</v>
      </c>
      <c r="D1712" s="9">
        <v>0</v>
      </c>
      <c r="E1712" s="9">
        <v>458.4</v>
      </c>
      <c r="F1712" s="9">
        <v>0</v>
      </c>
      <c r="G1712" s="9">
        <v>458.4</v>
      </c>
      <c r="H1712" s="9">
        <v>6417</v>
      </c>
      <c r="I1712" s="9">
        <v>11917.2</v>
      </c>
      <c r="J1712" s="9">
        <v>6000</v>
      </c>
      <c r="K1712" s="9">
        <v>-5917.2</v>
      </c>
      <c r="L1712" s="9">
        <v>-98.62</v>
      </c>
    </row>
    <row r="1713" spans="1:12" ht="15" thickBot="1" x14ac:dyDescent="0.35">
      <c r="A1713" s="8" t="s">
        <v>64</v>
      </c>
      <c r="B1713" s="9">
        <v>4583.6000000000004</v>
      </c>
      <c r="C1713" s="9">
        <v>0</v>
      </c>
      <c r="D1713" s="9">
        <v>0</v>
      </c>
      <c r="E1713" s="9">
        <v>458.4</v>
      </c>
      <c r="F1713" s="9">
        <v>0</v>
      </c>
      <c r="G1713" s="9">
        <v>458.4</v>
      </c>
      <c r="H1713" s="9">
        <v>4125.2</v>
      </c>
      <c r="I1713" s="9">
        <v>9625.5</v>
      </c>
      <c r="J1713" s="9">
        <v>7000</v>
      </c>
      <c r="K1713" s="9">
        <v>-2625.5</v>
      </c>
      <c r="L1713" s="9">
        <v>-37.51</v>
      </c>
    </row>
    <row r="1714" spans="1:12" ht="15" thickBot="1" x14ac:dyDescent="0.35">
      <c r="A1714" s="8" t="s">
        <v>65</v>
      </c>
      <c r="B1714" s="9">
        <v>4583.6000000000004</v>
      </c>
      <c r="C1714" s="9">
        <v>0</v>
      </c>
      <c r="D1714" s="9">
        <v>0</v>
      </c>
      <c r="E1714" s="9">
        <v>458.4</v>
      </c>
      <c r="F1714" s="9">
        <v>0</v>
      </c>
      <c r="G1714" s="9">
        <v>458.4</v>
      </c>
      <c r="H1714" s="9">
        <v>6417</v>
      </c>
      <c r="I1714" s="9">
        <v>11917.2</v>
      </c>
      <c r="J1714" s="9">
        <v>6000</v>
      </c>
      <c r="K1714" s="9">
        <v>-5917.2</v>
      </c>
      <c r="L1714" s="9">
        <v>-98.62</v>
      </c>
    </row>
    <row r="1715" spans="1:12" ht="15" thickBot="1" x14ac:dyDescent="0.35">
      <c r="A1715" s="8" t="s">
        <v>66</v>
      </c>
      <c r="B1715" s="9">
        <v>4583.6000000000004</v>
      </c>
      <c r="C1715" s="9">
        <v>0</v>
      </c>
      <c r="D1715" s="9">
        <v>0</v>
      </c>
      <c r="E1715" s="9">
        <v>458.4</v>
      </c>
      <c r="F1715" s="9">
        <v>0</v>
      </c>
      <c r="G1715" s="9">
        <v>458.4</v>
      </c>
      <c r="H1715" s="9">
        <v>2291.8000000000002</v>
      </c>
      <c r="I1715" s="9">
        <v>7792</v>
      </c>
      <c r="J1715" s="9">
        <v>6000</v>
      </c>
      <c r="K1715" s="9">
        <v>-1792</v>
      </c>
      <c r="L1715" s="9">
        <v>-29.87</v>
      </c>
    </row>
    <row r="1716" spans="1:12" ht="15" thickBot="1" x14ac:dyDescent="0.35">
      <c r="A1716" s="8" t="s">
        <v>67</v>
      </c>
      <c r="B1716" s="9">
        <v>4583.6000000000004</v>
      </c>
      <c r="C1716" s="9">
        <v>0</v>
      </c>
      <c r="D1716" s="9">
        <v>458.4</v>
      </c>
      <c r="E1716" s="9">
        <v>458.4</v>
      </c>
      <c r="F1716" s="9">
        <v>0</v>
      </c>
      <c r="G1716" s="9">
        <v>458.4</v>
      </c>
      <c r="H1716" s="9">
        <v>2291.8000000000002</v>
      </c>
      <c r="I1716" s="9">
        <v>8250.4</v>
      </c>
      <c r="J1716" s="9">
        <v>9000</v>
      </c>
      <c r="K1716" s="9">
        <v>749.6</v>
      </c>
      <c r="L1716" s="9">
        <v>8.33</v>
      </c>
    </row>
    <row r="1717" spans="1:12" ht="15" thickBot="1" x14ac:dyDescent="0.35">
      <c r="A1717" s="8" t="s">
        <v>68</v>
      </c>
      <c r="B1717" s="9">
        <v>4583.6000000000004</v>
      </c>
      <c r="C1717" s="9">
        <v>0</v>
      </c>
      <c r="D1717" s="9">
        <v>458.4</v>
      </c>
      <c r="E1717" s="9">
        <v>458.4</v>
      </c>
      <c r="F1717" s="9">
        <v>0</v>
      </c>
      <c r="G1717" s="9">
        <v>458.4</v>
      </c>
      <c r="H1717" s="9">
        <v>4125.2</v>
      </c>
      <c r="I1717" s="9">
        <v>10083.799999999999</v>
      </c>
      <c r="J1717" s="9">
        <v>8000</v>
      </c>
      <c r="K1717" s="9">
        <v>-2083.8000000000002</v>
      </c>
      <c r="L1717" s="9">
        <v>-26.05</v>
      </c>
    </row>
    <row r="1718" spans="1:12" ht="15" thickBot="1" x14ac:dyDescent="0.35">
      <c r="A1718" s="8" t="s">
        <v>69</v>
      </c>
      <c r="B1718" s="9">
        <v>4583.6000000000004</v>
      </c>
      <c r="C1718" s="9">
        <v>0</v>
      </c>
      <c r="D1718" s="9">
        <v>0</v>
      </c>
      <c r="E1718" s="9">
        <v>458.4</v>
      </c>
      <c r="F1718" s="9">
        <v>0</v>
      </c>
      <c r="G1718" s="9">
        <v>458.4</v>
      </c>
      <c r="H1718" s="9">
        <v>6417</v>
      </c>
      <c r="I1718" s="9">
        <v>11917.2</v>
      </c>
      <c r="J1718" s="9">
        <v>6000</v>
      </c>
      <c r="K1718" s="9">
        <v>-5917.2</v>
      </c>
      <c r="L1718" s="9">
        <v>-98.62</v>
      </c>
    </row>
    <row r="1719" spans="1:12" ht="15" thickBot="1" x14ac:dyDescent="0.35">
      <c r="A1719" s="8" t="s">
        <v>70</v>
      </c>
      <c r="B1719" s="9">
        <v>4583.6000000000004</v>
      </c>
      <c r="C1719" s="9">
        <v>0</v>
      </c>
      <c r="D1719" s="9">
        <v>0</v>
      </c>
      <c r="E1719" s="9">
        <v>458.4</v>
      </c>
      <c r="F1719" s="9">
        <v>0</v>
      </c>
      <c r="G1719" s="9">
        <v>458.4</v>
      </c>
      <c r="H1719" s="9">
        <v>2291.8000000000002</v>
      </c>
      <c r="I1719" s="9">
        <v>7792</v>
      </c>
      <c r="J1719" s="9">
        <v>7000</v>
      </c>
      <c r="K1719" s="9">
        <v>-792</v>
      </c>
      <c r="L1719" s="9">
        <v>-11.31</v>
      </c>
    </row>
    <row r="1720" spans="1:12" ht="15" thickBot="1" x14ac:dyDescent="0.35">
      <c r="A1720" s="8" t="s">
        <v>71</v>
      </c>
      <c r="B1720" s="9">
        <v>4583.6000000000004</v>
      </c>
      <c r="C1720" s="9">
        <v>0</v>
      </c>
      <c r="D1720" s="9">
        <v>0</v>
      </c>
      <c r="E1720" s="9">
        <v>458.4</v>
      </c>
      <c r="F1720" s="9">
        <v>0</v>
      </c>
      <c r="G1720" s="9">
        <v>458.4</v>
      </c>
      <c r="H1720" s="9">
        <v>6417</v>
      </c>
      <c r="I1720" s="9">
        <v>11917.2</v>
      </c>
      <c r="J1720" s="9">
        <v>9000</v>
      </c>
      <c r="K1720" s="9">
        <v>-2917.2</v>
      </c>
      <c r="L1720" s="9">
        <v>-32.409999999999997</v>
      </c>
    </row>
    <row r="1721" spans="1:12" ht="15" thickBot="1" x14ac:dyDescent="0.35">
      <c r="A1721" s="8" t="s">
        <v>72</v>
      </c>
      <c r="B1721" s="9">
        <v>5041.8999999999996</v>
      </c>
      <c r="C1721" s="9">
        <v>0</v>
      </c>
      <c r="D1721" s="9">
        <v>0</v>
      </c>
      <c r="E1721" s="9">
        <v>458.4</v>
      </c>
      <c r="F1721" s="9">
        <v>0</v>
      </c>
      <c r="G1721" s="9">
        <v>458.4</v>
      </c>
      <c r="H1721" s="9">
        <v>2291.8000000000002</v>
      </c>
      <c r="I1721" s="9">
        <v>8250.4</v>
      </c>
      <c r="J1721" s="9">
        <v>9000</v>
      </c>
      <c r="K1721" s="9">
        <v>749.6</v>
      </c>
      <c r="L1721" s="9">
        <v>8.33</v>
      </c>
    </row>
    <row r="1722" spans="1:12" ht="15" thickBot="1" x14ac:dyDescent="0.35">
      <c r="A1722" s="8" t="s">
        <v>73</v>
      </c>
      <c r="B1722" s="9">
        <v>5041.8999999999996</v>
      </c>
      <c r="C1722" s="9">
        <v>0</v>
      </c>
      <c r="D1722" s="9">
        <v>0</v>
      </c>
      <c r="E1722" s="9">
        <v>458.4</v>
      </c>
      <c r="F1722" s="9">
        <v>0</v>
      </c>
      <c r="G1722" s="9">
        <v>458.4</v>
      </c>
      <c r="H1722" s="9">
        <v>4125.2</v>
      </c>
      <c r="I1722" s="9">
        <v>10083.799999999999</v>
      </c>
      <c r="J1722" s="9">
        <v>11000</v>
      </c>
      <c r="K1722" s="9">
        <v>916.2</v>
      </c>
      <c r="L1722" s="9">
        <v>8.33</v>
      </c>
    </row>
    <row r="1723" spans="1:12" ht="15" thickBot="1" x14ac:dyDescent="0.35">
      <c r="A1723" s="8" t="s">
        <v>74</v>
      </c>
      <c r="B1723" s="9">
        <v>5041.8999999999996</v>
      </c>
      <c r="C1723" s="9">
        <v>0</v>
      </c>
      <c r="D1723" s="9">
        <v>0</v>
      </c>
      <c r="E1723" s="9">
        <v>458.4</v>
      </c>
      <c r="F1723" s="9">
        <v>0</v>
      </c>
      <c r="G1723" s="9">
        <v>458.4</v>
      </c>
      <c r="H1723" s="9">
        <v>6417</v>
      </c>
      <c r="I1723" s="9">
        <v>12375.6</v>
      </c>
      <c r="J1723" s="9">
        <v>10000</v>
      </c>
      <c r="K1723" s="9">
        <v>-2375.6</v>
      </c>
      <c r="L1723" s="9">
        <v>-23.76</v>
      </c>
    </row>
    <row r="1724" spans="1:12" ht="15" thickBot="1" x14ac:dyDescent="0.35">
      <c r="A1724" s="8" t="s">
        <v>75</v>
      </c>
      <c r="B1724" s="9">
        <v>5041.8999999999996</v>
      </c>
      <c r="C1724" s="9">
        <v>0</v>
      </c>
      <c r="D1724" s="9">
        <v>458.4</v>
      </c>
      <c r="E1724" s="9">
        <v>458.4</v>
      </c>
      <c r="F1724" s="9">
        <v>0</v>
      </c>
      <c r="G1724" s="9">
        <v>458.4</v>
      </c>
      <c r="H1724" s="9">
        <v>6417</v>
      </c>
      <c r="I1724" s="9">
        <v>12834</v>
      </c>
      <c r="J1724" s="9">
        <v>10000</v>
      </c>
      <c r="K1724" s="9">
        <v>-2834</v>
      </c>
      <c r="L1724" s="9">
        <v>-28.34</v>
      </c>
    </row>
    <row r="1725" spans="1:12" ht="15" thickBot="1" x14ac:dyDescent="0.35">
      <c r="A1725" s="8" t="s">
        <v>76</v>
      </c>
      <c r="B1725" s="9">
        <v>5041.8999999999996</v>
      </c>
      <c r="C1725" s="9">
        <v>0</v>
      </c>
      <c r="D1725" s="9">
        <v>458.4</v>
      </c>
      <c r="E1725" s="9">
        <v>458.4</v>
      </c>
      <c r="F1725" s="9">
        <v>0</v>
      </c>
      <c r="G1725" s="9">
        <v>458.4</v>
      </c>
      <c r="H1725" s="9">
        <v>6417</v>
      </c>
      <c r="I1725" s="9">
        <v>12834</v>
      </c>
      <c r="J1725" s="9">
        <v>10000</v>
      </c>
      <c r="K1725" s="9">
        <v>-2834</v>
      </c>
      <c r="L1725" s="9">
        <v>-28.34</v>
      </c>
    </row>
    <row r="1726" spans="1:12" ht="15" thickBot="1" x14ac:dyDescent="0.35">
      <c r="A1726" s="8" t="s">
        <v>77</v>
      </c>
      <c r="B1726" s="9">
        <v>5041.8999999999996</v>
      </c>
      <c r="C1726" s="9">
        <v>0</v>
      </c>
      <c r="D1726" s="9">
        <v>0</v>
      </c>
      <c r="E1726" s="9">
        <v>458.4</v>
      </c>
      <c r="F1726" s="9">
        <v>0</v>
      </c>
      <c r="G1726" s="9">
        <v>458.4</v>
      </c>
      <c r="H1726" s="9">
        <v>6417</v>
      </c>
      <c r="I1726" s="9">
        <v>12375.6</v>
      </c>
      <c r="J1726" s="9">
        <v>7000</v>
      </c>
      <c r="K1726" s="9">
        <v>-5375.6</v>
      </c>
      <c r="L1726" s="9">
        <v>-76.790000000000006</v>
      </c>
    </row>
    <row r="1727" spans="1:12" ht="15" thickBot="1" x14ac:dyDescent="0.35">
      <c r="A1727" s="8" t="s">
        <v>78</v>
      </c>
      <c r="B1727" s="9">
        <v>5041.8999999999996</v>
      </c>
      <c r="C1727" s="9">
        <v>0</v>
      </c>
      <c r="D1727" s="9">
        <v>0</v>
      </c>
      <c r="E1727" s="9">
        <v>458.4</v>
      </c>
      <c r="F1727" s="9">
        <v>0</v>
      </c>
      <c r="G1727" s="9">
        <v>458.4</v>
      </c>
      <c r="H1727" s="9">
        <v>4125.2</v>
      </c>
      <c r="I1727" s="9">
        <v>10083.799999999999</v>
      </c>
      <c r="J1727" s="9">
        <v>9000</v>
      </c>
      <c r="K1727" s="9">
        <v>-1083.8</v>
      </c>
      <c r="L1727" s="9">
        <v>-12.04</v>
      </c>
    </row>
    <row r="1728" spans="1:12" ht="15" thickBot="1" x14ac:dyDescent="0.35">
      <c r="A1728" s="8" t="s">
        <v>79</v>
      </c>
      <c r="B1728" s="9">
        <v>5041.8999999999996</v>
      </c>
      <c r="C1728" s="9">
        <v>0</v>
      </c>
      <c r="D1728" s="9">
        <v>458.4</v>
      </c>
      <c r="E1728" s="9">
        <v>458.4</v>
      </c>
      <c r="F1728" s="9">
        <v>0</v>
      </c>
      <c r="G1728" s="9">
        <v>458.4</v>
      </c>
      <c r="H1728" s="9">
        <v>6417</v>
      </c>
      <c r="I1728" s="9">
        <v>12834</v>
      </c>
      <c r="J1728" s="9">
        <v>9000</v>
      </c>
      <c r="K1728" s="9">
        <v>-3834</v>
      </c>
      <c r="L1728" s="9">
        <v>-42.6</v>
      </c>
    </row>
    <row r="1729" spans="1:12" ht="15" thickBot="1" x14ac:dyDescent="0.35">
      <c r="A1729" s="8" t="s">
        <v>80</v>
      </c>
      <c r="B1729" s="9">
        <v>5041.8999999999996</v>
      </c>
      <c r="C1729" s="9">
        <v>0</v>
      </c>
      <c r="D1729" s="9">
        <v>1375.1</v>
      </c>
      <c r="E1729" s="9">
        <v>458.4</v>
      </c>
      <c r="F1729" s="9">
        <v>0</v>
      </c>
      <c r="G1729" s="9">
        <v>458.4</v>
      </c>
      <c r="H1729" s="9">
        <v>6417</v>
      </c>
      <c r="I1729" s="9">
        <v>13750.7</v>
      </c>
      <c r="J1729" s="9">
        <v>11000</v>
      </c>
      <c r="K1729" s="9">
        <v>-2750.7</v>
      </c>
      <c r="L1729" s="9">
        <v>-25.01</v>
      </c>
    </row>
    <row r="1730" spans="1:12" ht="15" thickBot="1" x14ac:dyDescent="0.35">
      <c r="A1730" s="8" t="s">
        <v>81</v>
      </c>
      <c r="B1730" s="9">
        <v>5041.8999999999996</v>
      </c>
      <c r="C1730" s="9">
        <v>0</v>
      </c>
      <c r="D1730" s="9">
        <v>0</v>
      </c>
      <c r="E1730" s="9">
        <v>458.4</v>
      </c>
      <c r="F1730" s="9">
        <v>0</v>
      </c>
      <c r="G1730" s="9">
        <v>458.4</v>
      </c>
      <c r="H1730" s="9">
        <v>4125.2</v>
      </c>
      <c r="I1730" s="9">
        <v>10083.799999999999</v>
      </c>
      <c r="J1730" s="9">
        <v>8000</v>
      </c>
      <c r="K1730" s="9">
        <v>-2083.8000000000002</v>
      </c>
      <c r="L1730" s="9">
        <v>-26.05</v>
      </c>
    </row>
    <row r="1731" spans="1:12" ht="15" thickBot="1" x14ac:dyDescent="0.35">
      <c r="A1731" s="8" t="s">
        <v>82</v>
      </c>
      <c r="B1731" s="9">
        <v>5041.8999999999996</v>
      </c>
      <c r="C1731" s="9">
        <v>0</v>
      </c>
      <c r="D1731" s="9">
        <v>0</v>
      </c>
      <c r="E1731" s="9">
        <v>458.4</v>
      </c>
      <c r="F1731" s="9">
        <v>0</v>
      </c>
      <c r="G1731" s="9">
        <v>458.4</v>
      </c>
      <c r="H1731" s="9">
        <v>2291.8000000000002</v>
      </c>
      <c r="I1731" s="9">
        <v>8250.4</v>
      </c>
      <c r="J1731" s="9">
        <v>9000</v>
      </c>
      <c r="K1731" s="9">
        <v>749.6</v>
      </c>
      <c r="L1731" s="9">
        <v>8.33</v>
      </c>
    </row>
    <row r="1732" spans="1:12" ht="15" thickBot="1" x14ac:dyDescent="0.35">
      <c r="A1732" s="8" t="s">
        <v>83</v>
      </c>
      <c r="B1732" s="9">
        <v>5041.8999999999996</v>
      </c>
      <c r="C1732" s="9">
        <v>0</v>
      </c>
      <c r="D1732" s="9">
        <v>0</v>
      </c>
      <c r="E1732" s="9">
        <v>458.4</v>
      </c>
      <c r="F1732" s="9">
        <v>0</v>
      </c>
      <c r="G1732" s="9">
        <v>458.4</v>
      </c>
      <c r="H1732" s="9">
        <v>6417</v>
      </c>
      <c r="I1732" s="9">
        <v>12375.6</v>
      </c>
      <c r="J1732" s="9">
        <v>8000</v>
      </c>
      <c r="K1732" s="9">
        <v>-4375.6000000000004</v>
      </c>
      <c r="L1732" s="9">
        <v>-54.7</v>
      </c>
    </row>
    <row r="1733" spans="1:12" ht="15" thickBot="1" x14ac:dyDescent="0.35">
      <c r="A1733" s="8" t="s">
        <v>84</v>
      </c>
      <c r="B1733" s="9">
        <v>5041.8999999999996</v>
      </c>
      <c r="C1733" s="9">
        <v>0</v>
      </c>
      <c r="D1733" s="9">
        <v>0</v>
      </c>
      <c r="E1733" s="9">
        <v>458.4</v>
      </c>
      <c r="F1733" s="9">
        <v>0</v>
      </c>
      <c r="G1733" s="9">
        <v>458.4</v>
      </c>
      <c r="H1733" s="9">
        <v>6417</v>
      </c>
      <c r="I1733" s="9">
        <v>12375.6</v>
      </c>
      <c r="J1733" s="9">
        <v>11000</v>
      </c>
      <c r="K1733" s="9">
        <v>-1375.6</v>
      </c>
      <c r="L1733" s="9">
        <v>-12.51</v>
      </c>
    </row>
    <row r="1734" spans="1:12" ht="15" thickBot="1" x14ac:dyDescent="0.35">
      <c r="A1734" s="8" t="s">
        <v>85</v>
      </c>
      <c r="B1734" s="9">
        <v>5041.8999999999996</v>
      </c>
      <c r="C1734" s="9">
        <v>0</v>
      </c>
      <c r="D1734" s="9">
        <v>0</v>
      </c>
      <c r="E1734" s="9">
        <v>458.4</v>
      </c>
      <c r="F1734" s="9">
        <v>0</v>
      </c>
      <c r="G1734" s="9">
        <v>458.4</v>
      </c>
      <c r="H1734" s="9">
        <v>6417</v>
      </c>
      <c r="I1734" s="9">
        <v>12375.6</v>
      </c>
      <c r="J1734" s="9">
        <v>10000</v>
      </c>
      <c r="K1734" s="9">
        <v>-2375.6</v>
      </c>
      <c r="L1734" s="9">
        <v>-23.76</v>
      </c>
    </row>
    <row r="1735" spans="1:12" ht="15" thickBot="1" x14ac:dyDescent="0.35">
      <c r="A1735" s="8" t="s">
        <v>86</v>
      </c>
      <c r="B1735" s="9">
        <v>5041.8999999999996</v>
      </c>
      <c r="C1735" s="9">
        <v>0</v>
      </c>
      <c r="D1735" s="9">
        <v>458.4</v>
      </c>
      <c r="E1735" s="9">
        <v>458.4</v>
      </c>
      <c r="F1735" s="9">
        <v>0</v>
      </c>
      <c r="G1735" s="9">
        <v>458.4</v>
      </c>
      <c r="H1735" s="9">
        <v>4125.2</v>
      </c>
      <c r="I1735" s="9">
        <v>10542.2</v>
      </c>
      <c r="J1735" s="9">
        <v>9000</v>
      </c>
      <c r="K1735" s="9">
        <v>-1542.2</v>
      </c>
      <c r="L1735" s="9">
        <v>-17.14</v>
      </c>
    </row>
    <row r="1736" spans="1:12" ht="15" thickBot="1" x14ac:dyDescent="0.35">
      <c r="A1736" s="8" t="s">
        <v>87</v>
      </c>
      <c r="B1736" s="9">
        <v>5041.8999999999996</v>
      </c>
      <c r="C1736" s="9">
        <v>0</v>
      </c>
      <c r="D1736" s="9">
        <v>458.4</v>
      </c>
      <c r="E1736" s="9">
        <v>458.4</v>
      </c>
      <c r="F1736" s="9">
        <v>0</v>
      </c>
      <c r="G1736" s="9">
        <v>458.4</v>
      </c>
      <c r="H1736" s="9">
        <v>6417</v>
      </c>
      <c r="I1736" s="9">
        <v>12834</v>
      </c>
      <c r="J1736" s="9">
        <v>11000</v>
      </c>
      <c r="K1736" s="9">
        <v>-1834</v>
      </c>
      <c r="L1736" s="9">
        <v>-16.670000000000002</v>
      </c>
    </row>
    <row r="1737" spans="1:12" ht="15" thickBot="1" x14ac:dyDescent="0.35">
      <c r="A1737" s="8" t="s">
        <v>88</v>
      </c>
      <c r="B1737" s="9">
        <v>5041.8999999999996</v>
      </c>
      <c r="C1737" s="9">
        <v>0</v>
      </c>
      <c r="D1737" s="9">
        <v>458.4</v>
      </c>
      <c r="E1737" s="9">
        <v>458.4</v>
      </c>
      <c r="F1737" s="9">
        <v>0</v>
      </c>
      <c r="G1737" s="9">
        <v>458.4</v>
      </c>
      <c r="H1737" s="9">
        <v>6417</v>
      </c>
      <c r="I1737" s="9">
        <v>12834</v>
      </c>
      <c r="J1737" s="9">
        <v>14000</v>
      </c>
      <c r="K1737" s="9">
        <v>1166</v>
      </c>
      <c r="L1737" s="9">
        <v>8.33</v>
      </c>
    </row>
    <row r="1738" spans="1:12" ht="15" thickBot="1" x14ac:dyDescent="0.35">
      <c r="A1738" s="8" t="s">
        <v>89</v>
      </c>
      <c r="B1738" s="9">
        <v>5041.8999999999996</v>
      </c>
      <c r="C1738" s="9">
        <v>0</v>
      </c>
      <c r="D1738" s="9">
        <v>0</v>
      </c>
      <c r="E1738" s="9">
        <v>458.4</v>
      </c>
      <c r="F1738" s="9">
        <v>0</v>
      </c>
      <c r="G1738" s="9">
        <v>458.4</v>
      </c>
      <c r="H1738" s="9">
        <v>6417</v>
      </c>
      <c r="I1738" s="9">
        <v>12375.6</v>
      </c>
      <c r="J1738" s="9">
        <v>10000</v>
      </c>
      <c r="K1738" s="9">
        <v>-2375.6</v>
      </c>
      <c r="L1738" s="9">
        <v>-23.76</v>
      </c>
    </row>
    <row r="1739" spans="1:12" ht="15" thickBot="1" x14ac:dyDescent="0.35">
      <c r="A1739" s="8" t="s">
        <v>90</v>
      </c>
      <c r="B1739" s="9">
        <v>5041.8999999999996</v>
      </c>
      <c r="C1739" s="9">
        <v>0</v>
      </c>
      <c r="D1739" s="9">
        <v>458.4</v>
      </c>
      <c r="E1739" s="9">
        <v>458.4</v>
      </c>
      <c r="F1739" s="9">
        <v>0</v>
      </c>
      <c r="G1739" s="9">
        <v>458.4</v>
      </c>
      <c r="H1739" s="9">
        <v>6417</v>
      </c>
      <c r="I1739" s="9">
        <v>12834</v>
      </c>
      <c r="J1739" s="9">
        <v>12000</v>
      </c>
      <c r="K1739" s="9">
        <v>-834</v>
      </c>
      <c r="L1739" s="9">
        <v>-6.95</v>
      </c>
    </row>
    <row r="1740" spans="1:12" ht="15" thickBot="1" x14ac:dyDescent="0.35">
      <c r="A1740" s="8" t="s">
        <v>91</v>
      </c>
      <c r="B1740" s="9">
        <v>5041.8999999999996</v>
      </c>
      <c r="C1740" s="9">
        <v>0</v>
      </c>
      <c r="D1740" s="9">
        <v>458.4</v>
      </c>
      <c r="E1740" s="9">
        <v>458.4</v>
      </c>
      <c r="F1740" s="9">
        <v>0</v>
      </c>
      <c r="G1740" s="9">
        <v>458.4</v>
      </c>
      <c r="H1740" s="9">
        <v>6417</v>
      </c>
      <c r="I1740" s="9">
        <v>12834</v>
      </c>
      <c r="J1740" s="9">
        <v>12000</v>
      </c>
      <c r="K1740" s="9">
        <v>-834</v>
      </c>
      <c r="L1740" s="9">
        <v>-6.95</v>
      </c>
    </row>
    <row r="1741" spans="1:12" ht="15" thickBot="1" x14ac:dyDescent="0.35">
      <c r="A1741" s="8" t="s">
        <v>92</v>
      </c>
      <c r="B1741" s="9">
        <v>5041.8999999999996</v>
      </c>
      <c r="C1741" s="9">
        <v>916.7</v>
      </c>
      <c r="D1741" s="9">
        <v>1375.1</v>
      </c>
      <c r="E1741" s="9">
        <v>458.4</v>
      </c>
      <c r="F1741" s="9">
        <v>0</v>
      </c>
      <c r="G1741" s="9">
        <v>458.4</v>
      </c>
      <c r="H1741" s="9">
        <v>6417</v>
      </c>
      <c r="I1741" s="9">
        <v>14667.4</v>
      </c>
      <c r="J1741" s="9">
        <v>13000</v>
      </c>
      <c r="K1741" s="9">
        <v>-1667.4</v>
      </c>
      <c r="L1741" s="9">
        <v>-12.83</v>
      </c>
    </row>
    <row r="1742" spans="1:12" ht="15" thickBot="1" x14ac:dyDescent="0.35">
      <c r="A1742" s="8" t="s">
        <v>93</v>
      </c>
      <c r="B1742" s="9">
        <v>5041.8999999999996</v>
      </c>
      <c r="C1742" s="9">
        <v>0</v>
      </c>
      <c r="D1742" s="9">
        <v>458.4</v>
      </c>
      <c r="E1742" s="9">
        <v>458.4</v>
      </c>
      <c r="F1742" s="9">
        <v>0</v>
      </c>
      <c r="G1742" s="9">
        <v>458.4</v>
      </c>
      <c r="H1742" s="9">
        <v>6417</v>
      </c>
      <c r="I1742" s="9">
        <v>12834</v>
      </c>
      <c r="J1742" s="9">
        <v>11000</v>
      </c>
      <c r="K1742" s="9">
        <v>-1834</v>
      </c>
      <c r="L1742" s="9">
        <v>-16.670000000000002</v>
      </c>
    </row>
    <row r="1743" spans="1:12" ht="15" thickBot="1" x14ac:dyDescent="0.35">
      <c r="A1743" s="8" t="s">
        <v>94</v>
      </c>
      <c r="B1743" s="9">
        <v>5041.8999999999996</v>
      </c>
      <c r="C1743" s="9">
        <v>0</v>
      </c>
      <c r="D1743" s="9">
        <v>0</v>
      </c>
      <c r="E1743" s="9">
        <v>458.4</v>
      </c>
      <c r="F1743" s="9">
        <v>0</v>
      </c>
      <c r="G1743" s="9">
        <v>458.4</v>
      </c>
      <c r="H1743" s="9">
        <v>6417</v>
      </c>
      <c r="I1743" s="9">
        <v>12375.6</v>
      </c>
      <c r="J1743" s="9">
        <v>13000</v>
      </c>
      <c r="K1743" s="9">
        <v>624.4</v>
      </c>
      <c r="L1743" s="9">
        <v>4.8</v>
      </c>
    </row>
    <row r="1744" spans="1:12" ht="15" thickBot="1" x14ac:dyDescent="0.35">
      <c r="A1744" s="8" t="s">
        <v>95</v>
      </c>
      <c r="B1744" s="9">
        <v>5041.8999999999996</v>
      </c>
      <c r="C1744" s="9">
        <v>0</v>
      </c>
      <c r="D1744" s="9">
        <v>458.4</v>
      </c>
      <c r="E1744" s="9">
        <v>458.4</v>
      </c>
      <c r="F1744" s="9">
        <v>0</v>
      </c>
      <c r="G1744" s="9">
        <v>458.4</v>
      </c>
      <c r="H1744" s="9">
        <v>6417</v>
      </c>
      <c r="I1744" s="9">
        <v>12834</v>
      </c>
      <c r="J1744" s="9">
        <v>10000</v>
      </c>
      <c r="K1744" s="9">
        <v>-2834</v>
      </c>
      <c r="L1744" s="9">
        <v>-28.34</v>
      </c>
    </row>
    <row r="1745" spans="1:12" ht="15" thickBot="1" x14ac:dyDescent="0.35">
      <c r="A1745" s="8" t="s">
        <v>96</v>
      </c>
      <c r="B1745" s="9">
        <v>5041.8999999999996</v>
      </c>
      <c r="C1745" s="9">
        <v>0</v>
      </c>
      <c r="D1745" s="9">
        <v>458.4</v>
      </c>
      <c r="E1745" s="9">
        <v>458.4</v>
      </c>
      <c r="F1745" s="9">
        <v>0</v>
      </c>
      <c r="G1745" s="9">
        <v>458.4</v>
      </c>
      <c r="H1745" s="9">
        <v>6417</v>
      </c>
      <c r="I1745" s="9">
        <v>12834</v>
      </c>
      <c r="J1745" s="9">
        <v>10000</v>
      </c>
      <c r="K1745" s="9">
        <v>-2834</v>
      </c>
      <c r="L1745" s="9">
        <v>-28.34</v>
      </c>
    </row>
    <row r="1746" spans="1:12" ht="15" thickBot="1" x14ac:dyDescent="0.35">
      <c r="A1746" s="8" t="s">
        <v>97</v>
      </c>
      <c r="B1746" s="9">
        <v>5041.8999999999996</v>
      </c>
      <c r="C1746" s="9">
        <v>0</v>
      </c>
      <c r="D1746" s="9">
        <v>458.4</v>
      </c>
      <c r="E1746" s="9">
        <v>458.4</v>
      </c>
      <c r="F1746" s="9">
        <v>0</v>
      </c>
      <c r="G1746" s="9">
        <v>458.4</v>
      </c>
      <c r="H1746" s="9">
        <v>6417</v>
      </c>
      <c r="I1746" s="9">
        <v>12834</v>
      </c>
      <c r="J1746" s="9">
        <v>12000</v>
      </c>
      <c r="K1746" s="9">
        <v>-834</v>
      </c>
      <c r="L1746" s="9">
        <v>-6.95</v>
      </c>
    </row>
    <row r="1747" spans="1:12" ht="15" thickBot="1" x14ac:dyDescent="0.35">
      <c r="A1747" s="8" t="s">
        <v>98</v>
      </c>
      <c r="B1747" s="9">
        <v>5041.8999999999996</v>
      </c>
      <c r="C1747" s="9">
        <v>0</v>
      </c>
      <c r="D1747" s="9">
        <v>458.4</v>
      </c>
      <c r="E1747" s="9">
        <v>458.4</v>
      </c>
      <c r="F1747" s="9">
        <v>0</v>
      </c>
      <c r="G1747" s="9">
        <v>458.4</v>
      </c>
      <c r="H1747" s="9">
        <v>6417</v>
      </c>
      <c r="I1747" s="9">
        <v>12834</v>
      </c>
      <c r="J1747" s="9">
        <v>12000</v>
      </c>
      <c r="K1747" s="9">
        <v>-834</v>
      </c>
      <c r="L1747" s="9">
        <v>-6.95</v>
      </c>
    </row>
    <row r="1748" spans="1:12" ht="15" thickBot="1" x14ac:dyDescent="0.35">
      <c r="A1748" s="8" t="s">
        <v>99</v>
      </c>
      <c r="B1748" s="9">
        <v>5041.8999999999996</v>
      </c>
      <c r="C1748" s="9">
        <v>0</v>
      </c>
      <c r="D1748" s="9">
        <v>458.4</v>
      </c>
      <c r="E1748" s="9">
        <v>458.4</v>
      </c>
      <c r="F1748" s="9">
        <v>0</v>
      </c>
      <c r="G1748" s="9">
        <v>458.4</v>
      </c>
      <c r="H1748" s="9">
        <v>6417</v>
      </c>
      <c r="I1748" s="9">
        <v>12834</v>
      </c>
      <c r="J1748" s="9">
        <v>14000</v>
      </c>
      <c r="K1748" s="9">
        <v>1166</v>
      </c>
      <c r="L1748" s="9">
        <v>8.33</v>
      </c>
    </row>
    <row r="1749" spans="1:12" ht="15" thickBot="1" x14ac:dyDescent="0.35">
      <c r="A1749" s="8" t="s">
        <v>100</v>
      </c>
      <c r="B1749" s="9">
        <v>5041.8999999999996</v>
      </c>
      <c r="C1749" s="9">
        <v>0</v>
      </c>
      <c r="D1749" s="9">
        <v>458.4</v>
      </c>
      <c r="E1749" s="9">
        <v>458.4</v>
      </c>
      <c r="F1749" s="9">
        <v>0</v>
      </c>
      <c r="G1749" s="9">
        <v>458.4</v>
      </c>
      <c r="H1749" s="9">
        <v>6417</v>
      </c>
      <c r="I1749" s="9">
        <v>12834</v>
      </c>
      <c r="J1749" s="9">
        <v>11000</v>
      </c>
      <c r="K1749" s="9">
        <v>-1834</v>
      </c>
      <c r="L1749" s="9">
        <v>-16.670000000000002</v>
      </c>
    </row>
    <row r="1750" spans="1:12" ht="15" thickBot="1" x14ac:dyDescent="0.35">
      <c r="A1750" s="8" t="s">
        <v>101</v>
      </c>
      <c r="B1750" s="9">
        <v>5041.8999999999996</v>
      </c>
      <c r="C1750" s="9">
        <v>0</v>
      </c>
      <c r="D1750" s="9">
        <v>458.4</v>
      </c>
      <c r="E1750" s="9">
        <v>458.4</v>
      </c>
      <c r="F1750" s="9">
        <v>0</v>
      </c>
      <c r="G1750" s="9">
        <v>458.4</v>
      </c>
      <c r="H1750" s="9">
        <v>7333.7</v>
      </c>
      <c r="I1750" s="9">
        <v>13750.7</v>
      </c>
      <c r="J1750" s="9">
        <v>14000</v>
      </c>
      <c r="K1750" s="9">
        <v>249.3</v>
      </c>
      <c r="L1750" s="9">
        <v>1.78</v>
      </c>
    </row>
    <row r="1751" spans="1:12" ht="15" thickBot="1" x14ac:dyDescent="0.35">
      <c r="A1751" s="8" t="s">
        <v>102</v>
      </c>
      <c r="B1751" s="9">
        <v>5041.8999999999996</v>
      </c>
      <c r="C1751" s="9">
        <v>0</v>
      </c>
      <c r="D1751" s="9">
        <v>458.4</v>
      </c>
      <c r="E1751" s="9">
        <v>458.4</v>
      </c>
      <c r="F1751" s="9">
        <v>0</v>
      </c>
      <c r="G1751" s="9">
        <v>458.4</v>
      </c>
      <c r="H1751" s="9">
        <v>6417</v>
      </c>
      <c r="I1751" s="9">
        <v>12834</v>
      </c>
      <c r="J1751" s="9">
        <v>14000</v>
      </c>
      <c r="K1751" s="9">
        <v>1166</v>
      </c>
      <c r="L1751" s="9">
        <v>8.33</v>
      </c>
    </row>
    <row r="1752" spans="1:12" ht="15" thickBot="1" x14ac:dyDescent="0.35">
      <c r="A1752" s="8" t="s">
        <v>103</v>
      </c>
      <c r="B1752" s="9">
        <v>5041.8999999999996</v>
      </c>
      <c r="C1752" s="9">
        <v>0</v>
      </c>
      <c r="D1752" s="9">
        <v>458.4</v>
      </c>
      <c r="E1752" s="9">
        <v>458.4</v>
      </c>
      <c r="F1752" s="9">
        <v>0</v>
      </c>
      <c r="G1752" s="9">
        <v>458.4</v>
      </c>
      <c r="H1752" s="9">
        <v>6417</v>
      </c>
      <c r="I1752" s="9">
        <v>12834</v>
      </c>
      <c r="J1752" s="9">
        <v>13000</v>
      </c>
      <c r="K1752" s="9">
        <v>166</v>
      </c>
      <c r="L1752" s="9">
        <v>1.28</v>
      </c>
    </row>
    <row r="1753" spans="1:12" ht="15" thickBot="1" x14ac:dyDescent="0.35">
      <c r="A1753" s="8" t="s">
        <v>104</v>
      </c>
      <c r="B1753" s="9">
        <v>5041.8999999999996</v>
      </c>
      <c r="C1753" s="9">
        <v>916.7</v>
      </c>
      <c r="D1753" s="9">
        <v>1375.1</v>
      </c>
      <c r="E1753" s="9">
        <v>458.4</v>
      </c>
      <c r="F1753" s="9">
        <v>0</v>
      </c>
      <c r="G1753" s="9">
        <v>458.4</v>
      </c>
      <c r="H1753" s="9">
        <v>6417</v>
      </c>
      <c r="I1753" s="9">
        <v>14667.4</v>
      </c>
      <c r="J1753" s="9">
        <v>14000</v>
      </c>
      <c r="K1753" s="9">
        <v>-667.4</v>
      </c>
      <c r="L1753" s="9">
        <v>-4.7699999999999996</v>
      </c>
    </row>
    <row r="1754" spans="1:12" ht="15" thickBot="1" x14ac:dyDescent="0.35">
      <c r="A1754" s="8" t="s">
        <v>105</v>
      </c>
      <c r="B1754" s="9">
        <v>5041.8999999999996</v>
      </c>
      <c r="C1754" s="9">
        <v>0</v>
      </c>
      <c r="D1754" s="9">
        <v>458.4</v>
      </c>
      <c r="E1754" s="9">
        <v>458.4</v>
      </c>
      <c r="F1754" s="9">
        <v>0</v>
      </c>
      <c r="G1754" s="9">
        <v>458.4</v>
      </c>
      <c r="H1754" s="9">
        <v>6417</v>
      </c>
      <c r="I1754" s="9">
        <v>12834</v>
      </c>
      <c r="J1754" s="9">
        <v>13000</v>
      </c>
      <c r="K1754" s="9">
        <v>166</v>
      </c>
      <c r="L1754" s="9">
        <v>1.28</v>
      </c>
    </row>
    <row r="1755" spans="1:12" ht="15" thickBot="1" x14ac:dyDescent="0.35">
      <c r="A1755" s="8" t="s">
        <v>106</v>
      </c>
      <c r="B1755" s="9">
        <v>5041.8999999999996</v>
      </c>
      <c r="C1755" s="9">
        <v>0</v>
      </c>
      <c r="D1755" s="9">
        <v>458.4</v>
      </c>
      <c r="E1755" s="9">
        <v>458.4</v>
      </c>
      <c r="F1755" s="9">
        <v>0</v>
      </c>
      <c r="G1755" s="9">
        <v>458.4</v>
      </c>
      <c r="H1755" s="9">
        <v>6417</v>
      </c>
      <c r="I1755" s="9">
        <v>12834</v>
      </c>
      <c r="J1755" s="9">
        <v>14000</v>
      </c>
      <c r="K1755" s="9">
        <v>1166</v>
      </c>
      <c r="L1755" s="9">
        <v>8.33</v>
      </c>
    </row>
    <row r="1756" spans="1:12" ht="15" thickBot="1" x14ac:dyDescent="0.35">
      <c r="A1756" s="8" t="s">
        <v>107</v>
      </c>
      <c r="B1756" s="9">
        <v>5041.8999999999996</v>
      </c>
      <c r="C1756" s="9">
        <v>0</v>
      </c>
      <c r="D1756" s="9">
        <v>458.4</v>
      </c>
      <c r="E1756" s="9">
        <v>458.4</v>
      </c>
      <c r="F1756" s="9">
        <v>0</v>
      </c>
      <c r="G1756" s="9">
        <v>458.4</v>
      </c>
      <c r="H1756" s="9">
        <v>6417</v>
      </c>
      <c r="I1756" s="9">
        <v>12834</v>
      </c>
      <c r="J1756" s="9">
        <v>12000</v>
      </c>
      <c r="K1756" s="9">
        <v>-834</v>
      </c>
      <c r="L1756" s="9">
        <v>-6.95</v>
      </c>
    </row>
    <row r="1757" spans="1:12" ht="15" thickBot="1" x14ac:dyDescent="0.35">
      <c r="A1757" s="8" t="s">
        <v>108</v>
      </c>
      <c r="B1757" s="9">
        <v>5041.8999999999996</v>
      </c>
      <c r="C1757" s="9">
        <v>0</v>
      </c>
      <c r="D1757" s="9">
        <v>458.4</v>
      </c>
      <c r="E1757" s="9">
        <v>458.4</v>
      </c>
      <c r="F1757" s="9">
        <v>0</v>
      </c>
      <c r="G1757" s="9">
        <v>458.4</v>
      </c>
      <c r="H1757" s="9">
        <v>6417</v>
      </c>
      <c r="I1757" s="9">
        <v>12834</v>
      </c>
      <c r="J1757" s="9">
        <v>11000</v>
      </c>
      <c r="K1757" s="9">
        <v>-1834</v>
      </c>
      <c r="L1757" s="9">
        <v>-16.670000000000002</v>
      </c>
    </row>
    <row r="1758" spans="1:12" ht="15" thickBot="1" x14ac:dyDescent="0.35">
      <c r="A1758" s="8" t="s">
        <v>109</v>
      </c>
      <c r="B1758" s="9">
        <v>5041.8999999999996</v>
      </c>
      <c r="C1758" s="9">
        <v>0</v>
      </c>
      <c r="D1758" s="9">
        <v>458.4</v>
      </c>
      <c r="E1758" s="9">
        <v>458.4</v>
      </c>
      <c r="F1758" s="9">
        <v>0</v>
      </c>
      <c r="G1758" s="9">
        <v>458.4</v>
      </c>
      <c r="H1758" s="9">
        <v>6417</v>
      </c>
      <c r="I1758" s="9">
        <v>12834</v>
      </c>
      <c r="J1758" s="9">
        <v>11000</v>
      </c>
      <c r="K1758" s="9">
        <v>-1834</v>
      </c>
      <c r="L1758" s="9">
        <v>-16.670000000000002</v>
      </c>
    </row>
    <row r="1759" spans="1:12" ht="15" thickBot="1" x14ac:dyDescent="0.35">
      <c r="A1759" s="8" t="s">
        <v>110</v>
      </c>
      <c r="B1759" s="9">
        <v>5041.8999999999996</v>
      </c>
      <c r="C1759" s="9">
        <v>0</v>
      </c>
      <c r="D1759" s="9">
        <v>458.4</v>
      </c>
      <c r="E1759" s="9">
        <v>458.4</v>
      </c>
      <c r="F1759" s="9">
        <v>0</v>
      </c>
      <c r="G1759" s="9">
        <v>458.4</v>
      </c>
      <c r="H1759" s="9">
        <v>6417</v>
      </c>
      <c r="I1759" s="9">
        <v>12834</v>
      </c>
      <c r="J1759" s="9">
        <v>12000</v>
      </c>
      <c r="K1759" s="9">
        <v>-834</v>
      </c>
      <c r="L1759" s="9">
        <v>-6.95</v>
      </c>
    </row>
    <row r="1760" spans="1:12" ht="15" thickBot="1" x14ac:dyDescent="0.35">
      <c r="A1760" s="8" t="s">
        <v>111</v>
      </c>
      <c r="B1760" s="9">
        <v>5041.8999999999996</v>
      </c>
      <c r="C1760" s="9">
        <v>0</v>
      </c>
      <c r="D1760" s="9">
        <v>1375.1</v>
      </c>
      <c r="E1760" s="9">
        <v>458.4</v>
      </c>
      <c r="F1760" s="9">
        <v>0</v>
      </c>
      <c r="G1760" s="9">
        <v>458.4</v>
      </c>
      <c r="H1760" s="9">
        <v>7333.7</v>
      </c>
      <c r="I1760" s="9">
        <v>14667.4</v>
      </c>
      <c r="J1760" s="9">
        <v>16000</v>
      </c>
      <c r="K1760" s="9">
        <v>1332.6</v>
      </c>
      <c r="L1760" s="9">
        <v>8.33</v>
      </c>
    </row>
    <row r="1761" spans="1:12" ht="15" thickBot="1" x14ac:dyDescent="0.35">
      <c r="A1761" s="8" t="s">
        <v>112</v>
      </c>
      <c r="B1761" s="9">
        <v>5041.8999999999996</v>
      </c>
      <c r="C1761" s="9">
        <v>0</v>
      </c>
      <c r="D1761" s="9">
        <v>458.4</v>
      </c>
      <c r="E1761" s="9">
        <v>458.4</v>
      </c>
      <c r="F1761" s="9">
        <v>0</v>
      </c>
      <c r="G1761" s="9">
        <v>458.4</v>
      </c>
      <c r="H1761" s="9">
        <v>6417</v>
      </c>
      <c r="I1761" s="9">
        <v>12834</v>
      </c>
      <c r="J1761" s="9">
        <v>12000</v>
      </c>
      <c r="K1761" s="9">
        <v>-834</v>
      </c>
      <c r="L1761" s="9">
        <v>-6.95</v>
      </c>
    </row>
    <row r="1762" spans="1:12" ht="15" thickBot="1" x14ac:dyDescent="0.35">
      <c r="A1762" s="8" t="s">
        <v>113</v>
      </c>
      <c r="B1762" s="9">
        <v>5958.6</v>
      </c>
      <c r="C1762" s="9">
        <v>0</v>
      </c>
      <c r="D1762" s="9">
        <v>458.4</v>
      </c>
      <c r="E1762" s="9">
        <v>458.4</v>
      </c>
      <c r="F1762" s="9">
        <v>0</v>
      </c>
      <c r="G1762" s="9">
        <v>458.4</v>
      </c>
      <c r="H1762" s="9">
        <v>6417</v>
      </c>
      <c r="I1762" s="9">
        <v>13750.7</v>
      </c>
      <c r="J1762" s="9">
        <v>15000</v>
      </c>
      <c r="K1762" s="9">
        <v>1249.3</v>
      </c>
      <c r="L1762" s="9">
        <v>8.33</v>
      </c>
    </row>
    <row r="1763" spans="1:12" ht="15" thickBot="1" x14ac:dyDescent="0.35">
      <c r="A1763" s="8" t="s">
        <v>114</v>
      </c>
      <c r="B1763" s="9">
        <v>5958.6</v>
      </c>
      <c r="C1763" s="9">
        <v>0</v>
      </c>
      <c r="D1763" s="9">
        <v>458.4</v>
      </c>
      <c r="E1763" s="9">
        <v>458.4</v>
      </c>
      <c r="F1763" s="9">
        <v>0</v>
      </c>
      <c r="G1763" s="9">
        <v>458.4</v>
      </c>
      <c r="H1763" s="9">
        <v>6417</v>
      </c>
      <c r="I1763" s="9">
        <v>13750.7</v>
      </c>
      <c r="J1763" s="9">
        <v>13000</v>
      </c>
      <c r="K1763" s="9">
        <v>-750.7</v>
      </c>
      <c r="L1763" s="9">
        <v>-5.77</v>
      </c>
    </row>
    <row r="1764" spans="1:12" ht="15" thickBot="1" x14ac:dyDescent="0.35">
      <c r="A1764" s="8" t="s">
        <v>115</v>
      </c>
      <c r="B1764" s="9">
        <v>5958.6</v>
      </c>
      <c r="C1764" s="9">
        <v>0</v>
      </c>
      <c r="D1764" s="9">
        <v>458.4</v>
      </c>
      <c r="E1764" s="9">
        <v>458.4</v>
      </c>
      <c r="F1764" s="9">
        <v>0</v>
      </c>
      <c r="G1764" s="9">
        <v>458.4</v>
      </c>
      <c r="H1764" s="9">
        <v>6417</v>
      </c>
      <c r="I1764" s="9">
        <v>13750.7</v>
      </c>
      <c r="J1764" s="9">
        <v>12000</v>
      </c>
      <c r="K1764" s="9">
        <v>-1750.7</v>
      </c>
      <c r="L1764" s="9">
        <v>-14.59</v>
      </c>
    </row>
    <row r="1765" spans="1:12" ht="15" thickBot="1" x14ac:dyDescent="0.35">
      <c r="A1765" s="8" t="s">
        <v>116</v>
      </c>
      <c r="B1765" s="9">
        <v>5958.6</v>
      </c>
      <c r="C1765" s="9">
        <v>916.7</v>
      </c>
      <c r="D1765" s="9">
        <v>2291.8000000000002</v>
      </c>
      <c r="E1765" s="9">
        <v>458.4</v>
      </c>
      <c r="F1765" s="9">
        <v>0</v>
      </c>
      <c r="G1765" s="9">
        <v>458.4</v>
      </c>
      <c r="H1765" s="9">
        <v>6417</v>
      </c>
      <c r="I1765" s="9">
        <v>16500.8</v>
      </c>
      <c r="J1765" s="9">
        <v>16000</v>
      </c>
      <c r="K1765" s="9">
        <v>-500.8</v>
      </c>
      <c r="L1765" s="9">
        <v>-3.13</v>
      </c>
    </row>
    <row r="1766" spans="1:12" ht="15" thickBot="1" x14ac:dyDescent="0.35">
      <c r="A1766" s="8" t="s">
        <v>117</v>
      </c>
      <c r="B1766" s="9">
        <v>5958.6</v>
      </c>
      <c r="C1766" s="9">
        <v>0</v>
      </c>
      <c r="D1766" s="9">
        <v>458.4</v>
      </c>
      <c r="E1766" s="9">
        <v>458.4</v>
      </c>
      <c r="F1766" s="9">
        <v>0</v>
      </c>
      <c r="G1766" s="9">
        <v>458.4</v>
      </c>
      <c r="H1766" s="9">
        <v>6417</v>
      </c>
      <c r="I1766" s="9">
        <v>13750.7</v>
      </c>
      <c r="J1766" s="9">
        <v>14000</v>
      </c>
      <c r="K1766" s="9">
        <v>249.3</v>
      </c>
      <c r="L1766" s="9">
        <v>1.78</v>
      </c>
    </row>
    <row r="1767" spans="1:12" ht="15" thickBot="1" x14ac:dyDescent="0.35">
      <c r="A1767" s="8" t="s">
        <v>118</v>
      </c>
      <c r="B1767" s="9">
        <v>5958.6</v>
      </c>
      <c r="C1767" s="9">
        <v>0</v>
      </c>
      <c r="D1767" s="9">
        <v>458.4</v>
      </c>
      <c r="E1767" s="9">
        <v>458.4</v>
      </c>
      <c r="F1767" s="9">
        <v>0</v>
      </c>
      <c r="G1767" s="9">
        <v>458.4</v>
      </c>
      <c r="H1767" s="9">
        <v>6417</v>
      </c>
      <c r="I1767" s="9">
        <v>13750.7</v>
      </c>
      <c r="J1767" s="9">
        <v>15000</v>
      </c>
      <c r="K1767" s="9">
        <v>1249.3</v>
      </c>
      <c r="L1767" s="9">
        <v>8.33</v>
      </c>
    </row>
    <row r="1768" spans="1:12" ht="15" thickBot="1" x14ac:dyDescent="0.35">
      <c r="A1768" s="8" t="s">
        <v>119</v>
      </c>
      <c r="B1768" s="9">
        <v>5958.6</v>
      </c>
      <c r="C1768" s="9">
        <v>0</v>
      </c>
      <c r="D1768" s="9">
        <v>458.4</v>
      </c>
      <c r="E1768" s="9">
        <v>458.4</v>
      </c>
      <c r="F1768" s="9">
        <v>0</v>
      </c>
      <c r="G1768" s="9">
        <v>458.4</v>
      </c>
      <c r="H1768" s="9">
        <v>6417</v>
      </c>
      <c r="I1768" s="9">
        <v>13750.7</v>
      </c>
      <c r="J1768" s="9">
        <v>15000</v>
      </c>
      <c r="K1768" s="9">
        <v>1249.3</v>
      </c>
      <c r="L1768" s="9">
        <v>8.33</v>
      </c>
    </row>
    <row r="1769" spans="1:12" ht="15" thickBot="1" x14ac:dyDescent="0.35">
      <c r="A1769" s="8" t="s">
        <v>120</v>
      </c>
      <c r="B1769" s="9">
        <v>5958.6</v>
      </c>
      <c r="C1769" s="9">
        <v>0</v>
      </c>
      <c r="D1769" s="9">
        <v>458.4</v>
      </c>
      <c r="E1769" s="9">
        <v>458.4</v>
      </c>
      <c r="F1769" s="9">
        <v>0</v>
      </c>
      <c r="G1769" s="9">
        <v>458.4</v>
      </c>
      <c r="H1769" s="9">
        <v>6417</v>
      </c>
      <c r="I1769" s="9">
        <v>13750.7</v>
      </c>
      <c r="J1769" s="9">
        <v>14000</v>
      </c>
      <c r="K1769" s="9">
        <v>249.3</v>
      </c>
      <c r="L1769" s="9">
        <v>1.78</v>
      </c>
    </row>
    <row r="1770" spans="1:12" ht="15" thickBot="1" x14ac:dyDescent="0.35">
      <c r="A1770" s="8" t="s">
        <v>121</v>
      </c>
      <c r="B1770" s="9">
        <v>7792</v>
      </c>
      <c r="C1770" s="9">
        <v>0</v>
      </c>
      <c r="D1770" s="9">
        <v>458.4</v>
      </c>
      <c r="E1770" s="9">
        <v>458.4</v>
      </c>
      <c r="F1770" s="9">
        <v>0</v>
      </c>
      <c r="G1770" s="9">
        <v>458.4</v>
      </c>
      <c r="H1770" s="9">
        <v>6417</v>
      </c>
      <c r="I1770" s="9">
        <v>15584.1</v>
      </c>
      <c r="J1770" s="9">
        <v>17000</v>
      </c>
      <c r="K1770" s="9">
        <v>1415.9</v>
      </c>
      <c r="L1770" s="9">
        <v>8.33</v>
      </c>
    </row>
    <row r="1771" spans="1:12" ht="15" thickBot="1" x14ac:dyDescent="0.35">
      <c r="A1771" s="8" t="s">
        <v>122</v>
      </c>
      <c r="B1771" s="9">
        <v>8708.7999999999993</v>
      </c>
      <c r="C1771" s="9">
        <v>0</v>
      </c>
      <c r="D1771" s="9">
        <v>1375.1</v>
      </c>
      <c r="E1771" s="9">
        <v>458.4</v>
      </c>
      <c r="F1771" s="9">
        <v>0</v>
      </c>
      <c r="G1771" s="9">
        <v>458.4</v>
      </c>
      <c r="H1771" s="9">
        <v>7333.7</v>
      </c>
      <c r="I1771" s="9">
        <v>18334.2</v>
      </c>
      <c r="J1771" s="9">
        <v>20000</v>
      </c>
      <c r="K1771" s="9">
        <v>1665.8</v>
      </c>
      <c r="L1771" s="9">
        <v>8.33</v>
      </c>
    </row>
    <row r="1772" spans="1:12" ht="15" thickBot="1" x14ac:dyDescent="0.35">
      <c r="A1772" s="8" t="s">
        <v>123</v>
      </c>
      <c r="B1772" s="9">
        <v>8708.7999999999993</v>
      </c>
      <c r="C1772" s="9">
        <v>0</v>
      </c>
      <c r="D1772" s="9">
        <v>1375.1</v>
      </c>
      <c r="E1772" s="9">
        <v>458.4</v>
      </c>
      <c r="F1772" s="9">
        <v>0</v>
      </c>
      <c r="G1772" s="9">
        <v>458.4</v>
      </c>
      <c r="H1772" s="9">
        <v>6417</v>
      </c>
      <c r="I1772" s="9">
        <v>17417.5</v>
      </c>
      <c r="J1772" s="9">
        <v>19000</v>
      </c>
      <c r="K1772" s="9">
        <v>1582.5</v>
      </c>
      <c r="L1772" s="9">
        <v>8.33</v>
      </c>
    </row>
    <row r="1773" spans="1:12" ht="15" thickBot="1" x14ac:dyDescent="0.35">
      <c r="A1773" s="8" t="s">
        <v>124</v>
      </c>
      <c r="B1773" s="9">
        <v>8708.7999999999993</v>
      </c>
      <c r="C1773" s="9">
        <v>0</v>
      </c>
      <c r="D1773" s="9">
        <v>1375.1</v>
      </c>
      <c r="E1773" s="9">
        <v>458.4</v>
      </c>
      <c r="F1773" s="9">
        <v>0</v>
      </c>
      <c r="G1773" s="9">
        <v>458.4</v>
      </c>
      <c r="H1773" s="9">
        <v>6417</v>
      </c>
      <c r="I1773" s="9">
        <v>17417.5</v>
      </c>
      <c r="J1773" s="9">
        <v>19000</v>
      </c>
      <c r="K1773" s="9">
        <v>1582.5</v>
      </c>
      <c r="L1773" s="9">
        <v>8.33</v>
      </c>
    </row>
    <row r="1774" spans="1:12" ht="15" thickBot="1" x14ac:dyDescent="0.35">
      <c r="A1774" s="8" t="s">
        <v>125</v>
      </c>
      <c r="B1774" s="9">
        <v>8708.7999999999993</v>
      </c>
      <c r="C1774" s="9">
        <v>0</v>
      </c>
      <c r="D1774" s="9">
        <v>2291.8000000000002</v>
      </c>
      <c r="E1774" s="9">
        <v>458.4</v>
      </c>
      <c r="F1774" s="9">
        <v>0</v>
      </c>
      <c r="G1774" s="9">
        <v>458.4</v>
      </c>
      <c r="H1774" s="9">
        <v>8250.4</v>
      </c>
      <c r="I1774" s="9">
        <v>20167.599999999999</v>
      </c>
      <c r="J1774" s="9">
        <v>22000</v>
      </c>
      <c r="K1774" s="9">
        <v>1832.4</v>
      </c>
      <c r="L1774" s="9">
        <v>8.33</v>
      </c>
    </row>
    <row r="1775" spans="1:12" ht="15" thickBot="1" x14ac:dyDescent="0.35">
      <c r="A1775" s="8" t="s">
        <v>126</v>
      </c>
      <c r="B1775" s="9">
        <v>8708.7999999999993</v>
      </c>
      <c r="C1775" s="9">
        <v>916.7</v>
      </c>
      <c r="D1775" s="9">
        <v>1375.1</v>
      </c>
      <c r="E1775" s="9">
        <v>458.4</v>
      </c>
      <c r="F1775" s="9">
        <v>0</v>
      </c>
      <c r="G1775" s="9">
        <v>458.4</v>
      </c>
      <c r="H1775" s="9">
        <v>7333.7</v>
      </c>
      <c r="I1775" s="9">
        <v>19250.900000000001</v>
      </c>
      <c r="J1775" s="9">
        <v>19000</v>
      </c>
      <c r="K1775" s="9">
        <v>-250.9</v>
      </c>
      <c r="L1775" s="9">
        <v>-1.32</v>
      </c>
    </row>
    <row r="1776" spans="1:12" ht="15" thickBot="1" x14ac:dyDescent="0.35">
      <c r="A1776" s="8" t="s">
        <v>127</v>
      </c>
      <c r="B1776" s="9">
        <v>8708.7999999999993</v>
      </c>
      <c r="C1776" s="9">
        <v>1833.4</v>
      </c>
      <c r="D1776" s="9">
        <v>1375.1</v>
      </c>
      <c r="E1776" s="9">
        <v>458.4</v>
      </c>
      <c r="F1776" s="9">
        <v>0</v>
      </c>
      <c r="G1776" s="9">
        <v>458.4</v>
      </c>
      <c r="H1776" s="9">
        <v>8250.4</v>
      </c>
      <c r="I1776" s="9">
        <v>21084.400000000001</v>
      </c>
      <c r="J1776" s="9">
        <v>19000</v>
      </c>
      <c r="K1776" s="9">
        <v>-2084.4</v>
      </c>
      <c r="L1776" s="9">
        <v>-10.97</v>
      </c>
    </row>
    <row r="1777" spans="1:12" ht="15" thickBot="1" x14ac:dyDescent="0.35">
      <c r="A1777" s="8" t="s">
        <v>128</v>
      </c>
      <c r="B1777" s="9">
        <v>8708.7999999999993</v>
      </c>
      <c r="C1777" s="9">
        <v>1833.4</v>
      </c>
      <c r="D1777" s="9">
        <v>2291.8000000000002</v>
      </c>
      <c r="E1777" s="9">
        <v>458.4</v>
      </c>
      <c r="F1777" s="9">
        <v>0</v>
      </c>
      <c r="G1777" s="9">
        <v>458.4</v>
      </c>
      <c r="H1777" s="9">
        <v>6417</v>
      </c>
      <c r="I1777" s="9">
        <v>20167.599999999999</v>
      </c>
      <c r="J1777" s="9">
        <v>21000</v>
      </c>
      <c r="K1777" s="9">
        <v>832.4</v>
      </c>
      <c r="L1777" s="9">
        <v>3.96</v>
      </c>
    </row>
    <row r="1778" spans="1:12" ht="15" thickBot="1" x14ac:dyDescent="0.35">
      <c r="A1778" s="8" t="s">
        <v>129</v>
      </c>
      <c r="B1778" s="9">
        <v>8708.7999999999993</v>
      </c>
      <c r="C1778" s="9">
        <v>916.7</v>
      </c>
      <c r="D1778" s="9">
        <v>458.4</v>
      </c>
      <c r="E1778" s="9">
        <v>458.4</v>
      </c>
      <c r="F1778" s="9">
        <v>0</v>
      </c>
      <c r="G1778" s="9">
        <v>458.4</v>
      </c>
      <c r="H1778" s="9">
        <v>6417</v>
      </c>
      <c r="I1778" s="9">
        <v>17417.5</v>
      </c>
      <c r="J1778" s="9">
        <v>18000</v>
      </c>
      <c r="K1778" s="9">
        <v>582.5</v>
      </c>
      <c r="L1778" s="9">
        <v>3.24</v>
      </c>
    </row>
    <row r="1779" spans="1:12" ht="15" thickBot="1" x14ac:dyDescent="0.35">
      <c r="A1779" s="8" t="s">
        <v>130</v>
      </c>
      <c r="B1779" s="9">
        <v>12375.6</v>
      </c>
      <c r="C1779" s="9">
        <v>0</v>
      </c>
      <c r="D1779" s="9">
        <v>458.4</v>
      </c>
      <c r="E1779" s="9">
        <v>458.4</v>
      </c>
      <c r="F1779" s="9">
        <v>0</v>
      </c>
      <c r="G1779" s="9">
        <v>458.4</v>
      </c>
      <c r="H1779" s="9">
        <v>8250.4</v>
      </c>
      <c r="I1779" s="9">
        <v>22001.1</v>
      </c>
      <c r="J1779" s="9">
        <v>24000</v>
      </c>
      <c r="K1779" s="9">
        <v>1998.9</v>
      </c>
      <c r="L1779" s="9">
        <v>8.33</v>
      </c>
    </row>
    <row r="1780" spans="1:12" ht="15" thickBot="1" x14ac:dyDescent="0.35">
      <c r="A1780" s="8" t="s">
        <v>131</v>
      </c>
      <c r="B1780" s="9">
        <v>12375.6</v>
      </c>
      <c r="C1780" s="9">
        <v>0</v>
      </c>
      <c r="D1780" s="9">
        <v>1375.1</v>
      </c>
      <c r="E1780" s="9">
        <v>458.4</v>
      </c>
      <c r="F1780" s="9">
        <v>0</v>
      </c>
      <c r="G1780" s="9">
        <v>458.4</v>
      </c>
      <c r="H1780" s="9">
        <v>8250.4</v>
      </c>
      <c r="I1780" s="9">
        <v>22917.8</v>
      </c>
      <c r="J1780" s="9">
        <v>22000</v>
      </c>
      <c r="K1780" s="9">
        <v>-917.8</v>
      </c>
      <c r="L1780" s="9">
        <v>-4.17</v>
      </c>
    </row>
    <row r="1781" spans="1:12" ht="15" thickBot="1" x14ac:dyDescent="0.35">
      <c r="A1781" s="8" t="s">
        <v>132</v>
      </c>
      <c r="B1781" s="9">
        <v>12375.6</v>
      </c>
      <c r="C1781" s="9">
        <v>0</v>
      </c>
      <c r="D1781" s="9">
        <v>1375.1</v>
      </c>
      <c r="E1781" s="9">
        <v>458.4</v>
      </c>
      <c r="F1781" s="9">
        <v>0</v>
      </c>
      <c r="G1781" s="9">
        <v>458.4</v>
      </c>
      <c r="H1781" s="9">
        <v>8250.4</v>
      </c>
      <c r="I1781" s="9">
        <v>22917.8</v>
      </c>
      <c r="J1781" s="9">
        <v>25000</v>
      </c>
      <c r="K1781" s="9">
        <v>2082.1999999999998</v>
      </c>
      <c r="L1781" s="9">
        <v>8.33</v>
      </c>
    </row>
    <row r="1782" spans="1:12" ht="15" thickBot="1" x14ac:dyDescent="0.35">
      <c r="A1782" s="8" t="s">
        <v>133</v>
      </c>
      <c r="B1782" s="9">
        <v>12375.6</v>
      </c>
      <c r="C1782" s="9">
        <v>916.7</v>
      </c>
      <c r="D1782" s="9">
        <v>1375.1</v>
      </c>
      <c r="E1782" s="9">
        <v>458.4</v>
      </c>
      <c r="F1782" s="9">
        <v>0</v>
      </c>
      <c r="G1782" s="9">
        <v>458.4</v>
      </c>
      <c r="H1782" s="9">
        <v>8250.4</v>
      </c>
      <c r="I1782" s="9">
        <v>23834.5</v>
      </c>
      <c r="J1782" s="9">
        <v>23000</v>
      </c>
      <c r="K1782" s="9">
        <v>-834.5</v>
      </c>
      <c r="L1782" s="9">
        <v>-3.63</v>
      </c>
    </row>
    <row r="1783" spans="1:12" ht="15" thickBot="1" x14ac:dyDescent="0.35">
      <c r="A1783" s="8" t="s">
        <v>134</v>
      </c>
      <c r="B1783" s="9">
        <v>12375.6</v>
      </c>
      <c r="C1783" s="9">
        <v>0</v>
      </c>
      <c r="D1783" s="9">
        <v>1375.1</v>
      </c>
      <c r="E1783" s="9">
        <v>458.4</v>
      </c>
      <c r="F1783" s="9">
        <v>0</v>
      </c>
      <c r="G1783" s="9">
        <v>458.4</v>
      </c>
      <c r="H1783" s="9">
        <v>8250.4</v>
      </c>
      <c r="I1783" s="9">
        <v>22917.8</v>
      </c>
      <c r="J1783" s="9">
        <v>23000</v>
      </c>
      <c r="K1783" s="9">
        <v>82.2</v>
      </c>
      <c r="L1783" s="9">
        <v>0.36</v>
      </c>
    </row>
    <row r="1784" spans="1:12" ht="15" thickBot="1" x14ac:dyDescent="0.35">
      <c r="A1784" s="8" t="s">
        <v>135</v>
      </c>
      <c r="B1784" s="9">
        <v>12375.6</v>
      </c>
      <c r="C1784" s="9">
        <v>916.7</v>
      </c>
      <c r="D1784" s="9">
        <v>1375.1</v>
      </c>
      <c r="E1784" s="9">
        <v>458.4</v>
      </c>
      <c r="F1784" s="9">
        <v>0</v>
      </c>
      <c r="G1784" s="9">
        <v>458.4</v>
      </c>
      <c r="H1784" s="9">
        <v>8250.4</v>
      </c>
      <c r="I1784" s="9">
        <v>23834.5</v>
      </c>
      <c r="J1784" s="9">
        <v>26000</v>
      </c>
      <c r="K1784" s="9">
        <v>2165.5</v>
      </c>
      <c r="L1784" s="9">
        <v>8.33</v>
      </c>
    </row>
    <row r="1785" spans="1:12" ht="15" thickBot="1" x14ac:dyDescent="0.35">
      <c r="A1785" s="8" t="s">
        <v>136</v>
      </c>
      <c r="B1785" s="9">
        <v>12375.6</v>
      </c>
      <c r="C1785" s="9">
        <v>916.7</v>
      </c>
      <c r="D1785" s="9">
        <v>1375.1</v>
      </c>
      <c r="E1785" s="9">
        <v>458.4</v>
      </c>
      <c r="F1785" s="9">
        <v>0</v>
      </c>
      <c r="G1785" s="9">
        <v>458.4</v>
      </c>
      <c r="H1785" s="9">
        <v>8250.4</v>
      </c>
      <c r="I1785" s="9">
        <v>23834.5</v>
      </c>
      <c r="J1785" s="9">
        <v>22000</v>
      </c>
      <c r="K1785" s="9">
        <v>-1834.5</v>
      </c>
      <c r="L1785" s="9">
        <v>-8.34</v>
      </c>
    </row>
    <row r="1786" spans="1:12" ht="15" thickBot="1" x14ac:dyDescent="0.35">
      <c r="A1786" s="8" t="s">
        <v>137</v>
      </c>
      <c r="B1786" s="9">
        <v>12375.6</v>
      </c>
      <c r="C1786" s="9">
        <v>0</v>
      </c>
      <c r="D1786" s="9">
        <v>1375.1</v>
      </c>
      <c r="E1786" s="9">
        <v>458.4</v>
      </c>
      <c r="F1786" s="9">
        <v>0</v>
      </c>
      <c r="G1786" s="9">
        <v>458.4</v>
      </c>
      <c r="H1786" s="9">
        <v>8250.4</v>
      </c>
      <c r="I1786" s="9">
        <v>22917.8</v>
      </c>
      <c r="J1786" s="9">
        <v>23000</v>
      </c>
      <c r="K1786" s="9">
        <v>82.2</v>
      </c>
      <c r="L1786" s="9">
        <v>0.36</v>
      </c>
    </row>
    <row r="1787" spans="1:12" ht="15" thickBot="1" x14ac:dyDescent="0.35">
      <c r="A1787" s="8" t="s">
        <v>138</v>
      </c>
      <c r="B1787" s="9">
        <v>13292.3</v>
      </c>
      <c r="C1787" s="9">
        <v>916.7</v>
      </c>
      <c r="D1787" s="9">
        <v>1375.1</v>
      </c>
      <c r="E1787" s="9">
        <v>458.4</v>
      </c>
      <c r="F1787" s="9">
        <v>0</v>
      </c>
      <c r="G1787" s="9">
        <v>458.4</v>
      </c>
      <c r="H1787" s="9">
        <v>8250.4</v>
      </c>
      <c r="I1787" s="9">
        <v>24751.200000000001</v>
      </c>
      <c r="J1787" s="9">
        <v>27000</v>
      </c>
      <c r="K1787" s="9">
        <v>2248.8000000000002</v>
      </c>
      <c r="L1787" s="9">
        <v>8.33</v>
      </c>
    </row>
    <row r="1788" spans="1:12" ht="15" thickBot="1" x14ac:dyDescent="0.35">
      <c r="A1788" s="8" t="s">
        <v>139</v>
      </c>
      <c r="B1788" s="9">
        <v>13292.3</v>
      </c>
      <c r="C1788" s="9">
        <v>916.7</v>
      </c>
      <c r="D1788" s="9">
        <v>1375.1</v>
      </c>
      <c r="E1788" s="9">
        <v>458.4</v>
      </c>
      <c r="F1788" s="9">
        <v>0</v>
      </c>
      <c r="G1788" s="9">
        <v>458.4</v>
      </c>
      <c r="H1788" s="9">
        <v>6417</v>
      </c>
      <c r="I1788" s="9">
        <v>22917.8</v>
      </c>
      <c r="J1788" s="9">
        <v>24000</v>
      </c>
      <c r="K1788" s="9">
        <v>1082.2</v>
      </c>
      <c r="L1788" s="9">
        <v>4.51</v>
      </c>
    </row>
    <row r="1789" spans="1:12" ht="15" thickBot="1" x14ac:dyDescent="0.35">
      <c r="A1789" s="8" t="s">
        <v>140</v>
      </c>
      <c r="B1789" s="9">
        <v>13292.3</v>
      </c>
      <c r="C1789" s="9">
        <v>1833.4</v>
      </c>
      <c r="D1789" s="9">
        <v>5958.6</v>
      </c>
      <c r="E1789" s="9">
        <v>458.4</v>
      </c>
      <c r="F1789" s="9">
        <v>0</v>
      </c>
      <c r="G1789" s="9">
        <v>458.4</v>
      </c>
      <c r="H1789" s="9">
        <v>8250.4</v>
      </c>
      <c r="I1789" s="9">
        <v>30251.5</v>
      </c>
      <c r="J1789" s="9">
        <v>27000</v>
      </c>
      <c r="K1789" s="9">
        <v>-3251.5</v>
      </c>
      <c r="L1789" s="9">
        <v>-12.04</v>
      </c>
    </row>
    <row r="1790" spans="1:12" ht="15" thickBot="1" x14ac:dyDescent="0.35">
      <c r="A1790" s="8" t="s">
        <v>141</v>
      </c>
      <c r="B1790" s="9">
        <v>13292.3</v>
      </c>
      <c r="C1790" s="9">
        <v>0</v>
      </c>
      <c r="D1790" s="9">
        <v>458.4</v>
      </c>
      <c r="E1790" s="9">
        <v>458.4</v>
      </c>
      <c r="F1790" s="9">
        <v>0</v>
      </c>
      <c r="G1790" s="9">
        <v>458.4</v>
      </c>
      <c r="H1790" s="9">
        <v>8250.4</v>
      </c>
      <c r="I1790" s="9">
        <v>22917.8</v>
      </c>
      <c r="J1790" s="9">
        <v>20000</v>
      </c>
      <c r="K1790" s="9">
        <v>-2917.8</v>
      </c>
      <c r="L1790" s="9">
        <v>-14.59</v>
      </c>
    </row>
    <row r="1791" spans="1:12" ht="15" thickBot="1" x14ac:dyDescent="0.35">
      <c r="A1791" s="8" t="s">
        <v>142</v>
      </c>
      <c r="B1791" s="9">
        <v>13292.3</v>
      </c>
      <c r="C1791" s="9">
        <v>0</v>
      </c>
      <c r="D1791" s="9">
        <v>458.4</v>
      </c>
      <c r="E1791" s="9">
        <v>458.4</v>
      </c>
      <c r="F1791" s="9">
        <v>0</v>
      </c>
      <c r="G1791" s="9">
        <v>458.4</v>
      </c>
      <c r="H1791" s="9">
        <v>8250.4</v>
      </c>
      <c r="I1791" s="9">
        <v>22917.8</v>
      </c>
      <c r="J1791" s="9">
        <v>22000</v>
      </c>
      <c r="K1791" s="9">
        <v>-917.8</v>
      </c>
      <c r="L1791" s="9">
        <v>-4.17</v>
      </c>
    </row>
    <row r="1792" spans="1:12" ht="15" thickBot="1" x14ac:dyDescent="0.35">
      <c r="A1792" s="8" t="s">
        <v>143</v>
      </c>
      <c r="B1792" s="9">
        <v>13292.3</v>
      </c>
      <c r="C1792" s="9">
        <v>0</v>
      </c>
      <c r="D1792" s="9">
        <v>1375.1</v>
      </c>
      <c r="E1792" s="9">
        <v>458.4</v>
      </c>
      <c r="F1792" s="9">
        <v>0</v>
      </c>
      <c r="G1792" s="9">
        <v>458.4</v>
      </c>
      <c r="H1792" s="9">
        <v>8250.4</v>
      </c>
      <c r="I1792" s="9">
        <v>23834.5</v>
      </c>
      <c r="J1792" s="9">
        <v>24000</v>
      </c>
      <c r="K1792" s="9">
        <v>165.5</v>
      </c>
      <c r="L1792" s="9">
        <v>0.69</v>
      </c>
    </row>
    <row r="1793" spans="1:12" ht="15" thickBot="1" x14ac:dyDescent="0.35">
      <c r="A1793" s="8" t="s">
        <v>144</v>
      </c>
      <c r="B1793" s="9">
        <v>13292.3</v>
      </c>
      <c r="C1793" s="9">
        <v>0</v>
      </c>
      <c r="D1793" s="9">
        <v>458.4</v>
      </c>
      <c r="E1793" s="9">
        <v>458.4</v>
      </c>
      <c r="F1793" s="9">
        <v>0</v>
      </c>
      <c r="G1793" s="9">
        <v>458.4</v>
      </c>
      <c r="H1793" s="9">
        <v>8250.4</v>
      </c>
      <c r="I1793" s="9">
        <v>22917.8</v>
      </c>
      <c r="J1793" s="9">
        <v>25000</v>
      </c>
      <c r="K1793" s="9">
        <v>2082.1999999999998</v>
      </c>
      <c r="L1793" s="9">
        <v>8.33</v>
      </c>
    </row>
    <row r="1794" spans="1:12" ht="15" thickBot="1" x14ac:dyDescent="0.35">
      <c r="A1794" s="8" t="s">
        <v>145</v>
      </c>
      <c r="B1794" s="9">
        <v>14209</v>
      </c>
      <c r="C1794" s="9">
        <v>916.7</v>
      </c>
      <c r="D1794" s="9">
        <v>1375.1</v>
      </c>
      <c r="E1794" s="9">
        <v>458.4</v>
      </c>
      <c r="F1794" s="9">
        <v>0</v>
      </c>
      <c r="G1794" s="9">
        <v>458.4</v>
      </c>
      <c r="H1794" s="9">
        <v>8250.4</v>
      </c>
      <c r="I1794" s="9">
        <v>25667.9</v>
      </c>
      <c r="J1794" s="9">
        <v>28000</v>
      </c>
      <c r="K1794" s="9">
        <v>2332.1</v>
      </c>
      <c r="L1794" s="9">
        <v>8.33</v>
      </c>
    </row>
    <row r="1795" spans="1:12" ht="15" thickBot="1" x14ac:dyDescent="0.35">
      <c r="A1795" s="8" t="s">
        <v>146</v>
      </c>
      <c r="B1795" s="9">
        <v>14209</v>
      </c>
      <c r="C1795" s="9">
        <v>916.7</v>
      </c>
      <c r="D1795" s="9">
        <v>1375.1</v>
      </c>
      <c r="E1795" s="9">
        <v>458.4</v>
      </c>
      <c r="F1795" s="9">
        <v>0</v>
      </c>
      <c r="G1795" s="9">
        <v>458.4</v>
      </c>
      <c r="H1795" s="9">
        <v>8250.4</v>
      </c>
      <c r="I1795" s="9">
        <v>25667.9</v>
      </c>
      <c r="J1795" s="9">
        <v>26000</v>
      </c>
      <c r="K1795" s="9">
        <v>332.1</v>
      </c>
      <c r="L1795" s="9">
        <v>1.28</v>
      </c>
    </row>
    <row r="1796" spans="1:12" ht="15" thickBot="1" x14ac:dyDescent="0.35">
      <c r="A1796" s="8" t="s">
        <v>147</v>
      </c>
      <c r="B1796" s="9">
        <v>14209</v>
      </c>
      <c r="C1796" s="9">
        <v>916.7</v>
      </c>
      <c r="D1796" s="9">
        <v>1375.1</v>
      </c>
      <c r="E1796" s="9">
        <v>458.4</v>
      </c>
      <c r="F1796" s="9">
        <v>0</v>
      </c>
      <c r="G1796" s="9">
        <v>458.4</v>
      </c>
      <c r="H1796" s="9">
        <v>8250.4</v>
      </c>
      <c r="I1796" s="9">
        <v>25667.9</v>
      </c>
      <c r="J1796" s="9">
        <v>25000</v>
      </c>
      <c r="K1796" s="9">
        <v>-667.9</v>
      </c>
      <c r="L1796" s="9">
        <v>-2.67</v>
      </c>
    </row>
    <row r="1797" spans="1:12" ht="15" thickBot="1" x14ac:dyDescent="0.35">
      <c r="A1797" s="8" t="s">
        <v>148</v>
      </c>
      <c r="B1797" s="9">
        <v>15125.7</v>
      </c>
      <c r="C1797" s="9">
        <v>916.7</v>
      </c>
      <c r="D1797" s="9">
        <v>2291.8000000000002</v>
      </c>
      <c r="E1797" s="9">
        <v>458.4</v>
      </c>
      <c r="F1797" s="9">
        <v>0</v>
      </c>
      <c r="G1797" s="9">
        <v>458.4</v>
      </c>
      <c r="H1797" s="9">
        <v>8250.4</v>
      </c>
      <c r="I1797" s="9">
        <v>27501.3</v>
      </c>
      <c r="J1797" s="9">
        <v>30000</v>
      </c>
      <c r="K1797" s="9">
        <v>2498.6999999999998</v>
      </c>
      <c r="L1797" s="9">
        <v>8.33</v>
      </c>
    </row>
    <row r="1798" spans="1:12" ht="15" thickBot="1" x14ac:dyDescent="0.35">
      <c r="A1798" s="8" t="s">
        <v>149</v>
      </c>
      <c r="B1798" s="9">
        <v>16959.2</v>
      </c>
      <c r="C1798" s="9">
        <v>0</v>
      </c>
      <c r="D1798" s="9">
        <v>1375.1</v>
      </c>
      <c r="E1798" s="9">
        <v>458.4</v>
      </c>
      <c r="F1798" s="9">
        <v>0</v>
      </c>
      <c r="G1798" s="9">
        <v>458.4</v>
      </c>
      <c r="H1798" s="9">
        <v>7333.7</v>
      </c>
      <c r="I1798" s="9">
        <v>26584.6</v>
      </c>
      <c r="J1798" s="9">
        <v>29000</v>
      </c>
      <c r="K1798" s="9">
        <v>2415.4</v>
      </c>
      <c r="L1798" s="9">
        <v>8.33</v>
      </c>
    </row>
    <row r="1799" spans="1:12" ht="15" thickBot="1" x14ac:dyDescent="0.35">
      <c r="A1799" s="8" t="s">
        <v>150</v>
      </c>
      <c r="B1799" s="9">
        <v>17875.900000000001</v>
      </c>
      <c r="C1799" s="9">
        <v>916.7</v>
      </c>
      <c r="D1799" s="9">
        <v>1375.1</v>
      </c>
      <c r="E1799" s="9">
        <v>458.4</v>
      </c>
      <c r="F1799" s="9">
        <v>0</v>
      </c>
      <c r="G1799" s="9">
        <v>458.4</v>
      </c>
      <c r="H1799" s="9">
        <v>8250.4</v>
      </c>
      <c r="I1799" s="9">
        <v>29334.7</v>
      </c>
      <c r="J1799" s="9">
        <v>32000</v>
      </c>
      <c r="K1799" s="9">
        <v>2665.3</v>
      </c>
      <c r="L1799" s="9">
        <v>8.33</v>
      </c>
    </row>
    <row r="1800" spans="1:12" ht="15" thickBot="1" x14ac:dyDescent="0.35">
      <c r="A1800" s="8" t="s">
        <v>151</v>
      </c>
      <c r="B1800" s="9">
        <v>17875.900000000001</v>
      </c>
      <c r="C1800" s="9">
        <v>916.7</v>
      </c>
      <c r="D1800" s="9">
        <v>2291.8000000000002</v>
      </c>
      <c r="E1800" s="9">
        <v>458.4</v>
      </c>
      <c r="F1800" s="9">
        <v>0</v>
      </c>
      <c r="G1800" s="9">
        <v>458.4</v>
      </c>
      <c r="H1800" s="9">
        <v>8250.4</v>
      </c>
      <c r="I1800" s="9">
        <v>30251.5</v>
      </c>
      <c r="J1800" s="9">
        <v>28000</v>
      </c>
      <c r="K1800" s="9">
        <v>-2251.5</v>
      </c>
      <c r="L1800" s="9">
        <v>-8.0399999999999991</v>
      </c>
    </row>
    <row r="1801" spans="1:12" ht="15" thickBot="1" x14ac:dyDescent="0.35">
      <c r="A1801" s="8" t="s">
        <v>152</v>
      </c>
      <c r="B1801" s="9">
        <v>17875.900000000001</v>
      </c>
      <c r="C1801" s="9">
        <v>1833.4</v>
      </c>
      <c r="D1801" s="9">
        <v>5958.6</v>
      </c>
      <c r="E1801" s="9">
        <v>458.4</v>
      </c>
      <c r="F1801" s="9">
        <v>0</v>
      </c>
      <c r="G1801" s="9">
        <v>458.4</v>
      </c>
      <c r="H1801" s="9">
        <v>8250.4</v>
      </c>
      <c r="I1801" s="9">
        <v>34835</v>
      </c>
      <c r="J1801" s="9">
        <v>33000</v>
      </c>
      <c r="K1801" s="9">
        <v>-1835</v>
      </c>
      <c r="L1801" s="9">
        <v>-5.56</v>
      </c>
    </row>
    <row r="1802" spans="1:12" ht="15" thickBot="1" x14ac:dyDescent="0.35">
      <c r="A1802" s="8" t="s">
        <v>153</v>
      </c>
      <c r="B1802" s="9">
        <v>17875.900000000001</v>
      </c>
      <c r="C1802" s="9">
        <v>0</v>
      </c>
      <c r="D1802" s="9">
        <v>458.4</v>
      </c>
      <c r="E1802" s="9">
        <v>458.4</v>
      </c>
      <c r="F1802" s="9">
        <v>0</v>
      </c>
      <c r="G1802" s="9">
        <v>458.4</v>
      </c>
      <c r="H1802" s="9">
        <v>6417</v>
      </c>
      <c r="I1802" s="9">
        <v>25667.9</v>
      </c>
      <c r="J1802" s="9">
        <v>24000</v>
      </c>
      <c r="K1802" s="9">
        <v>-1667.9</v>
      </c>
      <c r="L1802" s="9">
        <v>-6.95</v>
      </c>
    </row>
    <row r="1803" spans="1:12" ht="15" thickBot="1" x14ac:dyDescent="0.35">
      <c r="A1803" s="8" t="s">
        <v>154</v>
      </c>
      <c r="B1803" s="9">
        <v>17875.900000000001</v>
      </c>
      <c r="C1803" s="9">
        <v>0</v>
      </c>
      <c r="D1803" s="9">
        <v>458.4</v>
      </c>
      <c r="E1803" s="9">
        <v>458.4</v>
      </c>
      <c r="F1803" s="9">
        <v>0</v>
      </c>
      <c r="G1803" s="9">
        <v>458.4</v>
      </c>
      <c r="H1803" s="9">
        <v>6417</v>
      </c>
      <c r="I1803" s="9">
        <v>25667.9</v>
      </c>
      <c r="J1803" s="9">
        <v>24000</v>
      </c>
      <c r="K1803" s="9">
        <v>-1667.9</v>
      </c>
      <c r="L1803" s="9">
        <v>-6.95</v>
      </c>
    </row>
    <row r="1804" spans="1:12" ht="15" thickBot="1" x14ac:dyDescent="0.35">
      <c r="A1804" s="8" t="s">
        <v>155</v>
      </c>
      <c r="B1804" s="9">
        <v>17875.900000000001</v>
      </c>
      <c r="C1804" s="9">
        <v>0</v>
      </c>
      <c r="D1804" s="9">
        <v>1375.1</v>
      </c>
      <c r="E1804" s="9">
        <v>458.4</v>
      </c>
      <c r="F1804" s="9">
        <v>0</v>
      </c>
      <c r="G1804" s="9">
        <v>458.4</v>
      </c>
      <c r="H1804" s="9">
        <v>6417</v>
      </c>
      <c r="I1804" s="9">
        <v>26584.6</v>
      </c>
      <c r="J1804" s="9">
        <v>27000</v>
      </c>
      <c r="K1804" s="9">
        <v>415.4</v>
      </c>
      <c r="L1804" s="9">
        <v>1.54</v>
      </c>
    </row>
    <row r="1805" spans="1:12" ht="15" thickBot="1" x14ac:dyDescent="0.35">
      <c r="A1805" s="8" t="s">
        <v>156</v>
      </c>
      <c r="B1805" s="9">
        <v>17875.900000000001</v>
      </c>
      <c r="C1805" s="9">
        <v>916.7</v>
      </c>
      <c r="D1805" s="9">
        <v>1375.1</v>
      </c>
      <c r="E1805" s="9">
        <v>458.4</v>
      </c>
      <c r="F1805" s="9">
        <v>0</v>
      </c>
      <c r="G1805" s="9">
        <v>458.4</v>
      </c>
      <c r="H1805" s="9">
        <v>8250.4</v>
      </c>
      <c r="I1805" s="9">
        <v>29334.7</v>
      </c>
      <c r="J1805" s="9">
        <v>30000</v>
      </c>
      <c r="K1805" s="9">
        <v>665.3</v>
      </c>
      <c r="L1805" s="9">
        <v>2.2200000000000002</v>
      </c>
    </row>
    <row r="1806" spans="1:12" ht="15" thickBot="1" x14ac:dyDescent="0.35">
      <c r="A1806" s="8" t="s">
        <v>157</v>
      </c>
      <c r="B1806" s="9">
        <v>17875.900000000001</v>
      </c>
      <c r="C1806" s="9">
        <v>916.7</v>
      </c>
      <c r="D1806" s="9">
        <v>1375.1</v>
      </c>
      <c r="E1806" s="9">
        <v>458.4</v>
      </c>
      <c r="F1806" s="9">
        <v>0</v>
      </c>
      <c r="G1806" s="9">
        <v>458.4</v>
      </c>
      <c r="H1806" s="9">
        <v>6417</v>
      </c>
      <c r="I1806" s="9">
        <v>27501.3</v>
      </c>
      <c r="J1806" s="9">
        <v>28000</v>
      </c>
      <c r="K1806" s="9">
        <v>498.7</v>
      </c>
      <c r="L1806" s="9">
        <v>1.78</v>
      </c>
    </row>
    <row r="1807" spans="1:12" ht="15" thickBot="1" x14ac:dyDescent="0.35">
      <c r="A1807" s="8" t="s">
        <v>158</v>
      </c>
      <c r="B1807" s="9">
        <v>17875.900000000001</v>
      </c>
      <c r="C1807" s="9">
        <v>916.7</v>
      </c>
      <c r="D1807" s="9">
        <v>1375.1</v>
      </c>
      <c r="E1807" s="9">
        <v>458.4</v>
      </c>
      <c r="F1807" s="9">
        <v>0</v>
      </c>
      <c r="G1807" s="9">
        <v>458.4</v>
      </c>
      <c r="H1807" s="9">
        <v>8250.4</v>
      </c>
      <c r="I1807" s="9">
        <v>29334.7</v>
      </c>
      <c r="J1807" s="9">
        <v>30000</v>
      </c>
      <c r="K1807" s="9">
        <v>665.3</v>
      </c>
      <c r="L1807" s="9">
        <v>2.2200000000000002</v>
      </c>
    </row>
    <row r="1808" spans="1:12" ht="15" thickBot="1" x14ac:dyDescent="0.35">
      <c r="A1808" s="8" t="s">
        <v>159</v>
      </c>
      <c r="B1808" s="9">
        <v>17875.900000000001</v>
      </c>
      <c r="C1808" s="9">
        <v>916.7</v>
      </c>
      <c r="D1808" s="9">
        <v>1375.1</v>
      </c>
      <c r="E1808" s="9">
        <v>458.4</v>
      </c>
      <c r="F1808" s="9">
        <v>0</v>
      </c>
      <c r="G1808" s="9">
        <v>458.4</v>
      </c>
      <c r="H1808" s="9">
        <v>7333.7</v>
      </c>
      <c r="I1808" s="9">
        <v>28418</v>
      </c>
      <c r="J1808" s="9">
        <v>31000</v>
      </c>
      <c r="K1808" s="9">
        <v>2582</v>
      </c>
      <c r="L1808" s="9">
        <v>8.33</v>
      </c>
    </row>
    <row r="1809" spans="1:12" ht="15" thickBot="1" x14ac:dyDescent="0.35">
      <c r="A1809" s="8" t="s">
        <v>160</v>
      </c>
      <c r="B1809" s="9">
        <v>17875.900000000001</v>
      </c>
      <c r="C1809" s="9">
        <v>916.7</v>
      </c>
      <c r="D1809" s="9">
        <v>1375.1</v>
      </c>
      <c r="E1809" s="9">
        <v>458.4</v>
      </c>
      <c r="F1809" s="9">
        <v>0</v>
      </c>
      <c r="G1809" s="9">
        <v>458.4</v>
      </c>
      <c r="H1809" s="9">
        <v>6417</v>
      </c>
      <c r="I1809" s="9">
        <v>27501.3</v>
      </c>
      <c r="J1809" s="9">
        <v>30000</v>
      </c>
      <c r="K1809" s="9">
        <v>2498.6999999999998</v>
      </c>
      <c r="L1809" s="9">
        <v>8.33</v>
      </c>
    </row>
    <row r="1810" spans="1:12" ht="15" thickBot="1" x14ac:dyDescent="0.35">
      <c r="A1810" s="8" t="s">
        <v>161</v>
      </c>
      <c r="B1810" s="9">
        <v>17875.900000000001</v>
      </c>
      <c r="C1810" s="9">
        <v>0</v>
      </c>
      <c r="D1810" s="9">
        <v>1375.1</v>
      </c>
      <c r="E1810" s="9">
        <v>458.4</v>
      </c>
      <c r="F1810" s="9">
        <v>0</v>
      </c>
      <c r="G1810" s="9">
        <v>458.4</v>
      </c>
      <c r="H1810" s="9">
        <v>7333.7</v>
      </c>
      <c r="I1810" s="9">
        <v>27501.3</v>
      </c>
      <c r="J1810" s="9">
        <v>30000</v>
      </c>
      <c r="K1810" s="9">
        <v>2498.6999999999998</v>
      </c>
      <c r="L1810" s="9">
        <v>8.33</v>
      </c>
    </row>
    <row r="1811" spans="1:12" ht="15" thickBot="1" x14ac:dyDescent="0.35">
      <c r="A1811" s="8" t="s">
        <v>162</v>
      </c>
      <c r="B1811" s="9">
        <v>17875.900000000001</v>
      </c>
      <c r="C1811" s="9">
        <v>916.7</v>
      </c>
      <c r="D1811" s="9">
        <v>1375.1</v>
      </c>
      <c r="E1811" s="9">
        <v>6875.3</v>
      </c>
      <c r="F1811" s="9">
        <v>0</v>
      </c>
      <c r="G1811" s="9">
        <v>458.4</v>
      </c>
      <c r="H1811" s="9">
        <v>6417</v>
      </c>
      <c r="I1811" s="9">
        <v>33918.300000000003</v>
      </c>
      <c r="J1811" s="9">
        <v>37000</v>
      </c>
      <c r="K1811" s="9">
        <v>3081.7</v>
      </c>
      <c r="L1811" s="9">
        <v>8.33</v>
      </c>
    </row>
    <row r="1812" spans="1:12" ht="15" thickBot="1" x14ac:dyDescent="0.35">
      <c r="A1812" s="8" t="s">
        <v>163</v>
      </c>
      <c r="B1812" s="9">
        <v>17875.900000000001</v>
      </c>
      <c r="C1812" s="9">
        <v>916.7</v>
      </c>
      <c r="D1812" s="9">
        <v>1375.1</v>
      </c>
      <c r="E1812" s="9">
        <v>458.4</v>
      </c>
      <c r="F1812" s="9">
        <v>0</v>
      </c>
      <c r="G1812" s="9">
        <v>458.4</v>
      </c>
      <c r="H1812" s="9">
        <v>8250.4</v>
      </c>
      <c r="I1812" s="9">
        <v>29334.7</v>
      </c>
      <c r="J1812" s="9">
        <v>30000</v>
      </c>
      <c r="K1812" s="9">
        <v>665.3</v>
      </c>
      <c r="L1812" s="9">
        <v>2.2200000000000002</v>
      </c>
    </row>
    <row r="1813" spans="1:12" ht="15" thickBot="1" x14ac:dyDescent="0.35">
      <c r="A1813" s="8" t="s">
        <v>164</v>
      </c>
      <c r="B1813" s="9">
        <v>17875.900000000001</v>
      </c>
      <c r="C1813" s="9">
        <v>1833.4</v>
      </c>
      <c r="D1813" s="9">
        <v>5958.6</v>
      </c>
      <c r="E1813" s="9">
        <v>458.4</v>
      </c>
      <c r="F1813" s="9">
        <v>0</v>
      </c>
      <c r="G1813" s="9">
        <v>458.4</v>
      </c>
      <c r="H1813" s="9">
        <v>8250.4</v>
      </c>
      <c r="I1813" s="9">
        <v>34835</v>
      </c>
      <c r="J1813" s="9">
        <v>31000</v>
      </c>
      <c r="K1813" s="9">
        <v>-3835</v>
      </c>
      <c r="L1813" s="9">
        <v>-12.37</v>
      </c>
    </row>
    <row r="1814" spans="1:12" ht="15" thickBot="1" x14ac:dyDescent="0.35">
      <c r="A1814" s="8" t="s">
        <v>165</v>
      </c>
      <c r="B1814" s="9">
        <v>17875.900000000001</v>
      </c>
      <c r="C1814" s="9">
        <v>0</v>
      </c>
      <c r="D1814" s="9">
        <v>1375.1</v>
      </c>
      <c r="E1814" s="9">
        <v>458.4</v>
      </c>
      <c r="F1814" s="9">
        <v>0</v>
      </c>
      <c r="G1814" s="9">
        <v>458.4</v>
      </c>
      <c r="H1814" s="9">
        <v>8250.4</v>
      </c>
      <c r="I1814" s="9">
        <v>28418</v>
      </c>
      <c r="J1814" s="9">
        <v>28000</v>
      </c>
      <c r="K1814" s="9">
        <v>-418</v>
      </c>
      <c r="L1814" s="9">
        <v>-1.49</v>
      </c>
    </row>
    <row r="1815" spans="1:12" ht="15" thickBot="1" x14ac:dyDescent="0.35">
      <c r="A1815" s="8" t="s">
        <v>166</v>
      </c>
      <c r="B1815" s="9">
        <v>17875.900000000001</v>
      </c>
      <c r="C1815" s="9">
        <v>0</v>
      </c>
      <c r="D1815" s="9">
        <v>1375.1</v>
      </c>
      <c r="E1815" s="9">
        <v>458.4</v>
      </c>
      <c r="F1815" s="9">
        <v>0</v>
      </c>
      <c r="G1815" s="9">
        <v>458.4</v>
      </c>
      <c r="H1815" s="9">
        <v>7333.7</v>
      </c>
      <c r="I1815" s="9">
        <v>27501.3</v>
      </c>
      <c r="J1815" s="9">
        <v>29000</v>
      </c>
      <c r="K1815" s="9">
        <v>1498.7</v>
      </c>
      <c r="L1815" s="9">
        <v>5.17</v>
      </c>
    </row>
    <row r="1816" spans="1:12" ht="15" thickBot="1" x14ac:dyDescent="0.35">
      <c r="A1816" s="8" t="s">
        <v>167</v>
      </c>
      <c r="B1816" s="9">
        <v>17875.900000000001</v>
      </c>
      <c r="C1816" s="9">
        <v>916.7</v>
      </c>
      <c r="D1816" s="9">
        <v>1375.1</v>
      </c>
      <c r="E1816" s="9">
        <v>458.4</v>
      </c>
      <c r="F1816" s="9">
        <v>0</v>
      </c>
      <c r="G1816" s="9">
        <v>458.4</v>
      </c>
      <c r="H1816" s="9">
        <v>8250.4</v>
      </c>
      <c r="I1816" s="9">
        <v>29334.7</v>
      </c>
      <c r="J1816" s="9">
        <v>29000</v>
      </c>
      <c r="K1816" s="9">
        <v>-334.7</v>
      </c>
      <c r="L1816" s="9">
        <v>-1.1499999999999999</v>
      </c>
    </row>
    <row r="1817" spans="1:12" ht="15" thickBot="1" x14ac:dyDescent="0.35">
      <c r="A1817" s="8" t="s">
        <v>168</v>
      </c>
      <c r="B1817" s="9">
        <v>17875.900000000001</v>
      </c>
      <c r="C1817" s="9">
        <v>0</v>
      </c>
      <c r="D1817" s="9">
        <v>1375.1</v>
      </c>
      <c r="E1817" s="9">
        <v>458.4</v>
      </c>
      <c r="F1817" s="9">
        <v>0</v>
      </c>
      <c r="G1817" s="9">
        <v>458.4</v>
      </c>
      <c r="H1817" s="9">
        <v>8250.4</v>
      </c>
      <c r="I1817" s="9">
        <v>28418</v>
      </c>
      <c r="J1817" s="9">
        <v>27000</v>
      </c>
      <c r="K1817" s="9">
        <v>-1418</v>
      </c>
      <c r="L1817" s="9">
        <v>-5.25</v>
      </c>
    </row>
    <row r="1818" spans="1:12" ht="15" thickBot="1" x14ac:dyDescent="0.35">
      <c r="A1818" s="8" t="s">
        <v>169</v>
      </c>
      <c r="B1818" s="9">
        <v>17875.900000000001</v>
      </c>
      <c r="C1818" s="9">
        <v>916.7</v>
      </c>
      <c r="D1818" s="9">
        <v>1375.1</v>
      </c>
      <c r="E1818" s="9">
        <v>458.4</v>
      </c>
      <c r="F1818" s="9">
        <v>0</v>
      </c>
      <c r="G1818" s="9">
        <v>458.4</v>
      </c>
      <c r="H1818" s="9">
        <v>8250.4</v>
      </c>
      <c r="I1818" s="9">
        <v>29334.7</v>
      </c>
      <c r="J1818" s="9">
        <v>28000</v>
      </c>
      <c r="K1818" s="9">
        <v>-1334.7</v>
      </c>
      <c r="L1818" s="9">
        <v>-4.7699999999999996</v>
      </c>
    </row>
    <row r="1819" spans="1:12" ht="15" thickBot="1" x14ac:dyDescent="0.35">
      <c r="A1819" s="8" t="s">
        <v>170</v>
      </c>
      <c r="B1819" s="9">
        <v>17875.900000000001</v>
      </c>
      <c r="C1819" s="9">
        <v>916.7</v>
      </c>
      <c r="D1819" s="9">
        <v>1375.1</v>
      </c>
      <c r="E1819" s="9">
        <v>458.4</v>
      </c>
      <c r="F1819" s="9">
        <v>0</v>
      </c>
      <c r="G1819" s="9">
        <v>458.4</v>
      </c>
      <c r="H1819" s="9">
        <v>8250.4</v>
      </c>
      <c r="I1819" s="9">
        <v>29334.7</v>
      </c>
      <c r="J1819" s="9">
        <v>30000</v>
      </c>
      <c r="K1819" s="9">
        <v>665.3</v>
      </c>
      <c r="L1819" s="9">
        <v>2.2200000000000002</v>
      </c>
    </row>
    <row r="1820" spans="1:12" ht="15" thickBot="1" x14ac:dyDescent="0.35">
      <c r="A1820" s="8" t="s">
        <v>171</v>
      </c>
      <c r="B1820" s="9">
        <v>17875.900000000001</v>
      </c>
      <c r="C1820" s="9">
        <v>916.7</v>
      </c>
      <c r="D1820" s="9">
        <v>2291.8000000000002</v>
      </c>
      <c r="E1820" s="9">
        <v>458.4</v>
      </c>
      <c r="F1820" s="9">
        <v>0</v>
      </c>
      <c r="G1820" s="9">
        <v>458.4</v>
      </c>
      <c r="H1820" s="9">
        <v>8250.4</v>
      </c>
      <c r="I1820" s="9">
        <v>30251.5</v>
      </c>
      <c r="J1820" s="9">
        <v>33000</v>
      </c>
      <c r="K1820" s="9">
        <v>2748.5</v>
      </c>
      <c r="L1820" s="9">
        <v>8.33</v>
      </c>
    </row>
    <row r="1821" spans="1:12" ht="15" thickBot="1" x14ac:dyDescent="0.35">
      <c r="A1821" s="8" t="s">
        <v>172</v>
      </c>
      <c r="B1821" s="9">
        <v>17875.900000000001</v>
      </c>
      <c r="C1821" s="9">
        <v>916.7</v>
      </c>
      <c r="D1821" s="9">
        <v>2291.8000000000002</v>
      </c>
      <c r="E1821" s="9">
        <v>6875.3</v>
      </c>
      <c r="F1821" s="9">
        <v>0</v>
      </c>
      <c r="G1821" s="9">
        <v>458.4</v>
      </c>
      <c r="H1821" s="9">
        <v>8250.4</v>
      </c>
      <c r="I1821" s="9">
        <v>36668.400000000001</v>
      </c>
      <c r="J1821" s="9">
        <v>32000</v>
      </c>
      <c r="K1821" s="9">
        <v>-4668.3999999999996</v>
      </c>
      <c r="L1821" s="9">
        <v>-14.59</v>
      </c>
    </row>
    <row r="1822" spans="1:12" ht="15" thickBot="1" x14ac:dyDescent="0.35">
      <c r="A1822" s="8" t="s">
        <v>173</v>
      </c>
      <c r="B1822" s="9">
        <v>18792.599999999999</v>
      </c>
      <c r="C1822" s="9">
        <v>0</v>
      </c>
      <c r="D1822" s="9">
        <v>1375.1</v>
      </c>
      <c r="E1822" s="9">
        <v>458.4</v>
      </c>
      <c r="F1822" s="9">
        <v>0</v>
      </c>
      <c r="G1822" s="9">
        <v>458.4</v>
      </c>
      <c r="H1822" s="9">
        <v>8250.4</v>
      </c>
      <c r="I1822" s="9">
        <v>29334.7</v>
      </c>
      <c r="J1822" s="9">
        <v>32000</v>
      </c>
      <c r="K1822" s="9">
        <v>2665.3</v>
      </c>
      <c r="L1822" s="9">
        <v>8.33</v>
      </c>
    </row>
    <row r="1823" spans="1:12" ht="15" thickBot="1" x14ac:dyDescent="0.35">
      <c r="A1823" s="8" t="s">
        <v>174</v>
      </c>
      <c r="B1823" s="9">
        <v>18792.599999999999</v>
      </c>
      <c r="C1823" s="9">
        <v>916.7</v>
      </c>
      <c r="D1823" s="9">
        <v>1375.1</v>
      </c>
      <c r="E1823" s="9">
        <v>6875.3</v>
      </c>
      <c r="F1823" s="9">
        <v>0</v>
      </c>
      <c r="G1823" s="9">
        <v>458.4</v>
      </c>
      <c r="H1823" s="9">
        <v>7333.7</v>
      </c>
      <c r="I1823" s="9">
        <v>35751.699999999997</v>
      </c>
      <c r="J1823" s="9">
        <v>37000</v>
      </c>
      <c r="K1823" s="9">
        <v>1248.3</v>
      </c>
      <c r="L1823" s="9">
        <v>3.37</v>
      </c>
    </row>
    <row r="1824" spans="1:12" ht="15" thickBot="1" x14ac:dyDescent="0.35">
      <c r="A1824" s="8" t="s">
        <v>175</v>
      </c>
      <c r="B1824" s="9">
        <v>18792.599999999999</v>
      </c>
      <c r="C1824" s="9">
        <v>916.7</v>
      </c>
      <c r="D1824" s="9">
        <v>5958.6</v>
      </c>
      <c r="E1824" s="9">
        <v>458.4</v>
      </c>
      <c r="F1824" s="9">
        <v>0</v>
      </c>
      <c r="G1824" s="9">
        <v>458.4</v>
      </c>
      <c r="H1824" s="9">
        <v>8250.4</v>
      </c>
      <c r="I1824" s="9">
        <v>34835</v>
      </c>
      <c r="J1824" s="9">
        <v>33000</v>
      </c>
      <c r="K1824" s="9">
        <v>-1835</v>
      </c>
      <c r="L1824" s="9">
        <v>-5.56</v>
      </c>
    </row>
    <row r="1825" spans="1:12" ht="15" thickBot="1" x14ac:dyDescent="0.35">
      <c r="A1825" s="8" t="s">
        <v>176</v>
      </c>
      <c r="B1825" s="9">
        <v>18792.599999999999</v>
      </c>
      <c r="C1825" s="9">
        <v>1833.4</v>
      </c>
      <c r="D1825" s="9">
        <v>5958.6</v>
      </c>
      <c r="E1825" s="9">
        <v>5041.8999999999996</v>
      </c>
      <c r="F1825" s="9">
        <v>0</v>
      </c>
      <c r="G1825" s="9">
        <v>458.4</v>
      </c>
      <c r="H1825" s="9">
        <v>8250.4</v>
      </c>
      <c r="I1825" s="9">
        <v>40335.300000000003</v>
      </c>
      <c r="J1825" s="9">
        <v>44000</v>
      </c>
      <c r="K1825" s="9">
        <v>3664.7</v>
      </c>
      <c r="L1825" s="9">
        <v>8.33</v>
      </c>
    </row>
    <row r="1826" spans="1:12" ht="15" thickBot="1" x14ac:dyDescent="0.35">
      <c r="A1826" s="8" t="s">
        <v>177</v>
      </c>
      <c r="B1826" s="9">
        <v>18792.599999999999</v>
      </c>
      <c r="C1826" s="9">
        <v>0</v>
      </c>
      <c r="D1826" s="9">
        <v>458.4</v>
      </c>
      <c r="E1826" s="9">
        <v>458.4</v>
      </c>
      <c r="F1826" s="9">
        <v>0</v>
      </c>
      <c r="G1826" s="9">
        <v>458.4</v>
      </c>
      <c r="H1826" s="9">
        <v>8250.4</v>
      </c>
      <c r="I1826" s="9">
        <v>28418</v>
      </c>
      <c r="J1826" s="9">
        <v>28000</v>
      </c>
      <c r="K1826" s="9">
        <v>-418</v>
      </c>
      <c r="L1826" s="9">
        <v>-1.49</v>
      </c>
    </row>
    <row r="1827" spans="1:12" ht="15" thickBot="1" x14ac:dyDescent="0.35">
      <c r="A1827" s="8" t="s">
        <v>178</v>
      </c>
      <c r="B1827" s="9">
        <v>18792.599999999999</v>
      </c>
      <c r="C1827" s="9">
        <v>0</v>
      </c>
      <c r="D1827" s="9">
        <v>458.4</v>
      </c>
      <c r="E1827" s="9">
        <v>458.4</v>
      </c>
      <c r="F1827" s="9">
        <v>0</v>
      </c>
      <c r="G1827" s="9">
        <v>458.4</v>
      </c>
      <c r="H1827" s="9">
        <v>8250.4</v>
      </c>
      <c r="I1827" s="9">
        <v>28418</v>
      </c>
      <c r="J1827" s="9">
        <v>27000</v>
      </c>
      <c r="K1827" s="9">
        <v>-1418</v>
      </c>
      <c r="L1827" s="9">
        <v>-5.25</v>
      </c>
    </row>
    <row r="1828" spans="1:12" ht="15" thickBot="1" x14ac:dyDescent="0.35">
      <c r="A1828" s="8" t="s">
        <v>179</v>
      </c>
      <c r="B1828" s="9">
        <v>20626</v>
      </c>
      <c r="C1828" s="9">
        <v>0</v>
      </c>
      <c r="D1828" s="9">
        <v>1375.1</v>
      </c>
      <c r="E1828" s="9">
        <v>458.4</v>
      </c>
      <c r="F1828" s="9">
        <v>0</v>
      </c>
      <c r="G1828" s="9">
        <v>458.4</v>
      </c>
      <c r="H1828" s="9">
        <v>8250.4</v>
      </c>
      <c r="I1828" s="9">
        <v>31168.2</v>
      </c>
      <c r="J1828" s="9">
        <v>34000</v>
      </c>
      <c r="K1828" s="9">
        <v>2831.8</v>
      </c>
      <c r="L1828" s="9">
        <v>8.33</v>
      </c>
    </row>
    <row r="1829" spans="1:12" ht="15" thickBot="1" x14ac:dyDescent="0.35">
      <c r="A1829" s="8" t="s">
        <v>180</v>
      </c>
      <c r="B1829" s="9">
        <v>21542.7</v>
      </c>
      <c r="C1829" s="9">
        <v>916.7</v>
      </c>
      <c r="D1829" s="9">
        <v>1375.1</v>
      </c>
      <c r="E1829" s="9">
        <v>458.4</v>
      </c>
      <c r="F1829" s="9">
        <v>0</v>
      </c>
      <c r="G1829" s="9">
        <v>458.4</v>
      </c>
      <c r="H1829" s="9">
        <v>8250.4</v>
      </c>
      <c r="I1829" s="9">
        <v>33001.599999999999</v>
      </c>
      <c r="J1829" s="9">
        <v>36000</v>
      </c>
      <c r="K1829" s="9">
        <v>2998.4</v>
      </c>
      <c r="L1829" s="9">
        <v>8.33</v>
      </c>
    </row>
    <row r="1830" spans="1:12" ht="15" thickBot="1" x14ac:dyDescent="0.35">
      <c r="A1830" s="8" t="s">
        <v>181</v>
      </c>
      <c r="B1830" s="9">
        <v>21542.7</v>
      </c>
      <c r="C1830" s="9">
        <v>0</v>
      </c>
      <c r="D1830" s="9">
        <v>1375.1</v>
      </c>
      <c r="E1830" s="9">
        <v>458.4</v>
      </c>
      <c r="F1830" s="9">
        <v>0</v>
      </c>
      <c r="G1830" s="9">
        <v>458.4</v>
      </c>
      <c r="H1830" s="9">
        <v>8250.4</v>
      </c>
      <c r="I1830" s="9">
        <v>32084.9</v>
      </c>
      <c r="J1830" s="9">
        <v>35000</v>
      </c>
      <c r="K1830" s="9">
        <v>2915.1</v>
      </c>
      <c r="L1830" s="9">
        <v>8.33</v>
      </c>
    </row>
    <row r="1831" spans="1:12" ht="15" thickBot="1" x14ac:dyDescent="0.35">
      <c r="A1831" s="8" t="s">
        <v>182</v>
      </c>
      <c r="B1831" s="9">
        <v>21542.7</v>
      </c>
      <c r="C1831" s="9">
        <v>916.7</v>
      </c>
      <c r="D1831" s="9">
        <v>2291.8000000000002</v>
      </c>
      <c r="E1831" s="9">
        <v>458.4</v>
      </c>
      <c r="F1831" s="9">
        <v>0</v>
      </c>
      <c r="G1831" s="9">
        <v>458.4</v>
      </c>
      <c r="H1831" s="9">
        <v>8250.4</v>
      </c>
      <c r="I1831" s="9">
        <v>33918.300000000003</v>
      </c>
      <c r="J1831" s="9">
        <v>37000</v>
      </c>
      <c r="K1831" s="9">
        <v>3081.7</v>
      </c>
      <c r="L1831" s="9">
        <v>8.33</v>
      </c>
    </row>
    <row r="1832" spans="1:12" ht="15" thickBot="1" x14ac:dyDescent="0.35">
      <c r="A1832" s="8" t="s">
        <v>183</v>
      </c>
      <c r="B1832" s="9">
        <v>21542.7</v>
      </c>
      <c r="C1832" s="9">
        <v>916.7</v>
      </c>
      <c r="D1832" s="9">
        <v>2291.8000000000002</v>
      </c>
      <c r="E1832" s="9">
        <v>6875.3</v>
      </c>
      <c r="F1832" s="9">
        <v>0</v>
      </c>
      <c r="G1832" s="9">
        <v>458.4</v>
      </c>
      <c r="H1832" s="9">
        <v>8250.4</v>
      </c>
      <c r="I1832" s="9">
        <v>40335.300000000003</v>
      </c>
      <c r="J1832" s="9">
        <v>39000</v>
      </c>
      <c r="K1832" s="9">
        <v>-1335.3</v>
      </c>
      <c r="L1832" s="9">
        <v>-3.42</v>
      </c>
    </row>
    <row r="1833" spans="1:12" ht="15" thickBot="1" x14ac:dyDescent="0.35">
      <c r="A1833" s="8" t="s">
        <v>184</v>
      </c>
      <c r="B1833" s="9">
        <v>21542.7</v>
      </c>
      <c r="C1833" s="9">
        <v>916.7</v>
      </c>
      <c r="D1833" s="9">
        <v>2291.8000000000002</v>
      </c>
      <c r="E1833" s="9">
        <v>6875.3</v>
      </c>
      <c r="F1833" s="9">
        <v>0</v>
      </c>
      <c r="G1833" s="9">
        <v>458.4</v>
      </c>
      <c r="H1833" s="9">
        <v>8250.4</v>
      </c>
      <c r="I1833" s="9">
        <v>40335.300000000003</v>
      </c>
      <c r="J1833" s="9">
        <v>37000</v>
      </c>
      <c r="K1833" s="9">
        <v>-3335.3</v>
      </c>
      <c r="L1833" s="9">
        <v>-9.01</v>
      </c>
    </row>
    <row r="1834" spans="1:12" ht="15" thickBot="1" x14ac:dyDescent="0.35">
      <c r="A1834" s="8" t="s">
        <v>185</v>
      </c>
      <c r="B1834" s="9">
        <v>22459.4</v>
      </c>
      <c r="C1834" s="9">
        <v>0</v>
      </c>
      <c r="D1834" s="9">
        <v>1375.1</v>
      </c>
      <c r="E1834" s="9">
        <v>458.4</v>
      </c>
      <c r="F1834" s="9">
        <v>0</v>
      </c>
      <c r="G1834" s="9">
        <v>4125.2</v>
      </c>
      <c r="H1834" s="9">
        <v>8250.4</v>
      </c>
      <c r="I1834" s="9">
        <v>36668.400000000001</v>
      </c>
      <c r="J1834" s="9">
        <v>40000</v>
      </c>
      <c r="K1834" s="9">
        <v>3331.6</v>
      </c>
      <c r="L1834" s="9">
        <v>8.33</v>
      </c>
    </row>
    <row r="1835" spans="1:12" ht="15" thickBot="1" x14ac:dyDescent="0.35">
      <c r="A1835" s="8" t="s">
        <v>186</v>
      </c>
      <c r="B1835" s="9">
        <v>22459.4</v>
      </c>
      <c r="C1835" s="9">
        <v>916.7</v>
      </c>
      <c r="D1835" s="9">
        <v>2291.8000000000002</v>
      </c>
      <c r="E1835" s="9">
        <v>6875.3</v>
      </c>
      <c r="F1835" s="9">
        <v>0</v>
      </c>
      <c r="G1835" s="9">
        <v>5958.6</v>
      </c>
      <c r="H1835" s="9">
        <v>8250.4</v>
      </c>
      <c r="I1835" s="9">
        <v>46752.3</v>
      </c>
      <c r="J1835" s="9">
        <v>51000</v>
      </c>
      <c r="K1835" s="9">
        <v>4247.7</v>
      </c>
      <c r="L1835" s="9">
        <v>8.33</v>
      </c>
    </row>
    <row r="1836" spans="1:12" ht="15" thickBot="1" x14ac:dyDescent="0.35">
      <c r="A1836" s="8" t="s">
        <v>187</v>
      </c>
      <c r="B1836" s="9">
        <v>22459.4</v>
      </c>
      <c r="C1836" s="9">
        <v>916.7</v>
      </c>
      <c r="D1836" s="9">
        <v>2291.8000000000002</v>
      </c>
      <c r="E1836" s="9">
        <v>6875.3</v>
      </c>
      <c r="F1836" s="9">
        <v>0</v>
      </c>
      <c r="G1836" s="9">
        <v>5958.6</v>
      </c>
      <c r="H1836" s="9">
        <v>8250.4</v>
      </c>
      <c r="I1836" s="9">
        <v>46752.3</v>
      </c>
      <c r="J1836" s="9">
        <v>41000</v>
      </c>
      <c r="K1836" s="9">
        <v>-5752.3</v>
      </c>
      <c r="L1836" s="9">
        <v>-14.03</v>
      </c>
    </row>
    <row r="1837" spans="1:12" ht="15" thickBot="1" x14ac:dyDescent="0.35">
      <c r="A1837" s="8" t="s">
        <v>188</v>
      </c>
      <c r="B1837" s="9">
        <v>22459.4</v>
      </c>
      <c r="C1837" s="9">
        <v>1833.4</v>
      </c>
      <c r="D1837" s="9">
        <v>5958.6</v>
      </c>
      <c r="E1837" s="9">
        <v>6875.3</v>
      </c>
      <c r="F1837" s="9">
        <v>0</v>
      </c>
      <c r="G1837" s="9">
        <v>458.4</v>
      </c>
      <c r="H1837" s="9">
        <v>8250.4</v>
      </c>
      <c r="I1837" s="9">
        <v>45835.5</v>
      </c>
      <c r="J1837" s="9">
        <v>47000</v>
      </c>
      <c r="K1837" s="9">
        <v>1164.5</v>
      </c>
      <c r="L1837" s="9">
        <v>2.48</v>
      </c>
    </row>
    <row r="1838" spans="1:12" ht="15" thickBot="1" x14ac:dyDescent="0.35">
      <c r="A1838" s="8" t="s">
        <v>189</v>
      </c>
      <c r="B1838" s="9">
        <v>22459.4</v>
      </c>
      <c r="C1838" s="9">
        <v>0</v>
      </c>
      <c r="D1838" s="9">
        <v>1375.1</v>
      </c>
      <c r="E1838" s="9">
        <v>5041.8999999999996</v>
      </c>
      <c r="F1838" s="9">
        <v>0</v>
      </c>
      <c r="G1838" s="9">
        <v>4125.2</v>
      </c>
      <c r="H1838" s="9">
        <v>8250.4</v>
      </c>
      <c r="I1838" s="9">
        <v>41252</v>
      </c>
      <c r="J1838" s="9">
        <v>38000</v>
      </c>
      <c r="K1838" s="9">
        <v>-3252</v>
      </c>
      <c r="L1838" s="9">
        <v>-8.56</v>
      </c>
    </row>
    <row r="1839" spans="1:12" ht="15" thickBot="1" x14ac:dyDescent="0.35">
      <c r="A1839" s="8" t="s">
        <v>190</v>
      </c>
      <c r="B1839" s="9">
        <v>22459.4</v>
      </c>
      <c r="C1839" s="9">
        <v>0</v>
      </c>
      <c r="D1839" s="9">
        <v>1375.1</v>
      </c>
      <c r="E1839" s="9">
        <v>6875.3</v>
      </c>
      <c r="F1839" s="9">
        <v>0</v>
      </c>
      <c r="G1839" s="9">
        <v>458.4</v>
      </c>
      <c r="H1839" s="9">
        <v>8250.4</v>
      </c>
      <c r="I1839" s="9">
        <v>39418.6</v>
      </c>
      <c r="J1839" s="9">
        <v>35000</v>
      </c>
      <c r="K1839" s="9">
        <v>-4418.6000000000004</v>
      </c>
      <c r="L1839" s="9">
        <v>-12.62</v>
      </c>
    </row>
    <row r="1840" spans="1:12" ht="15" thickBot="1" x14ac:dyDescent="0.35">
      <c r="A1840" s="8" t="s">
        <v>191</v>
      </c>
      <c r="B1840" s="9">
        <v>22459.4</v>
      </c>
      <c r="C1840" s="9">
        <v>0</v>
      </c>
      <c r="D1840" s="9">
        <v>1375.1</v>
      </c>
      <c r="E1840" s="9">
        <v>6875.3</v>
      </c>
      <c r="F1840" s="9">
        <v>0</v>
      </c>
      <c r="G1840" s="9">
        <v>458.4</v>
      </c>
      <c r="H1840" s="9">
        <v>8250.4</v>
      </c>
      <c r="I1840" s="9">
        <v>39418.6</v>
      </c>
      <c r="J1840" s="9">
        <v>39000</v>
      </c>
      <c r="K1840" s="9">
        <v>-418.6</v>
      </c>
      <c r="L1840" s="9">
        <v>-1.07</v>
      </c>
    </row>
    <row r="1841" spans="1:12" ht="15" thickBot="1" x14ac:dyDescent="0.35">
      <c r="A1841" s="8" t="s">
        <v>192</v>
      </c>
      <c r="B1841" s="9">
        <v>22459.4</v>
      </c>
      <c r="C1841" s="9">
        <v>916.7</v>
      </c>
      <c r="D1841" s="9">
        <v>2291.8000000000002</v>
      </c>
      <c r="E1841" s="9">
        <v>6875.3</v>
      </c>
      <c r="F1841" s="9">
        <v>0</v>
      </c>
      <c r="G1841" s="9">
        <v>458.4</v>
      </c>
      <c r="H1841" s="9">
        <v>8250.4</v>
      </c>
      <c r="I1841" s="9">
        <v>41252</v>
      </c>
      <c r="J1841" s="9">
        <v>45000</v>
      </c>
      <c r="K1841" s="9">
        <v>3748</v>
      </c>
      <c r="L1841" s="9">
        <v>8.33</v>
      </c>
    </row>
    <row r="1842" spans="1:12" ht="15" thickBot="1" x14ac:dyDescent="0.35">
      <c r="A1842" s="8" t="s">
        <v>193</v>
      </c>
      <c r="B1842" s="9">
        <v>22459.4</v>
      </c>
      <c r="C1842" s="9">
        <v>916.7</v>
      </c>
      <c r="D1842" s="9">
        <v>1375.1</v>
      </c>
      <c r="E1842" s="9">
        <v>6875.3</v>
      </c>
      <c r="F1842" s="9">
        <v>0</v>
      </c>
      <c r="G1842" s="9">
        <v>458.4</v>
      </c>
      <c r="H1842" s="9">
        <v>8250.4</v>
      </c>
      <c r="I1842" s="9">
        <v>40335.300000000003</v>
      </c>
      <c r="J1842" s="9">
        <v>42000</v>
      </c>
      <c r="K1842" s="9">
        <v>1664.7</v>
      </c>
      <c r="L1842" s="9">
        <v>3.96</v>
      </c>
    </row>
    <row r="1843" spans="1:12" ht="15" thickBot="1" x14ac:dyDescent="0.35">
      <c r="A1843" s="8" t="s">
        <v>194</v>
      </c>
      <c r="B1843" s="9">
        <v>22459.4</v>
      </c>
      <c r="C1843" s="9">
        <v>916.7</v>
      </c>
      <c r="D1843" s="9">
        <v>2291.8000000000002</v>
      </c>
      <c r="E1843" s="9">
        <v>6875.3</v>
      </c>
      <c r="F1843" s="9">
        <v>0</v>
      </c>
      <c r="G1843" s="9">
        <v>5958.6</v>
      </c>
      <c r="H1843" s="9">
        <v>8250.4</v>
      </c>
      <c r="I1843" s="9">
        <v>46752.3</v>
      </c>
      <c r="J1843" s="9">
        <v>47000</v>
      </c>
      <c r="K1843" s="9">
        <v>247.7</v>
      </c>
      <c r="L1843" s="9">
        <v>0.53</v>
      </c>
    </row>
    <row r="1844" spans="1:12" ht="15" thickBot="1" x14ac:dyDescent="0.35">
      <c r="A1844" s="8" t="s">
        <v>195</v>
      </c>
      <c r="B1844" s="9">
        <v>22459.4</v>
      </c>
      <c r="C1844" s="9">
        <v>916.7</v>
      </c>
      <c r="D1844" s="9">
        <v>2291.8000000000002</v>
      </c>
      <c r="E1844" s="9">
        <v>6875.3</v>
      </c>
      <c r="F1844" s="9">
        <v>0</v>
      </c>
      <c r="G1844" s="9">
        <v>5958.6</v>
      </c>
      <c r="H1844" s="9">
        <v>8250.4</v>
      </c>
      <c r="I1844" s="9">
        <v>46752.3</v>
      </c>
      <c r="J1844" s="9">
        <v>50000</v>
      </c>
      <c r="K1844" s="9">
        <v>3247.7</v>
      </c>
      <c r="L1844" s="9">
        <v>6.5</v>
      </c>
    </row>
    <row r="1845" spans="1:12" ht="15" thickBot="1" x14ac:dyDescent="0.35">
      <c r="A1845" s="8" t="s">
        <v>196</v>
      </c>
      <c r="B1845" s="9">
        <v>22459.4</v>
      </c>
      <c r="C1845" s="9">
        <v>916.7</v>
      </c>
      <c r="D1845" s="9">
        <v>2291.8000000000002</v>
      </c>
      <c r="E1845" s="9">
        <v>6875.3</v>
      </c>
      <c r="F1845" s="9">
        <v>0</v>
      </c>
      <c r="G1845" s="9">
        <v>5958.6</v>
      </c>
      <c r="H1845" s="9">
        <v>8250.4</v>
      </c>
      <c r="I1845" s="9">
        <v>46752.3</v>
      </c>
      <c r="J1845" s="9">
        <v>49000</v>
      </c>
      <c r="K1845" s="9">
        <v>2247.6999999999998</v>
      </c>
      <c r="L1845" s="9">
        <v>4.59</v>
      </c>
    </row>
    <row r="1846" spans="1:12" ht="15" thickBot="1" x14ac:dyDescent="0.35">
      <c r="A1846" s="8" t="s">
        <v>197</v>
      </c>
      <c r="B1846" s="9">
        <v>22459.4</v>
      </c>
      <c r="C1846" s="9">
        <v>916.7</v>
      </c>
      <c r="D1846" s="9">
        <v>2291.8000000000002</v>
      </c>
      <c r="E1846" s="9">
        <v>6875.3</v>
      </c>
      <c r="F1846" s="9">
        <v>0</v>
      </c>
      <c r="G1846" s="9">
        <v>4125.2</v>
      </c>
      <c r="H1846" s="9">
        <v>8250.4</v>
      </c>
      <c r="I1846" s="9">
        <v>44918.8</v>
      </c>
      <c r="J1846" s="9">
        <v>48000</v>
      </c>
      <c r="K1846" s="9">
        <v>3081.2</v>
      </c>
      <c r="L1846" s="9">
        <v>6.42</v>
      </c>
    </row>
    <row r="1847" spans="1:12" ht="15" thickBot="1" x14ac:dyDescent="0.35">
      <c r="A1847" s="8" t="s">
        <v>198</v>
      </c>
      <c r="B1847" s="9">
        <v>22459.4</v>
      </c>
      <c r="C1847" s="9">
        <v>916.7</v>
      </c>
      <c r="D1847" s="9">
        <v>2291.8000000000002</v>
      </c>
      <c r="E1847" s="9">
        <v>6875.3</v>
      </c>
      <c r="F1847" s="9">
        <v>1833.4</v>
      </c>
      <c r="G1847" s="9">
        <v>4125.2</v>
      </c>
      <c r="H1847" s="9">
        <v>8250.4</v>
      </c>
      <c r="I1847" s="9">
        <v>46752.3</v>
      </c>
      <c r="J1847" s="9">
        <v>51000</v>
      </c>
      <c r="K1847" s="9">
        <v>4247.7</v>
      </c>
      <c r="L1847" s="9">
        <v>8.33</v>
      </c>
    </row>
    <row r="1848" spans="1:12" ht="15" thickBot="1" x14ac:dyDescent="0.35">
      <c r="A1848" s="8" t="s">
        <v>199</v>
      </c>
      <c r="B1848" s="9">
        <v>22459.4</v>
      </c>
      <c r="C1848" s="9">
        <v>916.7</v>
      </c>
      <c r="D1848" s="9">
        <v>5958.6</v>
      </c>
      <c r="E1848" s="9">
        <v>6875.3</v>
      </c>
      <c r="F1848" s="9">
        <v>0</v>
      </c>
      <c r="G1848" s="9">
        <v>4125.2</v>
      </c>
      <c r="H1848" s="9">
        <v>8250.4</v>
      </c>
      <c r="I1848" s="9">
        <v>48585.7</v>
      </c>
      <c r="J1848" s="9">
        <v>46000</v>
      </c>
      <c r="K1848" s="9">
        <v>-2585.6999999999998</v>
      </c>
      <c r="L1848" s="9">
        <v>-5.62</v>
      </c>
    </row>
    <row r="1849" spans="1:12" ht="15" thickBot="1" x14ac:dyDescent="0.35">
      <c r="A1849" s="8" t="s">
        <v>200</v>
      </c>
      <c r="B1849" s="9">
        <v>22459.4</v>
      </c>
      <c r="C1849" s="9">
        <v>1833.4</v>
      </c>
      <c r="D1849" s="9">
        <v>5958.6</v>
      </c>
      <c r="E1849" s="9">
        <v>6875.3</v>
      </c>
      <c r="F1849" s="9">
        <v>1833.4</v>
      </c>
      <c r="G1849" s="9">
        <v>11458.9</v>
      </c>
      <c r="H1849" s="9">
        <v>8250.4</v>
      </c>
      <c r="I1849" s="9">
        <v>58669.5</v>
      </c>
      <c r="J1849" s="9">
        <v>57000</v>
      </c>
      <c r="K1849" s="9">
        <v>-1669.5</v>
      </c>
      <c r="L1849" s="9">
        <v>-2.93</v>
      </c>
    </row>
    <row r="1850" spans="1:12" ht="15" thickBot="1" x14ac:dyDescent="0.35">
      <c r="A1850" s="8" t="s">
        <v>201</v>
      </c>
      <c r="B1850" s="9">
        <v>22459.4</v>
      </c>
      <c r="C1850" s="9">
        <v>916.7</v>
      </c>
      <c r="D1850" s="9">
        <v>1375.1</v>
      </c>
      <c r="E1850" s="9">
        <v>6875.3</v>
      </c>
      <c r="F1850" s="9">
        <v>916.7</v>
      </c>
      <c r="G1850" s="9">
        <v>4125.2</v>
      </c>
      <c r="H1850" s="9">
        <v>8250.4</v>
      </c>
      <c r="I1850" s="9">
        <v>44918.8</v>
      </c>
      <c r="J1850" s="9">
        <v>44000</v>
      </c>
      <c r="K1850" s="9">
        <v>-918.8</v>
      </c>
      <c r="L1850" s="9">
        <v>-2.09</v>
      </c>
    </row>
    <row r="1851" spans="1:12" ht="15" thickBot="1" x14ac:dyDescent="0.35">
      <c r="A1851" s="8" t="s">
        <v>202</v>
      </c>
      <c r="B1851" s="9">
        <v>22459.4</v>
      </c>
      <c r="C1851" s="9">
        <v>916.7</v>
      </c>
      <c r="D1851" s="9">
        <v>1375.1</v>
      </c>
      <c r="E1851" s="9">
        <v>6875.3</v>
      </c>
      <c r="F1851" s="9">
        <v>1833.4</v>
      </c>
      <c r="G1851" s="9">
        <v>5958.6</v>
      </c>
      <c r="H1851" s="9">
        <v>8250.4</v>
      </c>
      <c r="I1851" s="9">
        <v>47669</v>
      </c>
      <c r="J1851" s="9">
        <v>46000</v>
      </c>
      <c r="K1851" s="9">
        <v>-1669</v>
      </c>
      <c r="L1851" s="9">
        <v>-3.63</v>
      </c>
    </row>
    <row r="1852" spans="1:12" ht="15" thickBot="1" x14ac:dyDescent="0.35">
      <c r="A1852" s="8" t="s">
        <v>203</v>
      </c>
      <c r="B1852" s="9">
        <v>22459.4</v>
      </c>
      <c r="C1852" s="9">
        <v>916.7</v>
      </c>
      <c r="D1852" s="9">
        <v>2291.8000000000002</v>
      </c>
      <c r="E1852" s="9">
        <v>6875.3</v>
      </c>
      <c r="F1852" s="9">
        <v>916.7</v>
      </c>
      <c r="G1852" s="9">
        <v>8708.7999999999993</v>
      </c>
      <c r="H1852" s="9">
        <v>8250.4</v>
      </c>
      <c r="I1852" s="9">
        <v>50419.1</v>
      </c>
      <c r="J1852" s="9">
        <v>55000</v>
      </c>
      <c r="K1852" s="9">
        <v>4580.8999999999996</v>
      </c>
      <c r="L1852" s="9">
        <v>8.33</v>
      </c>
    </row>
    <row r="1853" spans="1:12" ht="15" thickBot="1" x14ac:dyDescent="0.35">
      <c r="A1853" s="8" t="s">
        <v>204</v>
      </c>
      <c r="B1853" s="9">
        <v>22459.4</v>
      </c>
      <c r="C1853" s="9">
        <v>916.7</v>
      </c>
      <c r="D1853" s="9">
        <v>2291.8000000000002</v>
      </c>
      <c r="E1853" s="9">
        <v>6875.3</v>
      </c>
      <c r="F1853" s="9">
        <v>1833.4</v>
      </c>
      <c r="G1853" s="9">
        <v>5958.6</v>
      </c>
      <c r="H1853" s="9">
        <v>8250.4</v>
      </c>
      <c r="I1853" s="9">
        <v>48585.7</v>
      </c>
      <c r="J1853" s="9">
        <v>53000</v>
      </c>
      <c r="K1853" s="9">
        <v>4414.3</v>
      </c>
      <c r="L1853" s="9">
        <v>8.33</v>
      </c>
    </row>
    <row r="1854" spans="1:12" ht="15" thickBot="1" x14ac:dyDescent="0.35">
      <c r="A1854" s="8" t="s">
        <v>205</v>
      </c>
      <c r="B1854" s="9">
        <v>22459.4</v>
      </c>
      <c r="C1854" s="9">
        <v>916.7</v>
      </c>
      <c r="D1854" s="9">
        <v>2291.8000000000002</v>
      </c>
      <c r="E1854" s="9">
        <v>6875.3</v>
      </c>
      <c r="F1854" s="9">
        <v>0</v>
      </c>
      <c r="G1854" s="9">
        <v>5958.6</v>
      </c>
      <c r="H1854" s="9">
        <v>8250.4</v>
      </c>
      <c r="I1854" s="9">
        <v>46752.3</v>
      </c>
      <c r="J1854" s="9">
        <v>51000</v>
      </c>
      <c r="K1854" s="9">
        <v>4247.7</v>
      </c>
      <c r="L1854" s="9">
        <v>8.33</v>
      </c>
    </row>
    <row r="1855" spans="1:12" ht="15" thickBot="1" x14ac:dyDescent="0.35">
      <c r="A1855" s="8" t="s">
        <v>206</v>
      </c>
      <c r="B1855" s="9">
        <v>22459.4</v>
      </c>
      <c r="C1855" s="9">
        <v>916.7</v>
      </c>
      <c r="D1855" s="9">
        <v>2291.8000000000002</v>
      </c>
      <c r="E1855" s="9">
        <v>6875.3</v>
      </c>
      <c r="F1855" s="9">
        <v>1833.4</v>
      </c>
      <c r="G1855" s="9">
        <v>5958.6</v>
      </c>
      <c r="H1855" s="9">
        <v>8250.4</v>
      </c>
      <c r="I1855" s="9">
        <v>48585.7</v>
      </c>
      <c r="J1855" s="9">
        <v>51000</v>
      </c>
      <c r="K1855" s="9">
        <v>2414.3000000000002</v>
      </c>
      <c r="L1855" s="9">
        <v>4.7300000000000004</v>
      </c>
    </row>
    <row r="1856" spans="1:12" ht="15" thickBot="1" x14ac:dyDescent="0.35">
      <c r="A1856" s="8" t="s">
        <v>207</v>
      </c>
      <c r="B1856" s="9">
        <v>22459.4</v>
      </c>
      <c r="C1856" s="9">
        <v>916.7</v>
      </c>
      <c r="D1856" s="9">
        <v>5958.6</v>
      </c>
      <c r="E1856" s="9">
        <v>6875.3</v>
      </c>
      <c r="F1856" s="9">
        <v>0</v>
      </c>
      <c r="G1856" s="9">
        <v>8708.7999999999993</v>
      </c>
      <c r="H1856" s="9">
        <v>8250.4</v>
      </c>
      <c r="I1856" s="9">
        <v>53169.2</v>
      </c>
      <c r="J1856" s="9">
        <v>58000</v>
      </c>
      <c r="K1856" s="9">
        <v>4830.8</v>
      </c>
      <c r="L1856" s="9">
        <v>8.33</v>
      </c>
    </row>
    <row r="1857" spans="1:12" ht="15" thickBot="1" x14ac:dyDescent="0.35">
      <c r="A1857" s="8" t="s">
        <v>208</v>
      </c>
      <c r="B1857" s="9">
        <v>26126.3</v>
      </c>
      <c r="C1857" s="9">
        <v>1833.4</v>
      </c>
      <c r="D1857" s="9">
        <v>5958.6</v>
      </c>
      <c r="E1857" s="9">
        <v>6875.3</v>
      </c>
      <c r="F1857" s="9">
        <v>0</v>
      </c>
      <c r="G1857" s="9">
        <v>5958.6</v>
      </c>
      <c r="H1857" s="9">
        <v>8250.4</v>
      </c>
      <c r="I1857" s="9">
        <v>55002.7</v>
      </c>
      <c r="J1857" s="9">
        <v>60000</v>
      </c>
      <c r="K1857" s="9">
        <v>4997.3</v>
      </c>
      <c r="L1857" s="9">
        <v>8.33</v>
      </c>
    </row>
    <row r="1858" spans="1:12" ht="15" thickBot="1" x14ac:dyDescent="0.35">
      <c r="A1858" s="8" t="s">
        <v>209</v>
      </c>
      <c r="B1858" s="9">
        <v>26126.3</v>
      </c>
      <c r="C1858" s="9">
        <v>916.7</v>
      </c>
      <c r="D1858" s="9">
        <v>2291.8000000000002</v>
      </c>
      <c r="E1858" s="9">
        <v>6875.3</v>
      </c>
      <c r="F1858" s="9">
        <v>916.7</v>
      </c>
      <c r="G1858" s="9">
        <v>5958.6</v>
      </c>
      <c r="H1858" s="9">
        <v>8250.4</v>
      </c>
      <c r="I1858" s="9">
        <v>51335.8</v>
      </c>
      <c r="J1858" s="9">
        <v>56000</v>
      </c>
      <c r="K1858" s="9">
        <v>4664.2</v>
      </c>
      <c r="L1858" s="9">
        <v>8.33</v>
      </c>
    </row>
    <row r="1859" spans="1:12" ht="15" thickBot="1" x14ac:dyDescent="0.35">
      <c r="A1859" s="8" t="s">
        <v>210</v>
      </c>
      <c r="B1859" s="9">
        <v>26126.3</v>
      </c>
      <c r="C1859" s="9">
        <v>916.7</v>
      </c>
      <c r="D1859" s="9">
        <v>2291.8000000000002</v>
      </c>
      <c r="E1859" s="9">
        <v>6875.3</v>
      </c>
      <c r="F1859" s="9">
        <v>1833.4</v>
      </c>
      <c r="G1859" s="9">
        <v>11458.9</v>
      </c>
      <c r="H1859" s="9">
        <v>8250.4</v>
      </c>
      <c r="I1859" s="9">
        <v>57752.800000000003</v>
      </c>
      <c r="J1859" s="9">
        <v>63000</v>
      </c>
      <c r="K1859" s="9">
        <v>5247.2</v>
      </c>
      <c r="L1859" s="9">
        <v>8.33</v>
      </c>
    </row>
    <row r="1860" spans="1:12" ht="15" thickBot="1" x14ac:dyDescent="0.35">
      <c r="A1860" s="8" t="s">
        <v>211</v>
      </c>
      <c r="B1860" s="9">
        <v>26126.3</v>
      </c>
      <c r="C1860" s="9">
        <v>1833.4</v>
      </c>
      <c r="D1860" s="9">
        <v>5958.6</v>
      </c>
      <c r="E1860" s="9">
        <v>6875.3</v>
      </c>
      <c r="F1860" s="9">
        <v>1833.4</v>
      </c>
      <c r="G1860" s="9">
        <v>5958.6</v>
      </c>
      <c r="H1860" s="9">
        <v>8250.4</v>
      </c>
      <c r="I1860" s="9">
        <v>56836.1</v>
      </c>
      <c r="J1860" s="9">
        <v>52000</v>
      </c>
      <c r="K1860" s="9">
        <v>-4836.1000000000004</v>
      </c>
      <c r="L1860" s="9">
        <v>-9.3000000000000007</v>
      </c>
    </row>
    <row r="1861" spans="1:12" ht="15" thickBot="1" x14ac:dyDescent="0.35">
      <c r="A1861" s="8" t="s">
        <v>212</v>
      </c>
      <c r="B1861" s="9">
        <v>26126.3</v>
      </c>
      <c r="C1861" s="9">
        <v>11000.5</v>
      </c>
      <c r="D1861" s="9">
        <v>5958.6</v>
      </c>
      <c r="E1861" s="9">
        <v>6875.3</v>
      </c>
      <c r="F1861" s="9">
        <v>1833.4</v>
      </c>
      <c r="G1861" s="9">
        <v>11458.9</v>
      </c>
      <c r="H1861" s="9">
        <v>8250.4</v>
      </c>
      <c r="I1861" s="9">
        <v>71503.5</v>
      </c>
      <c r="J1861" s="9">
        <v>65000</v>
      </c>
      <c r="K1861" s="9">
        <v>-6503.5</v>
      </c>
      <c r="L1861" s="9">
        <v>-10.01</v>
      </c>
    </row>
    <row r="1862" spans="1:12" ht="15" thickBot="1" x14ac:dyDescent="0.35">
      <c r="A1862" s="8" t="s">
        <v>213</v>
      </c>
      <c r="B1862" s="9">
        <v>26126.3</v>
      </c>
      <c r="C1862" s="9">
        <v>916.7</v>
      </c>
      <c r="D1862" s="9">
        <v>2291.8000000000002</v>
      </c>
      <c r="E1862" s="9">
        <v>6875.3</v>
      </c>
      <c r="F1862" s="9">
        <v>1833.4</v>
      </c>
      <c r="G1862" s="9">
        <v>5958.6</v>
      </c>
      <c r="H1862" s="9">
        <v>8250.4</v>
      </c>
      <c r="I1862" s="9">
        <v>52252.5</v>
      </c>
      <c r="J1862" s="9">
        <v>53000</v>
      </c>
      <c r="K1862" s="9">
        <v>747.5</v>
      </c>
      <c r="L1862" s="9">
        <v>1.41</v>
      </c>
    </row>
    <row r="1863" spans="1:12" ht="15" thickBot="1" x14ac:dyDescent="0.35">
      <c r="A1863" s="8" t="s">
        <v>214</v>
      </c>
      <c r="B1863" s="9">
        <v>26126.3</v>
      </c>
      <c r="C1863" s="9">
        <v>916.7</v>
      </c>
      <c r="D1863" s="9">
        <v>1375.1</v>
      </c>
      <c r="E1863" s="9">
        <v>6875.3</v>
      </c>
      <c r="F1863" s="9">
        <v>1833.4</v>
      </c>
      <c r="G1863" s="9">
        <v>5958.6</v>
      </c>
      <c r="H1863" s="9">
        <v>8250.4</v>
      </c>
      <c r="I1863" s="9">
        <v>51335.8</v>
      </c>
      <c r="J1863" s="9">
        <v>51000</v>
      </c>
      <c r="K1863" s="9">
        <v>-335.8</v>
      </c>
      <c r="L1863" s="9">
        <v>-0.66</v>
      </c>
    </row>
    <row r="1864" spans="1:12" ht="15" thickBot="1" x14ac:dyDescent="0.35">
      <c r="A1864" s="8" t="s">
        <v>215</v>
      </c>
      <c r="B1864" s="9">
        <v>26126.3</v>
      </c>
      <c r="C1864" s="9">
        <v>916.7</v>
      </c>
      <c r="D1864" s="9">
        <v>2291.8000000000002</v>
      </c>
      <c r="E1864" s="9">
        <v>6875.3</v>
      </c>
      <c r="F1864" s="9">
        <v>1833.4</v>
      </c>
      <c r="G1864" s="9">
        <v>8708.7999999999993</v>
      </c>
      <c r="H1864" s="9">
        <v>8250.4</v>
      </c>
      <c r="I1864" s="9">
        <v>55002.7</v>
      </c>
      <c r="J1864" s="9">
        <v>54000</v>
      </c>
      <c r="K1864" s="9">
        <v>-1002.7</v>
      </c>
      <c r="L1864" s="9">
        <v>-1.86</v>
      </c>
    </row>
    <row r="1865" spans="1:12" ht="15" thickBot="1" x14ac:dyDescent="0.35">
      <c r="A1865" s="8" t="s">
        <v>216</v>
      </c>
      <c r="B1865" s="9">
        <v>26126.3</v>
      </c>
      <c r="C1865" s="9">
        <v>1833.4</v>
      </c>
      <c r="D1865" s="9">
        <v>2291.8000000000002</v>
      </c>
      <c r="E1865" s="9">
        <v>6875.3</v>
      </c>
      <c r="F1865" s="9">
        <v>1833.4</v>
      </c>
      <c r="G1865" s="9">
        <v>8708.7999999999993</v>
      </c>
      <c r="H1865" s="9">
        <v>8250.4</v>
      </c>
      <c r="I1865" s="9">
        <v>55919.4</v>
      </c>
      <c r="J1865" s="9">
        <v>61000</v>
      </c>
      <c r="K1865" s="9">
        <v>5080.6000000000004</v>
      </c>
      <c r="L1865" s="9">
        <v>8.33</v>
      </c>
    </row>
    <row r="1866" spans="1:12" ht="15" thickBot="1" x14ac:dyDescent="0.35">
      <c r="A1866" s="8" t="s">
        <v>217</v>
      </c>
      <c r="B1866" s="9">
        <v>26126.3</v>
      </c>
      <c r="C1866" s="9">
        <v>916.7</v>
      </c>
      <c r="D1866" s="9">
        <v>1375.1</v>
      </c>
      <c r="E1866" s="9">
        <v>6875.3</v>
      </c>
      <c r="F1866" s="9">
        <v>0</v>
      </c>
      <c r="G1866" s="9">
        <v>5958.6</v>
      </c>
      <c r="H1866" s="9">
        <v>8250.4</v>
      </c>
      <c r="I1866" s="9">
        <v>49502.400000000001</v>
      </c>
      <c r="J1866" s="9">
        <v>52000</v>
      </c>
      <c r="K1866" s="9">
        <v>2497.6</v>
      </c>
      <c r="L1866" s="9">
        <v>4.8</v>
      </c>
    </row>
    <row r="1867" spans="1:12" ht="15" thickBot="1" x14ac:dyDescent="0.35">
      <c r="A1867" s="8" t="s">
        <v>218</v>
      </c>
      <c r="B1867" s="9">
        <v>26126.3</v>
      </c>
      <c r="C1867" s="9">
        <v>1833.4</v>
      </c>
      <c r="D1867" s="9">
        <v>5958.6</v>
      </c>
      <c r="E1867" s="9">
        <v>12375.6</v>
      </c>
      <c r="F1867" s="9">
        <v>1833.4</v>
      </c>
      <c r="G1867" s="9">
        <v>11458.9</v>
      </c>
      <c r="H1867" s="9">
        <v>8250.4</v>
      </c>
      <c r="I1867" s="9">
        <v>67836.600000000006</v>
      </c>
      <c r="J1867" s="9">
        <v>65000</v>
      </c>
      <c r="K1867" s="9">
        <v>-2836.6</v>
      </c>
      <c r="L1867" s="9">
        <v>-4.3600000000000003</v>
      </c>
    </row>
    <row r="1868" spans="1:12" ht="15" thickBot="1" x14ac:dyDescent="0.35">
      <c r="A1868" s="8" t="s">
        <v>219</v>
      </c>
      <c r="B1868" s="9">
        <v>26126.3</v>
      </c>
      <c r="C1868" s="9">
        <v>1833.4</v>
      </c>
      <c r="D1868" s="9">
        <v>5958.6</v>
      </c>
      <c r="E1868" s="9">
        <v>6875.3</v>
      </c>
      <c r="F1868" s="9">
        <v>1833.4</v>
      </c>
      <c r="G1868" s="9">
        <v>11458.9</v>
      </c>
      <c r="H1868" s="9">
        <v>8250.4</v>
      </c>
      <c r="I1868" s="9">
        <v>62336.3</v>
      </c>
      <c r="J1868" s="9">
        <v>68000</v>
      </c>
      <c r="K1868" s="9">
        <v>5663.7</v>
      </c>
      <c r="L1868" s="9">
        <v>8.33</v>
      </c>
    </row>
    <row r="1869" spans="1:12" ht="15" thickBot="1" x14ac:dyDescent="0.35">
      <c r="A1869" s="8" t="s">
        <v>220</v>
      </c>
      <c r="B1869" s="9">
        <v>26126.3</v>
      </c>
      <c r="C1869" s="9">
        <v>1833.4</v>
      </c>
      <c r="D1869" s="9">
        <v>5958.6</v>
      </c>
      <c r="E1869" s="9">
        <v>12375.6</v>
      </c>
      <c r="F1869" s="9">
        <v>1833.4</v>
      </c>
      <c r="G1869" s="9">
        <v>11458.9</v>
      </c>
      <c r="H1869" s="9">
        <v>8250.4</v>
      </c>
      <c r="I1869" s="9">
        <v>67836.600000000006</v>
      </c>
      <c r="J1869" s="9">
        <v>74000</v>
      </c>
      <c r="K1869" s="9">
        <v>6163.4</v>
      </c>
      <c r="L1869" s="9">
        <v>8.33</v>
      </c>
    </row>
    <row r="1870" spans="1:12" ht="15" thickBot="1" x14ac:dyDescent="0.35">
      <c r="A1870" s="8" t="s">
        <v>221</v>
      </c>
      <c r="B1870" s="9">
        <v>26126.3</v>
      </c>
      <c r="C1870" s="9">
        <v>1833.4</v>
      </c>
      <c r="D1870" s="9">
        <v>2291.8000000000002</v>
      </c>
      <c r="E1870" s="9">
        <v>12375.6</v>
      </c>
      <c r="F1870" s="9">
        <v>1833.4</v>
      </c>
      <c r="G1870" s="9">
        <v>11458.9</v>
      </c>
      <c r="H1870" s="9">
        <v>8250.4</v>
      </c>
      <c r="I1870" s="9">
        <v>64169.8</v>
      </c>
      <c r="J1870" s="9">
        <v>70000</v>
      </c>
      <c r="K1870" s="9">
        <v>5830.2</v>
      </c>
      <c r="L1870" s="9">
        <v>8.33</v>
      </c>
    </row>
    <row r="1871" spans="1:12" ht="15" thickBot="1" x14ac:dyDescent="0.35">
      <c r="A1871" s="8" t="s">
        <v>222</v>
      </c>
      <c r="B1871" s="9">
        <v>26126.3</v>
      </c>
      <c r="C1871" s="9">
        <v>916.7</v>
      </c>
      <c r="D1871" s="9">
        <v>2291.8000000000002</v>
      </c>
      <c r="E1871" s="9">
        <v>14209</v>
      </c>
      <c r="F1871" s="9">
        <v>1833.4</v>
      </c>
      <c r="G1871" s="9">
        <v>11458.9</v>
      </c>
      <c r="H1871" s="9">
        <v>8250.4</v>
      </c>
      <c r="I1871" s="9">
        <v>65086.5</v>
      </c>
      <c r="J1871" s="9">
        <v>59000</v>
      </c>
      <c r="K1871" s="9">
        <v>-6086.5</v>
      </c>
      <c r="L1871" s="9">
        <v>-10.32</v>
      </c>
    </row>
    <row r="1872" spans="1:12" ht="15" thickBot="1" x14ac:dyDescent="0.35">
      <c r="A1872" s="8" t="s">
        <v>223</v>
      </c>
      <c r="B1872" s="9">
        <v>26126.3</v>
      </c>
      <c r="C1872" s="9">
        <v>1833.4</v>
      </c>
      <c r="D1872" s="9">
        <v>2291.8000000000002</v>
      </c>
      <c r="E1872" s="9">
        <v>12375.6</v>
      </c>
      <c r="F1872" s="9">
        <v>1833.4</v>
      </c>
      <c r="G1872" s="9">
        <v>11458.9</v>
      </c>
      <c r="H1872" s="9">
        <v>8250.4</v>
      </c>
      <c r="I1872" s="9">
        <v>64169.8</v>
      </c>
      <c r="J1872" s="9">
        <v>57000</v>
      </c>
      <c r="K1872" s="9">
        <v>-7169.8</v>
      </c>
      <c r="L1872" s="9">
        <v>-12.58</v>
      </c>
    </row>
    <row r="1873" spans="1:12" ht="15" thickBot="1" x14ac:dyDescent="0.35">
      <c r="A1873" s="8" t="s">
        <v>224</v>
      </c>
      <c r="B1873" s="9">
        <v>26126.3</v>
      </c>
      <c r="C1873" s="9">
        <v>11000.5</v>
      </c>
      <c r="D1873" s="9">
        <v>5958.6</v>
      </c>
      <c r="E1873" s="9">
        <v>14209</v>
      </c>
      <c r="F1873" s="9">
        <v>7333.7</v>
      </c>
      <c r="G1873" s="9">
        <v>11458.9</v>
      </c>
      <c r="H1873" s="9">
        <v>8250.4</v>
      </c>
      <c r="I1873" s="9">
        <v>84337.4</v>
      </c>
      <c r="J1873" s="9">
        <v>75000</v>
      </c>
      <c r="K1873" s="9">
        <v>-9337.4</v>
      </c>
      <c r="L1873" s="9">
        <v>-12.45</v>
      </c>
    </row>
    <row r="1874" spans="1:12" ht="15" thickBot="1" x14ac:dyDescent="0.35">
      <c r="A1874" s="8" t="s">
        <v>225</v>
      </c>
      <c r="B1874" s="9">
        <v>26126.3</v>
      </c>
      <c r="C1874" s="9">
        <v>916.7</v>
      </c>
      <c r="D1874" s="9">
        <v>2291.8000000000002</v>
      </c>
      <c r="E1874" s="9">
        <v>6875.3</v>
      </c>
      <c r="F1874" s="9">
        <v>1833.4</v>
      </c>
      <c r="G1874" s="9">
        <v>11458.9</v>
      </c>
      <c r="H1874" s="9">
        <v>8250.4</v>
      </c>
      <c r="I1874" s="9">
        <v>57752.800000000003</v>
      </c>
      <c r="J1874" s="9">
        <v>53000</v>
      </c>
      <c r="K1874" s="9">
        <v>-4752.8</v>
      </c>
      <c r="L1874" s="9">
        <v>-8.9700000000000006</v>
      </c>
    </row>
    <row r="1875" spans="1:12" ht="15" thickBot="1" x14ac:dyDescent="0.35">
      <c r="A1875" s="8" t="s">
        <v>226</v>
      </c>
      <c r="B1875" s="9">
        <v>26126.3</v>
      </c>
      <c r="C1875" s="9">
        <v>916.7</v>
      </c>
      <c r="D1875" s="9">
        <v>2291.8000000000002</v>
      </c>
      <c r="E1875" s="9">
        <v>6875.3</v>
      </c>
      <c r="F1875" s="9">
        <v>1833.4</v>
      </c>
      <c r="G1875" s="9">
        <v>11458.9</v>
      </c>
      <c r="H1875" s="9">
        <v>8250.4</v>
      </c>
      <c r="I1875" s="9">
        <v>57752.800000000003</v>
      </c>
      <c r="J1875" s="9">
        <v>59000</v>
      </c>
      <c r="K1875" s="9">
        <v>1247.2</v>
      </c>
      <c r="L1875" s="9">
        <v>2.11</v>
      </c>
    </row>
    <row r="1876" spans="1:12" ht="15" thickBot="1" x14ac:dyDescent="0.35">
      <c r="A1876" s="8" t="s">
        <v>227</v>
      </c>
      <c r="B1876" s="9">
        <v>26126.3</v>
      </c>
      <c r="C1876" s="9">
        <v>11000.5</v>
      </c>
      <c r="D1876" s="9">
        <v>5958.6</v>
      </c>
      <c r="E1876" s="9">
        <v>12375.6</v>
      </c>
      <c r="F1876" s="9">
        <v>7333.7</v>
      </c>
      <c r="G1876" s="9">
        <v>11458.9</v>
      </c>
      <c r="H1876" s="9">
        <v>8250.4</v>
      </c>
      <c r="I1876" s="9">
        <v>82504</v>
      </c>
      <c r="J1876" s="9">
        <v>90000</v>
      </c>
      <c r="K1876" s="9">
        <v>7496</v>
      </c>
      <c r="L1876" s="9">
        <v>8.33</v>
      </c>
    </row>
    <row r="1877" spans="1:12" ht="15" thickBot="1" x14ac:dyDescent="0.35">
      <c r="A1877" s="8" t="s">
        <v>228</v>
      </c>
      <c r="B1877" s="9">
        <v>26126.3</v>
      </c>
      <c r="C1877" s="9">
        <v>11000.5</v>
      </c>
      <c r="D1877" s="9">
        <v>5958.6</v>
      </c>
      <c r="E1877" s="9">
        <v>19709.3</v>
      </c>
      <c r="F1877" s="9">
        <v>7333.7</v>
      </c>
      <c r="G1877" s="9">
        <v>11458.9</v>
      </c>
      <c r="H1877" s="9">
        <v>8250.4</v>
      </c>
      <c r="I1877" s="9">
        <v>89837.7</v>
      </c>
      <c r="J1877" s="9">
        <v>98000</v>
      </c>
      <c r="K1877" s="9">
        <v>8162.3</v>
      </c>
      <c r="L1877" s="9">
        <v>8.33</v>
      </c>
    </row>
    <row r="1878" spans="1:12" ht="15" thickBot="1" x14ac:dyDescent="0.35">
      <c r="A1878" s="8" t="s">
        <v>229</v>
      </c>
      <c r="B1878" s="9">
        <v>26126.3</v>
      </c>
      <c r="C1878" s="9">
        <v>11000.5</v>
      </c>
      <c r="D1878" s="9">
        <v>5958.6</v>
      </c>
      <c r="E1878" s="9">
        <v>14209</v>
      </c>
      <c r="F1878" s="9">
        <v>7333.7</v>
      </c>
      <c r="G1878" s="9">
        <v>11458.9</v>
      </c>
      <c r="H1878" s="9">
        <v>8250.4</v>
      </c>
      <c r="I1878" s="9">
        <v>84337.4</v>
      </c>
      <c r="J1878" s="9">
        <v>69000</v>
      </c>
      <c r="K1878" s="9">
        <v>-15337.4</v>
      </c>
      <c r="L1878" s="9">
        <v>-22.23</v>
      </c>
    </row>
    <row r="1879" spans="1:12" ht="15" thickBot="1" x14ac:dyDescent="0.35">
      <c r="A1879" s="8" t="s">
        <v>230</v>
      </c>
      <c r="B1879" s="9">
        <v>26126.3</v>
      </c>
      <c r="C1879" s="9">
        <v>1833.4</v>
      </c>
      <c r="D1879" s="9">
        <v>2291.8000000000002</v>
      </c>
      <c r="E1879" s="9">
        <v>12375.6</v>
      </c>
      <c r="F1879" s="9">
        <v>7333.7</v>
      </c>
      <c r="G1879" s="9">
        <v>11458.9</v>
      </c>
      <c r="H1879" s="9">
        <v>8250.4</v>
      </c>
      <c r="I1879" s="9">
        <v>69670</v>
      </c>
      <c r="J1879" s="9">
        <v>62000</v>
      </c>
      <c r="K1879" s="9">
        <v>-7670</v>
      </c>
      <c r="L1879" s="9">
        <v>-12.37</v>
      </c>
    </row>
    <row r="1880" spans="1:12" ht="15" thickBot="1" x14ac:dyDescent="0.35">
      <c r="A1880" s="8" t="s">
        <v>231</v>
      </c>
      <c r="B1880" s="9">
        <v>26126.3</v>
      </c>
      <c r="C1880" s="9">
        <v>1833.4</v>
      </c>
      <c r="D1880" s="9">
        <v>5958.6</v>
      </c>
      <c r="E1880" s="9">
        <v>12375.6</v>
      </c>
      <c r="F1880" s="9">
        <v>1833.4</v>
      </c>
      <c r="G1880" s="9">
        <v>11458.9</v>
      </c>
      <c r="H1880" s="9">
        <v>8250.4</v>
      </c>
      <c r="I1880" s="9">
        <v>67836.600000000006</v>
      </c>
      <c r="J1880" s="9">
        <v>61000</v>
      </c>
      <c r="K1880" s="9">
        <v>-6836.6</v>
      </c>
      <c r="L1880" s="9">
        <v>-11.21</v>
      </c>
    </row>
    <row r="1881" spans="1:12" ht="15" thickBot="1" x14ac:dyDescent="0.35">
      <c r="A1881" s="8" t="s">
        <v>232</v>
      </c>
      <c r="B1881" s="9">
        <v>26126.3</v>
      </c>
      <c r="C1881" s="9">
        <v>1833.4</v>
      </c>
      <c r="D1881" s="9">
        <v>5958.6</v>
      </c>
      <c r="E1881" s="9">
        <v>12375.6</v>
      </c>
      <c r="F1881" s="9">
        <v>1833.4</v>
      </c>
      <c r="G1881" s="9">
        <v>11458.9</v>
      </c>
      <c r="H1881" s="9">
        <v>8250.4</v>
      </c>
      <c r="I1881" s="9">
        <v>67836.600000000006</v>
      </c>
      <c r="J1881" s="9">
        <v>74000</v>
      </c>
      <c r="K1881" s="9">
        <v>6163.4</v>
      </c>
      <c r="L1881" s="9">
        <v>8.33</v>
      </c>
    </row>
    <row r="1882" spans="1:12" ht="15" thickBot="1" x14ac:dyDescent="0.35">
      <c r="A1882" s="8" t="s">
        <v>233</v>
      </c>
      <c r="B1882" s="9">
        <v>26126.3</v>
      </c>
      <c r="C1882" s="9">
        <v>916.7</v>
      </c>
      <c r="D1882" s="9">
        <v>2291.8000000000002</v>
      </c>
      <c r="E1882" s="9">
        <v>12375.6</v>
      </c>
      <c r="F1882" s="9">
        <v>1833.4</v>
      </c>
      <c r="G1882" s="9">
        <v>12375.6</v>
      </c>
      <c r="H1882" s="9">
        <v>8250.4</v>
      </c>
      <c r="I1882" s="9">
        <v>64169.8</v>
      </c>
      <c r="J1882" s="9">
        <v>61000</v>
      </c>
      <c r="K1882" s="9">
        <v>-3169.8</v>
      </c>
      <c r="L1882" s="9">
        <v>-5.2</v>
      </c>
    </row>
    <row r="1883" spans="1:12" ht="15" thickBot="1" x14ac:dyDescent="0.35">
      <c r="A1883" s="8" t="s">
        <v>234</v>
      </c>
      <c r="B1883" s="9">
        <v>26126.3</v>
      </c>
      <c r="C1883" s="9">
        <v>1833.4</v>
      </c>
      <c r="D1883" s="9">
        <v>2291.8000000000002</v>
      </c>
      <c r="E1883" s="9">
        <v>12375.6</v>
      </c>
      <c r="F1883" s="9">
        <v>1833.4</v>
      </c>
      <c r="G1883" s="9">
        <v>12375.6</v>
      </c>
      <c r="H1883" s="9">
        <v>8250.4</v>
      </c>
      <c r="I1883" s="9">
        <v>65086.5</v>
      </c>
      <c r="J1883" s="9">
        <v>70000</v>
      </c>
      <c r="K1883" s="9">
        <v>4913.5</v>
      </c>
      <c r="L1883" s="9">
        <v>7.02</v>
      </c>
    </row>
    <row r="1884" spans="1:12" ht="15" thickBot="1" x14ac:dyDescent="0.35">
      <c r="A1884" s="8" t="s">
        <v>235</v>
      </c>
      <c r="B1884" s="9">
        <v>26126.3</v>
      </c>
      <c r="C1884" s="9">
        <v>1833.4</v>
      </c>
      <c r="D1884" s="9">
        <v>2291.8000000000002</v>
      </c>
      <c r="E1884" s="9">
        <v>14209</v>
      </c>
      <c r="F1884" s="9">
        <v>7333.7</v>
      </c>
      <c r="G1884" s="9">
        <v>11458.9</v>
      </c>
      <c r="H1884" s="9">
        <v>8250.4</v>
      </c>
      <c r="I1884" s="9">
        <v>71503.5</v>
      </c>
      <c r="J1884" s="9">
        <v>64000</v>
      </c>
      <c r="K1884" s="9">
        <v>-7503.5</v>
      </c>
      <c r="L1884" s="9">
        <v>-11.72</v>
      </c>
    </row>
    <row r="1885" spans="1:12" ht="15" thickBot="1" x14ac:dyDescent="0.35">
      <c r="A1885" s="8" t="s">
        <v>236</v>
      </c>
      <c r="B1885" s="9">
        <v>26126.3</v>
      </c>
      <c r="C1885" s="9">
        <v>11000.5</v>
      </c>
      <c r="D1885" s="9">
        <v>5958.6</v>
      </c>
      <c r="E1885" s="9">
        <v>14209</v>
      </c>
      <c r="F1885" s="9">
        <v>7333.7</v>
      </c>
      <c r="G1885" s="9">
        <v>11458.9</v>
      </c>
      <c r="H1885" s="9">
        <v>11917.2</v>
      </c>
      <c r="I1885" s="9">
        <v>88004.2</v>
      </c>
      <c r="J1885" s="9">
        <v>83000</v>
      </c>
      <c r="K1885" s="9">
        <v>-5004.2</v>
      </c>
      <c r="L1885" s="9">
        <v>-6.03</v>
      </c>
    </row>
    <row r="1886" spans="1:12" ht="15" thickBot="1" x14ac:dyDescent="0.35">
      <c r="A1886" s="8" t="s">
        <v>237</v>
      </c>
      <c r="B1886" s="9">
        <v>26126.3</v>
      </c>
      <c r="C1886" s="9">
        <v>916.7</v>
      </c>
      <c r="D1886" s="9">
        <v>1375.1</v>
      </c>
      <c r="E1886" s="9">
        <v>12375.6</v>
      </c>
      <c r="F1886" s="9">
        <v>1833.4</v>
      </c>
      <c r="G1886" s="9">
        <v>11458.9</v>
      </c>
      <c r="H1886" s="9">
        <v>8250.4</v>
      </c>
      <c r="I1886" s="9">
        <v>62336.3</v>
      </c>
      <c r="J1886" s="9">
        <v>58000</v>
      </c>
      <c r="K1886" s="9">
        <v>-4336.3</v>
      </c>
      <c r="L1886" s="9">
        <v>-7.48</v>
      </c>
    </row>
    <row r="1887" spans="1:12" ht="15" thickBot="1" x14ac:dyDescent="0.35">
      <c r="A1887" s="8" t="s">
        <v>238</v>
      </c>
      <c r="B1887" s="9">
        <v>26126.3</v>
      </c>
      <c r="C1887" s="9">
        <v>916.7</v>
      </c>
      <c r="D1887" s="9">
        <v>1375.1</v>
      </c>
      <c r="E1887" s="9">
        <v>12375.6</v>
      </c>
      <c r="F1887" s="9">
        <v>1833.4</v>
      </c>
      <c r="G1887" s="9">
        <v>11458.9</v>
      </c>
      <c r="H1887" s="9">
        <v>8250.4</v>
      </c>
      <c r="I1887" s="9">
        <v>62336.3</v>
      </c>
      <c r="J1887" s="9">
        <v>62000</v>
      </c>
      <c r="K1887" s="9">
        <v>-336.3</v>
      </c>
      <c r="L1887" s="9">
        <v>-0.54</v>
      </c>
    </row>
    <row r="1888" spans="1:12" ht="15" thickBot="1" x14ac:dyDescent="0.35">
      <c r="A1888" s="8" t="s">
        <v>239</v>
      </c>
      <c r="B1888" s="9">
        <v>26126.3</v>
      </c>
      <c r="C1888" s="9">
        <v>1833.4</v>
      </c>
      <c r="D1888" s="9">
        <v>2291.8000000000002</v>
      </c>
      <c r="E1888" s="9">
        <v>14209</v>
      </c>
      <c r="F1888" s="9">
        <v>7333.7</v>
      </c>
      <c r="G1888" s="9">
        <v>11458.9</v>
      </c>
      <c r="H1888" s="9">
        <v>8250.4</v>
      </c>
      <c r="I1888" s="9">
        <v>71503.5</v>
      </c>
      <c r="J1888" s="9">
        <v>65000</v>
      </c>
      <c r="K1888" s="9">
        <v>-6503.5</v>
      </c>
      <c r="L1888" s="9">
        <v>-10.01</v>
      </c>
    </row>
    <row r="1889" spans="1:12" ht="15" thickBot="1" x14ac:dyDescent="0.35">
      <c r="A1889" s="8" t="s">
        <v>240</v>
      </c>
      <c r="B1889" s="9">
        <v>26126.3</v>
      </c>
      <c r="C1889" s="9">
        <v>1833.4</v>
      </c>
      <c r="D1889" s="9">
        <v>2291.8000000000002</v>
      </c>
      <c r="E1889" s="9">
        <v>12375.6</v>
      </c>
      <c r="F1889" s="9">
        <v>7333.7</v>
      </c>
      <c r="G1889" s="9">
        <v>11458.9</v>
      </c>
      <c r="H1889" s="9">
        <v>8250.4</v>
      </c>
      <c r="I1889" s="9">
        <v>69670</v>
      </c>
      <c r="J1889" s="9">
        <v>75000</v>
      </c>
      <c r="K1889" s="9">
        <v>5330</v>
      </c>
      <c r="L1889" s="9">
        <v>7.11</v>
      </c>
    </row>
    <row r="1890" spans="1:12" ht="15" thickBot="1" x14ac:dyDescent="0.35">
      <c r="A1890" s="8" t="s">
        <v>241</v>
      </c>
      <c r="B1890" s="9">
        <v>28876.400000000001</v>
      </c>
      <c r="C1890" s="9">
        <v>1833.4</v>
      </c>
      <c r="D1890" s="9">
        <v>2291.8000000000002</v>
      </c>
      <c r="E1890" s="9">
        <v>14209</v>
      </c>
      <c r="F1890" s="9">
        <v>7333.7</v>
      </c>
      <c r="G1890" s="9">
        <v>11458.9</v>
      </c>
      <c r="H1890" s="9">
        <v>8250.4</v>
      </c>
      <c r="I1890" s="9">
        <v>74253.600000000006</v>
      </c>
      <c r="J1890" s="9">
        <v>81000</v>
      </c>
      <c r="K1890" s="9">
        <v>6746.4</v>
      </c>
      <c r="L1890" s="9">
        <v>8.33</v>
      </c>
    </row>
    <row r="1891" spans="1:12" ht="15" thickBot="1" x14ac:dyDescent="0.35">
      <c r="A1891" s="8" t="s">
        <v>242</v>
      </c>
      <c r="B1891" s="9">
        <v>28876.400000000001</v>
      </c>
      <c r="C1891" s="9">
        <v>11000.5</v>
      </c>
      <c r="D1891" s="9">
        <v>5958.6</v>
      </c>
      <c r="E1891" s="9">
        <v>14209</v>
      </c>
      <c r="F1891" s="9">
        <v>1833.4</v>
      </c>
      <c r="G1891" s="9">
        <v>11458.9</v>
      </c>
      <c r="H1891" s="9">
        <v>8250.4</v>
      </c>
      <c r="I1891" s="9">
        <v>81587.3</v>
      </c>
      <c r="J1891" s="9">
        <v>86000</v>
      </c>
      <c r="K1891" s="9">
        <v>4412.7</v>
      </c>
      <c r="L1891" s="9">
        <v>5.13</v>
      </c>
    </row>
    <row r="1892" spans="1:12" ht="15" thickBot="1" x14ac:dyDescent="0.35">
      <c r="A1892" s="8" t="s">
        <v>243</v>
      </c>
      <c r="B1892" s="9">
        <v>28876.400000000001</v>
      </c>
      <c r="C1892" s="9">
        <v>1833.4</v>
      </c>
      <c r="D1892" s="9">
        <v>5958.6</v>
      </c>
      <c r="E1892" s="9">
        <v>12375.6</v>
      </c>
      <c r="F1892" s="9">
        <v>1833.4</v>
      </c>
      <c r="G1892" s="9">
        <v>11458.9</v>
      </c>
      <c r="H1892" s="9">
        <v>11917.2</v>
      </c>
      <c r="I1892" s="9">
        <v>74253.600000000006</v>
      </c>
      <c r="J1892" s="9">
        <v>81000</v>
      </c>
      <c r="K1892" s="9">
        <v>6746.4</v>
      </c>
      <c r="L1892" s="9">
        <v>8.33</v>
      </c>
    </row>
    <row r="1893" spans="1:12" ht="15" thickBot="1" x14ac:dyDescent="0.35">
      <c r="A1893" s="8" t="s">
        <v>244</v>
      </c>
      <c r="B1893" s="9">
        <v>28876.400000000001</v>
      </c>
      <c r="C1893" s="9">
        <v>1833.4</v>
      </c>
      <c r="D1893" s="9">
        <v>2291.8000000000002</v>
      </c>
      <c r="E1893" s="9">
        <v>12375.6</v>
      </c>
      <c r="F1893" s="9">
        <v>7333.7</v>
      </c>
      <c r="G1893" s="9">
        <v>11458.9</v>
      </c>
      <c r="H1893" s="9">
        <v>11917.2</v>
      </c>
      <c r="I1893" s="9">
        <v>76087</v>
      </c>
      <c r="J1893" s="9">
        <v>76000</v>
      </c>
      <c r="K1893" s="9">
        <v>-87</v>
      </c>
      <c r="L1893" s="9">
        <v>-0.11</v>
      </c>
    </row>
    <row r="1894" spans="1:12" ht="15" thickBot="1" x14ac:dyDescent="0.35">
      <c r="A1894" s="8" t="s">
        <v>245</v>
      </c>
      <c r="B1894" s="9">
        <v>28876.400000000001</v>
      </c>
      <c r="C1894" s="9">
        <v>916.7</v>
      </c>
      <c r="D1894" s="9">
        <v>1375.1</v>
      </c>
      <c r="E1894" s="9">
        <v>12375.6</v>
      </c>
      <c r="F1894" s="9">
        <v>1833.4</v>
      </c>
      <c r="G1894" s="9">
        <v>11458.9</v>
      </c>
      <c r="H1894" s="9">
        <v>8250.4</v>
      </c>
      <c r="I1894" s="9">
        <v>65086.5</v>
      </c>
      <c r="J1894" s="9">
        <v>71000</v>
      </c>
      <c r="K1894" s="9">
        <v>5913.5</v>
      </c>
      <c r="L1894" s="9">
        <v>8.33</v>
      </c>
    </row>
    <row r="1895" spans="1:12" ht="15" thickBot="1" x14ac:dyDescent="0.35">
      <c r="A1895" s="8" t="s">
        <v>246</v>
      </c>
      <c r="B1895" s="9">
        <v>28876.400000000001</v>
      </c>
      <c r="C1895" s="9">
        <v>1833.4</v>
      </c>
      <c r="D1895" s="9">
        <v>2291.8000000000002</v>
      </c>
      <c r="E1895" s="9">
        <v>12375.6</v>
      </c>
      <c r="F1895" s="9">
        <v>7333.7</v>
      </c>
      <c r="G1895" s="9">
        <v>11458.9</v>
      </c>
      <c r="H1895" s="9">
        <v>8250.4</v>
      </c>
      <c r="I1895" s="9">
        <v>72420.2</v>
      </c>
      <c r="J1895" s="9">
        <v>74000</v>
      </c>
      <c r="K1895" s="9">
        <v>1579.8</v>
      </c>
      <c r="L1895" s="9">
        <v>2.13</v>
      </c>
    </row>
    <row r="1896" spans="1:12" ht="15" thickBot="1" x14ac:dyDescent="0.35">
      <c r="A1896" s="8" t="s">
        <v>247</v>
      </c>
      <c r="B1896" s="9">
        <v>28876.400000000001</v>
      </c>
      <c r="C1896" s="9">
        <v>1833.4</v>
      </c>
      <c r="D1896" s="9">
        <v>2291.8000000000002</v>
      </c>
      <c r="E1896" s="9">
        <v>14209</v>
      </c>
      <c r="F1896" s="9">
        <v>1833.4</v>
      </c>
      <c r="G1896" s="9">
        <v>11458.9</v>
      </c>
      <c r="H1896" s="9">
        <v>8250.4</v>
      </c>
      <c r="I1896" s="9">
        <v>68753.3</v>
      </c>
      <c r="J1896" s="9">
        <v>67000</v>
      </c>
      <c r="K1896" s="9">
        <v>-1753.3</v>
      </c>
      <c r="L1896" s="9">
        <v>-2.62</v>
      </c>
    </row>
    <row r="1897" spans="1:12" ht="15" thickBot="1" x14ac:dyDescent="0.35">
      <c r="A1897" s="8" t="s">
        <v>248</v>
      </c>
      <c r="B1897" s="9">
        <v>28876.400000000001</v>
      </c>
      <c r="C1897" s="9">
        <v>11000.5</v>
      </c>
      <c r="D1897" s="9">
        <v>5958.6</v>
      </c>
      <c r="E1897" s="9">
        <v>14209</v>
      </c>
      <c r="F1897" s="9">
        <v>7333.7</v>
      </c>
      <c r="G1897" s="9">
        <v>11458.9</v>
      </c>
      <c r="H1897" s="9">
        <v>12834</v>
      </c>
      <c r="I1897" s="9">
        <v>91671.1</v>
      </c>
      <c r="J1897" s="9">
        <v>83000</v>
      </c>
      <c r="K1897" s="9">
        <v>-8671.1</v>
      </c>
      <c r="L1897" s="9">
        <v>-10.45</v>
      </c>
    </row>
    <row r="1898" spans="1:12" ht="15" thickBot="1" x14ac:dyDescent="0.35">
      <c r="A1898" s="8" t="s">
        <v>249</v>
      </c>
      <c r="B1898" s="9">
        <v>28876.400000000001</v>
      </c>
      <c r="C1898" s="9">
        <v>916.7</v>
      </c>
      <c r="D1898" s="9">
        <v>2291.8000000000002</v>
      </c>
      <c r="E1898" s="9">
        <v>12375.6</v>
      </c>
      <c r="F1898" s="9">
        <v>1833.4</v>
      </c>
      <c r="G1898" s="9">
        <v>11458.9</v>
      </c>
      <c r="H1898" s="9">
        <v>8250.4</v>
      </c>
      <c r="I1898" s="9">
        <v>66003.199999999997</v>
      </c>
      <c r="J1898" s="9">
        <v>69000</v>
      </c>
      <c r="K1898" s="9">
        <v>2996.8</v>
      </c>
      <c r="L1898" s="9">
        <v>4.34</v>
      </c>
    </row>
    <row r="1899" spans="1:12" ht="15" thickBot="1" x14ac:dyDescent="0.35">
      <c r="A1899" s="8" t="s">
        <v>250</v>
      </c>
      <c r="B1899" s="9">
        <v>28876.400000000001</v>
      </c>
      <c r="C1899" s="9">
        <v>916.7</v>
      </c>
      <c r="D1899" s="9">
        <v>2291.8000000000002</v>
      </c>
      <c r="E1899" s="9">
        <v>12375.6</v>
      </c>
      <c r="F1899" s="9">
        <v>1833.4</v>
      </c>
      <c r="G1899" s="9">
        <v>11458.9</v>
      </c>
      <c r="H1899" s="9">
        <v>8250.4</v>
      </c>
      <c r="I1899" s="9">
        <v>66003.199999999997</v>
      </c>
      <c r="J1899" s="9">
        <v>69000</v>
      </c>
      <c r="K1899" s="9">
        <v>2996.8</v>
      </c>
      <c r="L1899" s="9">
        <v>4.34</v>
      </c>
    </row>
    <row r="1900" spans="1:12" ht="15" thickBot="1" x14ac:dyDescent="0.35">
      <c r="A1900" s="8" t="s">
        <v>251</v>
      </c>
      <c r="B1900" s="9">
        <v>28876.400000000001</v>
      </c>
      <c r="C1900" s="9">
        <v>1833.4</v>
      </c>
      <c r="D1900" s="9">
        <v>2291.8000000000002</v>
      </c>
      <c r="E1900" s="9">
        <v>12375.6</v>
      </c>
      <c r="F1900" s="9">
        <v>7333.7</v>
      </c>
      <c r="G1900" s="9">
        <v>11458.9</v>
      </c>
      <c r="H1900" s="9">
        <v>8250.4</v>
      </c>
      <c r="I1900" s="9">
        <v>72420.2</v>
      </c>
      <c r="J1900" s="9">
        <v>77000</v>
      </c>
      <c r="K1900" s="9">
        <v>4579.8</v>
      </c>
      <c r="L1900" s="9">
        <v>5.95</v>
      </c>
    </row>
    <row r="1901" spans="1:12" ht="15" thickBot="1" x14ac:dyDescent="0.35">
      <c r="A1901" s="8" t="s">
        <v>252</v>
      </c>
      <c r="B1901" s="9">
        <v>28876.400000000001</v>
      </c>
      <c r="C1901" s="9">
        <v>1833.4</v>
      </c>
      <c r="D1901" s="9">
        <v>2291.8000000000002</v>
      </c>
      <c r="E1901" s="9">
        <v>12375.6</v>
      </c>
      <c r="F1901" s="9">
        <v>7333.7</v>
      </c>
      <c r="G1901" s="9">
        <v>11458.9</v>
      </c>
      <c r="H1901" s="9">
        <v>8250.4</v>
      </c>
      <c r="I1901" s="9">
        <v>72420.2</v>
      </c>
      <c r="J1901" s="9">
        <v>79000</v>
      </c>
      <c r="K1901" s="9">
        <v>6579.8</v>
      </c>
      <c r="L1901" s="9">
        <v>8.33</v>
      </c>
    </row>
    <row r="1902" spans="1:12" ht="15" thickBot="1" x14ac:dyDescent="0.35">
      <c r="A1902" s="8" t="s">
        <v>253</v>
      </c>
      <c r="B1902" s="9">
        <v>28876.400000000001</v>
      </c>
      <c r="C1902" s="9">
        <v>1833.4</v>
      </c>
      <c r="D1902" s="9">
        <v>2291.8000000000002</v>
      </c>
      <c r="E1902" s="9">
        <v>12375.6</v>
      </c>
      <c r="F1902" s="9">
        <v>7333.7</v>
      </c>
      <c r="G1902" s="9">
        <v>11458.9</v>
      </c>
      <c r="H1902" s="9">
        <v>8250.4</v>
      </c>
      <c r="I1902" s="9">
        <v>72420.2</v>
      </c>
      <c r="J1902" s="9">
        <v>73000</v>
      </c>
      <c r="K1902" s="9">
        <v>579.79999999999995</v>
      </c>
      <c r="L1902" s="9">
        <v>0.79</v>
      </c>
    </row>
    <row r="1903" spans="1:12" ht="15" thickBot="1" x14ac:dyDescent="0.35">
      <c r="A1903" s="8" t="s">
        <v>254</v>
      </c>
      <c r="B1903" s="9">
        <v>28876.400000000001</v>
      </c>
      <c r="C1903" s="9">
        <v>1833.4</v>
      </c>
      <c r="D1903" s="9">
        <v>5958.6</v>
      </c>
      <c r="E1903" s="9">
        <v>12375.6</v>
      </c>
      <c r="F1903" s="9">
        <v>7333.7</v>
      </c>
      <c r="G1903" s="9">
        <v>11458.9</v>
      </c>
      <c r="H1903" s="9">
        <v>8250.4</v>
      </c>
      <c r="I1903" s="9">
        <v>76087</v>
      </c>
      <c r="J1903" s="9">
        <v>82000</v>
      </c>
      <c r="K1903" s="9">
        <v>5913</v>
      </c>
      <c r="L1903" s="9">
        <v>7.21</v>
      </c>
    </row>
    <row r="1904" spans="1:12" ht="15" thickBot="1" x14ac:dyDescent="0.35">
      <c r="A1904" s="8" t="s">
        <v>255</v>
      </c>
      <c r="B1904" s="9">
        <v>28876.400000000001</v>
      </c>
      <c r="C1904" s="9">
        <v>1833.4</v>
      </c>
      <c r="D1904" s="9">
        <v>5958.6</v>
      </c>
      <c r="E1904" s="9">
        <v>14209</v>
      </c>
      <c r="F1904" s="9">
        <v>7333.7</v>
      </c>
      <c r="G1904" s="9">
        <v>11458.9</v>
      </c>
      <c r="H1904" s="9">
        <v>13750.7</v>
      </c>
      <c r="I1904" s="9">
        <v>83420.7</v>
      </c>
      <c r="J1904" s="9">
        <v>91000</v>
      </c>
      <c r="K1904" s="9">
        <v>7579.3</v>
      </c>
      <c r="L1904" s="9">
        <v>8.33</v>
      </c>
    </row>
    <row r="1905" spans="1:12" ht="15" thickBot="1" x14ac:dyDescent="0.35">
      <c r="A1905" s="8" t="s">
        <v>256</v>
      </c>
      <c r="B1905" s="9">
        <v>28876.400000000001</v>
      </c>
      <c r="C1905" s="9">
        <v>1833.4</v>
      </c>
      <c r="D1905" s="9">
        <v>5958.6</v>
      </c>
      <c r="E1905" s="9">
        <v>12375.6</v>
      </c>
      <c r="F1905" s="9">
        <v>7333.7</v>
      </c>
      <c r="G1905" s="9">
        <v>11458.9</v>
      </c>
      <c r="H1905" s="9">
        <v>12834</v>
      </c>
      <c r="I1905" s="9">
        <v>80670.600000000006</v>
      </c>
      <c r="J1905" s="9">
        <v>88000</v>
      </c>
      <c r="K1905" s="9">
        <v>7329.4</v>
      </c>
      <c r="L1905" s="9">
        <v>8.33</v>
      </c>
    </row>
    <row r="1906" spans="1:12" ht="15" thickBot="1" x14ac:dyDescent="0.35">
      <c r="A1906" s="8" t="s">
        <v>257</v>
      </c>
      <c r="B1906" s="9">
        <v>28876.400000000001</v>
      </c>
      <c r="C1906" s="9">
        <v>1833.4</v>
      </c>
      <c r="D1906" s="9">
        <v>2291.8000000000002</v>
      </c>
      <c r="E1906" s="9">
        <v>12375.6</v>
      </c>
      <c r="F1906" s="9">
        <v>7333.7</v>
      </c>
      <c r="G1906" s="9">
        <v>11458.9</v>
      </c>
      <c r="H1906" s="9">
        <v>8250.4</v>
      </c>
      <c r="I1906" s="9">
        <v>72420.2</v>
      </c>
      <c r="J1906" s="9">
        <v>78000</v>
      </c>
      <c r="K1906" s="9">
        <v>5579.8</v>
      </c>
      <c r="L1906" s="9">
        <v>7.15</v>
      </c>
    </row>
    <row r="1907" spans="1:12" ht="15" thickBot="1" x14ac:dyDescent="0.35">
      <c r="A1907" s="8" t="s">
        <v>258</v>
      </c>
      <c r="B1907" s="9">
        <v>28876.400000000001</v>
      </c>
      <c r="C1907" s="9">
        <v>1833.4</v>
      </c>
      <c r="D1907" s="9">
        <v>5958.6</v>
      </c>
      <c r="E1907" s="9">
        <v>14209</v>
      </c>
      <c r="F1907" s="9">
        <v>7333.7</v>
      </c>
      <c r="G1907" s="9">
        <v>12375.6</v>
      </c>
      <c r="H1907" s="9">
        <v>12834</v>
      </c>
      <c r="I1907" s="9">
        <v>83420.7</v>
      </c>
      <c r="J1907" s="9">
        <v>91000</v>
      </c>
      <c r="K1907" s="9">
        <v>7579.3</v>
      </c>
      <c r="L1907" s="9">
        <v>8.33</v>
      </c>
    </row>
    <row r="1908" spans="1:12" ht="15" thickBot="1" x14ac:dyDescent="0.35">
      <c r="A1908" s="8" t="s">
        <v>259</v>
      </c>
      <c r="B1908" s="9">
        <v>28876.400000000001</v>
      </c>
      <c r="C1908" s="9">
        <v>1833.4</v>
      </c>
      <c r="D1908" s="9">
        <v>5958.6</v>
      </c>
      <c r="E1908" s="9">
        <v>12375.6</v>
      </c>
      <c r="F1908" s="9">
        <v>7333.7</v>
      </c>
      <c r="G1908" s="9">
        <v>11458.9</v>
      </c>
      <c r="H1908" s="9">
        <v>8250.4</v>
      </c>
      <c r="I1908" s="9">
        <v>76087</v>
      </c>
      <c r="J1908" s="9">
        <v>76000</v>
      </c>
      <c r="K1908" s="9">
        <v>-87</v>
      </c>
      <c r="L1908" s="9">
        <v>-0.11</v>
      </c>
    </row>
    <row r="1909" spans="1:12" ht="15" thickBot="1" x14ac:dyDescent="0.35">
      <c r="A1909" s="8" t="s">
        <v>260</v>
      </c>
      <c r="B1909" s="9">
        <v>28876.400000000001</v>
      </c>
      <c r="C1909" s="9">
        <v>11000.5</v>
      </c>
      <c r="D1909" s="9">
        <v>5958.6</v>
      </c>
      <c r="E1909" s="9">
        <v>14209</v>
      </c>
      <c r="F1909" s="9">
        <v>7333.7</v>
      </c>
      <c r="G1909" s="9">
        <v>11458.9</v>
      </c>
      <c r="H1909" s="9">
        <v>13750.7</v>
      </c>
      <c r="I1909" s="9">
        <v>92587.8</v>
      </c>
      <c r="J1909" s="9">
        <v>101000</v>
      </c>
      <c r="K1909" s="9">
        <v>8412.2000000000007</v>
      </c>
      <c r="L1909" s="9">
        <v>8.33</v>
      </c>
    </row>
    <row r="1910" spans="1:12" ht="15" thickBot="1" x14ac:dyDescent="0.35">
      <c r="A1910" s="8" t="s">
        <v>261</v>
      </c>
      <c r="B1910" s="9">
        <v>28876.400000000001</v>
      </c>
      <c r="C1910" s="9">
        <v>1833.4</v>
      </c>
      <c r="D1910" s="9">
        <v>2291.8000000000002</v>
      </c>
      <c r="E1910" s="9">
        <v>12375.6</v>
      </c>
      <c r="F1910" s="9">
        <v>7333.7</v>
      </c>
      <c r="G1910" s="9">
        <v>11458.9</v>
      </c>
      <c r="H1910" s="9">
        <v>8250.4</v>
      </c>
      <c r="I1910" s="9">
        <v>72420.2</v>
      </c>
      <c r="J1910" s="9">
        <v>74000</v>
      </c>
      <c r="K1910" s="9">
        <v>1579.8</v>
      </c>
      <c r="L1910" s="9">
        <v>2.13</v>
      </c>
    </row>
    <row r="1911" spans="1:12" ht="15" thickBot="1" x14ac:dyDescent="0.35">
      <c r="A1911" s="8" t="s">
        <v>262</v>
      </c>
      <c r="B1911" s="9">
        <v>28876.400000000001</v>
      </c>
      <c r="C1911" s="9">
        <v>1833.4</v>
      </c>
      <c r="D1911" s="9">
        <v>2291.8000000000002</v>
      </c>
      <c r="E1911" s="9">
        <v>14209</v>
      </c>
      <c r="F1911" s="9">
        <v>7333.7</v>
      </c>
      <c r="G1911" s="9">
        <v>11458.9</v>
      </c>
      <c r="H1911" s="9">
        <v>8250.4</v>
      </c>
      <c r="I1911" s="9">
        <v>74253.600000000006</v>
      </c>
      <c r="J1911" s="9">
        <v>78000</v>
      </c>
      <c r="K1911" s="9">
        <v>3746.4</v>
      </c>
      <c r="L1911" s="9">
        <v>4.8</v>
      </c>
    </row>
    <row r="1912" spans="1:12" ht="15" thickBot="1" x14ac:dyDescent="0.35">
      <c r="A1912" s="8" t="s">
        <v>263</v>
      </c>
      <c r="B1912" s="9">
        <v>33459.9</v>
      </c>
      <c r="C1912" s="9">
        <v>1833.4</v>
      </c>
      <c r="D1912" s="9">
        <v>2291.8000000000002</v>
      </c>
      <c r="E1912" s="9">
        <v>14209</v>
      </c>
      <c r="F1912" s="9">
        <v>7333.7</v>
      </c>
      <c r="G1912" s="9">
        <v>11458.9</v>
      </c>
      <c r="H1912" s="9">
        <v>8250.4</v>
      </c>
      <c r="I1912" s="9">
        <v>78837.100000000006</v>
      </c>
      <c r="J1912" s="9">
        <v>86000</v>
      </c>
      <c r="K1912" s="9">
        <v>7162.9</v>
      </c>
      <c r="L1912" s="9">
        <v>8.33</v>
      </c>
    </row>
    <row r="1913" spans="1:12" ht="15" thickBot="1" x14ac:dyDescent="0.35">
      <c r="A1913" s="8" t="s">
        <v>264</v>
      </c>
      <c r="B1913" s="9">
        <v>33459.9</v>
      </c>
      <c r="C1913" s="9">
        <v>1833.4</v>
      </c>
      <c r="D1913" s="9">
        <v>5958.6</v>
      </c>
      <c r="E1913" s="9">
        <v>14209</v>
      </c>
      <c r="F1913" s="9">
        <v>7333.7</v>
      </c>
      <c r="G1913" s="9">
        <v>11458.9</v>
      </c>
      <c r="H1913" s="9">
        <v>12834</v>
      </c>
      <c r="I1913" s="9">
        <v>87087.5</v>
      </c>
      <c r="J1913" s="9">
        <v>87000</v>
      </c>
      <c r="K1913" s="9">
        <v>-87.5</v>
      </c>
      <c r="L1913" s="9">
        <v>-0.1</v>
      </c>
    </row>
    <row r="1914" spans="1:12" ht="15" thickBot="1" x14ac:dyDescent="0.35">
      <c r="A1914" s="8" t="s">
        <v>265</v>
      </c>
      <c r="B1914" s="9">
        <v>33459.9</v>
      </c>
      <c r="C1914" s="9">
        <v>1833.4</v>
      </c>
      <c r="D1914" s="9">
        <v>5958.6</v>
      </c>
      <c r="E1914" s="9">
        <v>14209</v>
      </c>
      <c r="F1914" s="9">
        <v>7333.7</v>
      </c>
      <c r="G1914" s="9">
        <v>11458.9</v>
      </c>
      <c r="H1914" s="9">
        <v>8250.4</v>
      </c>
      <c r="I1914" s="9">
        <v>82504</v>
      </c>
      <c r="J1914" s="9">
        <v>90000</v>
      </c>
      <c r="K1914" s="9">
        <v>7496</v>
      </c>
      <c r="L1914" s="9">
        <v>8.33</v>
      </c>
    </row>
    <row r="1915" spans="1:12" ht="15" thickBot="1" x14ac:dyDescent="0.35">
      <c r="A1915" s="8" t="s">
        <v>266</v>
      </c>
      <c r="B1915" s="9">
        <v>33459.9</v>
      </c>
      <c r="C1915" s="9">
        <v>1833.4</v>
      </c>
      <c r="D1915" s="9">
        <v>2291.8000000000002</v>
      </c>
      <c r="E1915" s="9">
        <v>14209</v>
      </c>
      <c r="F1915" s="9">
        <v>7333.7</v>
      </c>
      <c r="G1915" s="9">
        <v>11458.9</v>
      </c>
      <c r="H1915" s="9">
        <v>12834</v>
      </c>
      <c r="I1915" s="9">
        <v>83420.7</v>
      </c>
      <c r="J1915" s="9">
        <v>89000</v>
      </c>
      <c r="K1915" s="9">
        <v>5579.3</v>
      </c>
      <c r="L1915" s="9">
        <v>6.27</v>
      </c>
    </row>
    <row r="1916" spans="1:12" ht="15" thickBot="1" x14ac:dyDescent="0.35"/>
    <row r="1917" spans="1:12" ht="15" thickBot="1" x14ac:dyDescent="0.35">
      <c r="A1917" s="10" t="s">
        <v>586</v>
      </c>
      <c r="B1917" s="11">
        <v>103588.3</v>
      </c>
    </row>
    <row r="1918" spans="1:12" ht="15" thickBot="1" x14ac:dyDescent="0.35">
      <c r="A1918" s="10" t="s">
        <v>587</v>
      </c>
      <c r="B1918" s="11">
        <v>0</v>
      </c>
    </row>
    <row r="1919" spans="1:12" ht="15" thickBot="1" x14ac:dyDescent="0.35">
      <c r="A1919" s="10" t="s">
        <v>588</v>
      </c>
      <c r="B1919" s="11">
        <v>7915342.2000000002</v>
      </c>
    </row>
    <row r="1920" spans="1:12" ht="15" thickBot="1" x14ac:dyDescent="0.35">
      <c r="A1920" s="10" t="s">
        <v>589</v>
      </c>
      <c r="B1920" s="11">
        <v>7850000</v>
      </c>
    </row>
    <row r="1921" spans="1:2" ht="15" thickBot="1" x14ac:dyDescent="0.35">
      <c r="A1921" s="10" t="s">
        <v>590</v>
      </c>
      <c r="B1921" s="11">
        <v>65342.2</v>
      </c>
    </row>
    <row r="1922" spans="1:2" ht="15" thickBot="1" x14ac:dyDescent="0.35">
      <c r="A1922" s="10" t="s">
        <v>591</v>
      </c>
      <c r="B1922" s="11"/>
    </row>
    <row r="1923" spans="1:2" ht="15" thickBot="1" x14ac:dyDescent="0.35">
      <c r="A1923" s="10" t="s">
        <v>592</v>
      </c>
      <c r="B1923" s="11"/>
    </row>
    <row r="1924" spans="1:2" ht="15" thickBot="1" x14ac:dyDescent="0.35">
      <c r="A1924" s="10" t="s">
        <v>593</v>
      </c>
      <c r="B1924" s="11">
        <v>0</v>
      </c>
    </row>
    <row r="1926" spans="1:2" x14ac:dyDescent="0.3">
      <c r="A1926" s="2" t="s">
        <v>594</v>
      </c>
    </row>
    <row r="1928" spans="1:2" x14ac:dyDescent="0.3">
      <c r="A1928" s="12" t="s">
        <v>1124</v>
      </c>
    </row>
    <row r="1929" spans="1:2" x14ac:dyDescent="0.3">
      <c r="A1929" s="12" t="s">
        <v>1339</v>
      </c>
    </row>
  </sheetData>
  <hyperlinks>
    <hyperlink ref="A960" r:id="rId1" display="https://miau.my-x.hu/myx-free/coco/test/527829120230621105437.html" xr:uid="{00000000-0004-0000-0A00-000000000000}"/>
    <hyperlink ref="A1926" r:id="rId2" display="https://miau.my-x.hu/myx-free/coco/test/967473620230621131630.html" xr:uid="{B8F33296-EEA4-4C0B-BFA6-3CAF043EEF51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235"/>
  <sheetViews>
    <sheetView zoomScale="63" workbookViewId="0"/>
  </sheetViews>
  <sheetFormatPr defaultColWidth="8.88671875" defaultRowHeight="14.4" x14ac:dyDescent="0.3"/>
  <cols>
    <col min="2" max="2" width="15.88671875" bestFit="1" customWidth="1"/>
    <col min="3" max="3" width="14.6640625" bestFit="1" customWidth="1"/>
    <col min="4" max="4" width="12.5546875" bestFit="1" customWidth="1"/>
    <col min="5" max="5" width="12.77734375" bestFit="1" customWidth="1"/>
    <col min="6" max="6" width="13.44140625" bestFit="1" customWidth="1"/>
    <col min="7" max="7" width="14.21875" bestFit="1" customWidth="1"/>
    <col min="8" max="8" width="14.7773437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Adatok!E3</f>
        <v>Tesco: (Hungary)</v>
      </c>
      <c r="D1" t="str">
        <f>Adatok!H3</f>
        <v>Lidl: (Hungary)</v>
      </c>
      <c r="E1" t="str">
        <f>Adatok!K3</f>
        <v>Aldi: (Hungary)</v>
      </c>
      <c r="F1" t="str">
        <f>Adatok!N3</f>
        <v>Spar: (Hungary)</v>
      </c>
      <c r="G1" t="str">
        <f>Adatok!T3</f>
        <v>Coop: (Hungary)</v>
      </c>
      <c r="H1" t="str">
        <f>Adatok!Q3</f>
        <v>Penny: (Hungary)</v>
      </c>
      <c r="I1" t="str">
        <f>Penny!H715</f>
        <v>Becslés</v>
      </c>
      <c r="J1" t="s">
        <v>597</v>
      </c>
      <c r="K1" t="str">
        <f>Penny!K1681</f>
        <v>Delta</v>
      </c>
      <c r="L1" s="22">
        <f>CORREL(J2:J235,K2:K235)</f>
        <v>0.91526766738045084</v>
      </c>
    </row>
    <row r="2" spans="1:12" x14ac:dyDescent="0.3">
      <c r="A2" s="3">
        <f>Adatok!J4</f>
        <v>37987</v>
      </c>
      <c r="B2">
        <f>101-Adatok!B4</f>
        <v>97</v>
      </c>
      <c r="C2">
        <f>101-Adatok!E4</f>
        <v>81</v>
      </c>
      <c r="D2">
        <f>101-Adatok!H4</f>
        <v>98</v>
      </c>
      <c r="E2">
        <f>101-Adatok!K4</f>
        <v>101</v>
      </c>
      <c r="F2">
        <f>101-Adatok!N4</f>
        <v>101</v>
      </c>
      <c r="G2">
        <f>101-Adatok!T4</f>
        <v>101</v>
      </c>
      <c r="H2">
        <f>Adatok!Q4*1000+1000</f>
        <v>6000</v>
      </c>
      <c r="I2">
        <f>Penny!H716</f>
        <v>4432.3</v>
      </c>
      <c r="J2">
        <f>H2-I2</f>
        <v>1567.6999999999998</v>
      </c>
      <c r="K2">
        <f>Penny!K1682</f>
        <v>1464.8</v>
      </c>
    </row>
    <row r="3" spans="1:12" x14ac:dyDescent="0.3">
      <c r="A3" s="3">
        <f>Adatok!J5</f>
        <v>38018</v>
      </c>
      <c r="B3">
        <f>101-Adatok!B5</f>
        <v>89</v>
      </c>
      <c r="C3">
        <f>101-Adatok!E5</f>
        <v>85</v>
      </c>
      <c r="D3">
        <f>101-Adatok!H5</f>
        <v>99</v>
      </c>
      <c r="E3">
        <f>101-Adatok!K5</f>
        <v>101</v>
      </c>
      <c r="F3">
        <f>101-Adatok!N5</f>
        <v>101</v>
      </c>
      <c r="G3">
        <f>101-Adatok!T5</f>
        <v>89</v>
      </c>
      <c r="H3">
        <f>Adatok!Q5*1000+1000</f>
        <v>4000</v>
      </c>
      <c r="I3">
        <f>Penny!H717</f>
        <v>3693.5</v>
      </c>
      <c r="J3">
        <f t="shared" ref="J3:J66" si="0">H3-I3</f>
        <v>306.5</v>
      </c>
      <c r="K3">
        <f>Penny!K1683</f>
        <v>220.6</v>
      </c>
    </row>
    <row r="4" spans="1:12" x14ac:dyDescent="0.3">
      <c r="A4" s="3">
        <f>Adatok!J6</f>
        <v>38047</v>
      </c>
      <c r="B4">
        <f>101-Adatok!B6</f>
        <v>93</v>
      </c>
      <c r="C4">
        <f>101-Adatok!E6</f>
        <v>66</v>
      </c>
      <c r="D4">
        <f>101-Adatok!H6</f>
        <v>98</v>
      </c>
      <c r="E4">
        <f>101-Adatok!K6</f>
        <v>101</v>
      </c>
      <c r="F4">
        <f>101-Adatok!N6</f>
        <v>101</v>
      </c>
      <c r="G4">
        <f>101-Adatok!T6</f>
        <v>101</v>
      </c>
      <c r="H4">
        <f>Adatok!Q6*1000+1000</f>
        <v>1000</v>
      </c>
      <c r="I4">
        <f>Penny!H718</f>
        <v>5909.7</v>
      </c>
      <c r="J4">
        <f t="shared" si="0"/>
        <v>-4909.7</v>
      </c>
      <c r="K4">
        <f>Penny!K1684</f>
        <v>-5047</v>
      </c>
    </row>
    <row r="5" spans="1:12" x14ac:dyDescent="0.3">
      <c r="A5" s="3">
        <f>Adatok!J7</f>
        <v>38078</v>
      </c>
      <c r="B5">
        <f>101-Adatok!B7</f>
        <v>94</v>
      </c>
      <c r="C5">
        <f>101-Adatok!E7</f>
        <v>75</v>
      </c>
      <c r="D5">
        <f>101-Adatok!H7</f>
        <v>101</v>
      </c>
      <c r="E5">
        <f>101-Adatok!K7</f>
        <v>101</v>
      </c>
      <c r="F5">
        <f>101-Adatok!N7</f>
        <v>101</v>
      </c>
      <c r="G5">
        <f>101-Adatok!T7</f>
        <v>87</v>
      </c>
      <c r="H5">
        <f>Adatok!Q7*1000+1000</f>
        <v>3000</v>
      </c>
      <c r="I5">
        <f>Penny!H719</f>
        <v>2216.1</v>
      </c>
      <c r="J5">
        <f t="shared" si="0"/>
        <v>783.90000000000009</v>
      </c>
      <c r="K5">
        <f>Penny!K1685</f>
        <v>732.4</v>
      </c>
    </row>
    <row r="6" spans="1:12" x14ac:dyDescent="0.3">
      <c r="A6" s="3">
        <f>Adatok!J8</f>
        <v>38108</v>
      </c>
      <c r="B6">
        <f>101-Adatok!B8</f>
        <v>86</v>
      </c>
      <c r="C6">
        <f>101-Adatok!E8</f>
        <v>68</v>
      </c>
      <c r="D6">
        <f>101-Adatok!H8</f>
        <v>101</v>
      </c>
      <c r="E6">
        <f>101-Adatok!K8</f>
        <v>101</v>
      </c>
      <c r="F6">
        <f>101-Adatok!N8</f>
        <v>96</v>
      </c>
      <c r="G6">
        <f>101-Adatok!T8</f>
        <v>101</v>
      </c>
      <c r="H6">
        <f>Adatok!Q8*1000+1000</f>
        <v>4000</v>
      </c>
      <c r="I6">
        <f>Penny!H720</f>
        <v>3693.5</v>
      </c>
      <c r="J6">
        <f t="shared" si="0"/>
        <v>306.5</v>
      </c>
      <c r="K6">
        <f>Penny!K1686</f>
        <v>220.6</v>
      </c>
    </row>
    <row r="7" spans="1:12" x14ac:dyDescent="0.3">
      <c r="A7" s="3">
        <f>Adatok!J9</f>
        <v>38139</v>
      </c>
      <c r="B7">
        <f>101-Adatok!B9</f>
        <v>87</v>
      </c>
      <c r="C7">
        <f>101-Adatok!E9</f>
        <v>76</v>
      </c>
      <c r="D7">
        <f>101-Adatok!H9</f>
        <v>97</v>
      </c>
      <c r="E7">
        <f>101-Adatok!K9</f>
        <v>101</v>
      </c>
      <c r="F7">
        <f>101-Adatok!N9</f>
        <v>101</v>
      </c>
      <c r="G7">
        <f>101-Adatok!T9</f>
        <v>101</v>
      </c>
      <c r="H7">
        <f>Adatok!Q9*1000+1000</f>
        <v>1000</v>
      </c>
      <c r="I7">
        <f>Penny!H721</f>
        <v>4432.3</v>
      </c>
      <c r="J7">
        <f t="shared" si="0"/>
        <v>-3432.3</v>
      </c>
      <c r="K7">
        <f>Penny!K1687</f>
        <v>-3535.2</v>
      </c>
    </row>
    <row r="8" spans="1:12" x14ac:dyDescent="0.3">
      <c r="A8" s="3">
        <f>Adatok!J10</f>
        <v>38169</v>
      </c>
      <c r="B8">
        <f>101-Adatok!B10</f>
        <v>88</v>
      </c>
      <c r="C8">
        <f>101-Adatok!E10</f>
        <v>70</v>
      </c>
      <c r="D8">
        <f>101-Adatok!H10</f>
        <v>101</v>
      </c>
      <c r="E8">
        <f>101-Adatok!K10</f>
        <v>98</v>
      </c>
      <c r="F8">
        <f>101-Adatok!N10</f>
        <v>101</v>
      </c>
      <c r="G8">
        <f>101-Adatok!T10</f>
        <v>62</v>
      </c>
      <c r="H8">
        <f>Adatok!Q10*1000+1000</f>
        <v>3000</v>
      </c>
      <c r="I8">
        <f>Penny!H722</f>
        <v>6648.4</v>
      </c>
      <c r="J8">
        <f t="shared" si="0"/>
        <v>-3648.3999999999996</v>
      </c>
      <c r="K8">
        <f>Penny!K1688</f>
        <v>-3047</v>
      </c>
    </row>
    <row r="9" spans="1:12" x14ac:dyDescent="0.3">
      <c r="A9" s="3">
        <f>Adatok!J11</f>
        <v>38200</v>
      </c>
      <c r="B9">
        <f>101-Adatok!B11</f>
        <v>84</v>
      </c>
      <c r="C9">
        <f>101-Adatok!E11</f>
        <v>69</v>
      </c>
      <c r="D9">
        <f>101-Adatok!H11</f>
        <v>100</v>
      </c>
      <c r="E9">
        <f>101-Adatok!K11</f>
        <v>94</v>
      </c>
      <c r="F9">
        <f>101-Adatok!N11</f>
        <v>101</v>
      </c>
      <c r="G9">
        <f>101-Adatok!T11</f>
        <v>78</v>
      </c>
      <c r="H9">
        <f>Adatok!Q11*1000+1000</f>
        <v>11000</v>
      </c>
      <c r="I9">
        <f>Penny!H723</f>
        <v>8125.8</v>
      </c>
      <c r="J9">
        <f t="shared" si="0"/>
        <v>2874.2</v>
      </c>
      <c r="K9">
        <f>Penny!K1689</f>
        <v>2685.4</v>
      </c>
    </row>
    <row r="10" spans="1:12" x14ac:dyDescent="0.3">
      <c r="A10" s="3">
        <f>Adatok!J12</f>
        <v>38231</v>
      </c>
      <c r="B10">
        <f>101-Adatok!B12</f>
        <v>90</v>
      </c>
      <c r="C10">
        <f>101-Adatok!E12</f>
        <v>84</v>
      </c>
      <c r="D10">
        <f>101-Adatok!H12</f>
        <v>99</v>
      </c>
      <c r="E10">
        <f>101-Adatok!K12</f>
        <v>101</v>
      </c>
      <c r="F10">
        <f>101-Adatok!N12</f>
        <v>95</v>
      </c>
      <c r="G10">
        <f>101-Adatok!T12</f>
        <v>87</v>
      </c>
      <c r="H10">
        <f>Adatok!Q12*1000+1000</f>
        <v>4000</v>
      </c>
      <c r="I10">
        <f>Penny!H724</f>
        <v>3693.5</v>
      </c>
      <c r="J10">
        <f t="shared" si="0"/>
        <v>306.5</v>
      </c>
      <c r="K10">
        <f>Penny!K1690</f>
        <v>220.6</v>
      </c>
    </row>
    <row r="11" spans="1:12" x14ac:dyDescent="0.3">
      <c r="A11" s="3">
        <f>Adatok!J13</f>
        <v>38261</v>
      </c>
      <c r="B11">
        <f>101-Adatok!B13</f>
        <v>95</v>
      </c>
      <c r="C11">
        <f>101-Adatok!E13</f>
        <v>88</v>
      </c>
      <c r="D11">
        <f>101-Adatok!H13</f>
        <v>99</v>
      </c>
      <c r="E11">
        <f>101-Adatok!K13</f>
        <v>101</v>
      </c>
      <c r="F11">
        <f>101-Adatok!N13</f>
        <v>89</v>
      </c>
      <c r="G11">
        <f>101-Adatok!T13</f>
        <v>86</v>
      </c>
      <c r="H11">
        <f>Adatok!Q13*1000+1000</f>
        <v>3000</v>
      </c>
      <c r="I11">
        <f>Penny!H725</f>
        <v>2954.8</v>
      </c>
      <c r="J11">
        <f t="shared" si="0"/>
        <v>45.199999999999818</v>
      </c>
      <c r="K11">
        <f>Penny!K1691</f>
        <v>-23.5</v>
      </c>
    </row>
    <row r="12" spans="1:12" x14ac:dyDescent="0.3">
      <c r="A12" s="3">
        <f>Adatok!J14</f>
        <v>38292</v>
      </c>
      <c r="B12">
        <f>101-Adatok!B14</f>
        <v>85</v>
      </c>
      <c r="C12">
        <f>101-Adatok!E14</f>
        <v>84</v>
      </c>
      <c r="D12">
        <f>101-Adatok!H14</f>
        <v>84</v>
      </c>
      <c r="E12">
        <f>101-Adatok!K14</f>
        <v>101</v>
      </c>
      <c r="F12">
        <f>101-Adatok!N14</f>
        <v>98</v>
      </c>
      <c r="G12">
        <f>101-Adatok!T14</f>
        <v>77</v>
      </c>
      <c r="H12">
        <f>Adatok!Q14*1000+1000</f>
        <v>6000</v>
      </c>
      <c r="I12">
        <f>Penny!H726</f>
        <v>5171</v>
      </c>
      <c r="J12">
        <f t="shared" si="0"/>
        <v>829</v>
      </c>
      <c r="K12">
        <f>Penny!K1692</f>
        <v>708.9</v>
      </c>
    </row>
    <row r="13" spans="1:12" x14ac:dyDescent="0.3">
      <c r="A13" s="3">
        <f>Adatok!J15</f>
        <v>38322</v>
      </c>
      <c r="B13">
        <f>101-Adatok!B15</f>
        <v>83</v>
      </c>
      <c r="C13">
        <f>101-Adatok!E15</f>
        <v>79</v>
      </c>
      <c r="D13">
        <f>101-Adatok!H15</f>
        <v>95</v>
      </c>
      <c r="E13">
        <f>101-Adatok!K15</f>
        <v>101</v>
      </c>
      <c r="F13">
        <f>101-Adatok!N15</f>
        <v>98</v>
      </c>
      <c r="G13">
        <f>101-Adatok!T15</f>
        <v>94</v>
      </c>
      <c r="H13">
        <f>Adatok!Q15*1000+1000</f>
        <v>4000</v>
      </c>
      <c r="I13">
        <f>Penny!H727</f>
        <v>4432.3</v>
      </c>
      <c r="J13">
        <f t="shared" si="0"/>
        <v>-432.30000000000018</v>
      </c>
      <c r="K13">
        <f>Penny!K1693</f>
        <v>-535.20000000000005</v>
      </c>
    </row>
    <row r="14" spans="1:12" x14ac:dyDescent="0.3">
      <c r="A14" s="3">
        <f>Adatok!J16</f>
        <v>38353</v>
      </c>
      <c r="B14">
        <f>101-Adatok!B16</f>
        <v>89</v>
      </c>
      <c r="C14">
        <f>101-Adatok!E16</f>
        <v>89</v>
      </c>
      <c r="D14">
        <f>101-Adatok!H16</f>
        <v>99</v>
      </c>
      <c r="E14">
        <f>101-Adatok!K16</f>
        <v>101</v>
      </c>
      <c r="F14">
        <f>101-Adatok!N16</f>
        <v>96</v>
      </c>
      <c r="G14">
        <f>101-Adatok!T16</f>
        <v>92</v>
      </c>
      <c r="H14">
        <f>Adatok!Q16*1000+1000</f>
        <v>3000</v>
      </c>
      <c r="I14">
        <f>Penny!H728</f>
        <v>2216.1</v>
      </c>
      <c r="J14">
        <f t="shared" si="0"/>
        <v>783.90000000000009</v>
      </c>
      <c r="K14">
        <f>Penny!K1694</f>
        <v>732.4</v>
      </c>
    </row>
    <row r="15" spans="1:12" x14ac:dyDescent="0.3">
      <c r="A15" s="3">
        <f>Adatok!J17</f>
        <v>38384</v>
      </c>
      <c r="B15">
        <f>101-Adatok!B17</f>
        <v>87</v>
      </c>
      <c r="C15">
        <f>101-Adatok!E17</f>
        <v>87</v>
      </c>
      <c r="D15">
        <f>101-Adatok!H17</f>
        <v>100</v>
      </c>
      <c r="E15">
        <f>101-Adatok!K17</f>
        <v>101</v>
      </c>
      <c r="F15">
        <f>101-Adatok!N17</f>
        <v>95</v>
      </c>
      <c r="G15">
        <f>101-Adatok!T17</f>
        <v>89</v>
      </c>
      <c r="H15">
        <f>Adatok!Q17*1000+1000</f>
        <v>4000</v>
      </c>
      <c r="I15">
        <f>Penny!H729</f>
        <v>2954.8</v>
      </c>
      <c r="J15">
        <f t="shared" si="0"/>
        <v>1045.1999999999998</v>
      </c>
      <c r="K15">
        <f>Penny!K1695</f>
        <v>976.5</v>
      </c>
    </row>
    <row r="16" spans="1:12" x14ac:dyDescent="0.3">
      <c r="A16" s="3">
        <f>Adatok!J18</f>
        <v>38412</v>
      </c>
      <c r="B16">
        <f>101-Adatok!B18</f>
        <v>85</v>
      </c>
      <c r="C16">
        <f>101-Adatok!E18</f>
        <v>84</v>
      </c>
      <c r="D16">
        <f>101-Adatok!H18</f>
        <v>98</v>
      </c>
      <c r="E16">
        <f>101-Adatok!K18</f>
        <v>100</v>
      </c>
      <c r="F16">
        <f>101-Adatok!N18</f>
        <v>98</v>
      </c>
      <c r="G16">
        <f>101-Adatok!T18</f>
        <v>94</v>
      </c>
      <c r="H16">
        <f>Adatok!Q18*1000+1000</f>
        <v>3000</v>
      </c>
      <c r="I16">
        <f>Penny!H730</f>
        <v>3693.5</v>
      </c>
      <c r="J16">
        <f t="shared" si="0"/>
        <v>-693.5</v>
      </c>
      <c r="K16">
        <f>Penny!K1696</f>
        <v>-779.4</v>
      </c>
    </row>
    <row r="17" spans="1:23" x14ac:dyDescent="0.3">
      <c r="A17" s="3">
        <f>Adatok!J19</f>
        <v>38443</v>
      </c>
      <c r="B17">
        <f>101-Adatok!B19</f>
        <v>88</v>
      </c>
      <c r="C17">
        <f>101-Adatok!E19</f>
        <v>86</v>
      </c>
      <c r="D17">
        <f>101-Adatok!H19</f>
        <v>98</v>
      </c>
      <c r="E17">
        <f>101-Adatok!K19</f>
        <v>98</v>
      </c>
      <c r="F17">
        <f>101-Adatok!N19</f>
        <v>101</v>
      </c>
      <c r="G17">
        <f>101-Adatok!T19</f>
        <v>78</v>
      </c>
      <c r="H17">
        <f>Adatok!Q19*1000+1000</f>
        <v>4000</v>
      </c>
      <c r="I17">
        <f>Penny!H731</f>
        <v>5171</v>
      </c>
      <c r="J17">
        <f t="shared" si="0"/>
        <v>-1171</v>
      </c>
      <c r="K17">
        <f>Penny!K1697</f>
        <v>-1291.0999999999999</v>
      </c>
    </row>
    <row r="18" spans="1:23" x14ac:dyDescent="0.3">
      <c r="A18" s="3">
        <f>Adatok!J20</f>
        <v>38473</v>
      </c>
      <c r="B18">
        <f>101-Adatok!B20</f>
        <v>87</v>
      </c>
      <c r="C18">
        <f>101-Adatok!E20</f>
        <v>86</v>
      </c>
      <c r="D18">
        <f>101-Adatok!H20</f>
        <v>99</v>
      </c>
      <c r="E18">
        <f>101-Adatok!K20</f>
        <v>100</v>
      </c>
      <c r="F18">
        <f>101-Adatok!N20</f>
        <v>97</v>
      </c>
      <c r="G18">
        <f>101-Adatok!T20</f>
        <v>92</v>
      </c>
      <c r="H18">
        <f>Adatok!Q20*1000+1000</f>
        <v>5000</v>
      </c>
      <c r="I18">
        <f>Penny!H732</f>
        <v>3693.5</v>
      </c>
      <c r="J18">
        <f t="shared" si="0"/>
        <v>1306.5</v>
      </c>
      <c r="K18">
        <f>Penny!K1698</f>
        <v>1220.5999999999999</v>
      </c>
    </row>
    <row r="19" spans="1:23" x14ac:dyDescent="0.3">
      <c r="A19" s="3">
        <f>Adatok!J21</f>
        <v>38504</v>
      </c>
      <c r="B19">
        <f>101-Adatok!B21</f>
        <v>84</v>
      </c>
      <c r="C19">
        <f>101-Adatok!E21</f>
        <v>89</v>
      </c>
      <c r="D19">
        <f>101-Adatok!H21</f>
        <v>98</v>
      </c>
      <c r="E19">
        <f>101-Adatok!K21</f>
        <v>101</v>
      </c>
      <c r="F19">
        <f>101-Adatok!N21</f>
        <v>96</v>
      </c>
      <c r="G19">
        <f>101-Adatok!T21</f>
        <v>95</v>
      </c>
      <c r="H19">
        <f>Adatok!Q21*1000+1000</f>
        <v>3000</v>
      </c>
      <c r="I19">
        <f>Penny!H733</f>
        <v>2216.1</v>
      </c>
      <c r="J19">
        <f t="shared" si="0"/>
        <v>783.90000000000009</v>
      </c>
      <c r="K19">
        <f>Penny!K1699</f>
        <v>732.4</v>
      </c>
    </row>
    <row r="20" spans="1:23" x14ac:dyDescent="0.3">
      <c r="A20" s="3">
        <f>Adatok!J22</f>
        <v>38534</v>
      </c>
      <c r="B20">
        <f>101-Adatok!B22</f>
        <v>83</v>
      </c>
      <c r="C20">
        <f>101-Adatok!E22</f>
        <v>81</v>
      </c>
      <c r="D20">
        <f>101-Adatok!H22</f>
        <v>96</v>
      </c>
      <c r="E20">
        <f>101-Adatok!K22</f>
        <v>101</v>
      </c>
      <c r="F20">
        <f>101-Adatok!N22</f>
        <v>98</v>
      </c>
      <c r="G20">
        <f>101-Adatok!T22</f>
        <v>80</v>
      </c>
      <c r="H20">
        <f>Adatok!Q22*1000+1000</f>
        <v>5000</v>
      </c>
      <c r="I20">
        <f>Penny!H734</f>
        <v>4432.3</v>
      </c>
      <c r="J20">
        <f t="shared" si="0"/>
        <v>567.69999999999982</v>
      </c>
      <c r="K20">
        <f>Penny!K1700</f>
        <v>464.8</v>
      </c>
    </row>
    <row r="21" spans="1:23" x14ac:dyDescent="0.3">
      <c r="A21" s="3">
        <f>Adatok!J23</f>
        <v>38565</v>
      </c>
      <c r="B21">
        <f>101-Adatok!B23</f>
        <v>82</v>
      </c>
      <c r="C21">
        <f>101-Adatok!E23</f>
        <v>81</v>
      </c>
      <c r="D21">
        <f>101-Adatok!H23</f>
        <v>99</v>
      </c>
      <c r="E21">
        <f>101-Adatok!K23</f>
        <v>99</v>
      </c>
      <c r="F21">
        <f>101-Adatok!N23</f>
        <v>99</v>
      </c>
      <c r="G21">
        <f>101-Adatok!T23</f>
        <v>85</v>
      </c>
      <c r="H21">
        <f>Adatok!Q23*1000+1000</f>
        <v>4000</v>
      </c>
      <c r="I21">
        <f>Penny!H735</f>
        <v>4432.3</v>
      </c>
      <c r="J21">
        <f t="shared" si="0"/>
        <v>-432.30000000000018</v>
      </c>
      <c r="K21">
        <f>Penny!K1701</f>
        <v>-535.20000000000005</v>
      </c>
      <c r="O21" s="26" t="s">
        <v>1358</v>
      </c>
      <c r="P21" s="26"/>
      <c r="Q21" s="26"/>
      <c r="R21" s="26"/>
      <c r="S21" s="26"/>
      <c r="T21" s="26"/>
      <c r="U21" s="26"/>
      <c r="V21" s="26"/>
      <c r="W21" s="26"/>
    </row>
    <row r="22" spans="1:23" x14ac:dyDescent="0.3">
      <c r="A22" s="3">
        <f>Adatok!J24</f>
        <v>38596</v>
      </c>
      <c r="B22">
        <f>101-Adatok!B24</f>
        <v>89</v>
      </c>
      <c r="C22">
        <f>101-Adatok!E24</f>
        <v>82</v>
      </c>
      <c r="D22">
        <f>101-Adatok!H24</f>
        <v>98</v>
      </c>
      <c r="E22">
        <f>101-Adatok!K24</f>
        <v>99</v>
      </c>
      <c r="F22">
        <f>101-Adatok!N24</f>
        <v>97</v>
      </c>
      <c r="G22">
        <f>101-Adatok!T24</f>
        <v>87</v>
      </c>
      <c r="H22">
        <f>Adatok!Q24*1000+1000</f>
        <v>3000</v>
      </c>
      <c r="I22">
        <f>Penny!H736</f>
        <v>3693.5</v>
      </c>
      <c r="J22">
        <f t="shared" si="0"/>
        <v>-693.5</v>
      </c>
      <c r="K22">
        <f>Penny!K1702</f>
        <v>-779.4</v>
      </c>
      <c r="O22" s="26"/>
      <c r="P22" s="26"/>
      <c r="Q22" s="26"/>
      <c r="R22" s="26"/>
      <c r="S22" s="26"/>
      <c r="T22" s="26"/>
      <c r="U22" s="26"/>
      <c r="V22" s="26"/>
      <c r="W22" s="26"/>
    </row>
    <row r="23" spans="1:23" x14ac:dyDescent="0.3">
      <c r="A23" s="3">
        <f>Adatok!J25</f>
        <v>38626</v>
      </c>
      <c r="B23">
        <f>101-Adatok!B25</f>
        <v>80</v>
      </c>
      <c r="C23">
        <f>101-Adatok!E25</f>
        <v>80</v>
      </c>
      <c r="D23">
        <f>101-Adatok!H25</f>
        <v>99</v>
      </c>
      <c r="E23">
        <f>101-Adatok!K25</f>
        <v>101</v>
      </c>
      <c r="F23">
        <f>101-Adatok!N25</f>
        <v>100</v>
      </c>
      <c r="G23">
        <f>101-Adatok!T25</f>
        <v>87</v>
      </c>
      <c r="H23">
        <f>Adatok!Q25*1000+1000</f>
        <v>4000</v>
      </c>
      <c r="I23">
        <f>Penny!H737</f>
        <v>4432.3</v>
      </c>
      <c r="J23">
        <f t="shared" si="0"/>
        <v>-432.30000000000018</v>
      </c>
      <c r="K23">
        <f>Penny!K1703</f>
        <v>-535.20000000000005</v>
      </c>
      <c r="O23" s="26"/>
      <c r="P23" s="26"/>
      <c r="Q23" s="26"/>
      <c r="R23" s="26"/>
      <c r="S23" s="26"/>
      <c r="T23" s="26"/>
      <c r="U23" s="26"/>
      <c r="V23" s="26"/>
      <c r="W23" s="26"/>
    </row>
    <row r="24" spans="1:23" x14ac:dyDescent="0.3">
      <c r="A24" s="3">
        <f>Adatok!J26</f>
        <v>38657</v>
      </c>
      <c r="B24">
        <f>101-Adatok!B26</f>
        <v>81</v>
      </c>
      <c r="C24">
        <f>101-Adatok!E26</f>
        <v>82</v>
      </c>
      <c r="D24">
        <f>101-Adatok!H26</f>
        <v>98</v>
      </c>
      <c r="E24">
        <f>101-Adatok!K26</f>
        <v>98</v>
      </c>
      <c r="F24">
        <f>101-Adatok!N26</f>
        <v>99</v>
      </c>
      <c r="G24">
        <f>101-Adatok!T26</f>
        <v>90</v>
      </c>
      <c r="H24">
        <f>Adatok!Q26*1000+1000</f>
        <v>4000</v>
      </c>
      <c r="I24">
        <f>Penny!H738</f>
        <v>3693.5</v>
      </c>
      <c r="J24">
        <f t="shared" si="0"/>
        <v>306.5</v>
      </c>
      <c r="K24">
        <f>Penny!K1704</f>
        <v>220.6</v>
      </c>
      <c r="O24" s="13">
        <f>Penny!B1921/Penny!B1920</f>
        <v>0.11645814490078449</v>
      </c>
    </row>
    <row r="25" spans="1:23" x14ac:dyDescent="0.3">
      <c r="A25" s="3">
        <f>Adatok!J27</f>
        <v>38687</v>
      </c>
      <c r="B25">
        <f>101-Adatok!B27</f>
        <v>78</v>
      </c>
      <c r="C25">
        <f>101-Adatok!E27</f>
        <v>75</v>
      </c>
      <c r="D25">
        <f>101-Adatok!H27</f>
        <v>97</v>
      </c>
      <c r="E25">
        <f>101-Adatok!K27</f>
        <v>101</v>
      </c>
      <c r="F25">
        <f>101-Adatok!N27</f>
        <v>96</v>
      </c>
      <c r="G25">
        <f>101-Adatok!T27</f>
        <v>96</v>
      </c>
      <c r="H25">
        <f>Adatok!Q27*1000+1000</f>
        <v>4000</v>
      </c>
      <c r="I25">
        <f>Penny!H739</f>
        <v>4432.3</v>
      </c>
      <c r="J25">
        <f t="shared" si="0"/>
        <v>-432.30000000000018</v>
      </c>
      <c r="K25">
        <f>Penny!K1705</f>
        <v>-535.20000000000005</v>
      </c>
      <c r="O25" s="15">
        <f>Penny!R6</f>
        <v>3.3462644208583296E-2</v>
      </c>
    </row>
    <row r="26" spans="1:23" x14ac:dyDescent="0.3">
      <c r="A26" s="3">
        <f>Adatok!J28</f>
        <v>38718</v>
      </c>
      <c r="B26">
        <f>101-Adatok!B28</f>
        <v>88</v>
      </c>
      <c r="C26">
        <f>101-Adatok!E28</f>
        <v>86</v>
      </c>
      <c r="D26">
        <f>101-Adatok!H28</f>
        <v>99</v>
      </c>
      <c r="E26">
        <f>101-Adatok!K28</f>
        <v>99</v>
      </c>
      <c r="F26">
        <f>101-Adatok!N28</f>
        <v>97</v>
      </c>
      <c r="G26">
        <f>101-Adatok!T28</f>
        <v>86</v>
      </c>
      <c r="H26">
        <f>Adatok!Q28*1000+1000</f>
        <v>4000</v>
      </c>
      <c r="I26">
        <f>Penny!H740</f>
        <v>3693.5</v>
      </c>
      <c r="J26">
        <f t="shared" si="0"/>
        <v>306.5</v>
      </c>
      <c r="K26">
        <f>Penny!K1706</f>
        <v>220.6</v>
      </c>
    </row>
    <row r="27" spans="1:23" x14ac:dyDescent="0.3">
      <c r="A27" s="3">
        <f>Adatok!J29</f>
        <v>38749</v>
      </c>
      <c r="B27">
        <f>101-Adatok!B29</f>
        <v>87</v>
      </c>
      <c r="C27">
        <f>101-Adatok!E29</f>
        <v>88</v>
      </c>
      <c r="D27">
        <f>101-Adatok!H29</f>
        <v>98</v>
      </c>
      <c r="E27">
        <f>101-Adatok!K29</f>
        <v>101</v>
      </c>
      <c r="F27">
        <f>101-Adatok!N29</f>
        <v>98</v>
      </c>
      <c r="G27">
        <f>101-Adatok!T29</f>
        <v>93</v>
      </c>
      <c r="H27">
        <f>Adatok!Q29*1000+1000</f>
        <v>4000</v>
      </c>
      <c r="I27">
        <f>Penny!H741</f>
        <v>2954.8</v>
      </c>
      <c r="J27">
        <f t="shared" si="0"/>
        <v>1045.1999999999998</v>
      </c>
      <c r="K27">
        <f>Penny!K1707</f>
        <v>976.5</v>
      </c>
    </row>
    <row r="28" spans="1:23" x14ac:dyDescent="0.3">
      <c r="A28" s="3">
        <f>Adatok!J30</f>
        <v>38777</v>
      </c>
      <c r="B28">
        <f>101-Adatok!B30</f>
        <v>88</v>
      </c>
      <c r="C28">
        <f>101-Adatok!E30</f>
        <v>85</v>
      </c>
      <c r="D28">
        <f>101-Adatok!H30</f>
        <v>100</v>
      </c>
      <c r="E28">
        <f>101-Adatok!K30</f>
        <v>100</v>
      </c>
      <c r="F28">
        <f>101-Adatok!N30</f>
        <v>99</v>
      </c>
      <c r="G28">
        <f>101-Adatok!T30</f>
        <v>83</v>
      </c>
      <c r="H28">
        <f>Adatok!Q30*1000+1000</f>
        <v>3000</v>
      </c>
      <c r="I28">
        <f>Penny!H742</f>
        <v>3693.5</v>
      </c>
      <c r="J28">
        <f t="shared" si="0"/>
        <v>-693.5</v>
      </c>
      <c r="K28">
        <f>Penny!K1708</f>
        <v>-779.4</v>
      </c>
    </row>
    <row r="29" spans="1:23" x14ac:dyDescent="0.3">
      <c r="A29" s="3">
        <f>Adatok!J31</f>
        <v>38808</v>
      </c>
      <c r="B29">
        <f>101-Adatok!B31</f>
        <v>79</v>
      </c>
      <c r="C29">
        <f>101-Adatok!E31</f>
        <v>85</v>
      </c>
      <c r="D29">
        <f>101-Adatok!H31</f>
        <v>100</v>
      </c>
      <c r="E29">
        <f>101-Adatok!K31</f>
        <v>99</v>
      </c>
      <c r="F29">
        <f>101-Adatok!N31</f>
        <v>97</v>
      </c>
      <c r="G29">
        <f>101-Adatok!T31</f>
        <v>87</v>
      </c>
      <c r="H29">
        <f>Adatok!Q31*1000+1000</f>
        <v>3000</v>
      </c>
      <c r="I29">
        <f>Penny!H743</f>
        <v>3693.5</v>
      </c>
      <c r="J29">
        <f t="shared" si="0"/>
        <v>-693.5</v>
      </c>
      <c r="K29">
        <f>Penny!K1709</f>
        <v>-779.4</v>
      </c>
    </row>
    <row r="30" spans="1:23" x14ac:dyDescent="0.3">
      <c r="A30" s="3">
        <f>Adatok!J32</f>
        <v>38838</v>
      </c>
      <c r="B30">
        <f>101-Adatok!B32</f>
        <v>85</v>
      </c>
      <c r="C30">
        <f>101-Adatok!E32</f>
        <v>83</v>
      </c>
      <c r="D30">
        <f>101-Adatok!H32</f>
        <v>97</v>
      </c>
      <c r="E30">
        <f>101-Adatok!K32</f>
        <v>100</v>
      </c>
      <c r="F30">
        <f>101-Adatok!N32</f>
        <v>96</v>
      </c>
      <c r="G30">
        <f>101-Adatok!T32</f>
        <v>88</v>
      </c>
      <c r="H30">
        <f>Adatok!Q32*1000+1000</f>
        <v>4000</v>
      </c>
      <c r="I30">
        <f>Penny!H744</f>
        <v>3693.5</v>
      </c>
      <c r="J30">
        <f t="shared" si="0"/>
        <v>306.5</v>
      </c>
      <c r="K30">
        <f>Penny!K1710</f>
        <v>220.6</v>
      </c>
    </row>
    <row r="31" spans="1:23" x14ac:dyDescent="0.3">
      <c r="A31" s="3">
        <f>Adatok!J33</f>
        <v>38869</v>
      </c>
      <c r="B31">
        <f>101-Adatok!B33</f>
        <v>82</v>
      </c>
      <c r="C31">
        <f>101-Adatok!E33</f>
        <v>81</v>
      </c>
      <c r="D31">
        <f>101-Adatok!H33</f>
        <v>97</v>
      </c>
      <c r="E31">
        <f>101-Adatok!K33</f>
        <v>99</v>
      </c>
      <c r="F31">
        <f>101-Adatok!N33</f>
        <v>97</v>
      </c>
      <c r="G31">
        <f>101-Adatok!T33</f>
        <v>86</v>
      </c>
      <c r="H31">
        <f>Adatok!Q33*1000+1000</f>
        <v>6000</v>
      </c>
      <c r="I31">
        <f>Penny!H745</f>
        <v>4432.3</v>
      </c>
      <c r="J31">
        <f t="shared" si="0"/>
        <v>1567.6999999999998</v>
      </c>
      <c r="K31">
        <f>Penny!K1711</f>
        <v>1464.8</v>
      </c>
    </row>
    <row r="32" spans="1:23" x14ac:dyDescent="0.3">
      <c r="A32" s="3">
        <f>Adatok!J34</f>
        <v>38899</v>
      </c>
      <c r="B32">
        <f>101-Adatok!B34</f>
        <v>82</v>
      </c>
      <c r="C32">
        <f>101-Adatok!E34</f>
        <v>79</v>
      </c>
      <c r="D32">
        <f>101-Adatok!H34</f>
        <v>97</v>
      </c>
      <c r="E32">
        <f>101-Adatok!K34</f>
        <v>100</v>
      </c>
      <c r="F32">
        <f>101-Adatok!N34</f>
        <v>96</v>
      </c>
      <c r="G32">
        <f>101-Adatok!T34</f>
        <v>79</v>
      </c>
      <c r="H32">
        <f>Adatok!Q34*1000+1000</f>
        <v>6000</v>
      </c>
      <c r="I32">
        <f>Penny!H746</f>
        <v>4432.3</v>
      </c>
      <c r="J32">
        <f t="shared" si="0"/>
        <v>1567.6999999999998</v>
      </c>
      <c r="K32">
        <f>Penny!K1712</f>
        <v>1464.8</v>
      </c>
    </row>
    <row r="33" spans="1:11" x14ac:dyDescent="0.3">
      <c r="A33" s="3">
        <f>Adatok!J35</f>
        <v>38930</v>
      </c>
      <c r="B33">
        <f>101-Adatok!B35</f>
        <v>83</v>
      </c>
      <c r="C33">
        <f>101-Adatok!E35</f>
        <v>79</v>
      </c>
      <c r="D33">
        <f>101-Adatok!H35</f>
        <v>99</v>
      </c>
      <c r="E33">
        <f>101-Adatok!K35</f>
        <v>99</v>
      </c>
      <c r="F33">
        <f>101-Adatok!N35</f>
        <v>95</v>
      </c>
      <c r="G33">
        <f>101-Adatok!T35</f>
        <v>87</v>
      </c>
      <c r="H33">
        <f>Adatok!Q35*1000+1000</f>
        <v>6000</v>
      </c>
      <c r="I33">
        <f>Penny!H747</f>
        <v>4432.3</v>
      </c>
      <c r="J33">
        <f t="shared" si="0"/>
        <v>1567.6999999999998</v>
      </c>
      <c r="K33">
        <f>Penny!K1713</f>
        <v>1464.8</v>
      </c>
    </row>
    <row r="34" spans="1:11" x14ac:dyDescent="0.3">
      <c r="A34" s="3">
        <f>Adatok!J36</f>
        <v>38961</v>
      </c>
      <c r="B34">
        <f>101-Adatok!B36</f>
        <v>86</v>
      </c>
      <c r="C34">
        <f>101-Adatok!E36</f>
        <v>82</v>
      </c>
      <c r="D34">
        <f>101-Adatok!H36</f>
        <v>98</v>
      </c>
      <c r="E34">
        <f>101-Adatok!K36</f>
        <v>99</v>
      </c>
      <c r="F34">
        <f>101-Adatok!N36</f>
        <v>96</v>
      </c>
      <c r="G34">
        <f>101-Adatok!T36</f>
        <v>80</v>
      </c>
      <c r="H34">
        <f>Adatok!Q36*1000+1000</f>
        <v>3000</v>
      </c>
      <c r="I34">
        <f>Penny!H748</f>
        <v>3693.5</v>
      </c>
      <c r="J34">
        <f t="shared" si="0"/>
        <v>-693.5</v>
      </c>
      <c r="K34">
        <f>Penny!K1714</f>
        <v>-779.4</v>
      </c>
    </row>
    <row r="35" spans="1:11" x14ac:dyDescent="0.3">
      <c r="A35" s="3">
        <f>Adatok!J37</f>
        <v>38991</v>
      </c>
      <c r="B35">
        <f>101-Adatok!B37</f>
        <v>81</v>
      </c>
      <c r="C35">
        <f>101-Adatok!E37</f>
        <v>78</v>
      </c>
      <c r="D35">
        <f>101-Adatok!H37</f>
        <v>97</v>
      </c>
      <c r="E35">
        <f>101-Adatok!K37</f>
        <v>99</v>
      </c>
      <c r="F35">
        <f>101-Adatok!N37</f>
        <v>96</v>
      </c>
      <c r="G35">
        <f>101-Adatok!T37</f>
        <v>89</v>
      </c>
      <c r="H35">
        <f>Adatok!Q37*1000+1000</f>
        <v>4000</v>
      </c>
      <c r="I35">
        <f>Penny!H749</f>
        <v>4432.3</v>
      </c>
      <c r="J35">
        <f t="shared" si="0"/>
        <v>-432.30000000000018</v>
      </c>
      <c r="K35">
        <f>Penny!K1715</f>
        <v>-535.20000000000005</v>
      </c>
    </row>
    <row r="36" spans="1:11" x14ac:dyDescent="0.3">
      <c r="A36" s="3">
        <f>Adatok!J38</f>
        <v>39022</v>
      </c>
      <c r="B36">
        <f>101-Adatok!B38</f>
        <v>78</v>
      </c>
      <c r="C36">
        <f>101-Adatok!E38</f>
        <v>72</v>
      </c>
      <c r="D36">
        <f>101-Adatok!H38</f>
        <v>97</v>
      </c>
      <c r="E36">
        <f>101-Adatok!K38</f>
        <v>99</v>
      </c>
      <c r="F36">
        <f>101-Adatok!N38</f>
        <v>93</v>
      </c>
      <c r="G36">
        <f>101-Adatok!T38</f>
        <v>89</v>
      </c>
      <c r="H36">
        <f>Adatok!Q38*1000+1000</f>
        <v>5000</v>
      </c>
      <c r="I36">
        <f>Penny!H750</f>
        <v>4432.3</v>
      </c>
      <c r="J36">
        <f t="shared" si="0"/>
        <v>567.69999999999982</v>
      </c>
      <c r="K36">
        <f>Penny!K1716</f>
        <v>464.8</v>
      </c>
    </row>
    <row r="37" spans="1:11" x14ac:dyDescent="0.3">
      <c r="A37" s="3">
        <f>Adatok!J39</f>
        <v>39052</v>
      </c>
      <c r="B37">
        <f>101-Adatok!B39</f>
        <v>78</v>
      </c>
      <c r="C37">
        <f>101-Adatok!E39</f>
        <v>65</v>
      </c>
      <c r="D37">
        <f>101-Adatok!H39</f>
        <v>96</v>
      </c>
      <c r="E37">
        <f>101-Adatok!K39</f>
        <v>99</v>
      </c>
      <c r="F37">
        <f>101-Adatok!N39</f>
        <v>94</v>
      </c>
      <c r="G37">
        <f>101-Adatok!T39</f>
        <v>88</v>
      </c>
      <c r="H37">
        <f>Adatok!Q39*1000+1000</f>
        <v>5000</v>
      </c>
      <c r="I37">
        <f>Penny!H751</f>
        <v>5909.7</v>
      </c>
      <c r="J37">
        <f t="shared" si="0"/>
        <v>-909.69999999999982</v>
      </c>
      <c r="K37">
        <f>Penny!K1717</f>
        <v>-1047</v>
      </c>
    </row>
    <row r="38" spans="1:11" x14ac:dyDescent="0.3">
      <c r="A38" s="3">
        <f>Adatok!J40</f>
        <v>39083</v>
      </c>
      <c r="B38">
        <f>101-Adatok!B40</f>
        <v>86</v>
      </c>
      <c r="C38">
        <f>101-Adatok!E40</f>
        <v>82</v>
      </c>
      <c r="D38">
        <f>101-Adatok!H40</f>
        <v>97</v>
      </c>
      <c r="E38">
        <f>101-Adatok!K40</f>
        <v>100</v>
      </c>
      <c r="F38">
        <f>101-Adatok!N40</f>
        <v>96</v>
      </c>
      <c r="G38">
        <f>101-Adatok!T40</f>
        <v>86</v>
      </c>
      <c r="H38">
        <f>Adatok!Q40*1000+1000</f>
        <v>3000</v>
      </c>
      <c r="I38">
        <f>Penny!H752</f>
        <v>3693.5</v>
      </c>
      <c r="J38">
        <f t="shared" si="0"/>
        <v>-693.5</v>
      </c>
      <c r="K38">
        <f>Penny!K1718</f>
        <v>-779.4</v>
      </c>
    </row>
    <row r="39" spans="1:11" x14ac:dyDescent="0.3">
      <c r="A39" s="3">
        <f>Adatok!J41</f>
        <v>39114</v>
      </c>
      <c r="B39">
        <f>101-Adatok!B41</f>
        <v>88</v>
      </c>
      <c r="C39">
        <f>101-Adatok!E41</f>
        <v>85</v>
      </c>
      <c r="D39">
        <f>101-Adatok!H41</f>
        <v>97</v>
      </c>
      <c r="E39">
        <f>101-Adatok!K41</f>
        <v>98</v>
      </c>
      <c r="F39">
        <f>101-Adatok!N41</f>
        <v>95</v>
      </c>
      <c r="G39">
        <f>101-Adatok!T41</f>
        <v>91</v>
      </c>
      <c r="H39">
        <f>Adatok!Q41*1000+1000</f>
        <v>3000</v>
      </c>
      <c r="I39">
        <f>Penny!H753</f>
        <v>3693.5</v>
      </c>
      <c r="J39">
        <f t="shared" si="0"/>
        <v>-693.5</v>
      </c>
      <c r="K39">
        <f>Penny!K1719</f>
        <v>-779.4</v>
      </c>
    </row>
    <row r="40" spans="1:11" x14ac:dyDescent="0.3">
      <c r="A40" s="3">
        <f>Adatok!J42</f>
        <v>39142</v>
      </c>
      <c r="B40">
        <f>101-Adatok!B42</f>
        <v>84</v>
      </c>
      <c r="C40">
        <f>101-Adatok!E42</f>
        <v>81</v>
      </c>
      <c r="D40">
        <f>101-Adatok!H42</f>
        <v>98</v>
      </c>
      <c r="E40">
        <f>101-Adatok!K42</f>
        <v>99</v>
      </c>
      <c r="F40">
        <f>101-Adatok!N42</f>
        <v>93</v>
      </c>
      <c r="G40">
        <f>101-Adatok!T42</f>
        <v>85</v>
      </c>
      <c r="H40">
        <f>Adatok!Q42*1000+1000</f>
        <v>3000</v>
      </c>
      <c r="I40">
        <f>Penny!H754</f>
        <v>4432.3</v>
      </c>
      <c r="J40">
        <f t="shared" si="0"/>
        <v>-1432.3000000000002</v>
      </c>
      <c r="K40">
        <f>Penny!K1720</f>
        <v>-1535.2</v>
      </c>
    </row>
    <row r="41" spans="1:11" x14ac:dyDescent="0.3">
      <c r="A41" s="3">
        <f>Adatok!J43</f>
        <v>39173</v>
      </c>
      <c r="B41">
        <f>101-Adatok!B43</f>
        <v>82</v>
      </c>
      <c r="C41">
        <f>101-Adatok!E43</f>
        <v>78</v>
      </c>
      <c r="D41">
        <f>101-Adatok!H43</f>
        <v>97</v>
      </c>
      <c r="E41">
        <f>101-Adatok!K43</f>
        <v>99</v>
      </c>
      <c r="F41">
        <f>101-Adatok!N43</f>
        <v>93</v>
      </c>
      <c r="G41">
        <f>101-Adatok!T43</f>
        <v>91</v>
      </c>
      <c r="H41">
        <f>Adatok!Q43*1000+1000</f>
        <v>4000</v>
      </c>
      <c r="I41">
        <f>Penny!H755</f>
        <v>4432.3</v>
      </c>
      <c r="J41">
        <f t="shared" si="0"/>
        <v>-432.30000000000018</v>
      </c>
      <c r="K41">
        <f>Penny!K1721</f>
        <v>-535.20000000000005</v>
      </c>
    </row>
    <row r="42" spans="1:11" x14ac:dyDescent="0.3">
      <c r="A42" s="3">
        <f>Adatok!J44</f>
        <v>39203</v>
      </c>
      <c r="B42">
        <f>101-Adatok!B44</f>
        <v>82</v>
      </c>
      <c r="C42">
        <f>101-Adatok!E44</f>
        <v>80</v>
      </c>
      <c r="D42">
        <f>101-Adatok!H44</f>
        <v>97</v>
      </c>
      <c r="E42">
        <f>101-Adatok!K44</f>
        <v>100</v>
      </c>
      <c r="F42">
        <f>101-Adatok!N44</f>
        <v>91</v>
      </c>
      <c r="G42">
        <f>101-Adatok!T44</f>
        <v>88</v>
      </c>
      <c r="H42">
        <f>Adatok!Q44*1000+1000</f>
        <v>4000</v>
      </c>
      <c r="I42">
        <f>Penny!H756</f>
        <v>4432.3</v>
      </c>
      <c r="J42">
        <f t="shared" si="0"/>
        <v>-432.30000000000018</v>
      </c>
      <c r="K42">
        <f>Penny!K1722</f>
        <v>-535.20000000000005</v>
      </c>
    </row>
    <row r="43" spans="1:11" x14ac:dyDescent="0.3">
      <c r="A43" s="3">
        <f>Adatok!J45</f>
        <v>39234</v>
      </c>
      <c r="B43">
        <f>101-Adatok!B45</f>
        <v>79</v>
      </c>
      <c r="C43">
        <f>101-Adatok!E45</f>
        <v>75</v>
      </c>
      <c r="D43">
        <f>101-Adatok!H45</f>
        <v>97</v>
      </c>
      <c r="E43">
        <f>101-Adatok!K45</f>
        <v>99</v>
      </c>
      <c r="F43">
        <f>101-Adatok!N45</f>
        <v>92</v>
      </c>
      <c r="G43">
        <f>101-Adatok!T45</f>
        <v>83</v>
      </c>
      <c r="H43">
        <f>Adatok!Q45*1000+1000</f>
        <v>5000</v>
      </c>
      <c r="I43">
        <f>Penny!H757</f>
        <v>4432.3</v>
      </c>
      <c r="J43">
        <f t="shared" si="0"/>
        <v>567.69999999999982</v>
      </c>
      <c r="K43">
        <f>Penny!K1723</f>
        <v>464.8</v>
      </c>
    </row>
    <row r="44" spans="1:11" x14ac:dyDescent="0.3">
      <c r="A44" s="3">
        <f>Adatok!J46</f>
        <v>39264</v>
      </c>
      <c r="B44">
        <f>101-Adatok!B46</f>
        <v>77</v>
      </c>
      <c r="C44">
        <f>101-Adatok!E46</f>
        <v>71</v>
      </c>
      <c r="D44">
        <f>101-Adatok!H46</f>
        <v>95</v>
      </c>
      <c r="E44">
        <f>101-Adatok!K46</f>
        <v>99</v>
      </c>
      <c r="F44">
        <f>101-Adatok!N46</f>
        <v>92</v>
      </c>
      <c r="G44">
        <f>101-Adatok!T46</f>
        <v>82</v>
      </c>
      <c r="H44">
        <f>Adatok!Q46*1000+1000</f>
        <v>5000</v>
      </c>
      <c r="I44">
        <f>Penny!H758</f>
        <v>4432.3</v>
      </c>
      <c r="J44">
        <f t="shared" si="0"/>
        <v>567.69999999999982</v>
      </c>
      <c r="K44">
        <f>Penny!K1724</f>
        <v>464.8</v>
      </c>
    </row>
    <row r="45" spans="1:11" x14ac:dyDescent="0.3">
      <c r="A45" s="3">
        <f>Adatok!J47</f>
        <v>39295</v>
      </c>
      <c r="B45">
        <f>101-Adatok!B47</f>
        <v>79</v>
      </c>
      <c r="C45">
        <f>101-Adatok!E47</f>
        <v>73</v>
      </c>
      <c r="D45">
        <f>101-Adatok!H47</f>
        <v>96</v>
      </c>
      <c r="E45">
        <f>101-Adatok!K47</f>
        <v>99</v>
      </c>
      <c r="F45">
        <f>101-Adatok!N47</f>
        <v>92</v>
      </c>
      <c r="G45">
        <f>101-Adatok!T47</f>
        <v>85</v>
      </c>
      <c r="H45">
        <f>Adatok!Q47*1000+1000</f>
        <v>5000</v>
      </c>
      <c r="I45">
        <f>Penny!H759</f>
        <v>4432.3</v>
      </c>
      <c r="J45">
        <f t="shared" si="0"/>
        <v>567.69999999999982</v>
      </c>
      <c r="K45">
        <f>Penny!K1725</f>
        <v>464.8</v>
      </c>
    </row>
    <row r="46" spans="1:11" x14ac:dyDescent="0.3">
      <c r="A46" s="3">
        <f>Adatok!J48</f>
        <v>39326</v>
      </c>
      <c r="B46">
        <f>101-Adatok!B48</f>
        <v>82</v>
      </c>
      <c r="C46">
        <f>101-Adatok!E48</f>
        <v>79</v>
      </c>
      <c r="D46">
        <f>101-Adatok!H48</f>
        <v>95</v>
      </c>
      <c r="E46">
        <f>101-Adatok!K48</f>
        <v>98</v>
      </c>
      <c r="F46">
        <f>101-Adatok!N48</f>
        <v>95</v>
      </c>
      <c r="G46">
        <f>101-Adatok!T48</f>
        <v>82</v>
      </c>
      <c r="H46">
        <f>Adatok!Q48*1000+1000</f>
        <v>5000</v>
      </c>
      <c r="I46">
        <f>Penny!H760</f>
        <v>4432.3</v>
      </c>
      <c r="J46">
        <f t="shared" si="0"/>
        <v>567.69999999999982</v>
      </c>
      <c r="K46">
        <f>Penny!K1726</f>
        <v>464.8</v>
      </c>
    </row>
    <row r="47" spans="1:11" x14ac:dyDescent="0.3">
      <c r="A47" s="3">
        <f>Adatok!J49</f>
        <v>39356</v>
      </c>
      <c r="B47">
        <f>101-Adatok!B49</f>
        <v>80</v>
      </c>
      <c r="C47">
        <f>101-Adatok!E49</f>
        <v>76</v>
      </c>
      <c r="D47">
        <f>101-Adatok!H49</f>
        <v>95</v>
      </c>
      <c r="E47">
        <f>101-Adatok!K49</f>
        <v>96</v>
      </c>
      <c r="F47">
        <f>101-Adatok!N49</f>
        <v>93</v>
      </c>
      <c r="G47">
        <f>101-Adatok!T49</f>
        <v>88</v>
      </c>
      <c r="H47">
        <f>Adatok!Q49*1000+1000</f>
        <v>5000</v>
      </c>
      <c r="I47">
        <f>Penny!H761</f>
        <v>4432.3</v>
      </c>
      <c r="J47">
        <f t="shared" si="0"/>
        <v>567.69999999999982</v>
      </c>
      <c r="K47">
        <f>Penny!K1727</f>
        <v>464.8</v>
      </c>
    </row>
    <row r="48" spans="1:11" x14ac:dyDescent="0.3">
      <c r="A48" s="3">
        <f>Adatok!J50</f>
        <v>39387</v>
      </c>
      <c r="B48">
        <f>101-Adatok!B50</f>
        <v>75</v>
      </c>
      <c r="C48">
        <f>101-Adatok!E50</f>
        <v>72</v>
      </c>
      <c r="D48">
        <f>101-Adatok!H50</f>
        <v>96</v>
      </c>
      <c r="E48">
        <f>101-Adatok!K50</f>
        <v>96</v>
      </c>
      <c r="F48">
        <f>101-Adatok!N50</f>
        <v>93</v>
      </c>
      <c r="G48">
        <f>101-Adatok!T50</f>
        <v>86</v>
      </c>
      <c r="H48">
        <f>Adatok!Q50*1000+1000</f>
        <v>5000</v>
      </c>
      <c r="I48">
        <f>Penny!H762</f>
        <v>4432.3</v>
      </c>
      <c r="J48">
        <f t="shared" si="0"/>
        <v>567.69999999999982</v>
      </c>
      <c r="K48">
        <f>Penny!K1728</f>
        <v>464.8</v>
      </c>
    </row>
    <row r="49" spans="1:11" x14ac:dyDescent="0.3">
      <c r="A49" s="3">
        <f>Adatok!J51</f>
        <v>39417</v>
      </c>
      <c r="B49">
        <f>101-Adatok!B51</f>
        <v>69</v>
      </c>
      <c r="C49">
        <f>101-Adatok!E51</f>
        <v>57</v>
      </c>
      <c r="D49">
        <f>101-Adatok!H51</f>
        <v>95</v>
      </c>
      <c r="E49">
        <f>101-Adatok!K51</f>
        <v>98</v>
      </c>
      <c r="F49">
        <f>101-Adatok!N51</f>
        <v>91</v>
      </c>
      <c r="G49">
        <f>101-Adatok!T51</f>
        <v>85</v>
      </c>
      <c r="H49">
        <f>Adatok!Q51*1000+1000</f>
        <v>5000</v>
      </c>
      <c r="I49">
        <f>Penny!H763</f>
        <v>5909.7</v>
      </c>
      <c r="J49">
        <f t="shared" si="0"/>
        <v>-909.69999999999982</v>
      </c>
      <c r="K49">
        <f>Penny!K1729</f>
        <v>-1047</v>
      </c>
    </row>
    <row r="50" spans="1:11" x14ac:dyDescent="0.3">
      <c r="A50" s="3">
        <f>Adatok!J52</f>
        <v>39448</v>
      </c>
      <c r="B50">
        <f>101-Adatok!B52</f>
        <v>84</v>
      </c>
      <c r="C50">
        <f>101-Adatok!E52</f>
        <v>78</v>
      </c>
      <c r="D50">
        <f>101-Adatok!H52</f>
        <v>97</v>
      </c>
      <c r="E50">
        <f>101-Adatok!K52</f>
        <v>95</v>
      </c>
      <c r="F50">
        <f>101-Adatok!N52</f>
        <v>94</v>
      </c>
      <c r="G50">
        <f>101-Adatok!T52</f>
        <v>88</v>
      </c>
      <c r="H50">
        <f>Adatok!Q52*1000+1000</f>
        <v>4000</v>
      </c>
      <c r="I50">
        <f>Penny!H764</f>
        <v>4432.3</v>
      </c>
      <c r="J50">
        <f t="shared" si="0"/>
        <v>-432.30000000000018</v>
      </c>
      <c r="K50">
        <f>Penny!K1730</f>
        <v>-535.20000000000005</v>
      </c>
    </row>
    <row r="51" spans="1:11" x14ac:dyDescent="0.3">
      <c r="A51" s="3">
        <f>Adatok!J53</f>
        <v>39479</v>
      </c>
      <c r="B51">
        <f>101-Adatok!B53</f>
        <v>82</v>
      </c>
      <c r="C51">
        <f>101-Adatok!E53</f>
        <v>78</v>
      </c>
      <c r="D51">
        <f>101-Adatok!H53</f>
        <v>95</v>
      </c>
      <c r="E51">
        <f>101-Adatok!K53</f>
        <v>87</v>
      </c>
      <c r="F51">
        <f>101-Adatok!N53</f>
        <v>93</v>
      </c>
      <c r="G51">
        <f>101-Adatok!T53</f>
        <v>91</v>
      </c>
      <c r="H51">
        <f>Adatok!Q53*1000+1000</f>
        <v>4000</v>
      </c>
      <c r="I51">
        <f>Penny!H765</f>
        <v>5171</v>
      </c>
      <c r="J51">
        <f t="shared" si="0"/>
        <v>-1171</v>
      </c>
      <c r="K51">
        <f>Penny!K1731</f>
        <v>-1291.0999999999999</v>
      </c>
    </row>
    <row r="52" spans="1:11" x14ac:dyDescent="0.3">
      <c r="A52" s="3">
        <f>Adatok!J54</f>
        <v>39508</v>
      </c>
      <c r="B52">
        <f>101-Adatok!B54</f>
        <v>79</v>
      </c>
      <c r="C52">
        <f>101-Adatok!E54</f>
        <v>74</v>
      </c>
      <c r="D52">
        <f>101-Adatok!H54</f>
        <v>94</v>
      </c>
      <c r="E52">
        <f>101-Adatok!K54</f>
        <v>75</v>
      </c>
      <c r="F52">
        <f>101-Adatok!N54</f>
        <v>94</v>
      </c>
      <c r="G52">
        <f>101-Adatok!T54</f>
        <v>85</v>
      </c>
      <c r="H52">
        <f>Adatok!Q54*1000+1000</f>
        <v>5000</v>
      </c>
      <c r="I52">
        <f>Penny!H766</f>
        <v>5171</v>
      </c>
      <c r="J52">
        <f t="shared" si="0"/>
        <v>-171</v>
      </c>
      <c r="K52">
        <f>Penny!K1732</f>
        <v>-291.10000000000002</v>
      </c>
    </row>
    <row r="53" spans="1:11" x14ac:dyDescent="0.3">
      <c r="A53" s="3">
        <f>Adatok!J55</f>
        <v>39539</v>
      </c>
      <c r="B53">
        <f>101-Adatok!B55</f>
        <v>75</v>
      </c>
      <c r="C53">
        <f>101-Adatok!E55</f>
        <v>77</v>
      </c>
      <c r="D53">
        <f>101-Adatok!H55</f>
        <v>93</v>
      </c>
      <c r="E53">
        <f>101-Adatok!K55</f>
        <v>60</v>
      </c>
      <c r="F53">
        <f>101-Adatok!N55</f>
        <v>91</v>
      </c>
      <c r="G53">
        <f>101-Adatok!T55</f>
        <v>83</v>
      </c>
      <c r="H53">
        <f>Adatok!Q55*1000+1000</f>
        <v>5000</v>
      </c>
      <c r="I53">
        <f>Penny!H767</f>
        <v>5171</v>
      </c>
      <c r="J53">
        <f t="shared" si="0"/>
        <v>-171</v>
      </c>
      <c r="K53">
        <f>Penny!K1733</f>
        <v>-291.10000000000002</v>
      </c>
    </row>
    <row r="54" spans="1:11" x14ac:dyDescent="0.3">
      <c r="A54" s="3">
        <f>Adatok!J56</f>
        <v>39569</v>
      </c>
      <c r="B54">
        <f>101-Adatok!B56</f>
        <v>79</v>
      </c>
      <c r="C54">
        <f>101-Adatok!E56</f>
        <v>74</v>
      </c>
      <c r="D54">
        <f>101-Adatok!H56</f>
        <v>94</v>
      </c>
      <c r="E54">
        <f>101-Adatok!K56</f>
        <v>74</v>
      </c>
      <c r="F54">
        <f>101-Adatok!N56</f>
        <v>92</v>
      </c>
      <c r="G54">
        <f>101-Adatok!T56</f>
        <v>85</v>
      </c>
      <c r="H54">
        <f>Adatok!Q56*1000+1000</f>
        <v>5000</v>
      </c>
      <c r="I54">
        <f>Penny!H768</f>
        <v>5171</v>
      </c>
      <c r="J54">
        <f t="shared" si="0"/>
        <v>-171</v>
      </c>
      <c r="K54">
        <f>Penny!K1734</f>
        <v>-291.10000000000002</v>
      </c>
    </row>
    <row r="55" spans="1:11" x14ac:dyDescent="0.3">
      <c r="A55" s="3">
        <f>Adatok!J57</f>
        <v>39600</v>
      </c>
      <c r="B55">
        <f>101-Adatok!B57</f>
        <v>79</v>
      </c>
      <c r="C55">
        <f>101-Adatok!E57</f>
        <v>73</v>
      </c>
      <c r="D55">
        <f>101-Adatok!H57</f>
        <v>93</v>
      </c>
      <c r="E55">
        <f>101-Adatok!K57</f>
        <v>83</v>
      </c>
      <c r="F55">
        <f>101-Adatok!N57</f>
        <v>93</v>
      </c>
      <c r="G55">
        <f>101-Adatok!T57</f>
        <v>87</v>
      </c>
      <c r="H55">
        <f>Adatok!Q57*1000+1000</f>
        <v>6000</v>
      </c>
      <c r="I55">
        <f>Penny!H769</f>
        <v>5171</v>
      </c>
      <c r="J55">
        <f t="shared" si="0"/>
        <v>829</v>
      </c>
      <c r="K55">
        <f>Penny!K1735</f>
        <v>708.9</v>
      </c>
    </row>
    <row r="56" spans="1:11" x14ac:dyDescent="0.3">
      <c r="A56" s="3">
        <f>Adatok!J58</f>
        <v>39630</v>
      </c>
      <c r="B56">
        <f>101-Adatok!B58</f>
        <v>77</v>
      </c>
      <c r="C56">
        <f>101-Adatok!E58</f>
        <v>71</v>
      </c>
      <c r="D56">
        <f>101-Adatok!H58</f>
        <v>93</v>
      </c>
      <c r="E56">
        <f>101-Adatok!K58</f>
        <v>86</v>
      </c>
      <c r="F56">
        <f>101-Adatok!N58</f>
        <v>91</v>
      </c>
      <c r="G56">
        <f>101-Adatok!T58</f>
        <v>85</v>
      </c>
      <c r="H56">
        <f>Adatok!Q58*1000+1000</f>
        <v>6000</v>
      </c>
      <c r="I56">
        <f>Penny!H770</f>
        <v>5171</v>
      </c>
      <c r="J56">
        <f t="shared" si="0"/>
        <v>829</v>
      </c>
      <c r="K56">
        <f>Penny!K1736</f>
        <v>708.9</v>
      </c>
    </row>
    <row r="57" spans="1:11" x14ac:dyDescent="0.3">
      <c r="A57" s="3">
        <f>Adatok!J59</f>
        <v>39661</v>
      </c>
      <c r="B57">
        <f>101-Adatok!B59</f>
        <v>78</v>
      </c>
      <c r="C57">
        <f>101-Adatok!E59</f>
        <v>73</v>
      </c>
      <c r="D57">
        <f>101-Adatok!H59</f>
        <v>93</v>
      </c>
      <c r="E57">
        <f>101-Adatok!K59</f>
        <v>87</v>
      </c>
      <c r="F57">
        <f>101-Adatok!N59</f>
        <v>88</v>
      </c>
      <c r="G57">
        <f>101-Adatok!T59</f>
        <v>84</v>
      </c>
      <c r="H57">
        <f>Adatok!Q59*1000+1000</f>
        <v>5000</v>
      </c>
      <c r="I57">
        <f>Penny!H771</f>
        <v>5171</v>
      </c>
      <c r="J57">
        <f t="shared" si="0"/>
        <v>-171</v>
      </c>
      <c r="K57">
        <f>Penny!K1737</f>
        <v>-291.10000000000002</v>
      </c>
    </row>
    <row r="58" spans="1:11" x14ac:dyDescent="0.3">
      <c r="A58" s="3">
        <f>Adatok!J60</f>
        <v>39692</v>
      </c>
      <c r="B58">
        <f>101-Adatok!B60</f>
        <v>80</v>
      </c>
      <c r="C58">
        <f>101-Adatok!E60</f>
        <v>76</v>
      </c>
      <c r="D58">
        <f>101-Adatok!H60</f>
        <v>93</v>
      </c>
      <c r="E58">
        <f>101-Adatok!K60</f>
        <v>84</v>
      </c>
      <c r="F58">
        <f>101-Adatok!N60</f>
        <v>92</v>
      </c>
      <c r="G58">
        <f>101-Adatok!T60</f>
        <v>82</v>
      </c>
      <c r="H58">
        <f>Adatok!Q60*1000+1000</f>
        <v>5000</v>
      </c>
      <c r="I58">
        <f>Penny!H772</f>
        <v>5171</v>
      </c>
      <c r="J58">
        <f t="shared" si="0"/>
        <v>-171</v>
      </c>
      <c r="K58">
        <f>Penny!K1738</f>
        <v>-291.10000000000002</v>
      </c>
    </row>
    <row r="59" spans="1:11" x14ac:dyDescent="0.3">
      <c r="A59" s="3">
        <f>Adatok!J61</f>
        <v>39722</v>
      </c>
      <c r="B59">
        <f>101-Adatok!B61</f>
        <v>76</v>
      </c>
      <c r="C59">
        <f>101-Adatok!E61</f>
        <v>70</v>
      </c>
      <c r="D59">
        <f>101-Adatok!H61</f>
        <v>92</v>
      </c>
      <c r="E59">
        <f>101-Adatok!K61</f>
        <v>83</v>
      </c>
      <c r="F59">
        <f>101-Adatok!N61</f>
        <v>90</v>
      </c>
      <c r="G59">
        <f>101-Adatok!T61</f>
        <v>80</v>
      </c>
      <c r="H59">
        <f>Adatok!Q61*1000+1000</f>
        <v>7000</v>
      </c>
      <c r="I59">
        <f>Penny!H773</f>
        <v>6648.4</v>
      </c>
      <c r="J59">
        <f t="shared" si="0"/>
        <v>351.60000000000036</v>
      </c>
      <c r="K59">
        <f>Penny!K1739</f>
        <v>197.1</v>
      </c>
    </row>
    <row r="60" spans="1:11" x14ac:dyDescent="0.3">
      <c r="A60" s="3">
        <f>Adatok!J62</f>
        <v>39753</v>
      </c>
      <c r="B60">
        <f>101-Adatok!B62</f>
        <v>69</v>
      </c>
      <c r="C60">
        <f>101-Adatok!E62</f>
        <v>65</v>
      </c>
      <c r="D60">
        <f>101-Adatok!H62</f>
        <v>92</v>
      </c>
      <c r="E60">
        <f>101-Adatok!K62</f>
        <v>82</v>
      </c>
      <c r="F60">
        <f>101-Adatok!N62</f>
        <v>90</v>
      </c>
      <c r="G60">
        <f>101-Adatok!T62</f>
        <v>86</v>
      </c>
      <c r="H60">
        <f>Adatok!Q62*1000+1000</f>
        <v>8000</v>
      </c>
      <c r="I60">
        <f>Penny!H774</f>
        <v>6648.4</v>
      </c>
      <c r="J60">
        <f t="shared" si="0"/>
        <v>1351.6000000000004</v>
      </c>
      <c r="K60">
        <f>Penny!K1740</f>
        <v>1197.0999999999999</v>
      </c>
    </row>
    <row r="61" spans="1:11" x14ac:dyDescent="0.3">
      <c r="A61" s="3">
        <f>Adatok!J63</f>
        <v>39783</v>
      </c>
      <c r="B61">
        <f>101-Adatok!B63</f>
        <v>62</v>
      </c>
      <c r="C61">
        <f>101-Adatok!E63</f>
        <v>51</v>
      </c>
      <c r="D61">
        <f>101-Adatok!H63</f>
        <v>90</v>
      </c>
      <c r="E61">
        <f>101-Adatok!K63</f>
        <v>84</v>
      </c>
      <c r="F61">
        <f>101-Adatok!N63</f>
        <v>89</v>
      </c>
      <c r="G61">
        <f>101-Adatok!T63</f>
        <v>78</v>
      </c>
      <c r="H61">
        <f>Adatok!Q63*1000+1000</f>
        <v>7000</v>
      </c>
      <c r="I61">
        <f>Penny!H775</f>
        <v>8125.8</v>
      </c>
      <c r="J61">
        <f t="shared" si="0"/>
        <v>-1125.8000000000002</v>
      </c>
      <c r="K61">
        <f>Penny!K1741</f>
        <v>-1314.6</v>
      </c>
    </row>
    <row r="62" spans="1:11" x14ac:dyDescent="0.3">
      <c r="A62" s="3">
        <f>Adatok!J64</f>
        <v>39814</v>
      </c>
      <c r="B62">
        <f>101-Adatok!B64</f>
        <v>78</v>
      </c>
      <c r="C62">
        <f>101-Adatok!E64</f>
        <v>73</v>
      </c>
      <c r="D62">
        <f>101-Adatok!H64</f>
        <v>91</v>
      </c>
      <c r="E62">
        <f>101-Adatok!K64</f>
        <v>84</v>
      </c>
      <c r="F62">
        <f>101-Adatok!N64</f>
        <v>91</v>
      </c>
      <c r="G62">
        <f>101-Adatok!T64</f>
        <v>81</v>
      </c>
      <c r="H62">
        <f>Adatok!Q64*1000+1000</f>
        <v>7000</v>
      </c>
      <c r="I62">
        <f>Penny!H776</f>
        <v>5171</v>
      </c>
      <c r="J62">
        <f t="shared" si="0"/>
        <v>1829</v>
      </c>
      <c r="K62">
        <f>Penny!K1742</f>
        <v>1708.9</v>
      </c>
    </row>
    <row r="63" spans="1:11" x14ac:dyDescent="0.3">
      <c r="A63" s="3">
        <f>Adatok!J65</f>
        <v>39845</v>
      </c>
      <c r="B63">
        <f>101-Adatok!B65</f>
        <v>76</v>
      </c>
      <c r="C63">
        <f>101-Adatok!E65</f>
        <v>74</v>
      </c>
      <c r="D63">
        <f>101-Adatok!H65</f>
        <v>91</v>
      </c>
      <c r="E63">
        <f>101-Adatok!K65</f>
        <v>84</v>
      </c>
      <c r="F63">
        <f>101-Adatok!N65</f>
        <v>89</v>
      </c>
      <c r="G63">
        <f>101-Adatok!T65</f>
        <v>86</v>
      </c>
      <c r="H63">
        <f>Adatok!Q65*1000+1000</f>
        <v>7000</v>
      </c>
      <c r="I63">
        <f>Penny!H777</f>
        <v>5171</v>
      </c>
      <c r="J63">
        <f t="shared" si="0"/>
        <v>1829</v>
      </c>
      <c r="K63">
        <f>Penny!K1743</f>
        <v>1708.9</v>
      </c>
    </row>
    <row r="64" spans="1:11" x14ac:dyDescent="0.3">
      <c r="A64" s="3">
        <f>Adatok!J66</f>
        <v>39873</v>
      </c>
      <c r="B64">
        <f>101-Adatok!B66</f>
        <v>74</v>
      </c>
      <c r="C64">
        <f>101-Adatok!E66</f>
        <v>72</v>
      </c>
      <c r="D64">
        <f>101-Adatok!H66</f>
        <v>91</v>
      </c>
      <c r="E64">
        <f>101-Adatok!K66</f>
        <v>83</v>
      </c>
      <c r="F64">
        <f>101-Adatok!N66</f>
        <v>92</v>
      </c>
      <c r="G64">
        <f>101-Adatok!T66</f>
        <v>82</v>
      </c>
      <c r="H64">
        <f>Adatok!Q66*1000+1000</f>
        <v>7000</v>
      </c>
      <c r="I64">
        <f>Penny!H778</f>
        <v>5171</v>
      </c>
      <c r="J64">
        <f t="shared" si="0"/>
        <v>1829</v>
      </c>
      <c r="K64">
        <f>Penny!K1744</f>
        <v>1708.9</v>
      </c>
    </row>
    <row r="65" spans="1:11" x14ac:dyDescent="0.3">
      <c r="A65" s="3">
        <f>Adatok!J67</f>
        <v>39904</v>
      </c>
      <c r="B65">
        <f>101-Adatok!B67</f>
        <v>76</v>
      </c>
      <c r="C65">
        <f>101-Adatok!E67</f>
        <v>68</v>
      </c>
      <c r="D65">
        <f>101-Adatok!H67</f>
        <v>92</v>
      </c>
      <c r="E65">
        <f>101-Adatok!K67</f>
        <v>86</v>
      </c>
      <c r="F65">
        <f>101-Adatok!N67</f>
        <v>92</v>
      </c>
      <c r="G65">
        <f>101-Adatok!T67</f>
        <v>83</v>
      </c>
      <c r="H65">
        <f>Adatok!Q67*1000+1000</f>
        <v>7000</v>
      </c>
      <c r="I65">
        <f>Penny!H779</f>
        <v>6648.4</v>
      </c>
      <c r="J65">
        <f t="shared" si="0"/>
        <v>351.60000000000036</v>
      </c>
      <c r="K65">
        <f>Penny!K1745</f>
        <v>197.1</v>
      </c>
    </row>
    <row r="66" spans="1:11" x14ac:dyDescent="0.3">
      <c r="A66" s="3">
        <f>Adatok!J68</f>
        <v>39934</v>
      </c>
      <c r="B66">
        <f>101-Adatok!B68</f>
        <v>76</v>
      </c>
      <c r="C66">
        <f>101-Adatok!E68</f>
        <v>70</v>
      </c>
      <c r="D66">
        <f>101-Adatok!H68</f>
        <v>92</v>
      </c>
      <c r="E66">
        <f>101-Adatok!K68</f>
        <v>84</v>
      </c>
      <c r="F66">
        <f>101-Adatok!N68</f>
        <v>90</v>
      </c>
      <c r="G66">
        <f>101-Adatok!T68</f>
        <v>83</v>
      </c>
      <c r="H66">
        <f>Adatok!Q68*1000+1000</f>
        <v>9000</v>
      </c>
      <c r="I66">
        <f>Penny!H780</f>
        <v>6648.4</v>
      </c>
      <c r="J66">
        <f t="shared" si="0"/>
        <v>2351.6000000000004</v>
      </c>
      <c r="K66">
        <f>Penny!K1746</f>
        <v>2197.1</v>
      </c>
    </row>
    <row r="67" spans="1:11" x14ac:dyDescent="0.3">
      <c r="A67" s="3">
        <f>Adatok!J69</f>
        <v>39965</v>
      </c>
      <c r="B67">
        <f>101-Adatok!B69</f>
        <v>75</v>
      </c>
      <c r="C67">
        <f>101-Adatok!E69</f>
        <v>68</v>
      </c>
      <c r="D67">
        <f>101-Adatok!H69</f>
        <v>90</v>
      </c>
      <c r="E67">
        <f>101-Adatok!K69</f>
        <v>84</v>
      </c>
      <c r="F67">
        <f>101-Adatok!N69</f>
        <v>90</v>
      </c>
      <c r="G67">
        <f>101-Adatok!T69</f>
        <v>72</v>
      </c>
      <c r="H67">
        <f>Adatok!Q69*1000+1000</f>
        <v>12000</v>
      </c>
      <c r="I67">
        <f>Penny!H781</f>
        <v>8864.5</v>
      </c>
      <c r="J67">
        <f t="shared" ref="J67:J130" si="1">H67-I67</f>
        <v>3135.5</v>
      </c>
      <c r="K67">
        <f>Penny!K1747</f>
        <v>2929.5</v>
      </c>
    </row>
    <row r="68" spans="1:11" x14ac:dyDescent="0.3">
      <c r="A68" s="3">
        <f>Adatok!J70</f>
        <v>39995</v>
      </c>
      <c r="B68">
        <f>101-Adatok!B70</f>
        <v>73</v>
      </c>
      <c r="C68">
        <f>101-Adatok!E70</f>
        <v>65</v>
      </c>
      <c r="D68">
        <f>101-Adatok!H70</f>
        <v>90</v>
      </c>
      <c r="E68">
        <f>101-Adatok!K70</f>
        <v>87</v>
      </c>
      <c r="F68">
        <f>101-Adatok!N70</f>
        <v>88</v>
      </c>
      <c r="G68">
        <f>101-Adatok!T70</f>
        <v>82</v>
      </c>
      <c r="H68">
        <f>Adatok!Q70*1000+1000</f>
        <v>9000</v>
      </c>
      <c r="I68">
        <f>Penny!H782</f>
        <v>6648.4</v>
      </c>
      <c r="J68">
        <f t="shared" si="1"/>
        <v>2351.6000000000004</v>
      </c>
      <c r="K68">
        <f>Penny!K1748</f>
        <v>2197.1</v>
      </c>
    </row>
    <row r="69" spans="1:11" x14ac:dyDescent="0.3">
      <c r="A69" s="3">
        <f>Adatok!J71</f>
        <v>40026</v>
      </c>
      <c r="B69">
        <f>101-Adatok!B71</f>
        <v>72</v>
      </c>
      <c r="C69">
        <f>101-Adatok!E71</f>
        <v>66</v>
      </c>
      <c r="D69">
        <f>101-Adatok!H71</f>
        <v>90</v>
      </c>
      <c r="E69">
        <f>101-Adatok!K71</f>
        <v>87</v>
      </c>
      <c r="F69">
        <f>101-Adatok!N71</f>
        <v>91</v>
      </c>
      <c r="G69">
        <f>101-Adatok!T71</f>
        <v>81</v>
      </c>
      <c r="H69">
        <f>Adatok!Q71*1000+1000</f>
        <v>8000</v>
      </c>
      <c r="I69">
        <f>Penny!H783</f>
        <v>6648.4</v>
      </c>
      <c r="J69">
        <f t="shared" si="1"/>
        <v>1351.6000000000004</v>
      </c>
      <c r="K69">
        <f>Penny!K1749</f>
        <v>1197.0999999999999</v>
      </c>
    </row>
    <row r="70" spans="1:11" x14ac:dyDescent="0.3">
      <c r="A70" s="3">
        <f>Adatok!J72</f>
        <v>40057</v>
      </c>
      <c r="B70">
        <f>101-Adatok!B72</f>
        <v>73</v>
      </c>
      <c r="C70">
        <f>101-Adatok!E72</f>
        <v>69</v>
      </c>
      <c r="D70">
        <f>101-Adatok!H72</f>
        <v>90</v>
      </c>
      <c r="E70">
        <f>101-Adatok!K72</f>
        <v>85</v>
      </c>
      <c r="F70">
        <f>101-Adatok!N72</f>
        <v>88</v>
      </c>
      <c r="G70">
        <f>101-Adatok!T72</f>
        <v>71</v>
      </c>
      <c r="H70">
        <f>Adatok!Q72*1000+1000</f>
        <v>9000</v>
      </c>
      <c r="I70">
        <f>Penny!H784</f>
        <v>8864.5</v>
      </c>
      <c r="J70">
        <f t="shared" si="1"/>
        <v>135.5</v>
      </c>
      <c r="K70">
        <f>Penny!K1750</f>
        <v>-70.5</v>
      </c>
    </row>
    <row r="71" spans="1:11" x14ac:dyDescent="0.3">
      <c r="A71" s="3">
        <f>Adatok!J73</f>
        <v>40087</v>
      </c>
      <c r="B71">
        <f>101-Adatok!B73</f>
        <v>75</v>
      </c>
      <c r="C71">
        <f>101-Adatok!E73</f>
        <v>70</v>
      </c>
      <c r="D71">
        <f>101-Adatok!H73</f>
        <v>90</v>
      </c>
      <c r="E71">
        <f>101-Adatok!K73</f>
        <v>82</v>
      </c>
      <c r="F71">
        <f>101-Adatok!N73</f>
        <v>88</v>
      </c>
      <c r="G71">
        <f>101-Adatok!T73</f>
        <v>77</v>
      </c>
      <c r="H71">
        <f>Adatok!Q73*1000+1000</f>
        <v>8000</v>
      </c>
      <c r="I71">
        <f>Penny!H785</f>
        <v>8125.8</v>
      </c>
      <c r="J71">
        <f t="shared" si="1"/>
        <v>-125.80000000000018</v>
      </c>
      <c r="K71">
        <f>Penny!K1751</f>
        <v>-314.60000000000002</v>
      </c>
    </row>
    <row r="72" spans="1:11" x14ac:dyDescent="0.3">
      <c r="A72" s="3">
        <f>Adatok!J74</f>
        <v>40118</v>
      </c>
      <c r="B72">
        <f>101-Adatok!B74</f>
        <v>70</v>
      </c>
      <c r="C72">
        <f>101-Adatok!E74</f>
        <v>65</v>
      </c>
      <c r="D72">
        <f>101-Adatok!H74</f>
        <v>88</v>
      </c>
      <c r="E72">
        <f>101-Adatok!K74</f>
        <v>82</v>
      </c>
      <c r="F72">
        <f>101-Adatok!N74</f>
        <v>89</v>
      </c>
      <c r="G72">
        <f>101-Adatok!T74</f>
        <v>79</v>
      </c>
      <c r="H72">
        <f>Adatok!Q74*1000+1000</f>
        <v>8000</v>
      </c>
      <c r="I72">
        <f>Penny!H786</f>
        <v>6648.4</v>
      </c>
      <c r="J72">
        <f t="shared" si="1"/>
        <v>1351.6000000000004</v>
      </c>
      <c r="K72">
        <f>Penny!K1752</f>
        <v>1197.0999999999999</v>
      </c>
    </row>
    <row r="73" spans="1:11" x14ac:dyDescent="0.3">
      <c r="A73" s="3">
        <f>Adatok!J75</f>
        <v>40148</v>
      </c>
      <c r="B73">
        <f>101-Adatok!B75</f>
        <v>61</v>
      </c>
      <c r="C73">
        <f>101-Adatok!E75</f>
        <v>51</v>
      </c>
      <c r="D73">
        <f>101-Adatok!H75</f>
        <v>88</v>
      </c>
      <c r="E73">
        <f>101-Adatok!K75</f>
        <v>82</v>
      </c>
      <c r="F73">
        <f>101-Adatok!N75</f>
        <v>88</v>
      </c>
      <c r="G73">
        <f>101-Adatok!T75</f>
        <v>80</v>
      </c>
      <c r="H73">
        <f>Adatok!Q75*1000+1000</f>
        <v>8000</v>
      </c>
      <c r="I73">
        <f>Penny!H787</f>
        <v>6648.4</v>
      </c>
      <c r="J73">
        <f t="shared" si="1"/>
        <v>1351.6000000000004</v>
      </c>
      <c r="K73">
        <f>Penny!K1753</f>
        <v>1197.0999999999999</v>
      </c>
    </row>
    <row r="74" spans="1:11" x14ac:dyDescent="0.3">
      <c r="A74" s="3">
        <f>Adatok!J76</f>
        <v>40179</v>
      </c>
      <c r="B74">
        <f>101-Adatok!B76</f>
        <v>80</v>
      </c>
      <c r="C74">
        <f>101-Adatok!E76</f>
        <v>71</v>
      </c>
      <c r="D74">
        <f>101-Adatok!H76</f>
        <v>90</v>
      </c>
      <c r="E74">
        <f>101-Adatok!K76</f>
        <v>85</v>
      </c>
      <c r="F74">
        <f>101-Adatok!N76</f>
        <v>89</v>
      </c>
      <c r="G74">
        <f>101-Adatok!T76</f>
        <v>78</v>
      </c>
      <c r="H74">
        <f>Adatok!Q76*1000+1000</f>
        <v>8000</v>
      </c>
      <c r="I74">
        <f>Penny!H788</f>
        <v>6648.4</v>
      </c>
      <c r="J74">
        <f t="shared" si="1"/>
        <v>1351.6000000000004</v>
      </c>
      <c r="K74">
        <f>Penny!K1754</f>
        <v>1197.0999999999999</v>
      </c>
    </row>
    <row r="75" spans="1:11" x14ac:dyDescent="0.3">
      <c r="A75" s="3">
        <f>Adatok!J77</f>
        <v>40210</v>
      </c>
      <c r="B75">
        <f>101-Adatok!B77</f>
        <v>80</v>
      </c>
      <c r="C75">
        <f>101-Adatok!E77</f>
        <v>72</v>
      </c>
      <c r="D75">
        <f>101-Adatok!H77</f>
        <v>90</v>
      </c>
      <c r="E75">
        <f>101-Adatok!K77</f>
        <v>82</v>
      </c>
      <c r="F75">
        <f>101-Adatok!N77</f>
        <v>88</v>
      </c>
      <c r="G75">
        <f>101-Adatok!T77</f>
        <v>76</v>
      </c>
      <c r="H75">
        <f>Adatok!Q77*1000+1000</f>
        <v>8000</v>
      </c>
      <c r="I75">
        <f>Penny!H789</f>
        <v>6648.4</v>
      </c>
      <c r="J75">
        <f t="shared" si="1"/>
        <v>1351.6000000000004</v>
      </c>
      <c r="K75">
        <f>Penny!K1755</f>
        <v>1197.0999999999999</v>
      </c>
    </row>
    <row r="76" spans="1:11" x14ac:dyDescent="0.3">
      <c r="A76" s="3">
        <f>Adatok!J78</f>
        <v>40238</v>
      </c>
      <c r="B76">
        <f>101-Adatok!B78</f>
        <v>78</v>
      </c>
      <c r="C76">
        <f>101-Adatok!E78</f>
        <v>70</v>
      </c>
      <c r="D76">
        <f>101-Adatok!H78</f>
        <v>90</v>
      </c>
      <c r="E76">
        <f>101-Adatok!K78</f>
        <v>81</v>
      </c>
      <c r="F76">
        <f>101-Adatok!N78</f>
        <v>90</v>
      </c>
      <c r="G76">
        <f>101-Adatok!T78</f>
        <v>78</v>
      </c>
      <c r="H76">
        <f>Adatok!Q78*1000+1000</f>
        <v>8000</v>
      </c>
      <c r="I76">
        <f>Penny!H790</f>
        <v>8125.8</v>
      </c>
      <c r="J76">
        <f t="shared" si="1"/>
        <v>-125.80000000000018</v>
      </c>
      <c r="K76">
        <f>Penny!K1756</f>
        <v>-314.60000000000002</v>
      </c>
    </row>
    <row r="77" spans="1:11" x14ac:dyDescent="0.3">
      <c r="A77" s="3">
        <f>Adatok!J79</f>
        <v>40269</v>
      </c>
      <c r="B77">
        <f>101-Adatok!B79</f>
        <v>80</v>
      </c>
      <c r="C77">
        <f>101-Adatok!E79</f>
        <v>69</v>
      </c>
      <c r="D77">
        <f>101-Adatok!H79</f>
        <v>91</v>
      </c>
      <c r="E77">
        <f>101-Adatok!K79</f>
        <v>83</v>
      </c>
      <c r="F77">
        <f>101-Adatok!N79</f>
        <v>91</v>
      </c>
      <c r="G77">
        <f>101-Adatok!T79</f>
        <v>78</v>
      </c>
      <c r="H77">
        <f>Adatok!Q79*1000+1000</f>
        <v>8000</v>
      </c>
      <c r="I77">
        <f>Penny!H791</f>
        <v>8125.8</v>
      </c>
      <c r="J77">
        <f t="shared" si="1"/>
        <v>-125.80000000000018</v>
      </c>
      <c r="K77">
        <f>Penny!K1757</f>
        <v>-314.60000000000002</v>
      </c>
    </row>
    <row r="78" spans="1:11" x14ac:dyDescent="0.3">
      <c r="A78" s="3">
        <f>Adatok!J80</f>
        <v>40299</v>
      </c>
      <c r="B78">
        <f>101-Adatok!B80</f>
        <v>78</v>
      </c>
      <c r="C78">
        <f>101-Adatok!E80</f>
        <v>67</v>
      </c>
      <c r="D78">
        <f>101-Adatok!H80</f>
        <v>90</v>
      </c>
      <c r="E78">
        <f>101-Adatok!K80</f>
        <v>83</v>
      </c>
      <c r="F78">
        <f>101-Adatok!N80</f>
        <v>91</v>
      </c>
      <c r="G78">
        <f>101-Adatok!T80</f>
        <v>77</v>
      </c>
      <c r="H78">
        <f>Adatok!Q80*1000+1000</f>
        <v>8000</v>
      </c>
      <c r="I78">
        <f>Penny!H792</f>
        <v>8125.8</v>
      </c>
      <c r="J78">
        <f t="shared" si="1"/>
        <v>-125.80000000000018</v>
      </c>
      <c r="K78">
        <f>Penny!K1758</f>
        <v>-314.60000000000002</v>
      </c>
    </row>
    <row r="79" spans="1:11" x14ac:dyDescent="0.3">
      <c r="A79" s="3">
        <f>Adatok!J81</f>
        <v>40330</v>
      </c>
      <c r="B79">
        <f>101-Adatok!B81</f>
        <v>73</v>
      </c>
      <c r="C79">
        <f>101-Adatok!E81</f>
        <v>64</v>
      </c>
      <c r="D79">
        <f>101-Adatok!H81</f>
        <v>90</v>
      </c>
      <c r="E79">
        <f>101-Adatok!K81</f>
        <v>83</v>
      </c>
      <c r="F79">
        <f>101-Adatok!N81</f>
        <v>90</v>
      </c>
      <c r="G79">
        <f>101-Adatok!T81</f>
        <v>75</v>
      </c>
      <c r="H79">
        <f>Adatok!Q81*1000+1000</f>
        <v>7000</v>
      </c>
      <c r="I79">
        <f>Penny!H793</f>
        <v>8125.8</v>
      </c>
      <c r="J79">
        <f t="shared" si="1"/>
        <v>-1125.8000000000002</v>
      </c>
      <c r="K79">
        <f>Penny!K1759</f>
        <v>-1314.6</v>
      </c>
    </row>
    <row r="80" spans="1:11" x14ac:dyDescent="0.3">
      <c r="A80" s="3">
        <f>Adatok!J82</f>
        <v>40360</v>
      </c>
      <c r="B80">
        <f>101-Adatok!B82</f>
        <v>73</v>
      </c>
      <c r="C80">
        <f>101-Adatok!E82</f>
        <v>61</v>
      </c>
      <c r="D80">
        <f>101-Adatok!H82</f>
        <v>89</v>
      </c>
      <c r="E80">
        <f>101-Adatok!K82</f>
        <v>82</v>
      </c>
      <c r="F80">
        <f>101-Adatok!N82</f>
        <v>86</v>
      </c>
      <c r="G80">
        <f>101-Adatok!T82</f>
        <v>71</v>
      </c>
      <c r="H80">
        <f>Adatok!Q82*1000+1000</f>
        <v>9000</v>
      </c>
      <c r="I80">
        <f>Penny!H794</f>
        <v>8864.5</v>
      </c>
      <c r="J80">
        <f t="shared" si="1"/>
        <v>135.5</v>
      </c>
      <c r="K80">
        <f>Penny!K1760</f>
        <v>-70.5</v>
      </c>
    </row>
    <row r="81" spans="1:11" x14ac:dyDescent="0.3">
      <c r="A81" s="3">
        <f>Adatok!J83</f>
        <v>40391</v>
      </c>
      <c r="B81">
        <f>101-Adatok!B83</f>
        <v>73</v>
      </c>
      <c r="C81">
        <f>101-Adatok!E83</f>
        <v>62</v>
      </c>
      <c r="D81">
        <f>101-Adatok!H83</f>
        <v>89</v>
      </c>
      <c r="E81">
        <f>101-Adatok!K83</f>
        <v>83</v>
      </c>
      <c r="F81">
        <f>101-Adatok!N83</f>
        <v>90</v>
      </c>
      <c r="G81">
        <f>101-Adatok!T83</f>
        <v>74</v>
      </c>
      <c r="H81">
        <f>Adatok!Q83*1000+1000</f>
        <v>7000</v>
      </c>
      <c r="I81">
        <f>Penny!H795</f>
        <v>8125.8</v>
      </c>
      <c r="J81">
        <f t="shared" si="1"/>
        <v>-1125.8000000000002</v>
      </c>
      <c r="K81">
        <f>Penny!K1761</f>
        <v>-1314.6</v>
      </c>
    </row>
    <row r="82" spans="1:11" x14ac:dyDescent="0.3">
      <c r="A82" s="3">
        <f>Adatok!J84</f>
        <v>40422</v>
      </c>
      <c r="B82">
        <f>101-Adatok!B84</f>
        <v>78</v>
      </c>
      <c r="C82">
        <f>101-Adatok!E84</f>
        <v>65</v>
      </c>
      <c r="D82">
        <f>101-Adatok!H84</f>
        <v>89</v>
      </c>
      <c r="E82">
        <f>101-Adatok!K84</f>
        <v>81</v>
      </c>
      <c r="F82">
        <f>101-Adatok!N84</f>
        <v>87</v>
      </c>
      <c r="G82">
        <f>101-Adatok!T84</f>
        <v>74</v>
      </c>
      <c r="H82">
        <f>Adatok!Q84*1000+1000</f>
        <v>7000</v>
      </c>
      <c r="I82">
        <f>Penny!H796</f>
        <v>8125.8</v>
      </c>
      <c r="J82">
        <f t="shared" si="1"/>
        <v>-1125.8000000000002</v>
      </c>
      <c r="K82">
        <f>Penny!K1762</f>
        <v>-1314.6</v>
      </c>
    </row>
    <row r="83" spans="1:11" x14ac:dyDescent="0.3">
      <c r="A83" s="3">
        <f>Adatok!J85</f>
        <v>40452</v>
      </c>
      <c r="B83">
        <f>101-Adatok!B85</f>
        <v>77</v>
      </c>
      <c r="C83">
        <f>101-Adatok!E85</f>
        <v>64</v>
      </c>
      <c r="D83">
        <f>101-Adatok!H85</f>
        <v>89</v>
      </c>
      <c r="E83">
        <f>101-Adatok!K85</f>
        <v>82</v>
      </c>
      <c r="F83">
        <f>101-Adatok!N85</f>
        <v>89</v>
      </c>
      <c r="G83">
        <f>101-Adatok!T85</f>
        <v>81</v>
      </c>
      <c r="H83">
        <f>Adatok!Q85*1000+1000</f>
        <v>8000</v>
      </c>
      <c r="I83">
        <f>Penny!H797</f>
        <v>6648.4</v>
      </c>
      <c r="J83">
        <f t="shared" si="1"/>
        <v>1351.6000000000004</v>
      </c>
      <c r="K83">
        <f>Penny!K1763</f>
        <v>1197.0999999999999</v>
      </c>
    </row>
    <row r="84" spans="1:11" x14ac:dyDescent="0.3">
      <c r="A84" s="3">
        <f>Adatok!J86</f>
        <v>40483</v>
      </c>
      <c r="B84">
        <f>101-Adatok!B86</f>
        <v>70</v>
      </c>
      <c r="C84">
        <f>101-Adatok!E86</f>
        <v>62</v>
      </c>
      <c r="D84">
        <f>101-Adatok!H86</f>
        <v>88</v>
      </c>
      <c r="E84">
        <f>101-Adatok!K86</f>
        <v>79</v>
      </c>
      <c r="F84">
        <f>101-Adatok!N86</f>
        <v>90</v>
      </c>
      <c r="G84">
        <f>101-Adatok!T86</f>
        <v>75</v>
      </c>
      <c r="H84">
        <f>Adatok!Q86*1000+1000</f>
        <v>8000</v>
      </c>
      <c r="I84">
        <f>Penny!H798</f>
        <v>8125.8</v>
      </c>
      <c r="J84">
        <f t="shared" si="1"/>
        <v>-125.80000000000018</v>
      </c>
      <c r="K84">
        <f>Penny!K1764</f>
        <v>-314.60000000000002</v>
      </c>
    </row>
    <row r="85" spans="1:11" x14ac:dyDescent="0.3">
      <c r="A85" s="3">
        <f>Adatok!J87</f>
        <v>40513</v>
      </c>
      <c r="B85">
        <f>101-Adatok!B87</f>
        <v>61</v>
      </c>
      <c r="C85">
        <f>101-Adatok!E87</f>
        <v>45</v>
      </c>
      <c r="D85">
        <f>101-Adatok!H87</f>
        <v>87</v>
      </c>
      <c r="E85">
        <f>101-Adatok!K87</f>
        <v>78</v>
      </c>
      <c r="F85">
        <f>101-Adatok!N87</f>
        <v>86</v>
      </c>
      <c r="G85">
        <f>101-Adatok!T87</f>
        <v>73</v>
      </c>
      <c r="H85">
        <f>Adatok!Q87*1000+1000</f>
        <v>8000</v>
      </c>
      <c r="I85">
        <f>Penny!H799</f>
        <v>8864.5</v>
      </c>
      <c r="J85">
        <f t="shared" si="1"/>
        <v>-864.5</v>
      </c>
      <c r="K85">
        <f>Penny!K1765</f>
        <v>-1070.5</v>
      </c>
    </row>
    <row r="86" spans="1:11" x14ac:dyDescent="0.3">
      <c r="A86" s="3">
        <f>Adatok!J88</f>
        <v>40544</v>
      </c>
      <c r="B86">
        <f>101-Adatok!B88</f>
        <v>78</v>
      </c>
      <c r="C86">
        <f>101-Adatok!E88</f>
        <v>68</v>
      </c>
      <c r="D86">
        <f>101-Adatok!H88</f>
        <v>86</v>
      </c>
      <c r="E86">
        <f>101-Adatok!K88</f>
        <v>83</v>
      </c>
      <c r="F86">
        <f>101-Adatok!N88</f>
        <v>88</v>
      </c>
      <c r="G86">
        <f>101-Adatok!T88</f>
        <v>79</v>
      </c>
      <c r="H86">
        <f>Adatok!Q88*1000+1000</f>
        <v>7000</v>
      </c>
      <c r="I86">
        <f>Penny!H800</f>
        <v>6648.4</v>
      </c>
      <c r="J86">
        <f t="shared" si="1"/>
        <v>351.60000000000036</v>
      </c>
      <c r="K86">
        <f>Penny!K1766</f>
        <v>197.1</v>
      </c>
    </row>
    <row r="87" spans="1:11" x14ac:dyDescent="0.3">
      <c r="A87" s="3">
        <f>Adatok!J89</f>
        <v>40575</v>
      </c>
      <c r="B87">
        <f>101-Adatok!B89</f>
        <v>78</v>
      </c>
      <c r="C87">
        <f>101-Adatok!E89</f>
        <v>67</v>
      </c>
      <c r="D87">
        <f>101-Adatok!H89</f>
        <v>86</v>
      </c>
      <c r="E87">
        <f>101-Adatok!K89</f>
        <v>85</v>
      </c>
      <c r="F87">
        <f>101-Adatok!N89</f>
        <v>87</v>
      </c>
      <c r="G87">
        <f>101-Adatok!T89</f>
        <v>78</v>
      </c>
      <c r="H87">
        <f>Adatok!Q89*1000+1000</f>
        <v>8000</v>
      </c>
      <c r="I87">
        <f>Penny!H801</f>
        <v>8125.8</v>
      </c>
      <c r="J87">
        <f t="shared" si="1"/>
        <v>-125.80000000000018</v>
      </c>
      <c r="K87">
        <f>Penny!K1767</f>
        <v>-314.60000000000002</v>
      </c>
    </row>
    <row r="88" spans="1:11" x14ac:dyDescent="0.3">
      <c r="A88" s="3">
        <f>Adatok!J90</f>
        <v>40603</v>
      </c>
      <c r="B88">
        <f>101-Adatok!B90</f>
        <v>75</v>
      </c>
      <c r="C88">
        <f>101-Adatok!E90</f>
        <v>63</v>
      </c>
      <c r="D88">
        <f>101-Adatok!H90</f>
        <v>87</v>
      </c>
      <c r="E88">
        <f>101-Adatok!K90</f>
        <v>84</v>
      </c>
      <c r="F88">
        <f>101-Adatok!N90</f>
        <v>87</v>
      </c>
      <c r="G88">
        <f>101-Adatok!T90</f>
        <v>76</v>
      </c>
      <c r="H88">
        <f>Adatok!Q90*1000+1000</f>
        <v>9000</v>
      </c>
      <c r="I88">
        <f>Penny!H802</f>
        <v>8125.8</v>
      </c>
      <c r="J88">
        <f t="shared" si="1"/>
        <v>874.19999999999982</v>
      </c>
      <c r="K88">
        <f>Penny!K1768</f>
        <v>685.4</v>
      </c>
    </row>
    <row r="89" spans="1:11" x14ac:dyDescent="0.3">
      <c r="A89" s="3">
        <f>Adatok!J91</f>
        <v>40634</v>
      </c>
      <c r="B89">
        <f>101-Adatok!B91</f>
        <v>74</v>
      </c>
      <c r="C89">
        <f>101-Adatok!E91</f>
        <v>63</v>
      </c>
      <c r="D89">
        <f>101-Adatok!H91</f>
        <v>88</v>
      </c>
      <c r="E89">
        <f>101-Adatok!K91</f>
        <v>83</v>
      </c>
      <c r="F89">
        <f>101-Adatok!N91</f>
        <v>88</v>
      </c>
      <c r="G89">
        <f>101-Adatok!T91</f>
        <v>76</v>
      </c>
      <c r="H89">
        <f>Adatok!Q91*1000+1000</f>
        <v>8000</v>
      </c>
      <c r="I89">
        <f>Penny!H803</f>
        <v>8125.8</v>
      </c>
      <c r="J89">
        <f t="shared" si="1"/>
        <v>-125.80000000000018</v>
      </c>
      <c r="K89">
        <f>Penny!K1769</f>
        <v>-314.60000000000002</v>
      </c>
    </row>
    <row r="90" spans="1:11" x14ac:dyDescent="0.3">
      <c r="A90" s="3">
        <f>Adatok!J92</f>
        <v>40664</v>
      </c>
      <c r="B90">
        <f>101-Adatok!B92</f>
        <v>76</v>
      </c>
      <c r="C90">
        <f>101-Adatok!E92</f>
        <v>63</v>
      </c>
      <c r="D90">
        <f>101-Adatok!H92</f>
        <v>87</v>
      </c>
      <c r="E90">
        <f>101-Adatok!K92</f>
        <v>83</v>
      </c>
      <c r="F90">
        <f>101-Adatok!N92</f>
        <v>85</v>
      </c>
      <c r="G90">
        <f>101-Adatok!T92</f>
        <v>79</v>
      </c>
      <c r="H90">
        <f>Adatok!Q92*1000+1000</f>
        <v>8000</v>
      </c>
      <c r="I90">
        <f>Penny!H804</f>
        <v>6648.4</v>
      </c>
      <c r="J90">
        <f t="shared" si="1"/>
        <v>1351.6000000000004</v>
      </c>
      <c r="K90">
        <f>Penny!K1770</f>
        <v>1197.0999999999999</v>
      </c>
    </row>
    <row r="91" spans="1:11" x14ac:dyDescent="0.3">
      <c r="A91" s="3">
        <f>Adatok!J93</f>
        <v>40695</v>
      </c>
      <c r="B91">
        <f>101-Adatok!B93</f>
        <v>74</v>
      </c>
      <c r="C91">
        <f>101-Adatok!E93</f>
        <v>55</v>
      </c>
      <c r="D91">
        <f>101-Adatok!H93</f>
        <v>87</v>
      </c>
      <c r="E91">
        <f>101-Adatok!K93</f>
        <v>82</v>
      </c>
      <c r="F91">
        <f>101-Adatok!N93</f>
        <v>82</v>
      </c>
      <c r="G91">
        <f>101-Adatok!T93</f>
        <v>71</v>
      </c>
      <c r="H91">
        <f>Adatok!Q93*1000+1000</f>
        <v>9000</v>
      </c>
      <c r="I91">
        <f>Penny!H805</f>
        <v>8864.5</v>
      </c>
      <c r="J91">
        <f t="shared" si="1"/>
        <v>135.5</v>
      </c>
      <c r="K91">
        <f>Penny!K1771</f>
        <v>-70.5</v>
      </c>
    </row>
    <row r="92" spans="1:11" x14ac:dyDescent="0.3">
      <c r="A92" s="3">
        <f>Adatok!J94</f>
        <v>40725</v>
      </c>
      <c r="B92">
        <f>101-Adatok!B94</f>
        <v>73</v>
      </c>
      <c r="C92">
        <f>101-Adatok!E94</f>
        <v>55</v>
      </c>
      <c r="D92">
        <f>101-Adatok!H94</f>
        <v>85</v>
      </c>
      <c r="E92">
        <f>101-Adatok!K94</f>
        <v>79</v>
      </c>
      <c r="F92">
        <f>101-Adatok!N94</f>
        <v>83</v>
      </c>
      <c r="G92">
        <f>101-Adatok!T94</f>
        <v>76</v>
      </c>
      <c r="H92">
        <f>Adatok!Q94*1000+1000</f>
        <v>9000</v>
      </c>
      <c r="I92">
        <f>Penny!H806</f>
        <v>8125.8</v>
      </c>
      <c r="J92">
        <f t="shared" si="1"/>
        <v>874.19999999999982</v>
      </c>
      <c r="K92">
        <f>Penny!K1772</f>
        <v>685.4</v>
      </c>
    </row>
    <row r="93" spans="1:11" x14ac:dyDescent="0.3">
      <c r="A93" s="3">
        <f>Adatok!J95</f>
        <v>40756</v>
      </c>
      <c r="B93">
        <f>101-Adatok!B95</f>
        <v>69</v>
      </c>
      <c r="C93">
        <f>101-Adatok!E95</f>
        <v>53</v>
      </c>
      <c r="D93">
        <f>101-Adatok!H95</f>
        <v>84</v>
      </c>
      <c r="E93">
        <f>101-Adatok!K95</f>
        <v>84</v>
      </c>
      <c r="F93">
        <f>101-Adatok!N95</f>
        <v>83</v>
      </c>
      <c r="G93">
        <f>101-Adatok!T95</f>
        <v>77</v>
      </c>
      <c r="H93">
        <f>Adatok!Q95*1000+1000</f>
        <v>9000</v>
      </c>
      <c r="I93">
        <f>Penny!H807</f>
        <v>8125.8</v>
      </c>
      <c r="J93">
        <f t="shared" si="1"/>
        <v>874.19999999999982</v>
      </c>
      <c r="K93">
        <f>Penny!K1773</f>
        <v>685.4</v>
      </c>
    </row>
    <row r="94" spans="1:11" x14ac:dyDescent="0.3">
      <c r="A94" s="3">
        <f>Adatok!J96</f>
        <v>40787</v>
      </c>
      <c r="B94">
        <f>101-Adatok!B96</f>
        <v>72</v>
      </c>
      <c r="C94">
        <f>101-Adatok!E96</f>
        <v>48</v>
      </c>
      <c r="D94">
        <f>101-Adatok!H96</f>
        <v>78</v>
      </c>
      <c r="E94">
        <f>101-Adatok!K96</f>
        <v>82</v>
      </c>
      <c r="F94">
        <f>101-Adatok!N96</f>
        <v>80</v>
      </c>
      <c r="G94">
        <f>101-Adatok!T96</f>
        <v>70</v>
      </c>
      <c r="H94">
        <f>Adatok!Q96*1000+1000</f>
        <v>9000</v>
      </c>
      <c r="I94">
        <f>Penny!H808</f>
        <v>11819.3</v>
      </c>
      <c r="J94">
        <f t="shared" si="1"/>
        <v>-2819.2999999999993</v>
      </c>
      <c r="K94">
        <f>Penny!K1774</f>
        <v>-70.5</v>
      </c>
    </row>
    <row r="95" spans="1:11" x14ac:dyDescent="0.3">
      <c r="A95" s="3">
        <f>Adatok!J97</f>
        <v>40817</v>
      </c>
      <c r="B95">
        <f>101-Adatok!B97</f>
        <v>62</v>
      </c>
      <c r="C95">
        <f>101-Adatok!E97</f>
        <v>59</v>
      </c>
      <c r="D95">
        <f>101-Adatok!H97</f>
        <v>81</v>
      </c>
      <c r="E95">
        <f>101-Adatok!K97</f>
        <v>81</v>
      </c>
      <c r="F95">
        <f>101-Adatok!N97</f>
        <v>83</v>
      </c>
      <c r="G95">
        <f>101-Adatok!T97</f>
        <v>71</v>
      </c>
      <c r="H95">
        <f>Adatok!Q97*1000+1000</f>
        <v>9000</v>
      </c>
      <c r="I95">
        <f>Penny!H809</f>
        <v>8864.5</v>
      </c>
      <c r="J95">
        <f t="shared" si="1"/>
        <v>135.5</v>
      </c>
      <c r="K95">
        <f>Penny!K1775</f>
        <v>-70.5</v>
      </c>
    </row>
    <row r="96" spans="1:11" x14ac:dyDescent="0.3">
      <c r="A96" s="3">
        <f>Adatok!J98</f>
        <v>40848</v>
      </c>
      <c r="B96">
        <f>101-Adatok!B98</f>
        <v>47</v>
      </c>
      <c r="C96">
        <f>101-Adatok!E98</f>
        <v>56</v>
      </c>
      <c r="D96">
        <f>101-Adatok!H98</f>
        <v>82</v>
      </c>
      <c r="E96">
        <f>101-Adatok!K98</f>
        <v>80</v>
      </c>
      <c r="F96">
        <f>101-Adatok!N98</f>
        <v>83</v>
      </c>
      <c r="G96">
        <f>101-Adatok!T98</f>
        <v>70</v>
      </c>
      <c r="H96">
        <f>Adatok!Q98*1000+1000</f>
        <v>10000</v>
      </c>
      <c r="I96">
        <f>Penny!H810</f>
        <v>8864.5</v>
      </c>
      <c r="J96">
        <f t="shared" si="1"/>
        <v>1135.5</v>
      </c>
      <c r="K96">
        <f>Penny!K1776</f>
        <v>929.5</v>
      </c>
    </row>
    <row r="97" spans="1:11" x14ac:dyDescent="0.3">
      <c r="A97" s="3">
        <f>Adatok!J99</f>
        <v>40878</v>
      </c>
      <c r="B97">
        <f>101-Adatok!B99</f>
        <v>49</v>
      </c>
      <c r="C97">
        <f>101-Adatok!E99</f>
        <v>43</v>
      </c>
      <c r="D97">
        <f>101-Adatok!H99</f>
        <v>82</v>
      </c>
      <c r="E97">
        <f>101-Adatok!K99</f>
        <v>79</v>
      </c>
      <c r="F97">
        <f>101-Adatok!N99</f>
        <v>81</v>
      </c>
      <c r="G97">
        <f>101-Adatok!T99</f>
        <v>75</v>
      </c>
      <c r="H97">
        <f>Adatok!Q99*1000+1000</f>
        <v>10000</v>
      </c>
      <c r="I97">
        <f>Penny!H811</f>
        <v>8125.8</v>
      </c>
      <c r="J97">
        <f t="shared" si="1"/>
        <v>1874.1999999999998</v>
      </c>
      <c r="K97">
        <f>Penny!K1777</f>
        <v>1685.4</v>
      </c>
    </row>
    <row r="98" spans="1:11" x14ac:dyDescent="0.3">
      <c r="A98" s="3">
        <f>Adatok!J100</f>
        <v>40909</v>
      </c>
      <c r="B98">
        <f>101-Adatok!B100</f>
        <v>66</v>
      </c>
      <c r="C98">
        <f>101-Adatok!E100</f>
        <v>65</v>
      </c>
      <c r="D98">
        <f>101-Adatok!H100</f>
        <v>84</v>
      </c>
      <c r="E98">
        <f>101-Adatok!K100</f>
        <v>82</v>
      </c>
      <c r="F98">
        <f>101-Adatok!N100</f>
        <v>84</v>
      </c>
      <c r="G98">
        <f>101-Adatok!T100</f>
        <v>73</v>
      </c>
      <c r="H98">
        <f>Adatok!Q100*1000+1000</f>
        <v>9000</v>
      </c>
      <c r="I98">
        <f>Penny!H812</f>
        <v>8864.5</v>
      </c>
      <c r="J98">
        <f t="shared" si="1"/>
        <v>135.5</v>
      </c>
      <c r="K98">
        <f>Penny!K1778</f>
        <v>-70.5</v>
      </c>
    </row>
    <row r="99" spans="1:11" x14ac:dyDescent="0.3">
      <c r="A99" s="3">
        <f>Adatok!J101</f>
        <v>40940</v>
      </c>
      <c r="B99">
        <f>101-Adatok!B101</f>
        <v>70</v>
      </c>
      <c r="C99">
        <f>101-Adatok!E101</f>
        <v>66</v>
      </c>
      <c r="D99">
        <f>101-Adatok!H101</f>
        <v>83</v>
      </c>
      <c r="E99">
        <f>101-Adatok!K101</f>
        <v>83</v>
      </c>
      <c r="F99">
        <f>101-Adatok!N101</f>
        <v>78</v>
      </c>
      <c r="G99">
        <f>101-Adatok!T101</f>
        <v>68</v>
      </c>
      <c r="H99">
        <f>Adatok!Q101*1000+1000</f>
        <v>9000</v>
      </c>
      <c r="I99">
        <f>Penny!H813</f>
        <v>8864.5</v>
      </c>
      <c r="J99">
        <f t="shared" si="1"/>
        <v>135.5</v>
      </c>
      <c r="K99">
        <f>Penny!K1779</f>
        <v>-70.5</v>
      </c>
    </row>
    <row r="100" spans="1:11" x14ac:dyDescent="0.3">
      <c r="A100" s="3">
        <f>Adatok!J102</f>
        <v>40969</v>
      </c>
      <c r="B100">
        <f>101-Adatok!B102</f>
        <v>71</v>
      </c>
      <c r="C100">
        <f>101-Adatok!E102</f>
        <v>58</v>
      </c>
      <c r="D100">
        <f>101-Adatok!H102</f>
        <v>83</v>
      </c>
      <c r="E100">
        <f>101-Adatok!K102</f>
        <v>83</v>
      </c>
      <c r="F100">
        <f>101-Adatok!N102</f>
        <v>80</v>
      </c>
      <c r="G100">
        <f>101-Adatok!T102</f>
        <v>63</v>
      </c>
      <c r="H100">
        <f>Adatok!Q102*1000+1000</f>
        <v>10000</v>
      </c>
      <c r="I100">
        <f>Penny!H814</f>
        <v>9603.2000000000007</v>
      </c>
      <c r="J100">
        <f t="shared" si="1"/>
        <v>396.79999999999927</v>
      </c>
      <c r="K100">
        <f>Penny!K1780</f>
        <v>929.5</v>
      </c>
    </row>
    <row r="101" spans="1:11" x14ac:dyDescent="0.3">
      <c r="A101" s="3">
        <f>Adatok!J103</f>
        <v>41000</v>
      </c>
      <c r="B101">
        <f>101-Adatok!B103</f>
        <v>70</v>
      </c>
      <c r="C101">
        <f>101-Adatok!E103</f>
        <v>61</v>
      </c>
      <c r="D101">
        <f>101-Adatok!H103</f>
        <v>84</v>
      </c>
      <c r="E101">
        <f>101-Adatok!K103</f>
        <v>85</v>
      </c>
      <c r="F101">
        <f>101-Adatok!N103</f>
        <v>77</v>
      </c>
      <c r="G101">
        <f>101-Adatok!T103</f>
        <v>70</v>
      </c>
      <c r="H101">
        <f>Adatok!Q103*1000+1000</f>
        <v>10000</v>
      </c>
      <c r="I101">
        <f>Penny!H815</f>
        <v>9603.2000000000007</v>
      </c>
      <c r="J101">
        <f t="shared" si="1"/>
        <v>396.79999999999927</v>
      </c>
      <c r="K101">
        <f>Penny!K1781</f>
        <v>929.5</v>
      </c>
    </row>
    <row r="102" spans="1:11" x14ac:dyDescent="0.3">
      <c r="A102" s="3">
        <f>Adatok!J104</f>
        <v>41030</v>
      </c>
      <c r="B102">
        <f>101-Adatok!B104</f>
        <v>65</v>
      </c>
      <c r="C102">
        <f>101-Adatok!E104</f>
        <v>61</v>
      </c>
      <c r="D102">
        <f>101-Adatok!H104</f>
        <v>83</v>
      </c>
      <c r="E102">
        <f>101-Adatok!K104</f>
        <v>84</v>
      </c>
      <c r="F102">
        <f>101-Adatok!N104</f>
        <v>79</v>
      </c>
      <c r="G102">
        <f>101-Adatok!T104</f>
        <v>70</v>
      </c>
      <c r="H102">
        <f>Adatok!Q104*1000+1000</f>
        <v>10000</v>
      </c>
      <c r="I102">
        <f>Penny!H816</f>
        <v>8864.5</v>
      </c>
      <c r="J102">
        <f t="shared" si="1"/>
        <v>1135.5</v>
      </c>
      <c r="K102">
        <f>Penny!K1782</f>
        <v>929.5</v>
      </c>
    </row>
    <row r="103" spans="1:11" x14ac:dyDescent="0.3">
      <c r="A103" s="3">
        <f>Adatok!J105</f>
        <v>41061</v>
      </c>
      <c r="B103">
        <f>101-Adatok!B105</f>
        <v>69</v>
      </c>
      <c r="C103">
        <f>101-Adatok!E105</f>
        <v>54</v>
      </c>
      <c r="D103">
        <f>101-Adatok!H105</f>
        <v>84</v>
      </c>
      <c r="E103">
        <f>101-Adatok!K105</f>
        <v>83</v>
      </c>
      <c r="F103">
        <f>101-Adatok!N105</f>
        <v>79</v>
      </c>
      <c r="G103">
        <f>101-Adatok!T105</f>
        <v>69</v>
      </c>
      <c r="H103">
        <f>Adatok!Q105*1000+1000</f>
        <v>10000</v>
      </c>
      <c r="I103">
        <f>Penny!H817</f>
        <v>8864.5</v>
      </c>
      <c r="J103">
        <f t="shared" si="1"/>
        <v>1135.5</v>
      </c>
      <c r="K103">
        <f>Penny!K1783</f>
        <v>929.5</v>
      </c>
    </row>
    <row r="104" spans="1:11" x14ac:dyDescent="0.3">
      <c r="A104" s="3">
        <f>Adatok!J106</f>
        <v>41091</v>
      </c>
      <c r="B104">
        <f>101-Adatok!B106</f>
        <v>63</v>
      </c>
      <c r="C104">
        <f>101-Adatok!E106</f>
        <v>55</v>
      </c>
      <c r="D104">
        <f>101-Adatok!H106</f>
        <v>82</v>
      </c>
      <c r="E104">
        <f>101-Adatok!K106</f>
        <v>83</v>
      </c>
      <c r="F104">
        <f>101-Adatok!N106</f>
        <v>76</v>
      </c>
      <c r="G104">
        <f>101-Adatok!T106</f>
        <v>67</v>
      </c>
      <c r="H104">
        <f>Adatok!Q106*1000+1000</f>
        <v>12000</v>
      </c>
      <c r="I104">
        <f>Penny!H818</f>
        <v>9603.2000000000007</v>
      </c>
      <c r="J104">
        <f t="shared" si="1"/>
        <v>2396.7999999999993</v>
      </c>
      <c r="K104">
        <f>Penny!K1784</f>
        <v>2929.5</v>
      </c>
    </row>
    <row r="105" spans="1:11" x14ac:dyDescent="0.3">
      <c r="A105" s="3">
        <f>Adatok!J107</f>
        <v>41122</v>
      </c>
      <c r="B105">
        <f>101-Adatok!B107</f>
        <v>65</v>
      </c>
      <c r="C105">
        <f>101-Adatok!E107</f>
        <v>56</v>
      </c>
      <c r="D105">
        <f>101-Adatok!H107</f>
        <v>83</v>
      </c>
      <c r="E105">
        <f>101-Adatok!K107</f>
        <v>84</v>
      </c>
      <c r="F105">
        <f>101-Adatok!N107</f>
        <v>80</v>
      </c>
      <c r="G105">
        <f>101-Adatok!T107</f>
        <v>67</v>
      </c>
      <c r="H105">
        <f>Adatok!Q107*1000+1000</f>
        <v>12000</v>
      </c>
      <c r="I105">
        <f>Penny!H819</f>
        <v>8864.5</v>
      </c>
      <c r="J105">
        <f t="shared" si="1"/>
        <v>3135.5</v>
      </c>
      <c r="K105">
        <f>Penny!K1785</f>
        <v>2929.5</v>
      </c>
    </row>
    <row r="106" spans="1:11" x14ac:dyDescent="0.3">
      <c r="A106" s="3">
        <f>Adatok!J108</f>
        <v>41153</v>
      </c>
      <c r="B106">
        <f>101-Adatok!B108</f>
        <v>69</v>
      </c>
      <c r="C106">
        <f>101-Adatok!E108</f>
        <v>61</v>
      </c>
      <c r="D106">
        <f>101-Adatok!H108</f>
        <v>83</v>
      </c>
      <c r="E106">
        <f>101-Adatok!K108</f>
        <v>83</v>
      </c>
      <c r="F106">
        <f>101-Adatok!N108</f>
        <v>79</v>
      </c>
      <c r="G106">
        <f>101-Adatok!T108</f>
        <v>70</v>
      </c>
      <c r="H106">
        <f>Adatok!Q108*1000+1000</f>
        <v>9000</v>
      </c>
      <c r="I106">
        <f>Penny!H820</f>
        <v>8864.5</v>
      </c>
      <c r="J106">
        <f t="shared" si="1"/>
        <v>135.5</v>
      </c>
      <c r="K106">
        <f>Penny!K1786</f>
        <v>-70.5</v>
      </c>
    </row>
    <row r="107" spans="1:11" x14ac:dyDescent="0.3">
      <c r="A107" s="3">
        <f>Adatok!J109</f>
        <v>41183</v>
      </c>
      <c r="B107">
        <f>101-Adatok!B109</f>
        <v>62</v>
      </c>
      <c r="C107">
        <f>101-Adatok!E109</f>
        <v>58</v>
      </c>
      <c r="D107">
        <f>101-Adatok!H109</f>
        <v>83</v>
      </c>
      <c r="E107">
        <f>101-Adatok!K109</f>
        <v>79</v>
      </c>
      <c r="F107">
        <f>101-Adatok!N109</f>
        <v>75</v>
      </c>
      <c r="G107">
        <f>101-Adatok!T109</f>
        <v>70</v>
      </c>
      <c r="H107">
        <f>Adatok!Q109*1000+1000</f>
        <v>10000</v>
      </c>
      <c r="I107">
        <f>Penny!H821</f>
        <v>9603.2000000000007</v>
      </c>
      <c r="J107">
        <f t="shared" si="1"/>
        <v>396.79999999999927</v>
      </c>
      <c r="K107">
        <f>Penny!K1787</f>
        <v>929.5</v>
      </c>
    </row>
    <row r="108" spans="1:11" x14ac:dyDescent="0.3">
      <c r="A108" s="3">
        <f>Adatok!J110</f>
        <v>41214</v>
      </c>
      <c r="B108">
        <f>101-Adatok!B110</f>
        <v>57</v>
      </c>
      <c r="C108">
        <f>101-Adatok!E110</f>
        <v>52</v>
      </c>
      <c r="D108">
        <f>101-Adatok!H110</f>
        <v>74</v>
      </c>
      <c r="E108">
        <f>101-Adatok!K110</f>
        <v>79</v>
      </c>
      <c r="F108">
        <f>101-Adatok!N110</f>
        <v>78</v>
      </c>
      <c r="G108">
        <f>101-Adatok!T110</f>
        <v>72</v>
      </c>
      <c r="H108">
        <f>Adatok!Q110*1000+1000</f>
        <v>11000</v>
      </c>
      <c r="I108">
        <f>Penny!H822</f>
        <v>12558.1</v>
      </c>
      <c r="J108">
        <f t="shared" si="1"/>
        <v>-1558.1000000000004</v>
      </c>
      <c r="K108">
        <f>Penny!K1788</f>
        <v>1929.5</v>
      </c>
    </row>
    <row r="109" spans="1:11" x14ac:dyDescent="0.3">
      <c r="A109" s="3">
        <f>Adatok!J111</f>
        <v>41244</v>
      </c>
      <c r="B109">
        <f>101-Adatok!B111</f>
        <v>46</v>
      </c>
      <c r="C109">
        <f>101-Adatok!E111</f>
        <v>34</v>
      </c>
      <c r="D109">
        <f>101-Adatok!H111</f>
        <v>76</v>
      </c>
      <c r="E109">
        <f>101-Adatok!K111</f>
        <v>80</v>
      </c>
      <c r="F109">
        <f>101-Adatok!N111</f>
        <v>75</v>
      </c>
      <c r="G109">
        <f>101-Adatok!T111</f>
        <v>68</v>
      </c>
      <c r="H109">
        <f>Adatok!Q111*1000+1000</f>
        <v>11000</v>
      </c>
      <c r="I109">
        <f>Penny!H823</f>
        <v>13296.8</v>
      </c>
      <c r="J109">
        <f t="shared" si="1"/>
        <v>-2296.7999999999993</v>
      </c>
      <c r="K109">
        <f>Penny!K1789</f>
        <v>1173.5999999999999</v>
      </c>
    </row>
    <row r="110" spans="1:11" x14ac:dyDescent="0.3">
      <c r="A110" s="3">
        <f>Adatok!J112</f>
        <v>41275</v>
      </c>
      <c r="B110">
        <f>101-Adatok!B112</f>
        <v>72</v>
      </c>
      <c r="C110">
        <f>101-Adatok!E112</f>
        <v>66</v>
      </c>
      <c r="D110">
        <f>101-Adatok!H112</f>
        <v>82</v>
      </c>
      <c r="E110">
        <f>101-Adatok!K112</f>
        <v>82</v>
      </c>
      <c r="F110">
        <f>101-Adatok!N112</f>
        <v>82</v>
      </c>
      <c r="G110">
        <f>101-Adatok!T112</f>
        <v>70</v>
      </c>
      <c r="H110">
        <f>Adatok!Q112*1000+1000</f>
        <v>10000</v>
      </c>
      <c r="I110">
        <f>Penny!H824</f>
        <v>8864.5</v>
      </c>
      <c r="J110">
        <f t="shared" si="1"/>
        <v>1135.5</v>
      </c>
      <c r="K110">
        <f>Penny!K1790</f>
        <v>929.5</v>
      </c>
    </row>
    <row r="111" spans="1:11" x14ac:dyDescent="0.3">
      <c r="A111" s="3">
        <f>Adatok!J113</f>
        <v>41306</v>
      </c>
      <c r="B111">
        <f>101-Adatok!B113</f>
        <v>71</v>
      </c>
      <c r="C111">
        <f>101-Adatok!E113</f>
        <v>68</v>
      </c>
      <c r="D111">
        <f>101-Adatok!H113</f>
        <v>80</v>
      </c>
      <c r="E111">
        <f>101-Adatok!K113</f>
        <v>81</v>
      </c>
      <c r="F111">
        <f>101-Adatok!N113</f>
        <v>80</v>
      </c>
      <c r="G111">
        <f>101-Adatok!T113</f>
        <v>70</v>
      </c>
      <c r="H111">
        <f>Adatok!Q113*1000+1000</f>
        <v>12000</v>
      </c>
      <c r="I111">
        <f>Penny!H825</f>
        <v>8864.5</v>
      </c>
      <c r="J111">
        <f t="shared" si="1"/>
        <v>3135.5</v>
      </c>
      <c r="K111">
        <f>Penny!K1791</f>
        <v>2929.5</v>
      </c>
    </row>
    <row r="112" spans="1:11" x14ac:dyDescent="0.3">
      <c r="A112" s="3">
        <f>Adatok!J114</f>
        <v>41334</v>
      </c>
      <c r="B112">
        <f>101-Adatok!B114</f>
        <v>70</v>
      </c>
      <c r="C112">
        <f>101-Adatok!E114</f>
        <v>60</v>
      </c>
      <c r="D112">
        <f>101-Adatok!H114</f>
        <v>82</v>
      </c>
      <c r="E112">
        <f>101-Adatok!K114</f>
        <v>80</v>
      </c>
      <c r="F112">
        <f>101-Adatok!N114</f>
        <v>78</v>
      </c>
      <c r="G112">
        <f>101-Adatok!T114</f>
        <v>69</v>
      </c>
      <c r="H112">
        <f>Adatok!Q114*1000+1000</f>
        <v>12000</v>
      </c>
      <c r="I112">
        <f>Penny!H826</f>
        <v>8864.5</v>
      </c>
      <c r="J112">
        <f t="shared" si="1"/>
        <v>3135.5</v>
      </c>
      <c r="K112">
        <f>Penny!K1792</f>
        <v>2929.5</v>
      </c>
    </row>
    <row r="113" spans="1:11" x14ac:dyDescent="0.3">
      <c r="A113" s="3">
        <f>Adatok!J115</f>
        <v>41365</v>
      </c>
      <c r="B113">
        <f>101-Adatok!B115</f>
        <v>70</v>
      </c>
      <c r="C113">
        <f>101-Adatok!E115</f>
        <v>62</v>
      </c>
      <c r="D113">
        <f>101-Adatok!H115</f>
        <v>84</v>
      </c>
      <c r="E113">
        <f>101-Adatok!K115</f>
        <v>81</v>
      </c>
      <c r="F113">
        <f>101-Adatok!N115</f>
        <v>77</v>
      </c>
      <c r="G113">
        <f>101-Adatok!T115</f>
        <v>69</v>
      </c>
      <c r="H113">
        <f>Adatok!Q115*1000+1000</f>
        <v>13000</v>
      </c>
      <c r="I113">
        <f>Penny!H827</f>
        <v>9603.2000000000007</v>
      </c>
      <c r="J113">
        <f t="shared" si="1"/>
        <v>3396.7999999999993</v>
      </c>
      <c r="K113">
        <f>Penny!K1793</f>
        <v>3173.6</v>
      </c>
    </row>
    <row r="114" spans="1:11" x14ac:dyDescent="0.3">
      <c r="A114" s="3">
        <f>Adatok!J116</f>
        <v>41395</v>
      </c>
      <c r="B114">
        <f>101-Adatok!B116</f>
        <v>63</v>
      </c>
      <c r="C114">
        <f>101-Adatok!E116</f>
        <v>60</v>
      </c>
      <c r="D114">
        <f>101-Adatok!H116</f>
        <v>82</v>
      </c>
      <c r="E114">
        <f>101-Adatok!K116</f>
        <v>82</v>
      </c>
      <c r="F114">
        <f>101-Adatok!N116</f>
        <v>74</v>
      </c>
      <c r="G114">
        <f>101-Adatok!T116</f>
        <v>70</v>
      </c>
      <c r="H114">
        <f>Adatok!Q116*1000+1000</f>
        <v>12000</v>
      </c>
      <c r="I114">
        <f>Penny!H828</f>
        <v>9603.2000000000007</v>
      </c>
      <c r="J114">
        <f t="shared" si="1"/>
        <v>2396.7999999999993</v>
      </c>
      <c r="K114">
        <f>Penny!K1794</f>
        <v>2173.6</v>
      </c>
    </row>
    <row r="115" spans="1:11" x14ac:dyDescent="0.3">
      <c r="A115" s="3">
        <f>Adatok!J117</f>
        <v>41426</v>
      </c>
      <c r="B115">
        <f>101-Adatok!B117</f>
        <v>65</v>
      </c>
      <c r="C115">
        <f>101-Adatok!E117</f>
        <v>61</v>
      </c>
      <c r="D115">
        <f>101-Adatok!H117</f>
        <v>82</v>
      </c>
      <c r="E115">
        <f>101-Adatok!K117</f>
        <v>73</v>
      </c>
      <c r="F115">
        <f>101-Adatok!N117</f>
        <v>76</v>
      </c>
      <c r="G115">
        <f>101-Adatok!T117</f>
        <v>67</v>
      </c>
      <c r="H115">
        <f>Adatok!Q117*1000+1000</f>
        <v>12000</v>
      </c>
      <c r="I115">
        <f>Penny!H829</f>
        <v>9603.2000000000007</v>
      </c>
      <c r="J115">
        <f t="shared" si="1"/>
        <v>2396.7999999999993</v>
      </c>
      <c r="K115">
        <f>Penny!K1795</f>
        <v>2173.6</v>
      </c>
    </row>
    <row r="116" spans="1:11" x14ac:dyDescent="0.3">
      <c r="A116" s="3">
        <f>Adatok!J118</f>
        <v>41456</v>
      </c>
      <c r="B116">
        <f>101-Adatok!B118</f>
        <v>65</v>
      </c>
      <c r="C116">
        <f>101-Adatok!E118</f>
        <v>57</v>
      </c>
      <c r="D116">
        <f>101-Adatok!H118</f>
        <v>80</v>
      </c>
      <c r="E116">
        <f>101-Adatok!K118</f>
        <v>76</v>
      </c>
      <c r="F116">
        <f>101-Adatok!N118</f>
        <v>77</v>
      </c>
      <c r="G116">
        <f>101-Adatok!T118</f>
        <v>66</v>
      </c>
      <c r="H116">
        <f>Adatok!Q118*1000+1000</f>
        <v>13000</v>
      </c>
      <c r="I116">
        <f>Penny!H830</f>
        <v>9603.2000000000007</v>
      </c>
      <c r="J116">
        <f t="shared" si="1"/>
        <v>3396.7999999999993</v>
      </c>
      <c r="K116">
        <f>Penny!K1796</f>
        <v>3173.6</v>
      </c>
    </row>
    <row r="117" spans="1:11" x14ac:dyDescent="0.3">
      <c r="A117" s="3">
        <f>Adatok!J119</f>
        <v>41487</v>
      </c>
      <c r="B117">
        <f>101-Adatok!B119</f>
        <v>62</v>
      </c>
      <c r="C117">
        <f>101-Adatok!E119</f>
        <v>46</v>
      </c>
      <c r="D117">
        <f>101-Adatok!H119</f>
        <v>79</v>
      </c>
      <c r="E117">
        <f>101-Adatok!K119</f>
        <v>79</v>
      </c>
      <c r="F117">
        <f>101-Adatok!N119</f>
        <v>72</v>
      </c>
      <c r="G117">
        <f>101-Adatok!T119</f>
        <v>67</v>
      </c>
      <c r="H117">
        <f>Adatok!Q119*1000+1000</f>
        <v>13000</v>
      </c>
      <c r="I117">
        <f>Penny!H831</f>
        <v>13296.8</v>
      </c>
      <c r="J117">
        <f t="shared" si="1"/>
        <v>-296.79999999999927</v>
      </c>
      <c r="K117">
        <f>Penny!K1797</f>
        <v>-605.70000000000005</v>
      </c>
    </row>
    <row r="118" spans="1:11" x14ac:dyDescent="0.3">
      <c r="A118" s="3">
        <f>Adatok!J120</f>
        <v>41518</v>
      </c>
      <c r="B118">
        <f>101-Adatok!B120</f>
        <v>68</v>
      </c>
      <c r="C118">
        <f>101-Adatok!E120</f>
        <v>60</v>
      </c>
      <c r="D118">
        <f>101-Adatok!H120</f>
        <v>81</v>
      </c>
      <c r="E118">
        <f>101-Adatok!K120</f>
        <v>79</v>
      </c>
      <c r="F118">
        <f>101-Adatok!N120</f>
        <v>73</v>
      </c>
      <c r="G118">
        <f>101-Adatok!T120</f>
        <v>71</v>
      </c>
      <c r="H118">
        <f>Adatok!Q120*1000+1000</f>
        <v>11000</v>
      </c>
      <c r="I118">
        <f>Penny!H832</f>
        <v>9603.2000000000007</v>
      </c>
      <c r="J118">
        <f t="shared" si="1"/>
        <v>1396.7999999999993</v>
      </c>
      <c r="K118">
        <f>Penny!K1798</f>
        <v>1173.5999999999999</v>
      </c>
    </row>
    <row r="119" spans="1:11" x14ac:dyDescent="0.3">
      <c r="A119" s="3">
        <f>Adatok!J121</f>
        <v>41548</v>
      </c>
      <c r="B119">
        <f>101-Adatok!B121</f>
        <v>65</v>
      </c>
      <c r="C119">
        <f>101-Adatok!E121</f>
        <v>60</v>
      </c>
      <c r="D119">
        <f>101-Adatok!H121</f>
        <v>79</v>
      </c>
      <c r="E119">
        <f>101-Adatok!K121</f>
        <v>78</v>
      </c>
      <c r="F119">
        <f>101-Adatok!N121</f>
        <v>70</v>
      </c>
      <c r="G119">
        <f>101-Adatok!T121</f>
        <v>70</v>
      </c>
      <c r="H119">
        <f>Adatok!Q121*1000+1000</f>
        <v>12000</v>
      </c>
      <c r="I119">
        <f>Penny!H833</f>
        <v>13296.8</v>
      </c>
      <c r="J119">
        <f t="shared" si="1"/>
        <v>-1296.7999999999993</v>
      </c>
      <c r="K119">
        <f>Penny!K1799</f>
        <v>-1605.7</v>
      </c>
    </row>
    <row r="120" spans="1:11" x14ac:dyDescent="0.3">
      <c r="A120" s="3">
        <f>Adatok!J122</f>
        <v>41579</v>
      </c>
      <c r="B120">
        <f>101-Adatok!B122</f>
        <v>60</v>
      </c>
      <c r="C120">
        <f>101-Adatok!E122</f>
        <v>48</v>
      </c>
      <c r="D120">
        <f>101-Adatok!H122</f>
        <v>78</v>
      </c>
      <c r="E120">
        <f>101-Adatok!K122</f>
        <v>77</v>
      </c>
      <c r="F120">
        <f>101-Adatok!N122</f>
        <v>74</v>
      </c>
      <c r="G120">
        <f>101-Adatok!T122</f>
        <v>70</v>
      </c>
      <c r="H120">
        <f>Adatok!Q122*1000+1000</f>
        <v>13000</v>
      </c>
      <c r="I120">
        <f>Penny!H834</f>
        <v>12558.1</v>
      </c>
      <c r="J120">
        <f t="shared" si="1"/>
        <v>441.89999999999964</v>
      </c>
      <c r="K120">
        <f>Penny!K1800</f>
        <v>3173.6</v>
      </c>
    </row>
    <row r="121" spans="1:11" x14ac:dyDescent="0.3">
      <c r="A121" s="3">
        <f>Adatok!J123</f>
        <v>41609</v>
      </c>
      <c r="B121">
        <f>101-Adatok!B123</f>
        <v>37</v>
      </c>
      <c r="C121">
        <f>101-Adatok!E123</f>
        <v>22</v>
      </c>
      <c r="D121">
        <f>101-Adatok!H123</f>
        <v>74</v>
      </c>
      <c r="E121">
        <f>101-Adatok!K123</f>
        <v>71</v>
      </c>
      <c r="F121">
        <f>101-Adatok!N123</f>
        <v>69</v>
      </c>
      <c r="G121">
        <f>101-Adatok!T123</f>
        <v>70</v>
      </c>
      <c r="H121">
        <f>Adatok!Q123*1000+1000</f>
        <v>14000</v>
      </c>
      <c r="I121">
        <f>Penny!H835</f>
        <v>16990.3</v>
      </c>
      <c r="J121">
        <f t="shared" si="1"/>
        <v>-2990.2999999999993</v>
      </c>
      <c r="K121">
        <f>Penny!K1801</f>
        <v>-2251.3000000000002</v>
      </c>
    </row>
    <row r="122" spans="1:11" x14ac:dyDescent="0.3">
      <c r="A122" s="3">
        <f>Adatok!J124</f>
        <v>41640</v>
      </c>
      <c r="B122">
        <f>101-Adatok!B124</f>
        <v>72</v>
      </c>
      <c r="C122">
        <f>101-Adatok!E124</f>
        <v>62</v>
      </c>
      <c r="D122">
        <f>101-Adatok!H124</f>
        <v>77</v>
      </c>
      <c r="E122">
        <f>101-Adatok!K124</f>
        <v>69</v>
      </c>
      <c r="F122">
        <f>101-Adatok!N124</f>
        <v>78</v>
      </c>
      <c r="G122">
        <f>101-Adatok!T124</f>
        <v>73</v>
      </c>
      <c r="H122">
        <f>Adatok!Q124*1000+1000</f>
        <v>12000</v>
      </c>
      <c r="I122">
        <f>Penny!H836</f>
        <v>12558.1</v>
      </c>
      <c r="J122">
        <f t="shared" si="1"/>
        <v>-558.10000000000036</v>
      </c>
      <c r="K122">
        <f>Penny!K1802</f>
        <v>2173.6</v>
      </c>
    </row>
    <row r="123" spans="1:11" x14ac:dyDescent="0.3">
      <c r="A123" s="3">
        <f>Adatok!J125</f>
        <v>41671</v>
      </c>
      <c r="B123">
        <f>101-Adatok!B125</f>
        <v>70</v>
      </c>
      <c r="C123">
        <f>101-Adatok!E125</f>
        <v>63</v>
      </c>
      <c r="D123">
        <f>101-Adatok!H125</f>
        <v>78</v>
      </c>
      <c r="E123">
        <f>101-Adatok!K125</f>
        <v>78</v>
      </c>
      <c r="F123">
        <f>101-Adatok!N125</f>
        <v>78</v>
      </c>
      <c r="G123">
        <f>101-Adatok!T125</f>
        <v>72</v>
      </c>
      <c r="H123">
        <f>Adatok!Q125*1000+1000</f>
        <v>13000</v>
      </c>
      <c r="I123">
        <f>Penny!H837</f>
        <v>11819.3</v>
      </c>
      <c r="J123">
        <f t="shared" si="1"/>
        <v>1180.7000000000007</v>
      </c>
      <c r="K123">
        <f>Penny!K1803</f>
        <v>3173.6</v>
      </c>
    </row>
    <row r="124" spans="1:11" x14ac:dyDescent="0.3">
      <c r="A124" s="3">
        <f>Adatok!J126</f>
        <v>41699</v>
      </c>
      <c r="B124">
        <f>101-Adatok!B126</f>
        <v>68</v>
      </c>
      <c r="C124">
        <f>101-Adatok!E126</f>
        <v>59</v>
      </c>
      <c r="D124">
        <f>101-Adatok!H126</f>
        <v>77</v>
      </c>
      <c r="E124">
        <f>101-Adatok!K126</f>
        <v>77</v>
      </c>
      <c r="F124">
        <f>101-Adatok!N126</f>
        <v>75</v>
      </c>
      <c r="G124">
        <f>101-Adatok!T126</f>
        <v>77</v>
      </c>
      <c r="H124">
        <f>Adatok!Q126*1000+1000</f>
        <v>13000</v>
      </c>
      <c r="I124">
        <f>Penny!H838</f>
        <v>12558.1</v>
      </c>
      <c r="J124">
        <f t="shared" si="1"/>
        <v>441.89999999999964</v>
      </c>
      <c r="K124">
        <f>Penny!K1804</f>
        <v>3173.6</v>
      </c>
    </row>
    <row r="125" spans="1:11" x14ac:dyDescent="0.3">
      <c r="A125" s="3">
        <f>Adatok!J127</f>
        <v>41730</v>
      </c>
      <c r="B125">
        <f>101-Adatok!B127</f>
        <v>66</v>
      </c>
      <c r="C125">
        <f>101-Adatok!E127</f>
        <v>58</v>
      </c>
      <c r="D125">
        <f>101-Adatok!H127</f>
        <v>79</v>
      </c>
      <c r="E125">
        <f>101-Adatok!K127</f>
        <v>77</v>
      </c>
      <c r="F125">
        <f>101-Adatok!N127</f>
        <v>72</v>
      </c>
      <c r="G125">
        <f>101-Adatok!T127</f>
        <v>69</v>
      </c>
      <c r="H125">
        <f>Adatok!Q127*1000+1000</f>
        <v>14000</v>
      </c>
      <c r="I125">
        <f>Penny!H839</f>
        <v>13296.8</v>
      </c>
      <c r="J125">
        <f t="shared" si="1"/>
        <v>703.20000000000073</v>
      </c>
      <c r="K125">
        <f>Penny!K1805</f>
        <v>-361.6</v>
      </c>
    </row>
    <row r="126" spans="1:11" x14ac:dyDescent="0.3">
      <c r="A126" s="3">
        <f>Adatok!J128</f>
        <v>41760</v>
      </c>
      <c r="B126">
        <f>101-Adatok!B128</f>
        <v>64</v>
      </c>
      <c r="C126">
        <f>101-Adatok!E128</f>
        <v>59</v>
      </c>
      <c r="D126">
        <f>101-Adatok!H128</f>
        <v>77</v>
      </c>
      <c r="E126">
        <f>101-Adatok!K128</f>
        <v>76</v>
      </c>
      <c r="F126">
        <f>101-Adatok!N128</f>
        <v>74</v>
      </c>
      <c r="G126">
        <f>101-Adatok!T128</f>
        <v>74</v>
      </c>
      <c r="H126">
        <f>Adatok!Q128*1000+1000</f>
        <v>14000</v>
      </c>
      <c r="I126">
        <f>Penny!H840</f>
        <v>12558.1</v>
      </c>
      <c r="J126">
        <f t="shared" si="1"/>
        <v>1441.8999999999996</v>
      </c>
      <c r="K126">
        <f>Penny!K1806</f>
        <v>3417.8</v>
      </c>
    </row>
    <row r="127" spans="1:11" x14ac:dyDescent="0.3">
      <c r="A127" s="3">
        <f>Adatok!J129</f>
        <v>41791</v>
      </c>
      <c r="B127">
        <f>101-Adatok!B129</f>
        <v>61</v>
      </c>
      <c r="C127">
        <f>101-Adatok!E129</f>
        <v>54</v>
      </c>
      <c r="D127">
        <f>101-Adatok!H129</f>
        <v>74</v>
      </c>
      <c r="E127">
        <f>101-Adatok!K129</f>
        <v>77</v>
      </c>
      <c r="F127">
        <f>101-Adatok!N129</f>
        <v>72</v>
      </c>
      <c r="G127">
        <f>101-Adatok!T129</f>
        <v>68</v>
      </c>
      <c r="H127">
        <f>Adatok!Q129*1000+1000</f>
        <v>18000</v>
      </c>
      <c r="I127">
        <f>Penny!H841</f>
        <v>16990.3</v>
      </c>
      <c r="J127">
        <f t="shared" si="1"/>
        <v>1009.7000000000007</v>
      </c>
      <c r="K127">
        <f>Penny!K1807</f>
        <v>2882.5</v>
      </c>
    </row>
    <row r="128" spans="1:11" x14ac:dyDescent="0.3">
      <c r="A128" s="3">
        <f>Adatok!J130</f>
        <v>41821</v>
      </c>
      <c r="B128">
        <f>101-Adatok!B130</f>
        <v>66</v>
      </c>
      <c r="C128">
        <f>101-Adatok!E130</f>
        <v>53</v>
      </c>
      <c r="D128">
        <f>101-Adatok!H130</f>
        <v>74</v>
      </c>
      <c r="E128">
        <f>101-Adatok!K130</f>
        <v>79</v>
      </c>
      <c r="F128">
        <f>101-Adatok!N130</f>
        <v>71</v>
      </c>
      <c r="G128">
        <f>101-Adatok!T130</f>
        <v>71</v>
      </c>
      <c r="H128">
        <f>Adatok!Q130*1000+1000</f>
        <v>22000</v>
      </c>
      <c r="I128">
        <f>Penny!H842</f>
        <v>16990.3</v>
      </c>
      <c r="J128">
        <f t="shared" si="1"/>
        <v>5009.7000000000007</v>
      </c>
      <c r="K128">
        <f>Penny!K1808</f>
        <v>5370.8</v>
      </c>
    </row>
    <row r="129" spans="1:11" x14ac:dyDescent="0.3">
      <c r="A129" s="3">
        <f>Adatok!J131</f>
        <v>41852</v>
      </c>
      <c r="B129">
        <f>101-Adatok!B131</f>
        <v>63</v>
      </c>
      <c r="C129">
        <f>101-Adatok!E131</f>
        <v>54</v>
      </c>
      <c r="D129">
        <f>101-Adatok!H131</f>
        <v>76</v>
      </c>
      <c r="E129">
        <f>101-Adatok!K131</f>
        <v>79</v>
      </c>
      <c r="F129">
        <f>101-Adatok!N131</f>
        <v>72</v>
      </c>
      <c r="G129">
        <f>101-Adatok!T131</f>
        <v>73</v>
      </c>
      <c r="H129">
        <f>Adatok!Q131*1000+1000</f>
        <v>23000</v>
      </c>
      <c r="I129">
        <f>Penny!H843</f>
        <v>16990.3</v>
      </c>
      <c r="J129">
        <f t="shared" si="1"/>
        <v>6009.7000000000007</v>
      </c>
      <c r="K129">
        <f>Penny!K1809</f>
        <v>5614.9</v>
      </c>
    </row>
    <row r="130" spans="1:11" x14ac:dyDescent="0.3">
      <c r="A130" s="3">
        <f>Adatok!J132</f>
        <v>41883</v>
      </c>
      <c r="B130">
        <f>101-Adatok!B132</f>
        <v>69</v>
      </c>
      <c r="C130">
        <f>101-Adatok!E132</f>
        <v>56</v>
      </c>
      <c r="D130">
        <f>101-Adatok!H132</f>
        <v>76</v>
      </c>
      <c r="E130">
        <f>101-Adatok!K132</f>
        <v>77</v>
      </c>
      <c r="F130">
        <f>101-Adatok!N132</f>
        <v>72</v>
      </c>
      <c r="G130">
        <f>101-Adatok!T132</f>
        <v>71</v>
      </c>
      <c r="H130">
        <f>Adatok!Q132*1000+1000</f>
        <v>17000</v>
      </c>
      <c r="I130">
        <f>Penny!H844</f>
        <v>16990.3</v>
      </c>
      <c r="J130">
        <f t="shared" si="1"/>
        <v>9.7000000000007276</v>
      </c>
      <c r="K130">
        <f>Penny!K1810</f>
        <v>-385.1</v>
      </c>
    </row>
    <row r="131" spans="1:11" x14ac:dyDescent="0.3">
      <c r="A131" s="3">
        <f>Adatok!J133</f>
        <v>41913</v>
      </c>
      <c r="B131">
        <f>101-Adatok!B133</f>
        <v>65</v>
      </c>
      <c r="C131">
        <f>101-Adatok!E133</f>
        <v>61</v>
      </c>
      <c r="D131">
        <f>101-Adatok!H133</f>
        <v>68</v>
      </c>
      <c r="E131">
        <f>101-Adatok!K133</f>
        <v>77</v>
      </c>
      <c r="F131">
        <f>101-Adatok!N133</f>
        <v>65</v>
      </c>
      <c r="G131">
        <f>101-Adatok!T133</f>
        <v>75</v>
      </c>
      <c r="H131">
        <f>Adatok!Q133*1000+1000</f>
        <v>18000</v>
      </c>
      <c r="I131">
        <f>Penny!H845</f>
        <v>16251.6</v>
      </c>
      <c r="J131">
        <f t="shared" ref="J131:J194" si="2">H131-I131</f>
        <v>1748.3999999999996</v>
      </c>
      <c r="K131">
        <f>Penny!K1811</f>
        <v>1370.8</v>
      </c>
    </row>
    <row r="132" spans="1:11" x14ac:dyDescent="0.3">
      <c r="A132" s="3">
        <f>Adatok!J134</f>
        <v>41944</v>
      </c>
      <c r="B132">
        <f>101-Adatok!B134</f>
        <v>60</v>
      </c>
      <c r="C132">
        <f>101-Adatok!E134</f>
        <v>52</v>
      </c>
      <c r="D132">
        <f>101-Adatok!H134</f>
        <v>72</v>
      </c>
      <c r="E132">
        <f>101-Adatok!K134</f>
        <v>77</v>
      </c>
      <c r="F132">
        <f>101-Adatok!N134</f>
        <v>72</v>
      </c>
      <c r="G132">
        <f>101-Adatok!T134</f>
        <v>69</v>
      </c>
      <c r="H132">
        <f>Adatok!Q134*1000+1000</f>
        <v>16000</v>
      </c>
      <c r="I132">
        <f>Penny!H846</f>
        <v>16990.3</v>
      </c>
      <c r="J132">
        <f t="shared" si="2"/>
        <v>-990.29999999999927</v>
      </c>
      <c r="K132">
        <f>Penny!K1812</f>
        <v>-1385.1</v>
      </c>
    </row>
    <row r="133" spans="1:11" x14ac:dyDescent="0.3">
      <c r="A133" s="3">
        <f>Adatok!J135</f>
        <v>41974</v>
      </c>
      <c r="B133">
        <f>101-Adatok!B135</f>
        <v>46</v>
      </c>
      <c r="C133">
        <f>101-Adatok!E135</f>
        <v>19</v>
      </c>
      <c r="D133">
        <f>101-Adatok!H135</f>
        <v>70</v>
      </c>
      <c r="E133">
        <f>101-Adatok!K135</f>
        <v>73</v>
      </c>
      <c r="F133">
        <f>101-Adatok!N135</f>
        <v>71</v>
      </c>
      <c r="G133">
        <f>101-Adatok!T135</f>
        <v>66</v>
      </c>
      <c r="H133">
        <f>Adatok!Q135*1000+1000</f>
        <v>18000</v>
      </c>
      <c r="I133">
        <f>Penny!H847</f>
        <v>16990.3</v>
      </c>
      <c r="J133">
        <f t="shared" si="2"/>
        <v>1009.7000000000007</v>
      </c>
      <c r="K133">
        <f>Penny!K1813</f>
        <v>-141</v>
      </c>
    </row>
    <row r="134" spans="1:11" x14ac:dyDescent="0.3">
      <c r="A134" s="3">
        <f>Adatok!J136</f>
        <v>42005</v>
      </c>
      <c r="B134">
        <f>101-Adatok!B136</f>
        <v>72</v>
      </c>
      <c r="C134">
        <f>101-Adatok!E136</f>
        <v>53</v>
      </c>
      <c r="D134">
        <f>101-Adatok!H136</f>
        <v>76</v>
      </c>
      <c r="E134">
        <f>101-Adatok!K136</f>
        <v>76</v>
      </c>
      <c r="F134">
        <f>101-Adatok!N136</f>
        <v>74</v>
      </c>
      <c r="G134">
        <f>101-Adatok!T136</f>
        <v>70</v>
      </c>
      <c r="H134">
        <f>Adatok!Q136*1000+1000</f>
        <v>16000</v>
      </c>
      <c r="I134">
        <f>Penny!H848</f>
        <v>13296.8</v>
      </c>
      <c r="J134">
        <f t="shared" si="2"/>
        <v>2703.2000000000007</v>
      </c>
      <c r="K134">
        <f>Penny!K1814</f>
        <v>2394.3000000000002</v>
      </c>
    </row>
    <row r="135" spans="1:11" x14ac:dyDescent="0.3">
      <c r="A135" s="3">
        <f>Adatok!J137</f>
        <v>42036</v>
      </c>
      <c r="B135">
        <f>101-Adatok!B137</f>
        <v>75</v>
      </c>
      <c r="C135">
        <f>101-Adatok!E137</f>
        <v>61</v>
      </c>
      <c r="D135">
        <f>101-Adatok!H137</f>
        <v>74</v>
      </c>
      <c r="E135">
        <f>101-Adatok!K137</f>
        <v>78</v>
      </c>
      <c r="F135">
        <f>101-Adatok!N137</f>
        <v>73</v>
      </c>
      <c r="G135">
        <f>101-Adatok!T137</f>
        <v>71</v>
      </c>
      <c r="H135">
        <f>Adatok!Q137*1000+1000</f>
        <v>18000</v>
      </c>
      <c r="I135">
        <f>Penny!H849</f>
        <v>13296.8</v>
      </c>
      <c r="J135">
        <f t="shared" si="2"/>
        <v>4703.2000000000007</v>
      </c>
      <c r="K135">
        <f>Penny!K1815</f>
        <v>4394.3</v>
      </c>
    </row>
    <row r="136" spans="1:11" x14ac:dyDescent="0.3">
      <c r="A136" s="3">
        <f>Adatok!J138</f>
        <v>42064</v>
      </c>
      <c r="B136">
        <f>101-Adatok!B138</f>
        <v>67</v>
      </c>
      <c r="C136">
        <f>101-Adatok!E138</f>
        <v>52</v>
      </c>
      <c r="D136">
        <f>101-Adatok!H138</f>
        <v>76</v>
      </c>
      <c r="E136">
        <f>101-Adatok!K138</f>
        <v>76</v>
      </c>
      <c r="F136">
        <f>101-Adatok!N138</f>
        <v>73</v>
      </c>
      <c r="G136">
        <f>101-Adatok!T138</f>
        <v>60</v>
      </c>
      <c r="H136">
        <f>Adatok!Q138*1000+1000</f>
        <v>19000</v>
      </c>
      <c r="I136">
        <f>Penny!H850</f>
        <v>16251.6</v>
      </c>
      <c r="J136">
        <f t="shared" si="2"/>
        <v>2748.3999999999996</v>
      </c>
      <c r="K136">
        <f>Penny!K1816</f>
        <v>3126.6</v>
      </c>
    </row>
    <row r="137" spans="1:11" x14ac:dyDescent="0.3">
      <c r="A137" s="3">
        <f>Adatok!J139</f>
        <v>42095</v>
      </c>
      <c r="B137">
        <f>101-Adatok!B139</f>
        <v>69</v>
      </c>
      <c r="C137">
        <f>101-Adatok!E139</f>
        <v>58</v>
      </c>
      <c r="D137">
        <f>101-Adatok!H139</f>
        <v>73</v>
      </c>
      <c r="E137">
        <f>101-Adatok!K139</f>
        <v>78</v>
      </c>
      <c r="F137">
        <f>101-Adatok!N139</f>
        <v>75</v>
      </c>
      <c r="G137">
        <f>101-Adatok!T139</f>
        <v>65</v>
      </c>
      <c r="H137">
        <f>Adatok!Q139*1000+1000</f>
        <v>17000</v>
      </c>
      <c r="I137">
        <f>Penny!H851</f>
        <v>14035.5</v>
      </c>
      <c r="J137">
        <f t="shared" si="2"/>
        <v>2964.5</v>
      </c>
      <c r="K137">
        <f>Penny!K1817</f>
        <v>3394.3</v>
      </c>
    </row>
    <row r="138" spans="1:11" x14ac:dyDescent="0.3">
      <c r="A138" s="3">
        <f>Adatok!J140</f>
        <v>42125</v>
      </c>
      <c r="B138">
        <f>101-Adatok!B140</f>
        <v>67</v>
      </c>
      <c r="C138">
        <f>101-Adatok!E140</f>
        <v>57</v>
      </c>
      <c r="D138">
        <f>101-Adatok!H140</f>
        <v>75</v>
      </c>
      <c r="E138">
        <f>101-Adatok!K140</f>
        <v>78</v>
      </c>
      <c r="F138">
        <f>101-Adatok!N140</f>
        <v>74</v>
      </c>
      <c r="G138">
        <f>101-Adatok!T140</f>
        <v>66</v>
      </c>
      <c r="H138">
        <f>Adatok!Q140*1000+1000</f>
        <v>16000</v>
      </c>
      <c r="I138">
        <f>Penny!H852</f>
        <v>13296.8</v>
      </c>
      <c r="J138">
        <f t="shared" si="2"/>
        <v>2703.2000000000007</v>
      </c>
      <c r="K138">
        <f>Penny!K1818</f>
        <v>2394.3000000000002</v>
      </c>
    </row>
    <row r="139" spans="1:11" x14ac:dyDescent="0.3">
      <c r="A139" s="3">
        <f>Adatok!J141</f>
        <v>42156</v>
      </c>
      <c r="B139">
        <f>101-Adatok!B141</f>
        <v>65</v>
      </c>
      <c r="C139">
        <f>101-Adatok!E141</f>
        <v>50</v>
      </c>
      <c r="D139">
        <f>101-Adatok!H141</f>
        <v>74</v>
      </c>
      <c r="E139">
        <f>101-Adatok!K141</f>
        <v>77</v>
      </c>
      <c r="F139">
        <f>101-Adatok!N141</f>
        <v>72</v>
      </c>
      <c r="G139">
        <f>101-Adatok!T141</f>
        <v>64</v>
      </c>
      <c r="H139">
        <f>Adatok!Q141*1000+1000</f>
        <v>21000</v>
      </c>
      <c r="I139">
        <f>Penny!H853</f>
        <v>17729</v>
      </c>
      <c r="J139">
        <f t="shared" si="2"/>
        <v>3271</v>
      </c>
      <c r="K139">
        <f>Penny!K1819</f>
        <v>3614.9</v>
      </c>
    </row>
    <row r="140" spans="1:11" x14ac:dyDescent="0.3">
      <c r="A140" s="3">
        <f>Adatok!J142</f>
        <v>42186</v>
      </c>
      <c r="B140">
        <f>101-Adatok!B142</f>
        <v>61</v>
      </c>
      <c r="C140">
        <f>101-Adatok!E142</f>
        <v>42</v>
      </c>
      <c r="D140">
        <f>101-Adatok!H142</f>
        <v>72</v>
      </c>
      <c r="E140">
        <f>101-Adatok!K142</f>
        <v>77</v>
      </c>
      <c r="F140">
        <f>101-Adatok!N142</f>
        <v>69</v>
      </c>
      <c r="G140">
        <f>101-Adatok!T142</f>
        <v>64</v>
      </c>
      <c r="H140">
        <f>Adatok!Q142*1000+1000</f>
        <v>24000</v>
      </c>
      <c r="I140">
        <f>Penny!H854</f>
        <v>17729</v>
      </c>
      <c r="J140">
        <f t="shared" si="2"/>
        <v>6271</v>
      </c>
      <c r="K140">
        <f>Penny!K1820</f>
        <v>5859</v>
      </c>
    </row>
    <row r="141" spans="1:11" x14ac:dyDescent="0.3">
      <c r="A141" s="3">
        <f>Adatok!J143</f>
        <v>42217</v>
      </c>
      <c r="B141">
        <f>101-Adatok!B143</f>
        <v>55</v>
      </c>
      <c r="C141">
        <f>101-Adatok!E143</f>
        <v>43</v>
      </c>
      <c r="D141">
        <f>101-Adatok!H143</f>
        <v>68</v>
      </c>
      <c r="E141">
        <f>101-Adatok!K143</f>
        <v>76</v>
      </c>
      <c r="F141">
        <f>101-Adatok!N143</f>
        <v>70</v>
      </c>
      <c r="G141">
        <f>101-Adatok!T143</f>
        <v>67</v>
      </c>
      <c r="H141">
        <f>Adatok!Q143*1000+1000</f>
        <v>21000</v>
      </c>
      <c r="I141">
        <f>Penny!H855</f>
        <v>16990.3</v>
      </c>
      <c r="J141">
        <f t="shared" si="2"/>
        <v>4009.7000000000007</v>
      </c>
      <c r="K141">
        <f>Penny!K1821</f>
        <v>3614.9</v>
      </c>
    </row>
    <row r="142" spans="1:11" x14ac:dyDescent="0.3">
      <c r="A142" s="3">
        <f>Adatok!J144</f>
        <v>42248</v>
      </c>
      <c r="B142">
        <f>101-Adatok!B144</f>
        <v>68</v>
      </c>
      <c r="C142">
        <f>101-Adatok!E144</f>
        <v>57</v>
      </c>
      <c r="D142">
        <f>101-Adatok!H144</f>
        <v>76</v>
      </c>
      <c r="E142">
        <f>101-Adatok!K144</f>
        <v>76</v>
      </c>
      <c r="F142">
        <f>101-Adatok!N144</f>
        <v>70</v>
      </c>
      <c r="G142">
        <f>101-Adatok!T144</f>
        <v>70</v>
      </c>
      <c r="H142">
        <f>Adatok!Q144*1000+1000</f>
        <v>19000</v>
      </c>
      <c r="I142">
        <f>Penny!H856</f>
        <v>16990.3</v>
      </c>
      <c r="J142">
        <f t="shared" si="2"/>
        <v>2009.7000000000007</v>
      </c>
      <c r="K142">
        <f>Penny!K1822</f>
        <v>1614.9</v>
      </c>
    </row>
    <row r="143" spans="1:11" x14ac:dyDescent="0.3">
      <c r="A143" s="3">
        <f>Adatok!J145</f>
        <v>42278</v>
      </c>
      <c r="B143">
        <f>101-Adatok!B145</f>
        <v>64</v>
      </c>
      <c r="C143">
        <f>101-Adatok!E145</f>
        <v>55</v>
      </c>
      <c r="D143">
        <f>101-Adatok!H145</f>
        <v>66</v>
      </c>
      <c r="E143">
        <f>101-Adatok!K145</f>
        <v>74</v>
      </c>
      <c r="F143">
        <f>101-Adatok!N145</f>
        <v>65</v>
      </c>
      <c r="G143">
        <f>101-Adatok!T145</f>
        <v>71</v>
      </c>
      <c r="H143">
        <f>Adatok!Q145*1000+1000</f>
        <v>18000</v>
      </c>
      <c r="I143">
        <f>Penny!H857</f>
        <v>16990.3</v>
      </c>
      <c r="J143">
        <f t="shared" si="2"/>
        <v>1009.7000000000007</v>
      </c>
      <c r="K143">
        <f>Penny!K1823</f>
        <v>614.9</v>
      </c>
    </row>
    <row r="144" spans="1:11" x14ac:dyDescent="0.3">
      <c r="A144" s="3">
        <f>Adatok!J146</f>
        <v>42309</v>
      </c>
      <c r="B144">
        <f>101-Adatok!B146</f>
        <v>54</v>
      </c>
      <c r="C144">
        <f>101-Adatok!E146</f>
        <v>26</v>
      </c>
      <c r="D144">
        <f>101-Adatok!H146</f>
        <v>73</v>
      </c>
      <c r="E144">
        <f>101-Adatok!K146</f>
        <v>70</v>
      </c>
      <c r="F144">
        <f>101-Adatok!N146</f>
        <v>69</v>
      </c>
      <c r="G144">
        <f>101-Adatok!T146</f>
        <v>68</v>
      </c>
      <c r="H144">
        <f>Adatok!Q146*1000+1000</f>
        <v>17000</v>
      </c>
      <c r="I144">
        <f>Penny!H858</f>
        <v>16990.3</v>
      </c>
      <c r="J144">
        <f t="shared" si="2"/>
        <v>9.7000000000007276</v>
      </c>
      <c r="K144">
        <f>Penny!K1824</f>
        <v>-1141</v>
      </c>
    </row>
    <row r="145" spans="1:11" x14ac:dyDescent="0.3">
      <c r="A145" s="3">
        <f>Adatok!J147</f>
        <v>42339</v>
      </c>
      <c r="B145">
        <f>101-Adatok!B147</f>
        <v>44</v>
      </c>
      <c r="C145">
        <f>101-Adatok!E147</f>
        <v>14</v>
      </c>
      <c r="D145">
        <f>101-Adatok!H147</f>
        <v>69</v>
      </c>
      <c r="E145">
        <f>101-Adatok!K147</f>
        <v>69</v>
      </c>
      <c r="F145">
        <f>101-Adatok!N147</f>
        <v>58</v>
      </c>
      <c r="G145">
        <f>101-Adatok!T147</f>
        <v>66</v>
      </c>
      <c r="H145">
        <f>Adatok!Q147*1000+1000</f>
        <v>21000</v>
      </c>
      <c r="I145">
        <f>Penny!H859</f>
        <v>17729</v>
      </c>
      <c r="J145">
        <f t="shared" si="2"/>
        <v>3271</v>
      </c>
      <c r="K145">
        <f>Penny!K1825</f>
        <v>969.3</v>
      </c>
    </row>
    <row r="146" spans="1:11" x14ac:dyDescent="0.3">
      <c r="A146" s="3">
        <f>Adatok!J148</f>
        <v>42370</v>
      </c>
      <c r="B146">
        <f>101-Adatok!B148</f>
        <v>73</v>
      </c>
      <c r="C146">
        <f>101-Adatok!E148</f>
        <v>63</v>
      </c>
      <c r="D146">
        <f>101-Adatok!H148</f>
        <v>78</v>
      </c>
      <c r="E146">
        <f>101-Adatok!K148</f>
        <v>78</v>
      </c>
      <c r="F146">
        <f>101-Adatok!N148</f>
        <v>74</v>
      </c>
      <c r="G146">
        <f>101-Adatok!T148</f>
        <v>70</v>
      </c>
      <c r="H146">
        <f>Adatok!Q148*1000+1000</f>
        <v>17000</v>
      </c>
      <c r="I146">
        <f>Penny!H860</f>
        <v>12558.1</v>
      </c>
      <c r="J146">
        <f t="shared" si="2"/>
        <v>4441.8999999999996</v>
      </c>
      <c r="K146">
        <f>Penny!K1826</f>
        <v>3394.3</v>
      </c>
    </row>
    <row r="147" spans="1:11" x14ac:dyDescent="0.3">
      <c r="A147" s="3">
        <f>Adatok!J149</f>
        <v>42401</v>
      </c>
      <c r="B147">
        <f>101-Adatok!B149</f>
        <v>76</v>
      </c>
      <c r="C147">
        <f>101-Adatok!E149</f>
        <v>64</v>
      </c>
      <c r="D147">
        <f>101-Adatok!H149</f>
        <v>77</v>
      </c>
      <c r="E147">
        <f>101-Adatok!K149</f>
        <v>76</v>
      </c>
      <c r="F147">
        <f>101-Adatok!N149</f>
        <v>75</v>
      </c>
      <c r="G147">
        <f>101-Adatok!T149</f>
        <v>70</v>
      </c>
      <c r="H147">
        <f>Adatok!Q149*1000+1000</f>
        <v>18000</v>
      </c>
      <c r="I147">
        <f>Penny!H861</f>
        <v>13296.8</v>
      </c>
      <c r="J147">
        <f t="shared" si="2"/>
        <v>4703.2000000000007</v>
      </c>
      <c r="K147">
        <f>Penny!K1827</f>
        <v>4394.3</v>
      </c>
    </row>
    <row r="148" spans="1:11" x14ac:dyDescent="0.3">
      <c r="A148" s="3">
        <f>Adatok!J150</f>
        <v>42430</v>
      </c>
      <c r="B148">
        <f>101-Adatok!B150</f>
        <v>71</v>
      </c>
      <c r="C148">
        <f>101-Adatok!E150</f>
        <v>61</v>
      </c>
      <c r="D148">
        <f>101-Adatok!H150</f>
        <v>73</v>
      </c>
      <c r="E148">
        <f>101-Adatok!K150</f>
        <v>74</v>
      </c>
      <c r="F148">
        <f>101-Adatok!N150</f>
        <v>68</v>
      </c>
      <c r="G148">
        <f>101-Adatok!T150</f>
        <v>66</v>
      </c>
      <c r="H148">
        <f>Adatok!Q150*1000+1000</f>
        <v>20000</v>
      </c>
      <c r="I148">
        <f>Penny!H862</f>
        <v>16990.3</v>
      </c>
      <c r="J148">
        <f t="shared" si="2"/>
        <v>3009.7000000000007</v>
      </c>
      <c r="K148">
        <f>Penny!K1828</f>
        <v>2614.9</v>
      </c>
    </row>
    <row r="149" spans="1:11" x14ac:dyDescent="0.3">
      <c r="A149" s="3">
        <f>Adatok!J151</f>
        <v>42461</v>
      </c>
      <c r="B149">
        <f>101-Adatok!B151</f>
        <v>67</v>
      </c>
      <c r="C149">
        <f>101-Adatok!E151</f>
        <v>57</v>
      </c>
      <c r="D149">
        <f>101-Adatok!H151</f>
        <v>74</v>
      </c>
      <c r="E149">
        <f>101-Adatok!K151</f>
        <v>75</v>
      </c>
      <c r="F149">
        <f>101-Adatok!N151</f>
        <v>66</v>
      </c>
      <c r="G149">
        <f>101-Adatok!T151</f>
        <v>66</v>
      </c>
      <c r="H149">
        <f>Adatok!Q151*1000+1000</f>
        <v>20000</v>
      </c>
      <c r="I149">
        <f>Penny!H863</f>
        <v>16990.3</v>
      </c>
      <c r="J149">
        <f t="shared" si="2"/>
        <v>3009.7000000000007</v>
      </c>
      <c r="K149">
        <f>Penny!K1829</f>
        <v>2614.9</v>
      </c>
    </row>
    <row r="150" spans="1:11" x14ac:dyDescent="0.3">
      <c r="A150" s="3">
        <f>Adatok!J152</f>
        <v>42491</v>
      </c>
      <c r="B150">
        <f>101-Adatok!B152</f>
        <v>68</v>
      </c>
      <c r="C150">
        <f>101-Adatok!E152</f>
        <v>50</v>
      </c>
      <c r="D150">
        <f>101-Adatok!H152</f>
        <v>74</v>
      </c>
      <c r="E150">
        <f>101-Adatok!K152</f>
        <v>75</v>
      </c>
      <c r="F150">
        <f>101-Adatok!N152</f>
        <v>67</v>
      </c>
      <c r="G150">
        <f>101-Adatok!T152</f>
        <v>66</v>
      </c>
      <c r="H150">
        <f>Adatok!Q152*1000+1000</f>
        <v>21000</v>
      </c>
      <c r="I150">
        <f>Penny!H864</f>
        <v>16990.3</v>
      </c>
      <c r="J150">
        <f t="shared" si="2"/>
        <v>4009.7000000000007</v>
      </c>
      <c r="K150">
        <f>Penny!K1830</f>
        <v>3614.9</v>
      </c>
    </row>
    <row r="151" spans="1:11" x14ac:dyDescent="0.3">
      <c r="A151" s="3">
        <f>Adatok!J153</f>
        <v>42522</v>
      </c>
      <c r="B151">
        <f>101-Adatok!B153</f>
        <v>65</v>
      </c>
      <c r="C151">
        <f>101-Adatok!E153</f>
        <v>45</v>
      </c>
      <c r="D151">
        <f>101-Adatok!H153</f>
        <v>71</v>
      </c>
      <c r="E151">
        <f>101-Adatok!K153</f>
        <v>75</v>
      </c>
      <c r="F151">
        <f>101-Adatok!N153</f>
        <v>65</v>
      </c>
      <c r="G151">
        <f>101-Adatok!T153</f>
        <v>65</v>
      </c>
      <c r="H151">
        <f>Adatok!Q153*1000+1000</f>
        <v>24000</v>
      </c>
      <c r="I151">
        <f>Penny!H865</f>
        <v>17729</v>
      </c>
      <c r="J151">
        <f t="shared" si="2"/>
        <v>6271</v>
      </c>
      <c r="K151">
        <f>Penny!K1831</f>
        <v>5859</v>
      </c>
    </row>
    <row r="152" spans="1:11" x14ac:dyDescent="0.3">
      <c r="A152" s="3">
        <f>Adatok!J154</f>
        <v>42552</v>
      </c>
      <c r="B152">
        <f>101-Adatok!B154</f>
        <v>63</v>
      </c>
      <c r="C152">
        <f>101-Adatok!E154</f>
        <v>42</v>
      </c>
      <c r="D152">
        <f>101-Adatok!H154</f>
        <v>68</v>
      </c>
      <c r="E152">
        <f>101-Adatok!K154</f>
        <v>72</v>
      </c>
      <c r="F152">
        <f>101-Adatok!N154</f>
        <v>63</v>
      </c>
      <c r="G152">
        <f>101-Adatok!T154</f>
        <v>63</v>
      </c>
      <c r="H152">
        <f>Adatok!Q154*1000+1000</f>
        <v>24000</v>
      </c>
      <c r="I152">
        <f>Penny!H866</f>
        <v>18467.7</v>
      </c>
      <c r="J152">
        <f t="shared" si="2"/>
        <v>5532.2999999999993</v>
      </c>
      <c r="K152">
        <f>Penny!K1832</f>
        <v>5103.1000000000004</v>
      </c>
    </row>
    <row r="153" spans="1:11" x14ac:dyDescent="0.3">
      <c r="A153" s="3">
        <f>Adatok!J155</f>
        <v>42583</v>
      </c>
      <c r="B153">
        <f>101-Adatok!B155</f>
        <v>65</v>
      </c>
      <c r="C153">
        <f>101-Adatok!E155</f>
        <v>49</v>
      </c>
      <c r="D153">
        <f>101-Adatok!H155</f>
        <v>67</v>
      </c>
      <c r="E153">
        <f>101-Adatok!K155</f>
        <v>71</v>
      </c>
      <c r="F153">
        <f>101-Adatok!N155</f>
        <v>65</v>
      </c>
      <c r="G153">
        <f>101-Adatok!T155</f>
        <v>63</v>
      </c>
      <c r="H153">
        <f>Adatok!Q155*1000+1000</f>
        <v>23000</v>
      </c>
      <c r="I153">
        <f>Penny!H867</f>
        <v>17729</v>
      </c>
      <c r="J153">
        <f t="shared" si="2"/>
        <v>5271</v>
      </c>
      <c r="K153">
        <f>Penny!K1833</f>
        <v>4859</v>
      </c>
    </row>
    <row r="154" spans="1:11" x14ac:dyDescent="0.3">
      <c r="A154" s="3">
        <f>Adatok!J156</f>
        <v>42614</v>
      </c>
      <c r="B154">
        <f>101-Adatok!B156</f>
        <v>69</v>
      </c>
      <c r="C154">
        <f>101-Adatok!E156</f>
        <v>55</v>
      </c>
      <c r="D154">
        <f>101-Adatok!H156</f>
        <v>70</v>
      </c>
      <c r="E154">
        <f>101-Adatok!K156</f>
        <v>71</v>
      </c>
      <c r="F154">
        <f>101-Adatok!N156</f>
        <v>62</v>
      </c>
      <c r="G154">
        <f>101-Adatok!T156</f>
        <v>63</v>
      </c>
      <c r="H154">
        <f>Adatok!Q156*1000+1000</f>
        <v>25000</v>
      </c>
      <c r="I154">
        <f>Penny!H868</f>
        <v>18467.7</v>
      </c>
      <c r="J154">
        <f t="shared" si="2"/>
        <v>6532.2999999999993</v>
      </c>
      <c r="K154">
        <f>Penny!K1834</f>
        <v>6103.1</v>
      </c>
    </row>
    <row r="155" spans="1:11" x14ac:dyDescent="0.3">
      <c r="A155" s="3">
        <f>Adatok!J157</f>
        <v>42644</v>
      </c>
      <c r="B155">
        <f>101-Adatok!B157</f>
        <v>63</v>
      </c>
      <c r="C155">
        <f>101-Adatok!E157</f>
        <v>48</v>
      </c>
      <c r="D155">
        <f>101-Adatok!H157</f>
        <v>67</v>
      </c>
      <c r="E155">
        <f>101-Adatok!K157</f>
        <v>66</v>
      </c>
      <c r="F155">
        <f>101-Adatok!N157</f>
        <v>51</v>
      </c>
      <c r="G155">
        <f>101-Adatok!T157</f>
        <v>61</v>
      </c>
      <c r="H155">
        <f>Adatok!Q157*1000+1000</f>
        <v>28000</v>
      </c>
      <c r="I155">
        <f>Penny!H869</f>
        <v>20683.900000000001</v>
      </c>
      <c r="J155">
        <f t="shared" si="2"/>
        <v>7316.0999999999985</v>
      </c>
      <c r="K155">
        <f>Penny!K1835</f>
        <v>6835.5</v>
      </c>
    </row>
    <row r="156" spans="1:11" x14ac:dyDescent="0.3">
      <c r="A156" s="3">
        <f>Adatok!J158</f>
        <v>42675</v>
      </c>
      <c r="B156">
        <f>101-Adatok!B158</f>
        <v>57</v>
      </c>
      <c r="C156">
        <f>101-Adatok!E158</f>
        <v>36</v>
      </c>
      <c r="D156">
        <f>101-Adatok!H158</f>
        <v>68</v>
      </c>
      <c r="E156">
        <f>101-Adatok!K158</f>
        <v>65</v>
      </c>
      <c r="F156">
        <f>101-Adatok!N158</f>
        <v>61</v>
      </c>
      <c r="G156">
        <f>101-Adatok!T158</f>
        <v>59</v>
      </c>
      <c r="H156">
        <f>Adatok!Q158*1000+1000</f>
        <v>29000</v>
      </c>
      <c r="I156">
        <f>Penny!H870</f>
        <v>21422.6</v>
      </c>
      <c r="J156">
        <f t="shared" si="2"/>
        <v>7577.4000000000015</v>
      </c>
      <c r="K156">
        <f>Penny!K1836</f>
        <v>7079.6</v>
      </c>
    </row>
    <row r="157" spans="1:11" x14ac:dyDescent="0.3">
      <c r="A157" s="3">
        <f>Adatok!J159</f>
        <v>42705</v>
      </c>
      <c r="B157">
        <f>101-Adatok!B159</f>
        <v>46</v>
      </c>
      <c r="C157">
        <f>101-Adatok!E159</f>
        <v>21</v>
      </c>
      <c r="D157">
        <f>101-Adatok!H159</f>
        <v>64</v>
      </c>
      <c r="E157">
        <f>101-Adatok!K159</f>
        <v>62</v>
      </c>
      <c r="F157">
        <f>101-Adatok!N159</f>
        <v>55</v>
      </c>
      <c r="G157">
        <f>101-Adatok!T159</f>
        <v>58</v>
      </c>
      <c r="H157">
        <f>Adatok!Q159*1000+1000</f>
        <v>24000</v>
      </c>
      <c r="I157">
        <f>Penny!H871</f>
        <v>21422.6</v>
      </c>
      <c r="J157">
        <f t="shared" si="2"/>
        <v>2577.4000000000015</v>
      </c>
      <c r="K157">
        <f>Penny!K1837</f>
        <v>2079.6</v>
      </c>
    </row>
    <row r="158" spans="1:11" x14ac:dyDescent="0.3">
      <c r="A158" s="3">
        <f>Adatok!J160</f>
        <v>42736</v>
      </c>
      <c r="B158">
        <f>101-Adatok!B160</f>
        <v>70</v>
      </c>
      <c r="C158">
        <f>101-Adatok!E160</f>
        <v>55</v>
      </c>
      <c r="D158">
        <f>101-Adatok!H160</f>
        <v>69</v>
      </c>
      <c r="E158">
        <f>101-Adatok!K160</f>
        <v>69</v>
      </c>
      <c r="F158">
        <f>101-Adatok!N160</f>
        <v>64</v>
      </c>
      <c r="G158">
        <f>101-Adatok!T160</f>
        <v>62</v>
      </c>
      <c r="H158">
        <f>Adatok!Q160*1000+1000</f>
        <v>25000</v>
      </c>
      <c r="I158">
        <f>Penny!H872</f>
        <v>18467.7</v>
      </c>
      <c r="J158">
        <f t="shared" si="2"/>
        <v>6532.2999999999993</v>
      </c>
      <c r="K158">
        <f>Penny!K1838</f>
        <v>6103.1</v>
      </c>
    </row>
    <row r="159" spans="1:11" x14ac:dyDescent="0.3">
      <c r="A159" s="3">
        <f>Adatok!J161</f>
        <v>42767</v>
      </c>
      <c r="B159">
        <f>101-Adatok!B161</f>
        <v>71</v>
      </c>
      <c r="C159">
        <f>101-Adatok!E161</f>
        <v>60</v>
      </c>
      <c r="D159">
        <f>101-Adatok!H161</f>
        <v>68</v>
      </c>
      <c r="E159">
        <f>101-Adatok!K161</f>
        <v>67</v>
      </c>
      <c r="F159">
        <f>101-Adatok!N161</f>
        <v>67</v>
      </c>
      <c r="G159">
        <f>101-Adatok!T161</f>
        <v>65</v>
      </c>
      <c r="H159">
        <f>Adatok!Q161*1000+1000</f>
        <v>24000</v>
      </c>
      <c r="I159">
        <f>Penny!H873</f>
        <v>17729</v>
      </c>
      <c r="J159">
        <f t="shared" si="2"/>
        <v>6271</v>
      </c>
      <c r="K159">
        <f>Penny!K1839</f>
        <v>5103.1000000000004</v>
      </c>
    </row>
    <row r="160" spans="1:11" x14ac:dyDescent="0.3">
      <c r="A160" s="3">
        <f>Adatok!J162</f>
        <v>42795</v>
      </c>
      <c r="B160">
        <f>101-Adatok!B162</f>
        <v>68</v>
      </c>
      <c r="C160">
        <f>101-Adatok!E162</f>
        <v>55</v>
      </c>
      <c r="D160">
        <f>101-Adatok!H162</f>
        <v>66</v>
      </c>
      <c r="E160">
        <f>101-Adatok!K162</f>
        <v>62</v>
      </c>
      <c r="F160">
        <f>101-Adatok!N162</f>
        <v>63</v>
      </c>
      <c r="G160">
        <f>101-Adatok!T162</f>
        <v>62</v>
      </c>
      <c r="H160">
        <f>Adatok!Q162*1000+1000</f>
        <v>24000</v>
      </c>
      <c r="I160">
        <f>Penny!H874</f>
        <v>18467.7</v>
      </c>
      <c r="J160">
        <f t="shared" si="2"/>
        <v>5532.2999999999993</v>
      </c>
      <c r="K160">
        <f>Penny!K1840</f>
        <v>5103.1000000000004</v>
      </c>
    </row>
    <row r="161" spans="1:11" x14ac:dyDescent="0.3">
      <c r="A161" s="3">
        <f>Adatok!J163</f>
        <v>42826</v>
      </c>
      <c r="B161">
        <f>101-Adatok!B163</f>
        <v>66</v>
      </c>
      <c r="C161">
        <f>101-Adatok!E163</f>
        <v>44</v>
      </c>
      <c r="D161">
        <f>101-Adatok!H163</f>
        <v>63</v>
      </c>
      <c r="E161">
        <f>101-Adatok!K163</f>
        <v>64</v>
      </c>
      <c r="F161">
        <f>101-Adatok!N163</f>
        <v>57</v>
      </c>
      <c r="G161">
        <f>101-Adatok!T163</f>
        <v>63</v>
      </c>
      <c r="H161">
        <f>Adatok!Q163*1000+1000</f>
        <v>24000</v>
      </c>
      <c r="I161">
        <f>Penny!H875</f>
        <v>18467.7</v>
      </c>
      <c r="J161">
        <f t="shared" si="2"/>
        <v>5532.2999999999993</v>
      </c>
      <c r="K161">
        <f>Penny!K1841</f>
        <v>5103.1000000000004</v>
      </c>
    </row>
    <row r="162" spans="1:11" x14ac:dyDescent="0.3">
      <c r="A162" s="3">
        <f>Adatok!J164</f>
        <v>42856</v>
      </c>
      <c r="B162">
        <f>101-Adatok!B164</f>
        <v>64</v>
      </c>
      <c r="C162">
        <f>101-Adatok!E164</f>
        <v>50</v>
      </c>
      <c r="D162">
        <f>101-Adatok!H164</f>
        <v>56</v>
      </c>
      <c r="E162">
        <f>101-Adatok!K164</f>
        <v>60</v>
      </c>
      <c r="F162">
        <f>101-Adatok!N164</f>
        <v>60</v>
      </c>
      <c r="G162">
        <f>101-Adatok!T164</f>
        <v>65</v>
      </c>
      <c r="H162">
        <f>Adatok!Q164*1000+1000</f>
        <v>24000</v>
      </c>
      <c r="I162">
        <f>Penny!H876</f>
        <v>18467.7</v>
      </c>
      <c r="J162">
        <f t="shared" si="2"/>
        <v>5532.2999999999993</v>
      </c>
      <c r="K162">
        <f>Penny!K1842</f>
        <v>5103.1000000000004</v>
      </c>
    </row>
    <row r="163" spans="1:11" x14ac:dyDescent="0.3">
      <c r="A163" s="3">
        <f>Adatok!J165</f>
        <v>42887</v>
      </c>
      <c r="B163">
        <f>101-Adatok!B165</f>
        <v>58</v>
      </c>
      <c r="C163">
        <f>101-Adatok!E165</f>
        <v>42</v>
      </c>
      <c r="D163">
        <f>101-Adatok!H165</f>
        <v>65</v>
      </c>
      <c r="E163">
        <f>101-Adatok!K165</f>
        <v>60</v>
      </c>
      <c r="F163">
        <f>101-Adatok!N165</f>
        <v>55</v>
      </c>
      <c r="G163">
        <f>101-Adatok!T165</f>
        <v>60</v>
      </c>
      <c r="H163">
        <f>Adatok!Q165*1000+1000</f>
        <v>28000</v>
      </c>
      <c r="I163">
        <f>Penny!H877</f>
        <v>20683.900000000001</v>
      </c>
      <c r="J163">
        <f t="shared" si="2"/>
        <v>7316.0999999999985</v>
      </c>
      <c r="K163">
        <f>Penny!K1843</f>
        <v>6079.6</v>
      </c>
    </row>
    <row r="164" spans="1:11" x14ac:dyDescent="0.3">
      <c r="A164" s="3">
        <f>Adatok!J166</f>
        <v>42917</v>
      </c>
      <c r="B164">
        <f>101-Adatok!B166</f>
        <v>58</v>
      </c>
      <c r="C164">
        <f>101-Adatok!E166</f>
        <v>41</v>
      </c>
      <c r="D164">
        <f>101-Adatok!H166</f>
        <v>60</v>
      </c>
      <c r="E164">
        <f>101-Adatok!K166</f>
        <v>60</v>
      </c>
      <c r="F164">
        <f>101-Adatok!N166</f>
        <v>52</v>
      </c>
      <c r="G164">
        <f>101-Adatok!T166</f>
        <v>51</v>
      </c>
      <c r="H164">
        <f>Adatok!Q166*1000+1000</f>
        <v>29000</v>
      </c>
      <c r="I164">
        <f>Penny!H878</f>
        <v>21422.6</v>
      </c>
      <c r="J164">
        <f t="shared" si="2"/>
        <v>7577.4000000000015</v>
      </c>
      <c r="K164">
        <f>Penny!K1844</f>
        <v>7079.6</v>
      </c>
    </row>
    <row r="165" spans="1:11" x14ac:dyDescent="0.3">
      <c r="A165" s="3">
        <f>Adatok!J167</f>
        <v>42948</v>
      </c>
      <c r="B165">
        <f>101-Adatok!B167</f>
        <v>54</v>
      </c>
      <c r="C165">
        <f>101-Adatok!E167</f>
        <v>36</v>
      </c>
      <c r="D165">
        <f>101-Adatok!H167</f>
        <v>63</v>
      </c>
      <c r="E165">
        <f>101-Adatok!K167</f>
        <v>63</v>
      </c>
      <c r="F165">
        <f>101-Adatok!N167</f>
        <v>53</v>
      </c>
      <c r="G165">
        <f>101-Adatok!T167</f>
        <v>50</v>
      </c>
      <c r="H165">
        <f>Adatok!Q167*1000+1000</f>
        <v>29000</v>
      </c>
      <c r="I165">
        <f>Penny!H879</f>
        <v>21422.6</v>
      </c>
      <c r="J165">
        <f t="shared" si="2"/>
        <v>7577.4000000000015</v>
      </c>
      <c r="K165">
        <f>Penny!K1845</f>
        <v>7079.6</v>
      </c>
    </row>
    <row r="166" spans="1:11" x14ac:dyDescent="0.3">
      <c r="A166" s="3">
        <f>Adatok!J168</f>
        <v>42979</v>
      </c>
      <c r="B166">
        <f>101-Adatok!B168</f>
        <v>62</v>
      </c>
      <c r="C166">
        <f>101-Adatok!E168</f>
        <v>44</v>
      </c>
      <c r="D166">
        <f>101-Adatok!H168</f>
        <v>57</v>
      </c>
      <c r="E166">
        <f>101-Adatok!K168</f>
        <v>58</v>
      </c>
      <c r="F166">
        <f>101-Adatok!N168</f>
        <v>54</v>
      </c>
      <c r="G166">
        <f>101-Adatok!T168</f>
        <v>54</v>
      </c>
      <c r="H166">
        <f>Adatok!Q168*1000+1000</f>
        <v>26000</v>
      </c>
      <c r="I166">
        <f>Penny!H880</f>
        <v>21422.6</v>
      </c>
      <c r="J166">
        <f t="shared" si="2"/>
        <v>4577.4000000000015</v>
      </c>
      <c r="K166">
        <f>Penny!K1846</f>
        <v>4835.5</v>
      </c>
    </row>
    <row r="167" spans="1:11" x14ac:dyDescent="0.3">
      <c r="A167" s="3">
        <f>Adatok!J169</f>
        <v>43009</v>
      </c>
      <c r="B167">
        <f>101-Adatok!B169</f>
        <v>61</v>
      </c>
      <c r="C167">
        <f>101-Adatok!E169</f>
        <v>49</v>
      </c>
      <c r="D167">
        <f>101-Adatok!H169</f>
        <v>57</v>
      </c>
      <c r="E167">
        <f>101-Adatok!K169</f>
        <v>50</v>
      </c>
      <c r="F167">
        <f>101-Adatok!N169</f>
        <v>51</v>
      </c>
      <c r="G167">
        <f>101-Adatok!T169</f>
        <v>57</v>
      </c>
      <c r="H167">
        <f>Adatok!Q169*1000+1000</f>
        <v>25000</v>
      </c>
      <c r="I167">
        <f>Penny!H881</f>
        <v>21422.6</v>
      </c>
      <c r="J167">
        <f t="shared" si="2"/>
        <v>3577.4000000000015</v>
      </c>
      <c r="K167">
        <f>Penny!K1847</f>
        <v>3835.5</v>
      </c>
    </row>
    <row r="168" spans="1:11" x14ac:dyDescent="0.3">
      <c r="A168" s="3">
        <f>Adatok!J170</f>
        <v>43040</v>
      </c>
      <c r="B168">
        <f>101-Adatok!B170</f>
        <v>52</v>
      </c>
      <c r="C168">
        <f>101-Adatok!E170</f>
        <v>28</v>
      </c>
      <c r="D168">
        <f>101-Adatok!H170</f>
        <v>52</v>
      </c>
      <c r="E168">
        <f>101-Adatok!K170</f>
        <v>57</v>
      </c>
      <c r="F168">
        <f>101-Adatok!N170</f>
        <v>56</v>
      </c>
      <c r="G168">
        <f>101-Adatok!T170</f>
        <v>55</v>
      </c>
      <c r="H168">
        <f>Adatok!Q170*1000+1000</f>
        <v>26000</v>
      </c>
      <c r="I168">
        <f>Penny!H882</f>
        <v>21422.6</v>
      </c>
      <c r="J168">
        <f t="shared" si="2"/>
        <v>4577.4000000000015</v>
      </c>
      <c r="K168">
        <f>Penny!K1848</f>
        <v>4079.6</v>
      </c>
    </row>
    <row r="169" spans="1:11" x14ac:dyDescent="0.3">
      <c r="A169" s="3">
        <f>Adatok!J171</f>
        <v>43070</v>
      </c>
      <c r="B169">
        <f>101-Adatok!B171</f>
        <v>40</v>
      </c>
      <c r="C169">
        <f>101-Adatok!E171</f>
        <v>13</v>
      </c>
      <c r="D169">
        <f>101-Adatok!H171</f>
        <v>49</v>
      </c>
      <c r="E169">
        <f>101-Adatok!K171</f>
        <v>49</v>
      </c>
      <c r="F169">
        <f>101-Adatok!N171</f>
        <v>45</v>
      </c>
      <c r="G169">
        <f>101-Adatok!T171</f>
        <v>45</v>
      </c>
      <c r="H169">
        <f>Adatok!Q171*1000+1000</f>
        <v>31000</v>
      </c>
      <c r="I169">
        <f>Penny!H883</f>
        <v>25854.799999999999</v>
      </c>
      <c r="J169">
        <f t="shared" si="2"/>
        <v>5145.2000000000007</v>
      </c>
      <c r="K169">
        <f>Penny!K1849</f>
        <v>6434.1</v>
      </c>
    </row>
    <row r="170" spans="1:11" x14ac:dyDescent="0.3">
      <c r="A170" s="3">
        <f>Adatok!J172</f>
        <v>43101</v>
      </c>
      <c r="B170">
        <f>101-Adatok!B172</f>
        <v>64</v>
      </c>
      <c r="C170">
        <f>101-Adatok!E172</f>
        <v>55</v>
      </c>
      <c r="D170">
        <f>101-Adatok!H172</f>
        <v>54</v>
      </c>
      <c r="E170">
        <f>101-Adatok!K172</f>
        <v>53</v>
      </c>
      <c r="F170">
        <f>101-Adatok!N172</f>
        <v>58</v>
      </c>
      <c r="G170">
        <f>101-Adatok!T172</f>
        <v>56</v>
      </c>
      <c r="H170">
        <f>Adatok!Q172*1000+1000</f>
        <v>26000</v>
      </c>
      <c r="I170">
        <f>Penny!H884</f>
        <v>21422.6</v>
      </c>
      <c r="J170">
        <f t="shared" si="2"/>
        <v>4577.4000000000015</v>
      </c>
      <c r="K170">
        <f>Penny!K1850</f>
        <v>4835.5</v>
      </c>
    </row>
    <row r="171" spans="1:11" x14ac:dyDescent="0.3">
      <c r="A171" s="3">
        <f>Adatok!J173</f>
        <v>43132</v>
      </c>
      <c r="B171">
        <f>101-Adatok!B173</f>
        <v>64</v>
      </c>
      <c r="C171">
        <f>101-Adatok!E173</f>
        <v>57</v>
      </c>
      <c r="D171">
        <f>101-Adatok!H173</f>
        <v>58</v>
      </c>
      <c r="E171">
        <f>101-Adatok!K173</f>
        <v>50</v>
      </c>
      <c r="F171">
        <f>101-Adatok!N173</f>
        <v>56</v>
      </c>
      <c r="G171">
        <f>101-Adatok!T173</f>
        <v>57</v>
      </c>
      <c r="H171">
        <f>Adatok!Q173*1000+1000</f>
        <v>27000</v>
      </c>
      <c r="I171">
        <f>Penny!H885</f>
        <v>21422.6</v>
      </c>
      <c r="J171">
        <f t="shared" si="2"/>
        <v>5577.4000000000015</v>
      </c>
      <c r="K171">
        <f>Penny!K1851</f>
        <v>5835.5</v>
      </c>
    </row>
    <row r="172" spans="1:11" x14ac:dyDescent="0.3">
      <c r="A172" s="3">
        <f>Adatok!J174</f>
        <v>43160</v>
      </c>
      <c r="B172">
        <f>101-Adatok!B174</f>
        <v>55</v>
      </c>
      <c r="C172">
        <f>101-Adatok!E174</f>
        <v>41</v>
      </c>
      <c r="D172">
        <f>101-Adatok!H174</f>
        <v>55</v>
      </c>
      <c r="E172">
        <f>101-Adatok!K174</f>
        <v>52</v>
      </c>
      <c r="F172">
        <f>101-Adatok!N174</f>
        <v>47</v>
      </c>
      <c r="G172">
        <f>101-Adatok!T174</f>
        <v>56</v>
      </c>
      <c r="H172">
        <f>Adatok!Q174*1000+1000</f>
        <v>30000</v>
      </c>
      <c r="I172">
        <f>Penny!H886</f>
        <v>22161.3</v>
      </c>
      <c r="J172">
        <f t="shared" si="2"/>
        <v>7838.7000000000007</v>
      </c>
      <c r="K172">
        <f>Penny!K1852</f>
        <v>7323.8</v>
      </c>
    </row>
    <row r="173" spans="1:11" x14ac:dyDescent="0.3">
      <c r="A173" s="3">
        <f>Adatok!J175</f>
        <v>43191</v>
      </c>
      <c r="B173">
        <f>101-Adatok!B175</f>
        <v>53</v>
      </c>
      <c r="C173">
        <f>101-Adatok!E175</f>
        <v>42</v>
      </c>
      <c r="D173">
        <f>101-Adatok!H175</f>
        <v>60</v>
      </c>
      <c r="E173">
        <f>101-Adatok!K175</f>
        <v>51</v>
      </c>
      <c r="F173">
        <f>101-Adatok!N175</f>
        <v>49</v>
      </c>
      <c r="G173">
        <f>101-Adatok!T175</f>
        <v>55</v>
      </c>
      <c r="H173">
        <f>Adatok!Q175*1000+1000</f>
        <v>27000</v>
      </c>
      <c r="I173">
        <f>Penny!H887</f>
        <v>22161.3</v>
      </c>
      <c r="J173">
        <f t="shared" si="2"/>
        <v>4838.7000000000007</v>
      </c>
      <c r="K173">
        <f>Penny!K1853</f>
        <v>4323.8</v>
      </c>
    </row>
    <row r="174" spans="1:11" x14ac:dyDescent="0.3">
      <c r="A174" s="3">
        <f>Adatok!J176</f>
        <v>43221</v>
      </c>
      <c r="B174">
        <f>101-Adatok!B176</f>
        <v>54</v>
      </c>
      <c r="C174">
        <f>101-Adatok!E176</f>
        <v>43</v>
      </c>
      <c r="D174">
        <f>101-Adatok!H176</f>
        <v>57</v>
      </c>
      <c r="E174">
        <f>101-Adatok!K176</f>
        <v>54</v>
      </c>
      <c r="F174">
        <f>101-Adatok!N176</f>
        <v>51</v>
      </c>
      <c r="G174">
        <f>101-Adatok!T176</f>
        <v>56</v>
      </c>
      <c r="H174">
        <f>Adatok!Q176*1000+1000</f>
        <v>27000</v>
      </c>
      <c r="I174">
        <f>Penny!H888</f>
        <v>21422.6</v>
      </c>
      <c r="J174">
        <f t="shared" si="2"/>
        <v>5577.4000000000015</v>
      </c>
      <c r="K174">
        <f>Penny!K1854</f>
        <v>5835.5</v>
      </c>
    </row>
    <row r="175" spans="1:11" x14ac:dyDescent="0.3">
      <c r="A175" s="3">
        <f>Adatok!J177</f>
        <v>43252</v>
      </c>
      <c r="B175">
        <f>101-Adatok!B177</f>
        <v>54</v>
      </c>
      <c r="C175">
        <f>101-Adatok!E177</f>
        <v>42</v>
      </c>
      <c r="D175">
        <f>101-Adatok!H177</f>
        <v>53</v>
      </c>
      <c r="E175">
        <f>101-Adatok!K177</f>
        <v>51</v>
      </c>
      <c r="F175">
        <f>101-Adatok!N177</f>
        <v>51</v>
      </c>
      <c r="G175">
        <f>101-Adatok!T177</f>
        <v>52</v>
      </c>
      <c r="H175">
        <f>Adatok!Q177*1000+1000</f>
        <v>29000</v>
      </c>
      <c r="I175">
        <f>Penny!H889</f>
        <v>21422.6</v>
      </c>
      <c r="J175">
        <f t="shared" si="2"/>
        <v>7577.4000000000015</v>
      </c>
      <c r="K175">
        <f>Penny!K1855</f>
        <v>7079.6</v>
      </c>
    </row>
    <row r="176" spans="1:11" x14ac:dyDescent="0.3">
      <c r="A176" s="3">
        <f>Adatok!J178</f>
        <v>43282</v>
      </c>
      <c r="B176">
        <f>101-Adatok!B178</f>
        <v>53</v>
      </c>
      <c r="C176">
        <f>101-Adatok!E178</f>
        <v>33</v>
      </c>
      <c r="D176">
        <f>101-Adatok!H178</f>
        <v>48</v>
      </c>
      <c r="E176">
        <f>101-Adatok!K178</f>
        <v>56</v>
      </c>
      <c r="F176">
        <f>101-Adatok!N178</f>
        <v>44</v>
      </c>
      <c r="G176">
        <f>101-Adatok!T178</f>
        <v>46</v>
      </c>
      <c r="H176">
        <f>Adatok!Q178*1000+1000</f>
        <v>30000</v>
      </c>
      <c r="I176">
        <f>Penny!H890</f>
        <v>25854.799999999999</v>
      </c>
      <c r="J176">
        <f t="shared" si="2"/>
        <v>4145.2000000000007</v>
      </c>
      <c r="K176">
        <f>Penny!K1856</f>
        <v>7323.8</v>
      </c>
    </row>
    <row r="177" spans="1:11" x14ac:dyDescent="0.3">
      <c r="A177" s="3">
        <f>Adatok!J179</f>
        <v>43313</v>
      </c>
      <c r="B177">
        <f>101-Adatok!B179</f>
        <v>49</v>
      </c>
      <c r="C177">
        <f>101-Adatok!E179</f>
        <v>34</v>
      </c>
      <c r="D177">
        <f>101-Adatok!H179</f>
        <v>51</v>
      </c>
      <c r="E177">
        <f>101-Adatok!K179</f>
        <v>54</v>
      </c>
      <c r="F177">
        <f>101-Adatok!N179</f>
        <v>42</v>
      </c>
      <c r="G177">
        <f>101-Adatok!T179</f>
        <v>53</v>
      </c>
      <c r="H177">
        <f>Adatok!Q179*1000+1000</f>
        <v>29000</v>
      </c>
      <c r="I177">
        <f>Penny!H891</f>
        <v>22161.3</v>
      </c>
      <c r="J177">
        <f t="shared" si="2"/>
        <v>6838.7000000000007</v>
      </c>
      <c r="K177">
        <f>Penny!K1857</f>
        <v>6323.8</v>
      </c>
    </row>
    <row r="178" spans="1:11" x14ac:dyDescent="0.3">
      <c r="A178" s="3">
        <f>Adatok!J180</f>
        <v>43344</v>
      </c>
      <c r="B178">
        <f>101-Adatok!B180</f>
        <v>54</v>
      </c>
      <c r="C178">
        <f>101-Adatok!E180</f>
        <v>47</v>
      </c>
      <c r="D178">
        <f>101-Adatok!H180</f>
        <v>47</v>
      </c>
      <c r="E178">
        <f>101-Adatok!K180</f>
        <v>53</v>
      </c>
      <c r="F178">
        <f>101-Adatok!N180</f>
        <v>46</v>
      </c>
      <c r="G178">
        <f>101-Adatok!T180</f>
        <v>53</v>
      </c>
      <c r="H178">
        <f>Adatok!Q180*1000+1000</f>
        <v>27000</v>
      </c>
      <c r="I178">
        <f>Penny!H892</f>
        <v>22161.3</v>
      </c>
      <c r="J178">
        <f t="shared" si="2"/>
        <v>4838.7000000000007</v>
      </c>
      <c r="K178">
        <f>Penny!K1858</f>
        <v>5079.6000000000004</v>
      </c>
    </row>
    <row r="179" spans="1:11" x14ac:dyDescent="0.3">
      <c r="A179" s="3">
        <f>Adatok!J181</f>
        <v>43374</v>
      </c>
      <c r="B179">
        <f>101-Adatok!B181</f>
        <v>52</v>
      </c>
      <c r="C179">
        <f>101-Adatok!E181</f>
        <v>40</v>
      </c>
      <c r="D179">
        <f>101-Adatok!H181</f>
        <v>47</v>
      </c>
      <c r="E179">
        <f>101-Adatok!K181</f>
        <v>49</v>
      </c>
      <c r="F179">
        <f>101-Adatok!N181</f>
        <v>39</v>
      </c>
      <c r="G179">
        <f>101-Adatok!T181</f>
        <v>51</v>
      </c>
      <c r="H179">
        <f>Adatok!Q181*1000+1000</f>
        <v>31000</v>
      </c>
      <c r="I179">
        <f>Penny!H893</f>
        <v>22900</v>
      </c>
      <c r="J179">
        <f t="shared" si="2"/>
        <v>8100</v>
      </c>
      <c r="K179">
        <f>Penny!K1859</f>
        <v>7567.9</v>
      </c>
    </row>
    <row r="180" spans="1:11" x14ac:dyDescent="0.3">
      <c r="A180" s="3">
        <f>Adatok!J182</f>
        <v>43405</v>
      </c>
      <c r="B180">
        <f>101-Adatok!B182</f>
        <v>48</v>
      </c>
      <c r="C180">
        <f>101-Adatok!E182</f>
        <v>34</v>
      </c>
      <c r="D180">
        <f>101-Adatok!H182</f>
        <v>45</v>
      </c>
      <c r="E180">
        <f>101-Adatok!K182</f>
        <v>49</v>
      </c>
      <c r="F180">
        <f>101-Adatok!N182</f>
        <v>50</v>
      </c>
      <c r="G180">
        <f>101-Adatok!T182</f>
        <v>52</v>
      </c>
      <c r="H180">
        <f>Adatok!Q182*1000+1000</f>
        <v>28000</v>
      </c>
      <c r="I180">
        <f>Penny!H894</f>
        <v>21422.6</v>
      </c>
      <c r="J180">
        <f t="shared" si="2"/>
        <v>6577.4000000000015</v>
      </c>
      <c r="K180">
        <f>Penny!K1860</f>
        <v>5323.8</v>
      </c>
    </row>
    <row r="181" spans="1:11" x14ac:dyDescent="0.3">
      <c r="A181" s="3">
        <f>Adatok!J183</f>
        <v>43435</v>
      </c>
      <c r="B181">
        <f>101-Adatok!B183</f>
        <v>28</v>
      </c>
      <c r="C181">
        <f>101-Adatok!E183</f>
        <v>1</v>
      </c>
      <c r="D181">
        <f>101-Adatok!H183</f>
        <v>35</v>
      </c>
      <c r="E181">
        <f>101-Adatok!K183</f>
        <v>45</v>
      </c>
      <c r="F181">
        <f>101-Adatok!N183</f>
        <v>37</v>
      </c>
      <c r="G181">
        <f>101-Adatok!T183</f>
        <v>44</v>
      </c>
      <c r="H181">
        <f>Adatok!Q183*1000+1000</f>
        <v>33000</v>
      </c>
      <c r="I181">
        <f>Penny!H895</f>
        <v>26593.5</v>
      </c>
      <c r="J181">
        <f t="shared" si="2"/>
        <v>6406.5</v>
      </c>
      <c r="K181">
        <f>Penny!K1861</f>
        <v>7678.2</v>
      </c>
    </row>
    <row r="182" spans="1:11" x14ac:dyDescent="0.3">
      <c r="A182" s="3">
        <f>Adatok!J184</f>
        <v>43466</v>
      </c>
      <c r="B182">
        <f>101-Adatok!B184</f>
        <v>60</v>
      </c>
      <c r="C182">
        <f>101-Adatok!E184</f>
        <v>44</v>
      </c>
      <c r="D182">
        <f>101-Adatok!H184</f>
        <v>45</v>
      </c>
      <c r="E182">
        <f>101-Adatok!K184</f>
        <v>49</v>
      </c>
      <c r="F182">
        <f>101-Adatok!N184</f>
        <v>49</v>
      </c>
      <c r="G182">
        <f>101-Adatok!T184</f>
        <v>57</v>
      </c>
      <c r="H182">
        <f>Adatok!Q184*1000+1000</f>
        <v>29000</v>
      </c>
      <c r="I182">
        <f>Penny!H896</f>
        <v>22161.3</v>
      </c>
      <c r="J182">
        <f t="shared" si="2"/>
        <v>6838.7000000000007</v>
      </c>
      <c r="K182">
        <f>Penny!K1862</f>
        <v>6323.8</v>
      </c>
    </row>
    <row r="183" spans="1:11" x14ac:dyDescent="0.3">
      <c r="A183" s="3">
        <f>Adatok!J185</f>
        <v>43497</v>
      </c>
      <c r="B183">
        <f>101-Adatok!B185</f>
        <v>60</v>
      </c>
      <c r="C183">
        <f>101-Adatok!E185</f>
        <v>57</v>
      </c>
      <c r="D183">
        <f>101-Adatok!H185</f>
        <v>43</v>
      </c>
      <c r="E183">
        <f>101-Adatok!K185</f>
        <v>35</v>
      </c>
      <c r="F183">
        <f>101-Adatok!N185</f>
        <v>51</v>
      </c>
      <c r="G183">
        <f>101-Adatok!T185</f>
        <v>54</v>
      </c>
      <c r="H183">
        <f>Adatok!Q185*1000+1000</f>
        <v>29000</v>
      </c>
      <c r="I183">
        <f>Penny!H897</f>
        <v>36935.4</v>
      </c>
      <c r="J183">
        <f t="shared" si="2"/>
        <v>-7935.4000000000015</v>
      </c>
      <c r="K183">
        <f>Penny!K1863</f>
        <v>7079.6</v>
      </c>
    </row>
    <row r="184" spans="1:11" x14ac:dyDescent="0.3">
      <c r="A184" s="3">
        <f>Adatok!J186</f>
        <v>43525</v>
      </c>
      <c r="B184">
        <f>101-Adatok!B186</f>
        <v>55</v>
      </c>
      <c r="C184">
        <f>101-Adatok!E186</f>
        <v>49</v>
      </c>
      <c r="D184">
        <f>101-Adatok!H186</f>
        <v>39</v>
      </c>
      <c r="E184">
        <f>101-Adatok!K186</f>
        <v>49</v>
      </c>
      <c r="F184">
        <f>101-Adatok!N186</f>
        <v>48</v>
      </c>
      <c r="G184">
        <f>101-Adatok!T186</f>
        <v>54</v>
      </c>
      <c r="H184">
        <f>Adatok!Q186*1000+1000</f>
        <v>30000</v>
      </c>
      <c r="I184">
        <f>Penny!H898</f>
        <v>22161.3</v>
      </c>
      <c r="J184">
        <f t="shared" si="2"/>
        <v>7838.7000000000007</v>
      </c>
      <c r="K184">
        <f>Penny!K1864</f>
        <v>7323.8</v>
      </c>
    </row>
    <row r="185" spans="1:11" x14ac:dyDescent="0.3">
      <c r="A185" s="3">
        <f>Adatok!J187</f>
        <v>43556</v>
      </c>
      <c r="B185">
        <f>101-Adatok!B187</f>
        <v>49</v>
      </c>
      <c r="C185">
        <f>101-Adatok!E187</f>
        <v>38</v>
      </c>
      <c r="D185">
        <f>101-Adatok!H187</f>
        <v>38</v>
      </c>
      <c r="E185">
        <f>101-Adatok!K187</f>
        <v>46</v>
      </c>
      <c r="F185">
        <f>101-Adatok!N187</f>
        <v>41</v>
      </c>
      <c r="G185">
        <f>101-Adatok!T187</f>
        <v>51</v>
      </c>
      <c r="H185">
        <f>Adatok!Q187*1000+1000</f>
        <v>30000</v>
      </c>
      <c r="I185">
        <f>Penny!H899</f>
        <v>22900</v>
      </c>
      <c r="J185">
        <f t="shared" si="2"/>
        <v>7100</v>
      </c>
      <c r="K185">
        <f>Penny!K1865</f>
        <v>6567.9</v>
      </c>
    </row>
    <row r="186" spans="1:11" x14ac:dyDescent="0.3">
      <c r="A186" s="3">
        <f>Adatok!J188</f>
        <v>43586</v>
      </c>
      <c r="B186">
        <f>101-Adatok!B188</f>
        <v>56</v>
      </c>
      <c r="C186">
        <f>101-Adatok!E188</f>
        <v>50</v>
      </c>
      <c r="D186">
        <f>101-Adatok!H188</f>
        <v>43</v>
      </c>
      <c r="E186">
        <f>101-Adatok!K188</f>
        <v>54</v>
      </c>
      <c r="F186">
        <f>101-Adatok!N188</f>
        <v>50</v>
      </c>
      <c r="G186">
        <f>101-Adatok!T188</f>
        <v>56</v>
      </c>
      <c r="H186">
        <f>Adatok!Q188*1000+1000</f>
        <v>27000</v>
      </c>
      <c r="I186">
        <f>Penny!H900</f>
        <v>21422.6</v>
      </c>
      <c r="J186">
        <f t="shared" si="2"/>
        <v>5577.4000000000015</v>
      </c>
      <c r="K186">
        <f>Penny!K1866</f>
        <v>5079.6000000000004</v>
      </c>
    </row>
    <row r="187" spans="1:11" x14ac:dyDescent="0.3">
      <c r="A187" s="3">
        <f>Adatok!J189</f>
        <v>43617</v>
      </c>
      <c r="B187">
        <f>101-Adatok!B189</f>
        <v>36</v>
      </c>
      <c r="C187">
        <f>101-Adatok!E189</f>
        <v>26</v>
      </c>
      <c r="D187">
        <f>101-Adatok!H189</f>
        <v>34</v>
      </c>
      <c r="E187">
        <f>101-Adatok!K189</f>
        <v>43</v>
      </c>
      <c r="F187">
        <f>101-Adatok!N189</f>
        <v>37</v>
      </c>
      <c r="G187">
        <f>101-Adatok!T189</f>
        <v>42</v>
      </c>
      <c r="H187">
        <f>Adatok!Q189*1000+1000</f>
        <v>35000</v>
      </c>
      <c r="I187">
        <f>Penny!H901</f>
        <v>26593.5</v>
      </c>
      <c r="J187">
        <f t="shared" si="2"/>
        <v>8406.5</v>
      </c>
      <c r="K187">
        <f>Penny!K1867</f>
        <v>8544.4</v>
      </c>
    </row>
    <row r="188" spans="1:11" x14ac:dyDescent="0.3">
      <c r="A188" s="3">
        <f>Adatok!J190</f>
        <v>43647</v>
      </c>
      <c r="B188">
        <f>101-Adatok!B190</f>
        <v>50</v>
      </c>
      <c r="C188">
        <f>101-Adatok!E190</f>
        <v>34</v>
      </c>
      <c r="D188">
        <f>101-Adatok!H190</f>
        <v>37</v>
      </c>
      <c r="E188">
        <f>101-Adatok!K190</f>
        <v>43</v>
      </c>
      <c r="F188">
        <f>101-Adatok!N190</f>
        <v>34</v>
      </c>
      <c r="G188">
        <f>101-Adatok!T190</f>
        <v>36</v>
      </c>
      <c r="H188">
        <f>Adatok!Q190*1000+1000</f>
        <v>33000</v>
      </c>
      <c r="I188">
        <f>Penny!H902</f>
        <v>35458</v>
      </c>
      <c r="J188">
        <f t="shared" si="2"/>
        <v>-2458</v>
      </c>
      <c r="K188">
        <f>Penny!K1868</f>
        <v>8056.1</v>
      </c>
    </row>
    <row r="189" spans="1:11" x14ac:dyDescent="0.3">
      <c r="A189" s="3">
        <f>Adatok!J191</f>
        <v>43678</v>
      </c>
      <c r="B189">
        <f>101-Adatok!B191</f>
        <v>46</v>
      </c>
      <c r="C189">
        <f>101-Adatok!E191</f>
        <v>28</v>
      </c>
      <c r="D189">
        <f>101-Adatok!H191</f>
        <v>30</v>
      </c>
      <c r="E189">
        <f>101-Adatok!K191</f>
        <v>43</v>
      </c>
      <c r="F189">
        <f>101-Adatok!N191</f>
        <v>28</v>
      </c>
      <c r="G189">
        <f>101-Adatok!T191</f>
        <v>36</v>
      </c>
      <c r="H189">
        <f>Adatok!Q191*1000+1000</f>
        <v>35000</v>
      </c>
      <c r="I189">
        <f>Penny!H903</f>
        <v>36196.699999999997</v>
      </c>
      <c r="J189">
        <f t="shared" si="2"/>
        <v>-1196.6999999999971</v>
      </c>
      <c r="K189">
        <f>Penny!K1869</f>
        <v>8544.4</v>
      </c>
    </row>
    <row r="190" spans="1:11" x14ac:dyDescent="0.3">
      <c r="A190" s="3">
        <f>Adatok!J192</f>
        <v>43709</v>
      </c>
      <c r="B190">
        <f>101-Adatok!B192</f>
        <v>51</v>
      </c>
      <c r="C190">
        <f>101-Adatok!E192</f>
        <v>49</v>
      </c>
      <c r="D190">
        <f>101-Adatok!H192</f>
        <v>34</v>
      </c>
      <c r="E190">
        <f>101-Adatok!K192</f>
        <v>47</v>
      </c>
      <c r="F190">
        <f>101-Adatok!N192</f>
        <v>32</v>
      </c>
      <c r="G190">
        <f>101-Adatok!T192</f>
        <v>44</v>
      </c>
      <c r="H190">
        <f>Adatok!Q192*1000+1000</f>
        <v>31000</v>
      </c>
      <c r="I190">
        <f>Penny!H904</f>
        <v>26593.5</v>
      </c>
      <c r="J190">
        <f t="shared" si="2"/>
        <v>4406.5</v>
      </c>
      <c r="K190">
        <f>Penny!K1870</f>
        <v>5300.3</v>
      </c>
    </row>
    <row r="191" spans="1:11" x14ac:dyDescent="0.3">
      <c r="A191" s="3">
        <f>Adatok!J193</f>
        <v>43739</v>
      </c>
      <c r="B191">
        <f>101-Adatok!B193</f>
        <v>52</v>
      </c>
      <c r="C191">
        <f>101-Adatok!E193</f>
        <v>47</v>
      </c>
      <c r="D191">
        <f>101-Adatok!H193</f>
        <v>15</v>
      </c>
      <c r="E191">
        <f>101-Adatok!K193</f>
        <v>46</v>
      </c>
      <c r="F191">
        <f>101-Adatok!N193</f>
        <v>43</v>
      </c>
      <c r="G191">
        <f>101-Adatok!T193</f>
        <v>49</v>
      </c>
      <c r="H191">
        <f>Adatok!Q193*1000+1000</f>
        <v>31000</v>
      </c>
      <c r="I191">
        <f>Penny!H905</f>
        <v>45800</v>
      </c>
      <c r="J191">
        <f t="shared" si="2"/>
        <v>-14800</v>
      </c>
      <c r="K191">
        <f>Penny!K1871</f>
        <v>-13218.7</v>
      </c>
    </row>
    <row r="192" spans="1:11" x14ac:dyDescent="0.3">
      <c r="A192" s="3">
        <f>Adatok!J194</f>
        <v>43770</v>
      </c>
      <c r="B192">
        <f>101-Adatok!B194</f>
        <v>38</v>
      </c>
      <c r="C192">
        <f>101-Adatok!E194</f>
        <v>35</v>
      </c>
      <c r="D192">
        <f>101-Adatok!H194</f>
        <v>30</v>
      </c>
      <c r="E192">
        <f>101-Adatok!K194</f>
        <v>42</v>
      </c>
      <c r="F192">
        <f>101-Adatok!N194</f>
        <v>45</v>
      </c>
      <c r="G192">
        <f>101-Adatok!T194</f>
        <v>44</v>
      </c>
      <c r="H192">
        <f>Adatok!Q194*1000+1000</f>
        <v>36000</v>
      </c>
      <c r="I192">
        <f>Penny!H906</f>
        <v>26593.5</v>
      </c>
      <c r="J192">
        <f t="shared" si="2"/>
        <v>9406.5</v>
      </c>
      <c r="K192">
        <f>Penny!K1872</f>
        <v>8788.5</v>
      </c>
    </row>
    <row r="193" spans="1:11" x14ac:dyDescent="0.3">
      <c r="A193" s="3">
        <f>Adatok!J195</f>
        <v>43800</v>
      </c>
      <c r="B193">
        <f>101-Adatok!B195</f>
        <v>18</v>
      </c>
      <c r="C193">
        <f>101-Adatok!E195</f>
        <v>7</v>
      </c>
      <c r="D193">
        <f>101-Adatok!H195</f>
        <v>14</v>
      </c>
      <c r="E193">
        <f>101-Adatok!K195</f>
        <v>24</v>
      </c>
      <c r="F193">
        <f>101-Adatok!N195</f>
        <v>27</v>
      </c>
      <c r="G193">
        <f>101-Adatok!T195</f>
        <v>29</v>
      </c>
      <c r="H193">
        <f>Adatok!Q195*1000+1000</f>
        <v>36000</v>
      </c>
      <c r="I193">
        <f>Penny!H907</f>
        <v>74609.600000000006</v>
      </c>
      <c r="J193">
        <f t="shared" si="2"/>
        <v>-38609.600000000006</v>
      </c>
      <c r="K193">
        <f>Penny!K1873</f>
        <v>-11998</v>
      </c>
    </row>
    <row r="194" spans="1:11" x14ac:dyDescent="0.3">
      <c r="A194" s="3">
        <f>Adatok!J196</f>
        <v>43831</v>
      </c>
      <c r="B194">
        <f>101-Adatok!B196</f>
        <v>57</v>
      </c>
      <c r="C194">
        <f>101-Adatok!E196</f>
        <v>49</v>
      </c>
      <c r="D194">
        <f>101-Adatok!H196</f>
        <v>38</v>
      </c>
      <c r="E194">
        <f>101-Adatok!K196</f>
        <v>48</v>
      </c>
      <c r="F194">
        <f>101-Adatok!N196</f>
        <v>49</v>
      </c>
      <c r="G194">
        <f>101-Adatok!T196</f>
        <v>47</v>
      </c>
      <c r="H194">
        <f>Adatok!Q196*1000+1000</f>
        <v>35000</v>
      </c>
      <c r="I194">
        <f>Penny!H908</f>
        <v>25854.799999999999</v>
      </c>
      <c r="J194">
        <f t="shared" si="2"/>
        <v>9145.2000000000007</v>
      </c>
      <c r="K194">
        <f>Penny!K1874</f>
        <v>8544.4</v>
      </c>
    </row>
    <row r="195" spans="1:11" x14ac:dyDescent="0.3">
      <c r="A195" s="3">
        <f>Adatok!J197</f>
        <v>43862</v>
      </c>
      <c r="B195">
        <f>101-Adatok!B197</f>
        <v>58</v>
      </c>
      <c r="C195">
        <f>101-Adatok!E197</f>
        <v>49</v>
      </c>
      <c r="D195">
        <f>101-Adatok!H197</f>
        <v>36</v>
      </c>
      <c r="E195">
        <f>101-Adatok!K197</f>
        <v>43</v>
      </c>
      <c r="F195">
        <f>101-Adatok!N197</f>
        <v>43</v>
      </c>
      <c r="G195">
        <f>101-Adatok!T197</f>
        <v>43</v>
      </c>
      <c r="H195">
        <f>Adatok!Q197*1000+1000</f>
        <v>34000</v>
      </c>
      <c r="I195">
        <f>Penny!H909</f>
        <v>25854.799999999999</v>
      </c>
      <c r="J195">
        <f t="shared" ref="J195:J235" si="3">H195-I195</f>
        <v>8145.2000000000007</v>
      </c>
      <c r="K195">
        <f>Penny!K1875</f>
        <v>7544.4</v>
      </c>
    </row>
    <row r="196" spans="1:11" x14ac:dyDescent="0.3">
      <c r="A196" s="3">
        <f>Adatok!J198</f>
        <v>43891</v>
      </c>
      <c r="B196">
        <f>101-Adatok!B198</f>
        <v>30</v>
      </c>
      <c r="C196">
        <f>101-Adatok!E198</f>
        <v>23</v>
      </c>
      <c r="D196">
        <f>101-Adatok!H198</f>
        <v>26</v>
      </c>
      <c r="E196">
        <f>101-Adatok!K198</f>
        <v>31</v>
      </c>
      <c r="F196">
        <f>101-Adatok!N198</f>
        <v>12</v>
      </c>
      <c r="G196">
        <f>101-Adatok!T198</f>
        <v>38</v>
      </c>
      <c r="H196">
        <f>Adatok!Q198*1000+1000</f>
        <v>35000</v>
      </c>
      <c r="I196">
        <f>Penny!H910</f>
        <v>51709.599999999999</v>
      </c>
      <c r="J196">
        <f t="shared" si="3"/>
        <v>-16709.599999999999</v>
      </c>
      <c r="K196">
        <f>Penny!K1876</f>
        <v>4765</v>
      </c>
    </row>
    <row r="197" spans="1:11" x14ac:dyDescent="0.3">
      <c r="A197" s="3">
        <f>Adatok!J199</f>
        <v>43922</v>
      </c>
      <c r="B197">
        <f>101-Adatok!B199</f>
        <v>2</v>
      </c>
      <c r="C197">
        <f>101-Adatok!E199</f>
        <v>7</v>
      </c>
      <c r="D197">
        <f>101-Adatok!H199</f>
        <v>1</v>
      </c>
      <c r="E197">
        <f>101-Adatok!K199</f>
        <v>1</v>
      </c>
      <c r="F197">
        <f>101-Adatok!N199</f>
        <v>4</v>
      </c>
      <c r="G197">
        <f>101-Adatok!T199</f>
        <v>27</v>
      </c>
      <c r="H197">
        <f>Adatok!Q199*1000+1000</f>
        <v>45000</v>
      </c>
      <c r="I197">
        <f>Penny!H911</f>
        <v>74609.600000000006</v>
      </c>
      <c r="J197">
        <f t="shared" si="3"/>
        <v>-29609.600000000006</v>
      </c>
      <c r="K197">
        <f>Penny!K1877</f>
        <v>-4887.7</v>
      </c>
    </row>
    <row r="198" spans="1:11" x14ac:dyDescent="0.3">
      <c r="A198" s="3">
        <f>Adatok!J200</f>
        <v>43952</v>
      </c>
      <c r="B198">
        <f>101-Adatok!B200</f>
        <v>23</v>
      </c>
      <c r="C198">
        <f>101-Adatok!E200</f>
        <v>23</v>
      </c>
      <c r="D198">
        <f>101-Adatok!H200</f>
        <v>13</v>
      </c>
      <c r="E198">
        <f>101-Adatok!K200</f>
        <v>23</v>
      </c>
      <c r="F198">
        <f>101-Adatok!N200</f>
        <v>33</v>
      </c>
      <c r="G198">
        <f>101-Adatok!T200</f>
        <v>36</v>
      </c>
      <c r="H198">
        <f>Adatok!Q200*1000+1000</f>
        <v>38000</v>
      </c>
      <c r="I198">
        <f>Penny!H912</f>
        <v>74609.600000000006</v>
      </c>
      <c r="J198">
        <f t="shared" si="3"/>
        <v>-36609.600000000006</v>
      </c>
      <c r="K198">
        <f>Penny!K1878</f>
        <v>-10753.9</v>
      </c>
    </row>
    <row r="199" spans="1:11" x14ac:dyDescent="0.3">
      <c r="A199" s="3">
        <f>Adatok!J201</f>
        <v>43983</v>
      </c>
      <c r="B199">
        <f>101-Adatok!B201</f>
        <v>40</v>
      </c>
      <c r="C199">
        <f>101-Adatok!E201</f>
        <v>36</v>
      </c>
      <c r="D199">
        <f>101-Adatok!H201</f>
        <v>24</v>
      </c>
      <c r="E199">
        <f>101-Adatok!K201</f>
        <v>31</v>
      </c>
      <c r="F199">
        <f>101-Adatok!N201</f>
        <v>40</v>
      </c>
      <c r="G199">
        <f>101-Adatok!T201</f>
        <v>35</v>
      </c>
      <c r="H199">
        <f>Adatok!Q201*1000+1000</f>
        <v>39000</v>
      </c>
      <c r="I199">
        <f>Penny!H913</f>
        <v>74609.600000000006</v>
      </c>
      <c r="J199">
        <f t="shared" si="3"/>
        <v>-35609.600000000006</v>
      </c>
      <c r="K199">
        <f>Penny!K1879</f>
        <v>-9753.9</v>
      </c>
    </row>
    <row r="200" spans="1:11" x14ac:dyDescent="0.3">
      <c r="A200" s="3">
        <f>Adatok!J202</f>
        <v>44013</v>
      </c>
      <c r="B200">
        <f>101-Adatok!B202</f>
        <v>41</v>
      </c>
      <c r="C200">
        <f>101-Adatok!E202</f>
        <v>33</v>
      </c>
      <c r="D200">
        <f>101-Adatok!H202</f>
        <v>24</v>
      </c>
      <c r="E200">
        <f>101-Adatok!K202</f>
        <v>34</v>
      </c>
      <c r="F200">
        <f>101-Adatok!N202</f>
        <v>41</v>
      </c>
      <c r="G200">
        <f>101-Adatok!T202</f>
        <v>27</v>
      </c>
      <c r="H200">
        <f>Adatok!Q202*1000+1000</f>
        <v>40000</v>
      </c>
      <c r="I200">
        <f>Penny!H914</f>
        <v>74609.600000000006</v>
      </c>
      <c r="J200">
        <f t="shared" si="3"/>
        <v>-34609.600000000006</v>
      </c>
      <c r="K200">
        <f>Penny!K1880</f>
        <v>-8753.9</v>
      </c>
    </row>
    <row r="201" spans="1:11" x14ac:dyDescent="0.3">
      <c r="A201" s="3">
        <f>Adatok!J203</f>
        <v>44044</v>
      </c>
      <c r="B201">
        <f>101-Adatok!B203</f>
        <v>40</v>
      </c>
      <c r="C201">
        <f>101-Adatok!E203</f>
        <v>29</v>
      </c>
      <c r="D201">
        <f>101-Adatok!H203</f>
        <v>27</v>
      </c>
      <c r="E201">
        <f>101-Adatok!K203</f>
        <v>34</v>
      </c>
      <c r="F201">
        <f>101-Adatok!N203</f>
        <v>28</v>
      </c>
      <c r="G201">
        <f>101-Adatok!T203</f>
        <v>22</v>
      </c>
      <c r="H201">
        <f>Adatok!Q203*1000+1000</f>
        <v>40000</v>
      </c>
      <c r="I201">
        <f>Penny!H915</f>
        <v>51709.599999999999</v>
      </c>
      <c r="J201">
        <f t="shared" si="3"/>
        <v>-11709.599999999999</v>
      </c>
      <c r="K201">
        <f>Penny!K1881</f>
        <v>9765</v>
      </c>
    </row>
    <row r="202" spans="1:11" x14ac:dyDescent="0.3">
      <c r="A202" s="3">
        <f>Adatok!J204</f>
        <v>44075</v>
      </c>
      <c r="B202">
        <f>101-Adatok!B204</f>
        <v>52</v>
      </c>
      <c r="C202">
        <f>101-Adatok!E204</f>
        <v>47</v>
      </c>
      <c r="D202">
        <f>101-Adatok!H204</f>
        <v>30</v>
      </c>
      <c r="E202">
        <f>101-Adatok!K204</f>
        <v>39</v>
      </c>
      <c r="F202">
        <f>101-Adatok!N204</f>
        <v>41</v>
      </c>
      <c r="G202">
        <f>101-Adatok!T204</f>
        <v>36</v>
      </c>
      <c r="H202">
        <f>Adatok!Q204*1000+1000</f>
        <v>70000</v>
      </c>
      <c r="I202">
        <f>Penny!H916</f>
        <v>51709.599999999999</v>
      </c>
      <c r="J202">
        <f t="shared" si="3"/>
        <v>18290.400000000001</v>
      </c>
      <c r="K202">
        <f>Penny!K1882</f>
        <v>17088.8</v>
      </c>
    </row>
    <row r="203" spans="1:11" x14ac:dyDescent="0.3">
      <c r="A203" s="3">
        <f>Adatok!J205</f>
        <v>44105</v>
      </c>
      <c r="B203">
        <f>101-Adatok!B205</f>
        <v>44</v>
      </c>
      <c r="C203">
        <f>101-Adatok!E205</f>
        <v>41</v>
      </c>
      <c r="D203">
        <f>101-Adatok!H205</f>
        <v>24</v>
      </c>
      <c r="E203">
        <f>101-Adatok!K205</f>
        <v>34</v>
      </c>
      <c r="F203">
        <f>101-Adatok!N205</f>
        <v>32</v>
      </c>
      <c r="G203">
        <f>101-Adatok!T205</f>
        <v>31</v>
      </c>
      <c r="H203">
        <f>Adatok!Q205*1000+1000</f>
        <v>101000</v>
      </c>
      <c r="I203">
        <f>Penny!H917</f>
        <v>74609.600000000006</v>
      </c>
      <c r="J203">
        <f t="shared" si="3"/>
        <v>26390.399999999994</v>
      </c>
      <c r="K203">
        <f>Penny!K1883</f>
        <v>24656.7</v>
      </c>
    </row>
    <row r="204" spans="1:11" x14ac:dyDescent="0.3">
      <c r="A204" s="3">
        <f>Adatok!J206</f>
        <v>44136</v>
      </c>
      <c r="B204">
        <f>101-Adatok!B206</f>
        <v>31</v>
      </c>
      <c r="C204">
        <f>101-Adatok!E206</f>
        <v>35</v>
      </c>
      <c r="D204">
        <f>101-Adatok!H206</f>
        <v>20</v>
      </c>
      <c r="E204">
        <f>101-Adatok!K206</f>
        <v>28</v>
      </c>
      <c r="F204">
        <f>101-Adatok!N206</f>
        <v>38</v>
      </c>
      <c r="G204">
        <f>101-Adatok!T206</f>
        <v>36</v>
      </c>
      <c r="H204">
        <f>Adatok!Q206*1000+1000</f>
        <v>41000</v>
      </c>
      <c r="I204">
        <f>Penny!H918</f>
        <v>74609.600000000006</v>
      </c>
      <c r="J204">
        <f t="shared" si="3"/>
        <v>-33609.600000000006</v>
      </c>
      <c r="K204">
        <f>Penny!K1884</f>
        <v>-34209.5</v>
      </c>
    </row>
    <row r="205" spans="1:11" x14ac:dyDescent="0.3">
      <c r="A205" s="3">
        <f>Adatok!J207</f>
        <v>44166</v>
      </c>
      <c r="B205">
        <f>101-Adatok!B207</f>
        <v>15</v>
      </c>
      <c r="C205">
        <f>101-Adatok!E207</f>
        <v>15</v>
      </c>
      <c r="D205">
        <f>101-Adatok!H207</f>
        <v>16</v>
      </c>
      <c r="E205">
        <f>101-Adatok!K207</f>
        <v>23</v>
      </c>
      <c r="F205">
        <f>101-Adatok!N207</f>
        <v>19</v>
      </c>
      <c r="G205">
        <f>101-Adatok!T207</f>
        <v>13</v>
      </c>
      <c r="H205">
        <f>Adatok!Q207*1000+1000</f>
        <v>43000</v>
      </c>
      <c r="I205">
        <f>Penny!H919</f>
        <v>74609.600000000006</v>
      </c>
      <c r="J205">
        <f t="shared" si="3"/>
        <v>-31609.600000000006</v>
      </c>
      <c r="K205">
        <f>Penny!K1885</f>
        <v>-33343.300000000003</v>
      </c>
    </row>
    <row r="206" spans="1:11" x14ac:dyDescent="0.3">
      <c r="A206" s="3">
        <f>Adatok!J208</f>
        <v>44197</v>
      </c>
      <c r="B206">
        <f>101-Adatok!B208</f>
        <v>55</v>
      </c>
      <c r="C206">
        <f>101-Adatok!E208</f>
        <v>51</v>
      </c>
      <c r="D206">
        <f>101-Adatok!H208</f>
        <v>29</v>
      </c>
      <c r="E206">
        <f>101-Adatok!K208</f>
        <v>38</v>
      </c>
      <c r="F206">
        <f>101-Adatok!N208</f>
        <v>44</v>
      </c>
      <c r="G206">
        <f>101-Adatok!T208</f>
        <v>36</v>
      </c>
      <c r="H206">
        <f>Adatok!Q208*1000+1000</f>
        <v>48000</v>
      </c>
      <c r="I206">
        <f>Penny!H920</f>
        <v>50970.9</v>
      </c>
      <c r="J206">
        <f t="shared" si="3"/>
        <v>-2970.9000000000015</v>
      </c>
      <c r="K206">
        <f>Penny!K1886</f>
        <v>-4911.2</v>
      </c>
    </row>
    <row r="207" spans="1:11" x14ac:dyDescent="0.3">
      <c r="A207" s="3">
        <f>Adatok!J209</f>
        <v>44228</v>
      </c>
      <c r="B207">
        <f>101-Adatok!B209</f>
        <v>53</v>
      </c>
      <c r="C207">
        <f>101-Adatok!E209</f>
        <v>54</v>
      </c>
      <c r="D207">
        <f>101-Adatok!H209</f>
        <v>31</v>
      </c>
      <c r="E207">
        <f>101-Adatok!K209</f>
        <v>44</v>
      </c>
      <c r="F207">
        <f>101-Adatok!N209</f>
        <v>40</v>
      </c>
      <c r="G207">
        <f>101-Adatok!T209</f>
        <v>39</v>
      </c>
      <c r="H207">
        <f>Adatok!Q209*1000+1000</f>
        <v>49000</v>
      </c>
      <c r="I207">
        <f>Penny!H921</f>
        <v>36196.699999999997</v>
      </c>
      <c r="J207">
        <f t="shared" si="3"/>
        <v>12803.300000000003</v>
      </c>
      <c r="K207">
        <f>Penny!K1887</f>
        <v>-3911.2</v>
      </c>
    </row>
    <row r="208" spans="1:11" x14ac:dyDescent="0.3">
      <c r="A208" s="3">
        <f>Adatok!J210</f>
        <v>44256</v>
      </c>
      <c r="B208">
        <f>101-Adatok!B210</f>
        <v>44</v>
      </c>
      <c r="C208">
        <f>101-Adatok!E210</f>
        <v>39</v>
      </c>
      <c r="D208">
        <f>101-Adatok!H210</f>
        <v>22</v>
      </c>
      <c r="E208">
        <f>101-Adatok!K210</f>
        <v>26</v>
      </c>
      <c r="F208">
        <f>101-Adatok!N210</f>
        <v>37</v>
      </c>
      <c r="G208">
        <f>101-Adatok!T210</f>
        <v>36</v>
      </c>
      <c r="H208">
        <f>Adatok!Q210*1000+1000</f>
        <v>44000</v>
      </c>
      <c r="I208">
        <f>Penny!H922</f>
        <v>74609.600000000006</v>
      </c>
      <c r="J208">
        <f t="shared" si="3"/>
        <v>-30609.600000000006</v>
      </c>
      <c r="K208">
        <f>Penny!K1888</f>
        <v>-31209.5</v>
      </c>
    </row>
    <row r="209" spans="1:11" x14ac:dyDescent="0.3">
      <c r="A209" s="3">
        <f>Adatok!J211</f>
        <v>44287</v>
      </c>
      <c r="B209">
        <f>101-Adatok!B211</f>
        <v>46</v>
      </c>
      <c r="C209">
        <f>101-Adatok!E211</f>
        <v>38</v>
      </c>
      <c r="D209">
        <f>101-Adatok!H211</f>
        <v>24</v>
      </c>
      <c r="E209">
        <f>101-Adatok!K211</f>
        <v>27</v>
      </c>
      <c r="F209">
        <f>101-Adatok!N211</f>
        <v>27</v>
      </c>
      <c r="G209">
        <f>101-Adatok!T211</f>
        <v>29</v>
      </c>
      <c r="H209">
        <f>Adatok!Q211*1000+1000</f>
        <v>35000</v>
      </c>
      <c r="I209">
        <f>Penny!H923</f>
        <v>74609.600000000006</v>
      </c>
      <c r="J209">
        <f t="shared" si="3"/>
        <v>-39609.600000000006</v>
      </c>
      <c r="K209">
        <f>Penny!K1889</f>
        <v>-39453.599999999999</v>
      </c>
    </row>
    <row r="210" spans="1:11" x14ac:dyDescent="0.3">
      <c r="A210" s="3">
        <f>Adatok!J212</f>
        <v>44317</v>
      </c>
      <c r="B210">
        <f>101-Adatok!B212</f>
        <v>48</v>
      </c>
      <c r="C210">
        <f>101-Adatok!E212</f>
        <v>38</v>
      </c>
      <c r="D210">
        <f>101-Adatok!H212</f>
        <v>22</v>
      </c>
      <c r="E210">
        <f>101-Adatok!K212</f>
        <v>32</v>
      </c>
      <c r="F210">
        <f>101-Adatok!N212</f>
        <v>21</v>
      </c>
      <c r="G210">
        <f>101-Adatok!T212</f>
        <v>32</v>
      </c>
      <c r="H210">
        <f>Adatok!Q212*1000+1000</f>
        <v>36000</v>
      </c>
      <c r="I210">
        <f>Penny!H924</f>
        <v>74609.600000000006</v>
      </c>
      <c r="J210">
        <f t="shared" si="3"/>
        <v>-38609.600000000006</v>
      </c>
      <c r="K210">
        <f>Penny!K1890</f>
        <v>-38453.599999999999</v>
      </c>
    </row>
    <row r="211" spans="1:11" x14ac:dyDescent="0.3">
      <c r="A211" s="3">
        <f>Adatok!J213</f>
        <v>44348</v>
      </c>
      <c r="B211">
        <f>101-Adatok!B213</f>
        <v>26</v>
      </c>
      <c r="C211">
        <f>101-Adatok!E213</f>
        <v>25</v>
      </c>
      <c r="D211">
        <f>101-Adatok!H213</f>
        <v>18</v>
      </c>
      <c r="E211">
        <f>101-Adatok!K213</f>
        <v>37</v>
      </c>
      <c r="F211">
        <f>101-Adatok!N213</f>
        <v>16</v>
      </c>
      <c r="G211">
        <f>101-Adatok!T213</f>
        <v>28</v>
      </c>
      <c r="H211">
        <f>Adatok!Q213*1000+1000</f>
        <v>36000</v>
      </c>
      <c r="I211">
        <f>Penny!H925</f>
        <v>74609.600000000006</v>
      </c>
      <c r="J211">
        <f t="shared" si="3"/>
        <v>-38609.600000000006</v>
      </c>
      <c r="K211">
        <f>Penny!K1891</f>
        <v>-40343.300000000003</v>
      </c>
    </row>
    <row r="212" spans="1:11" x14ac:dyDescent="0.3">
      <c r="A212" s="3">
        <f>Adatok!J214</f>
        <v>44378</v>
      </c>
      <c r="B212">
        <f>101-Adatok!B214</f>
        <v>40</v>
      </c>
      <c r="C212">
        <f>101-Adatok!E214</f>
        <v>31</v>
      </c>
      <c r="D212">
        <f>101-Adatok!H214</f>
        <v>25</v>
      </c>
      <c r="E212">
        <f>101-Adatok!K214</f>
        <v>35</v>
      </c>
      <c r="F212">
        <f>101-Adatok!N214</f>
        <v>21</v>
      </c>
      <c r="G212">
        <f>101-Adatok!T214</f>
        <v>14</v>
      </c>
      <c r="H212">
        <f>Adatok!Q214*1000+1000</f>
        <v>35000</v>
      </c>
      <c r="I212">
        <f>Penny!H926</f>
        <v>51709.599999999999</v>
      </c>
      <c r="J212">
        <f t="shared" si="3"/>
        <v>-16709.599999999999</v>
      </c>
      <c r="K212">
        <f>Penny!K1892</f>
        <v>-21690.6</v>
      </c>
    </row>
    <row r="213" spans="1:11" x14ac:dyDescent="0.3">
      <c r="A213" s="3">
        <f>Adatok!J215</f>
        <v>44409</v>
      </c>
      <c r="B213">
        <f>101-Adatok!B215</f>
        <v>46</v>
      </c>
      <c r="C213">
        <f>101-Adatok!E215</f>
        <v>36</v>
      </c>
      <c r="D213">
        <f>101-Adatok!H215</f>
        <v>25</v>
      </c>
      <c r="E213">
        <f>101-Adatok!K215</f>
        <v>32</v>
      </c>
      <c r="F213">
        <f>101-Adatok!N215</f>
        <v>26</v>
      </c>
      <c r="G213">
        <f>101-Adatok!T215</f>
        <v>13</v>
      </c>
      <c r="H213">
        <f>Adatok!Q215*1000+1000</f>
        <v>37000</v>
      </c>
      <c r="I213">
        <f>Penny!H927</f>
        <v>51709.599999999999</v>
      </c>
      <c r="J213">
        <f t="shared" si="3"/>
        <v>-14709.599999999999</v>
      </c>
      <c r="K213">
        <f>Penny!K1893</f>
        <v>-17800.900000000001</v>
      </c>
    </row>
    <row r="214" spans="1:11" x14ac:dyDescent="0.3">
      <c r="A214" s="3">
        <f>Adatok!J216</f>
        <v>44440</v>
      </c>
      <c r="B214">
        <f>101-Adatok!B216</f>
        <v>54</v>
      </c>
      <c r="C214">
        <f>101-Adatok!E216</f>
        <v>51</v>
      </c>
      <c r="D214">
        <f>101-Adatok!H216</f>
        <v>33</v>
      </c>
      <c r="E214">
        <f>101-Adatok!K216</f>
        <v>38</v>
      </c>
      <c r="F214">
        <f>101-Adatok!N216</f>
        <v>31</v>
      </c>
      <c r="G214">
        <f>101-Adatok!T216</f>
        <v>26</v>
      </c>
      <c r="H214">
        <f>Adatok!Q216*1000+1000</f>
        <v>38000</v>
      </c>
      <c r="I214">
        <f>Penny!H928</f>
        <v>50970.9</v>
      </c>
      <c r="J214">
        <f t="shared" si="3"/>
        <v>-12970.900000000001</v>
      </c>
      <c r="K214">
        <f>Penny!K1894</f>
        <v>-16045</v>
      </c>
    </row>
    <row r="215" spans="1:11" x14ac:dyDescent="0.3">
      <c r="A215" s="3">
        <f>Adatok!J217</f>
        <v>44470</v>
      </c>
      <c r="B215">
        <f>101-Adatok!B217</f>
        <v>47</v>
      </c>
      <c r="C215">
        <f>101-Adatok!E217</f>
        <v>42</v>
      </c>
      <c r="D215">
        <f>101-Adatok!H217</f>
        <v>25</v>
      </c>
      <c r="E215">
        <f>101-Adatok!K217</f>
        <v>32</v>
      </c>
      <c r="F215">
        <f>101-Adatok!N217</f>
        <v>28</v>
      </c>
      <c r="G215">
        <f>101-Adatok!T217</f>
        <v>30</v>
      </c>
      <c r="H215">
        <f>Adatok!Q217*1000+1000</f>
        <v>34000</v>
      </c>
      <c r="I215">
        <f>Penny!H929</f>
        <v>51709.599999999999</v>
      </c>
      <c r="J215">
        <f t="shared" si="3"/>
        <v>-17709.599999999999</v>
      </c>
      <c r="K215">
        <f>Penny!K1895</f>
        <v>-20800.900000000001</v>
      </c>
    </row>
    <row r="216" spans="1:11" x14ac:dyDescent="0.3">
      <c r="A216" s="3">
        <f>Adatok!J218</f>
        <v>44501</v>
      </c>
      <c r="B216">
        <f>101-Adatok!B218</f>
        <v>40</v>
      </c>
      <c r="C216">
        <f>101-Adatok!E218</f>
        <v>38</v>
      </c>
      <c r="D216">
        <f>101-Adatok!H218</f>
        <v>14</v>
      </c>
      <c r="E216">
        <f>101-Adatok!K218</f>
        <v>33</v>
      </c>
      <c r="F216">
        <f>101-Adatok!N218</f>
        <v>35</v>
      </c>
      <c r="G216">
        <f>101-Adatok!T218</f>
        <v>36</v>
      </c>
      <c r="H216">
        <f>Adatok!Q218*1000+1000</f>
        <v>36000</v>
      </c>
      <c r="I216">
        <f>Penny!H930</f>
        <v>74609.600000000006</v>
      </c>
      <c r="J216">
        <f t="shared" si="3"/>
        <v>-38609.600000000006</v>
      </c>
      <c r="K216">
        <f>Penny!K1896</f>
        <v>-39209.5</v>
      </c>
    </row>
    <row r="217" spans="1:11" x14ac:dyDescent="0.3">
      <c r="A217" s="3">
        <f>Adatok!J219</f>
        <v>44531</v>
      </c>
      <c r="B217">
        <f>101-Adatok!B219</f>
        <v>23</v>
      </c>
      <c r="C217">
        <f>101-Adatok!E219</f>
        <v>16</v>
      </c>
      <c r="D217">
        <f>101-Adatok!H219</f>
        <v>18</v>
      </c>
      <c r="E217">
        <f>101-Adatok!K219</f>
        <v>24</v>
      </c>
      <c r="F217">
        <f>101-Adatok!N219</f>
        <v>19</v>
      </c>
      <c r="G217">
        <f>101-Adatok!T219</f>
        <v>12</v>
      </c>
      <c r="H217">
        <f>Adatok!Q219*1000+1000</f>
        <v>38000</v>
      </c>
      <c r="I217">
        <f>Penny!H931</f>
        <v>74609.600000000006</v>
      </c>
      <c r="J217">
        <f t="shared" si="3"/>
        <v>-36609.600000000006</v>
      </c>
      <c r="K217">
        <f>Penny!K1897</f>
        <v>-38343.300000000003</v>
      </c>
    </row>
    <row r="218" spans="1:11" x14ac:dyDescent="0.3">
      <c r="A218" s="3">
        <f>Adatok!J220</f>
        <v>44562</v>
      </c>
      <c r="B218">
        <f>101-Adatok!B220</f>
        <v>52</v>
      </c>
      <c r="C218">
        <f>101-Adatok!E220</f>
        <v>46</v>
      </c>
      <c r="D218">
        <f>101-Adatok!H220</f>
        <v>26</v>
      </c>
      <c r="E218">
        <f>101-Adatok!K220</f>
        <v>43</v>
      </c>
      <c r="F218">
        <f>101-Adatok!N220</f>
        <v>33</v>
      </c>
      <c r="G218">
        <f>101-Adatok!T220</f>
        <v>24</v>
      </c>
      <c r="H218">
        <f>Adatok!Q220*1000+1000</f>
        <v>35000</v>
      </c>
      <c r="I218">
        <f>Penny!H932</f>
        <v>36196.699999999997</v>
      </c>
      <c r="J218">
        <f t="shared" si="3"/>
        <v>-1196.6999999999971</v>
      </c>
      <c r="K218">
        <f>Penny!K1898</f>
        <v>-17911.2</v>
      </c>
    </row>
    <row r="219" spans="1:11" x14ac:dyDescent="0.3">
      <c r="A219" s="3">
        <f>Adatok!J221</f>
        <v>44593</v>
      </c>
      <c r="B219">
        <f>101-Adatok!B221</f>
        <v>53</v>
      </c>
      <c r="C219">
        <f>101-Adatok!E221</f>
        <v>42</v>
      </c>
      <c r="D219">
        <f>101-Adatok!H221</f>
        <v>30</v>
      </c>
      <c r="E219">
        <f>101-Adatok!K221</f>
        <v>39</v>
      </c>
      <c r="F219">
        <f>101-Adatok!N221</f>
        <v>33</v>
      </c>
      <c r="G219">
        <f>101-Adatok!T221</f>
        <v>34</v>
      </c>
      <c r="H219">
        <f>Adatok!Q221*1000+1000</f>
        <v>31000</v>
      </c>
      <c r="I219">
        <f>Penny!H933</f>
        <v>51709.599999999999</v>
      </c>
      <c r="J219">
        <f t="shared" si="3"/>
        <v>-20709.599999999999</v>
      </c>
      <c r="K219">
        <f>Penny!K1899</f>
        <v>-22667.1</v>
      </c>
    </row>
    <row r="220" spans="1:11" x14ac:dyDescent="0.3">
      <c r="A220" s="3">
        <f>Adatok!J222</f>
        <v>44621</v>
      </c>
      <c r="B220">
        <f>101-Adatok!B222</f>
        <v>45</v>
      </c>
      <c r="C220">
        <f>101-Adatok!E222</f>
        <v>40</v>
      </c>
      <c r="D220">
        <f>101-Adatok!H222</f>
        <v>31</v>
      </c>
      <c r="E220">
        <f>101-Adatok!K222</f>
        <v>30</v>
      </c>
      <c r="F220">
        <f>101-Adatok!N222</f>
        <v>25</v>
      </c>
      <c r="G220">
        <f>101-Adatok!T222</f>
        <v>28</v>
      </c>
      <c r="H220">
        <f>Adatok!Q222*1000+1000</f>
        <v>32000</v>
      </c>
      <c r="I220">
        <f>Penny!H934</f>
        <v>51709.599999999999</v>
      </c>
      <c r="J220">
        <f t="shared" si="3"/>
        <v>-19709.599999999999</v>
      </c>
      <c r="K220">
        <f>Penny!K1900</f>
        <v>-22800.9</v>
      </c>
    </row>
    <row r="221" spans="1:11" x14ac:dyDescent="0.3">
      <c r="A221" s="3">
        <f>Adatok!J223</f>
        <v>44652</v>
      </c>
      <c r="B221">
        <f>101-Adatok!B223</f>
        <v>44</v>
      </c>
      <c r="C221">
        <f>101-Adatok!E223</f>
        <v>35</v>
      </c>
      <c r="D221">
        <f>101-Adatok!H223</f>
        <v>29</v>
      </c>
      <c r="E221">
        <f>101-Adatok!K223</f>
        <v>24</v>
      </c>
      <c r="F221">
        <f>101-Adatok!N223</f>
        <v>23</v>
      </c>
      <c r="G221">
        <f>101-Adatok!T223</f>
        <v>25</v>
      </c>
      <c r="H221">
        <f>Adatok!Q223*1000+1000</f>
        <v>38000</v>
      </c>
      <c r="I221">
        <f>Penny!H935</f>
        <v>51709.599999999999</v>
      </c>
      <c r="J221">
        <f t="shared" si="3"/>
        <v>-13709.599999999999</v>
      </c>
      <c r="K221">
        <f>Penny!K1901</f>
        <v>-18690.599999999999</v>
      </c>
    </row>
    <row r="222" spans="1:11" x14ac:dyDescent="0.3">
      <c r="A222" s="3">
        <f>Adatok!J224</f>
        <v>44682</v>
      </c>
      <c r="B222">
        <f>101-Adatok!B224</f>
        <v>49</v>
      </c>
      <c r="C222">
        <f>101-Adatok!E224</f>
        <v>39</v>
      </c>
      <c r="D222">
        <f>101-Adatok!H224</f>
        <v>29</v>
      </c>
      <c r="E222">
        <f>101-Adatok!K224</f>
        <v>28</v>
      </c>
      <c r="F222">
        <f>101-Adatok!N224</f>
        <v>29</v>
      </c>
      <c r="G222">
        <f>101-Adatok!T224</f>
        <v>28</v>
      </c>
      <c r="H222">
        <f>Adatok!Q224*1000+1000</f>
        <v>35000</v>
      </c>
      <c r="I222">
        <f>Penny!H936</f>
        <v>51709.599999999999</v>
      </c>
      <c r="J222">
        <f t="shared" si="3"/>
        <v>-16709.599999999999</v>
      </c>
      <c r="K222">
        <f>Penny!K1902</f>
        <v>-19800.900000000001</v>
      </c>
    </row>
    <row r="223" spans="1:11" x14ac:dyDescent="0.3">
      <c r="A223" s="3">
        <f>Adatok!J225</f>
        <v>44713</v>
      </c>
      <c r="B223">
        <f>101-Adatok!B225</f>
        <v>34</v>
      </c>
      <c r="C223">
        <f>101-Adatok!E225</f>
        <v>26</v>
      </c>
      <c r="D223">
        <f>101-Adatok!H225</f>
        <v>23</v>
      </c>
      <c r="E223">
        <f>101-Adatok!K225</f>
        <v>23</v>
      </c>
      <c r="F223">
        <f>101-Adatok!N225</f>
        <v>20</v>
      </c>
      <c r="G223">
        <f>101-Adatok!T225</f>
        <v>16</v>
      </c>
      <c r="H223">
        <f>Adatok!Q225*1000+1000</f>
        <v>39000</v>
      </c>
      <c r="I223">
        <f>Penny!H937</f>
        <v>74609.600000000006</v>
      </c>
      <c r="J223">
        <f t="shared" si="3"/>
        <v>-35609.600000000006</v>
      </c>
      <c r="K223">
        <f>Penny!K1903</f>
        <v>-37343.300000000003</v>
      </c>
    </row>
    <row r="224" spans="1:11" x14ac:dyDescent="0.3">
      <c r="A224" s="3">
        <f>Adatok!J226</f>
        <v>44743</v>
      </c>
      <c r="B224">
        <f>101-Adatok!B226</f>
        <v>40</v>
      </c>
      <c r="C224">
        <f>101-Adatok!E226</f>
        <v>24</v>
      </c>
      <c r="D224">
        <f>101-Adatok!H226</f>
        <v>19</v>
      </c>
      <c r="E224">
        <f>101-Adatok!K226</f>
        <v>17</v>
      </c>
      <c r="F224">
        <f>101-Adatok!N226</f>
        <v>11</v>
      </c>
      <c r="G224">
        <f>101-Adatok!T226</f>
        <v>2</v>
      </c>
      <c r="H224">
        <f>Adatok!Q226*1000+1000</f>
        <v>45000</v>
      </c>
      <c r="I224">
        <f>Penny!H938</f>
        <v>74609.600000000006</v>
      </c>
      <c r="J224">
        <f t="shared" si="3"/>
        <v>-29609.600000000006</v>
      </c>
      <c r="K224">
        <f>Penny!K1904</f>
        <v>-31343.3</v>
      </c>
    </row>
    <row r="225" spans="1:11" x14ac:dyDescent="0.3">
      <c r="A225" s="3">
        <f>Adatok!J227</f>
        <v>44774</v>
      </c>
      <c r="B225">
        <f>101-Adatok!B227</f>
        <v>42</v>
      </c>
      <c r="C225">
        <f>101-Adatok!E227</f>
        <v>23</v>
      </c>
      <c r="D225">
        <f>101-Adatok!H227</f>
        <v>23</v>
      </c>
      <c r="E225">
        <f>101-Adatok!K227</f>
        <v>27</v>
      </c>
      <c r="F225">
        <f>101-Adatok!N227</f>
        <v>14</v>
      </c>
      <c r="G225">
        <f>101-Adatok!T227</f>
        <v>8</v>
      </c>
      <c r="H225">
        <f>Adatok!Q227*1000+1000</f>
        <v>43000</v>
      </c>
      <c r="I225">
        <f>Penny!H939</f>
        <v>74609.600000000006</v>
      </c>
      <c r="J225">
        <f t="shared" si="3"/>
        <v>-31609.600000000006</v>
      </c>
      <c r="K225">
        <f>Penny!K1905</f>
        <v>-33343.300000000003</v>
      </c>
    </row>
    <row r="226" spans="1:11" x14ac:dyDescent="0.3">
      <c r="A226" s="3">
        <f>Adatok!J228</f>
        <v>44805</v>
      </c>
      <c r="B226">
        <f>101-Adatok!B228</f>
        <v>48</v>
      </c>
      <c r="C226">
        <f>101-Adatok!E228</f>
        <v>35</v>
      </c>
      <c r="D226">
        <f>101-Adatok!H228</f>
        <v>27</v>
      </c>
      <c r="E226">
        <f>101-Adatok!K228</f>
        <v>23</v>
      </c>
      <c r="F226">
        <f>101-Adatok!N228</f>
        <v>24</v>
      </c>
      <c r="G226">
        <f>101-Adatok!T228</f>
        <v>17</v>
      </c>
      <c r="H226">
        <f>Adatok!Q228*1000+1000</f>
        <v>38000</v>
      </c>
      <c r="I226">
        <f>Penny!H940</f>
        <v>51709.599999999999</v>
      </c>
      <c r="J226">
        <f t="shared" si="3"/>
        <v>-13709.599999999999</v>
      </c>
      <c r="K226">
        <f>Penny!K1906</f>
        <v>-16800.900000000001</v>
      </c>
    </row>
    <row r="227" spans="1:11" x14ac:dyDescent="0.3">
      <c r="A227" s="3">
        <f>Adatok!J229</f>
        <v>44835</v>
      </c>
      <c r="B227">
        <f>101-Adatok!B229</f>
        <v>41</v>
      </c>
      <c r="C227">
        <f>101-Adatok!E229</f>
        <v>27</v>
      </c>
      <c r="D227">
        <f>101-Adatok!H229</f>
        <v>18</v>
      </c>
      <c r="E227">
        <f>101-Adatok!K229</f>
        <v>15</v>
      </c>
      <c r="F227">
        <f>101-Adatok!N229</f>
        <v>11</v>
      </c>
      <c r="G227">
        <f>101-Adatok!T229</f>
        <v>12</v>
      </c>
      <c r="H227">
        <f>Adatok!Q229*1000+1000</f>
        <v>55000</v>
      </c>
      <c r="I227">
        <f>Penny!H941</f>
        <v>74609.600000000006</v>
      </c>
      <c r="J227">
        <f t="shared" si="3"/>
        <v>-19609.600000000006</v>
      </c>
      <c r="K227">
        <f>Penny!K1907</f>
        <v>-21343.3</v>
      </c>
    </row>
    <row r="228" spans="1:11" x14ac:dyDescent="0.3">
      <c r="A228" s="3">
        <f>Adatok!J230</f>
        <v>44866</v>
      </c>
      <c r="B228">
        <f>101-Adatok!B230</f>
        <v>38</v>
      </c>
      <c r="C228">
        <f>101-Adatok!E230</f>
        <v>24</v>
      </c>
      <c r="D228">
        <f>101-Adatok!H230</f>
        <v>23</v>
      </c>
      <c r="E228">
        <f>101-Adatok!K230</f>
        <v>14</v>
      </c>
      <c r="F228">
        <f>101-Adatok!N230</f>
        <v>26</v>
      </c>
      <c r="G228">
        <f>101-Adatok!T230</f>
        <v>22</v>
      </c>
      <c r="H228">
        <f>Adatok!Q230*1000+1000</f>
        <v>42000</v>
      </c>
      <c r="I228">
        <f>Penny!H942</f>
        <v>74609.600000000006</v>
      </c>
      <c r="J228">
        <f t="shared" si="3"/>
        <v>-32609.600000000006</v>
      </c>
      <c r="K228">
        <f>Penny!K1908</f>
        <v>-34343.300000000003</v>
      </c>
    </row>
    <row r="229" spans="1:11" x14ac:dyDescent="0.3">
      <c r="A229" s="3">
        <f>Adatok!J231</f>
        <v>44896</v>
      </c>
      <c r="B229">
        <f>101-Adatok!B231</f>
        <v>1</v>
      </c>
      <c r="C229">
        <f>101-Adatok!E231</f>
        <v>3</v>
      </c>
      <c r="D229">
        <f>101-Adatok!H231</f>
        <v>13</v>
      </c>
      <c r="E229">
        <f>101-Adatok!K231</f>
        <v>7</v>
      </c>
      <c r="F229">
        <f>101-Adatok!N231</f>
        <v>1</v>
      </c>
      <c r="G229">
        <f>101-Adatok!T231</f>
        <v>1</v>
      </c>
      <c r="H229">
        <f>Adatok!Q231*1000+1000</f>
        <v>47000</v>
      </c>
      <c r="I229">
        <f>Penny!H943</f>
        <v>74609.600000000006</v>
      </c>
      <c r="J229">
        <f t="shared" si="3"/>
        <v>-27609.600000000006</v>
      </c>
      <c r="K229">
        <f>Penny!K1909</f>
        <v>-29343.3</v>
      </c>
    </row>
    <row r="230" spans="1:11" x14ac:dyDescent="0.3">
      <c r="A230" s="3">
        <f>Adatok!J232</f>
        <v>44927</v>
      </c>
      <c r="B230">
        <f>101-Adatok!B232</f>
        <v>48</v>
      </c>
      <c r="C230">
        <f>101-Adatok!E232</f>
        <v>43</v>
      </c>
      <c r="D230">
        <f>101-Adatok!H232</f>
        <v>24</v>
      </c>
      <c r="E230">
        <f>101-Adatok!K232</f>
        <v>9</v>
      </c>
      <c r="F230">
        <f>101-Adatok!N232</f>
        <v>28</v>
      </c>
      <c r="G230">
        <f>101-Adatok!T232</f>
        <v>21</v>
      </c>
      <c r="H230">
        <f>Adatok!Q232*1000+1000</f>
        <v>43000</v>
      </c>
      <c r="I230">
        <f>Penny!H944</f>
        <v>74609.600000000006</v>
      </c>
      <c r="J230">
        <f t="shared" si="3"/>
        <v>-31609.600000000006</v>
      </c>
      <c r="K230">
        <f>Penny!K1910</f>
        <v>-30697.8</v>
      </c>
    </row>
    <row r="231" spans="1:11" x14ac:dyDescent="0.3">
      <c r="A231" s="3">
        <f>Adatok!J233</f>
        <v>44958</v>
      </c>
      <c r="B231">
        <f>101-Adatok!B233</f>
        <v>49</v>
      </c>
      <c r="C231">
        <f>101-Adatok!E233</f>
        <v>39</v>
      </c>
      <c r="D231">
        <f>101-Adatok!H233</f>
        <v>22</v>
      </c>
      <c r="E231">
        <f>101-Adatok!K233</f>
        <v>1</v>
      </c>
      <c r="F231">
        <f>101-Adatok!N233</f>
        <v>24</v>
      </c>
      <c r="G231">
        <f>101-Adatok!T233</f>
        <v>17</v>
      </c>
      <c r="H231">
        <f>Adatok!Q233*1000+1000</f>
        <v>43000</v>
      </c>
      <c r="I231">
        <f>Penny!H945</f>
        <v>74609.600000000006</v>
      </c>
      <c r="J231">
        <f t="shared" si="3"/>
        <v>-31609.600000000006</v>
      </c>
      <c r="K231">
        <f>Penny!K1911</f>
        <v>-31453.599999999999</v>
      </c>
    </row>
    <row r="232" spans="1:11" x14ac:dyDescent="0.3">
      <c r="A232" s="3">
        <f>Adatok!J234</f>
        <v>44986</v>
      </c>
      <c r="B232">
        <f>101-Adatok!B234</f>
        <v>50</v>
      </c>
      <c r="C232">
        <f>101-Adatok!E234</f>
        <v>37</v>
      </c>
      <c r="D232">
        <f>101-Adatok!H234</f>
        <v>21</v>
      </c>
      <c r="E232">
        <f>101-Adatok!K234</f>
        <v>7</v>
      </c>
      <c r="F232">
        <f>101-Adatok!N234</f>
        <v>16</v>
      </c>
      <c r="G232">
        <f>101-Adatok!T234</f>
        <v>21</v>
      </c>
      <c r="H232">
        <f>Adatok!Q234*1000+1000</f>
        <v>43000</v>
      </c>
      <c r="I232">
        <f>Penny!H946</f>
        <v>74609.600000000006</v>
      </c>
      <c r="J232">
        <f t="shared" si="3"/>
        <v>-31609.600000000006</v>
      </c>
      <c r="K232">
        <f>Penny!K1912</f>
        <v>-31453.599999999999</v>
      </c>
    </row>
    <row r="233" spans="1:11" x14ac:dyDescent="0.3">
      <c r="A233" s="3">
        <f>Adatok!J235</f>
        <v>45017</v>
      </c>
      <c r="B233">
        <f>101-Adatok!B235</f>
        <v>43</v>
      </c>
      <c r="C233">
        <f>101-Adatok!E235</f>
        <v>29</v>
      </c>
      <c r="D233">
        <f>101-Adatok!H235</f>
        <v>18</v>
      </c>
      <c r="E233">
        <f>101-Adatok!K235</f>
        <v>8</v>
      </c>
      <c r="F233">
        <f>101-Adatok!N235</f>
        <v>15</v>
      </c>
      <c r="G233">
        <f>101-Adatok!T235</f>
        <v>5</v>
      </c>
      <c r="H233">
        <f>Adatok!Q235*1000+1000</f>
        <v>43000</v>
      </c>
      <c r="I233">
        <f>Penny!H947</f>
        <v>74609.600000000006</v>
      </c>
      <c r="J233">
        <f t="shared" si="3"/>
        <v>-31609.600000000006</v>
      </c>
      <c r="K233">
        <f>Penny!K1913</f>
        <v>-33343.300000000003</v>
      </c>
    </row>
    <row r="234" spans="1:11" x14ac:dyDescent="0.3">
      <c r="A234" s="3">
        <f>Adatok!J236</f>
        <v>45047</v>
      </c>
      <c r="B234">
        <f>101-Adatok!B236</f>
        <v>51</v>
      </c>
      <c r="C234">
        <f>101-Adatok!E236</f>
        <v>34</v>
      </c>
      <c r="D234">
        <f>101-Adatok!H236</f>
        <v>22</v>
      </c>
      <c r="E234">
        <f>101-Adatok!K236</f>
        <v>16</v>
      </c>
      <c r="F234">
        <f>101-Adatok!N236</f>
        <v>12</v>
      </c>
      <c r="G234">
        <f>101-Adatok!T236</f>
        <v>17</v>
      </c>
      <c r="H234">
        <f>Adatok!Q236*1000+1000</f>
        <v>42000</v>
      </c>
      <c r="I234">
        <f>Penny!H948</f>
        <v>74609.600000000006</v>
      </c>
      <c r="J234">
        <f t="shared" si="3"/>
        <v>-32609.600000000006</v>
      </c>
      <c r="K234">
        <f>Penny!K1914</f>
        <v>-32453.599999999999</v>
      </c>
    </row>
    <row r="235" spans="1:11" x14ac:dyDescent="0.3">
      <c r="A235" s="3">
        <f>Adatok!J237</f>
        <v>45078</v>
      </c>
      <c r="B235">
        <f>101-Adatok!B237</f>
        <v>47</v>
      </c>
      <c r="C235">
        <f>101-Adatok!E237</f>
        <v>35</v>
      </c>
      <c r="D235">
        <f>101-Adatok!H237</f>
        <v>22</v>
      </c>
      <c r="E235">
        <f>101-Adatok!K237</f>
        <v>23</v>
      </c>
      <c r="F235">
        <f>101-Adatok!N237</f>
        <v>13</v>
      </c>
      <c r="G235">
        <f>101-Adatok!T237</f>
        <v>5</v>
      </c>
      <c r="H235">
        <f>Adatok!Q237*1000+1000</f>
        <v>38000</v>
      </c>
      <c r="I235">
        <f>Penny!H949</f>
        <v>74609.600000000006</v>
      </c>
      <c r="J235">
        <f t="shared" si="3"/>
        <v>-36609.600000000006</v>
      </c>
      <c r="K235">
        <f>Penny!K1915</f>
        <v>-36453.599999999999</v>
      </c>
    </row>
  </sheetData>
  <mergeCells count="1">
    <mergeCell ref="O21:W2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929"/>
  <sheetViews>
    <sheetView zoomScale="63" workbookViewId="0"/>
  </sheetViews>
  <sheetFormatPr defaultColWidth="8.88671875" defaultRowHeight="14.4" x14ac:dyDescent="0.3"/>
  <sheetData>
    <row r="1" spans="1:33" ht="18" x14ac:dyDescent="0.3">
      <c r="A1" s="4"/>
      <c r="V1" s="4"/>
    </row>
    <row r="2" spans="1:33" x14ac:dyDescent="0.3">
      <c r="A2" s="5"/>
      <c r="V2" s="5"/>
    </row>
    <row r="5" spans="1:33" ht="18" x14ac:dyDescent="0.3">
      <c r="A5" s="6" t="s">
        <v>18</v>
      </c>
      <c r="B5" s="7">
        <v>7043286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887</v>
      </c>
      <c r="V5" s="6" t="s">
        <v>18</v>
      </c>
      <c r="W5" s="7">
        <v>2776091</v>
      </c>
      <c r="X5" s="6" t="s">
        <v>19</v>
      </c>
      <c r="Y5" s="7">
        <v>234</v>
      </c>
      <c r="Z5" s="6" t="s">
        <v>20</v>
      </c>
      <c r="AA5" s="7">
        <v>7</v>
      </c>
      <c r="AB5" s="6" t="s">
        <v>21</v>
      </c>
      <c r="AC5" s="7">
        <v>234</v>
      </c>
      <c r="AD5" s="6" t="s">
        <v>22</v>
      </c>
      <c r="AE5" s="7">
        <v>0</v>
      </c>
      <c r="AF5" s="6" t="s">
        <v>23</v>
      </c>
      <c r="AG5" s="7" t="s">
        <v>1428</v>
      </c>
    </row>
    <row r="6" spans="1:33" ht="18.600000000000001" thickBot="1" x14ac:dyDescent="0.35">
      <c r="A6" s="4"/>
      <c r="Q6">
        <f>CORREL(Q8:Q241,R8:R241)</f>
        <v>0.89620835523182252</v>
      </c>
      <c r="R6" s="13">
        <f>W955/W954</f>
        <v>3.3462644208583296E-2</v>
      </c>
      <c r="S6" s="13"/>
      <c r="V6" s="4"/>
    </row>
    <row r="7" spans="1:33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  <c r="J7" t="str">
        <f t="shared" ref="J7:Q7" si="0">A7</f>
        <v>Rangsor</v>
      </c>
      <c r="K7" t="str">
        <f t="shared" si="0"/>
        <v>X(A1)</v>
      </c>
      <c r="L7" t="str">
        <f t="shared" si="0"/>
        <v>X(A2)</v>
      </c>
      <c r="M7" t="str">
        <f t="shared" si="0"/>
        <v>X(A3)</v>
      </c>
      <c r="N7" t="str">
        <f t="shared" si="0"/>
        <v>X(A4)</v>
      </c>
      <c r="O7" t="str">
        <f t="shared" si="0"/>
        <v>X(A5)</v>
      </c>
      <c r="P7" t="str">
        <f t="shared" si="0"/>
        <v>X(A6)</v>
      </c>
      <c r="Q7" t="str">
        <f t="shared" si="0"/>
        <v>Y(A7)</v>
      </c>
      <c r="R7" t="str">
        <f>AD715</f>
        <v>Becslés</v>
      </c>
      <c r="S7" t="str">
        <f>AE715</f>
        <v>Tény+0</v>
      </c>
      <c r="T7" t="str">
        <f>AF715</f>
        <v>Delta</v>
      </c>
      <c r="V7" s="8" t="s">
        <v>25</v>
      </c>
      <c r="W7" s="8" t="s">
        <v>26</v>
      </c>
      <c r="X7" s="8" t="s">
        <v>27</v>
      </c>
      <c r="Y7" s="8" t="s">
        <v>28</v>
      </c>
      <c r="Z7" s="8" t="s">
        <v>29</v>
      </c>
      <c r="AA7" s="8" t="s">
        <v>30</v>
      </c>
      <c r="AB7" s="8" t="s">
        <v>31</v>
      </c>
      <c r="AC7" s="8" t="s">
        <v>987</v>
      </c>
      <c r="AD7" s="8" t="s">
        <v>988</v>
      </c>
    </row>
    <row r="8" spans="1:33" ht="15" thickBot="1" x14ac:dyDescent="0.35">
      <c r="A8" s="8">
        <f>Spar!A8</f>
        <v>234</v>
      </c>
      <c r="B8" s="9">
        <v>97</v>
      </c>
      <c r="C8" s="9">
        <v>81</v>
      </c>
      <c r="D8" s="9">
        <v>98</v>
      </c>
      <c r="E8" s="9">
        <v>101</v>
      </c>
      <c r="F8" s="9">
        <v>101</v>
      </c>
      <c r="G8" s="9">
        <v>101</v>
      </c>
      <c r="H8" s="9">
        <v>6000</v>
      </c>
      <c r="J8">
        <f t="shared" ref="J8:J71" si="1">A8</f>
        <v>234</v>
      </c>
      <c r="K8">
        <f>INT(B8/12)+1</f>
        <v>9</v>
      </c>
      <c r="L8">
        <f t="shared" ref="L8:L71" si="2">INT(C8/12)+1</f>
        <v>7</v>
      </c>
      <c r="M8">
        <f t="shared" ref="M8:M71" si="3">INT(D8/12)+1</f>
        <v>9</v>
      </c>
      <c r="N8">
        <f t="shared" ref="N8:N71" si="4">INT(E8/12)+1</f>
        <v>9</v>
      </c>
      <c r="O8">
        <f t="shared" ref="O8:O71" si="5">INT(F8/12)+1</f>
        <v>9</v>
      </c>
      <c r="P8">
        <f t="shared" ref="P8:P71" si="6">INT(G8/12)+1</f>
        <v>9</v>
      </c>
      <c r="Q8">
        <f t="shared" ref="Q8:Q71" si="7">H8</f>
        <v>6000</v>
      </c>
      <c r="R8">
        <f t="shared" ref="R8:T71" si="8">AD716</f>
        <v>2966.2</v>
      </c>
      <c r="S8">
        <f t="shared" si="8"/>
        <v>6000</v>
      </c>
      <c r="T8">
        <f t="shared" si="8"/>
        <v>3033.8</v>
      </c>
      <c r="V8" s="8" t="s">
        <v>33</v>
      </c>
      <c r="W8" s="9">
        <v>234</v>
      </c>
      <c r="X8" s="9">
        <v>9</v>
      </c>
      <c r="Y8" s="9">
        <v>7</v>
      </c>
      <c r="Z8" s="9">
        <v>9</v>
      </c>
      <c r="AA8" s="9">
        <v>9</v>
      </c>
      <c r="AB8" s="9">
        <v>9</v>
      </c>
      <c r="AC8" s="9">
        <v>9</v>
      </c>
      <c r="AD8" s="9">
        <v>6000</v>
      </c>
    </row>
    <row r="9" spans="1:33" ht="15" thickBot="1" x14ac:dyDescent="0.35">
      <c r="A9" s="8">
        <f>Spar!A9</f>
        <v>233</v>
      </c>
      <c r="B9" s="9">
        <v>89</v>
      </c>
      <c r="C9" s="9">
        <v>85</v>
      </c>
      <c r="D9" s="9">
        <v>99</v>
      </c>
      <c r="E9" s="9">
        <v>101</v>
      </c>
      <c r="F9" s="9">
        <v>101</v>
      </c>
      <c r="G9" s="9">
        <v>89</v>
      </c>
      <c r="H9" s="9">
        <v>4000</v>
      </c>
      <c r="J9">
        <f t="shared" si="1"/>
        <v>233</v>
      </c>
      <c r="K9">
        <f t="shared" ref="K9:K72" si="9">INT(B9/12)+1</f>
        <v>8</v>
      </c>
      <c r="L9">
        <f t="shared" si="2"/>
        <v>8</v>
      </c>
      <c r="M9">
        <f t="shared" si="3"/>
        <v>9</v>
      </c>
      <c r="N9">
        <f t="shared" si="4"/>
        <v>9</v>
      </c>
      <c r="O9">
        <f t="shared" si="5"/>
        <v>9</v>
      </c>
      <c r="P9">
        <f t="shared" si="6"/>
        <v>8</v>
      </c>
      <c r="Q9">
        <f t="shared" si="7"/>
        <v>4000</v>
      </c>
      <c r="R9">
        <f t="shared" si="8"/>
        <v>3390</v>
      </c>
      <c r="S9">
        <f t="shared" si="8"/>
        <v>4000</v>
      </c>
      <c r="T9">
        <f t="shared" si="8"/>
        <v>610</v>
      </c>
      <c r="V9" s="8" t="s">
        <v>34</v>
      </c>
      <c r="W9" s="9">
        <v>233</v>
      </c>
      <c r="X9" s="9">
        <v>8</v>
      </c>
      <c r="Y9" s="9">
        <v>8</v>
      </c>
      <c r="Z9" s="9">
        <v>9</v>
      </c>
      <c r="AA9" s="9">
        <v>9</v>
      </c>
      <c r="AB9" s="9">
        <v>9</v>
      </c>
      <c r="AC9" s="9">
        <v>8</v>
      </c>
      <c r="AD9" s="9">
        <v>4000</v>
      </c>
    </row>
    <row r="10" spans="1:33" ht="15" thickBot="1" x14ac:dyDescent="0.35">
      <c r="A10" s="8">
        <f>Spar!A10</f>
        <v>232</v>
      </c>
      <c r="B10" s="9">
        <v>93</v>
      </c>
      <c r="C10" s="9">
        <v>66</v>
      </c>
      <c r="D10" s="9">
        <v>98</v>
      </c>
      <c r="E10" s="9">
        <v>101</v>
      </c>
      <c r="F10" s="9">
        <v>101</v>
      </c>
      <c r="G10" s="9">
        <v>101</v>
      </c>
      <c r="H10" s="9">
        <v>1000</v>
      </c>
      <c r="J10">
        <f t="shared" si="1"/>
        <v>232</v>
      </c>
      <c r="K10">
        <f t="shared" si="9"/>
        <v>8</v>
      </c>
      <c r="L10">
        <f t="shared" si="2"/>
        <v>6</v>
      </c>
      <c r="M10">
        <f t="shared" si="3"/>
        <v>9</v>
      </c>
      <c r="N10">
        <f t="shared" si="4"/>
        <v>9</v>
      </c>
      <c r="O10">
        <f t="shared" si="5"/>
        <v>9</v>
      </c>
      <c r="P10">
        <f t="shared" si="6"/>
        <v>9</v>
      </c>
      <c r="Q10">
        <f t="shared" si="7"/>
        <v>1000</v>
      </c>
      <c r="R10">
        <f t="shared" si="8"/>
        <v>4661.2</v>
      </c>
      <c r="S10">
        <f t="shared" si="8"/>
        <v>1000</v>
      </c>
      <c r="T10">
        <f t="shared" si="8"/>
        <v>-3661.2</v>
      </c>
      <c r="V10" s="8" t="s">
        <v>35</v>
      </c>
      <c r="W10" s="9">
        <v>232</v>
      </c>
      <c r="X10" s="9">
        <v>8</v>
      </c>
      <c r="Y10" s="9">
        <v>6</v>
      </c>
      <c r="Z10" s="9">
        <v>9</v>
      </c>
      <c r="AA10" s="9">
        <v>9</v>
      </c>
      <c r="AB10" s="9">
        <v>9</v>
      </c>
      <c r="AC10" s="9">
        <v>9</v>
      </c>
      <c r="AD10" s="9">
        <v>1000</v>
      </c>
    </row>
    <row r="11" spans="1:33" ht="15" thickBot="1" x14ac:dyDescent="0.35">
      <c r="A11" s="8">
        <f>Spar!A11</f>
        <v>231</v>
      </c>
      <c r="B11" s="9">
        <v>94</v>
      </c>
      <c r="C11" s="9">
        <v>75</v>
      </c>
      <c r="D11" s="9">
        <v>101</v>
      </c>
      <c r="E11" s="9">
        <v>101</v>
      </c>
      <c r="F11" s="9">
        <v>101</v>
      </c>
      <c r="G11" s="9">
        <v>87</v>
      </c>
      <c r="H11" s="9">
        <v>3000</v>
      </c>
      <c r="J11">
        <f t="shared" si="1"/>
        <v>231</v>
      </c>
      <c r="K11">
        <f t="shared" si="9"/>
        <v>8</v>
      </c>
      <c r="L11">
        <f t="shared" si="2"/>
        <v>7</v>
      </c>
      <c r="M11">
        <f t="shared" si="3"/>
        <v>9</v>
      </c>
      <c r="N11">
        <f t="shared" si="4"/>
        <v>9</v>
      </c>
      <c r="O11">
        <f t="shared" si="5"/>
        <v>9</v>
      </c>
      <c r="P11">
        <f t="shared" si="6"/>
        <v>8</v>
      </c>
      <c r="Q11">
        <f t="shared" si="7"/>
        <v>3000</v>
      </c>
      <c r="R11">
        <f t="shared" si="8"/>
        <v>3813.7</v>
      </c>
      <c r="S11">
        <f t="shared" si="8"/>
        <v>3000</v>
      </c>
      <c r="T11">
        <f t="shared" si="8"/>
        <v>-813.7</v>
      </c>
      <c r="V11" s="8" t="s">
        <v>36</v>
      </c>
      <c r="W11" s="9">
        <v>231</v>
      </c>
      <c r="X11" s="9">
        <v>8</v>
      </c>
      <c r="Y11" s="9">
        <v>7</v>
      </c>
      <c r="Z11" s="9">
        <v>9</v>
      </c>
      <c r="AA11" s="9">
        <v>9</v>
      </c>
      <c r="AB11" s="9">
        <v>9</v>
      </c>
      <c r="AC11" s="9">
        <v>8</v>
      </c>
      <c r="AD11" s="9">
        <v>3000</v>
      </c>
    </row>
    <row r="12" spans="1:33" ht="15" thickBot="1" x14ac:dyDescent="0.35">
      <c r="A12" s="8">
        <f>Spar!A12</f>
        <v>230</v>
      </c>
      <c r="B12" s="9">
        <v>86</v>
      </c>
      <c r="C12" s="9">
        <v>68</v>
      </c>
      <c r="D12" s="9">
        <v>101</v>
      </c>
      <c r="E12" s="9">
        <v>101</v>
      </c>
      <c r="F12" s="9">
        <v>96</v>
      </c>
      <c r="G12" s="9">
        <v>101</v>
      </c>
      <c r="H12" s="9">
        <v>4000</v>
      </c>
      <c r="J12">
        <f t="shared" si="1"/>
        <v>230</v>
      </c>
      <c r="K12">
        <f t="shared" si="9"/>
        <v>8</v>
      </c>
      <c r="L12">
        <f t="shared" si="2"/>
        <v>6</v>
      </c>
      <c r="M12">
        <f t="shared" si="3"/>
        <v>9</v>
      </c>
      <c r="N12">
        <f t="shared" si="4"/>
        <v>9</v>
      </c>
      <c r="O12">
        <f t="shared" si="5"/>
        <v>9</v>
      </c>
      <c r="P12">
        <f t="shared" si="6"/>
        <v>9</v>
      </c>
      <c r="Q12">
        <f t="shared" si="7"/>
        <v>4000</v>
      </c>
      <c r="R12">
        <f t="shared" si="8"/>
        <v>4661.2</v>
      </c>
      <c r="S12">
        <f t="shared" si="8"/>
        <v>4000</v>
      </c>
      <c r="T12">
        <f t="shared" si="8"/>
        <v>-661.2</v>
      </c>
      <c r="V12" s="8" t="s">
        <v>37</v>
      </c>
      <c r="W12" s="9">
        <v>230</v>
      </c>
      <c r="X12" s="9">
        <v>8</v>
      </c>
      <c r="Y12" s="9">
        <v>6</v>
      </c>
      <c r="Z12" s="9">
        <v>9</v>
      </c>
      <c r="AA12" s="9">
        <v>9</v>
      </c>
      <c r="AB12" s="9">
        <v>9</v>
      </c>
      <c r="AC12" s="9">
        <v>9</v>
      </c>
      <c r="AD12" s="9">
        <v>4000</v>
      </c>
    </row>
    <row r="13" spans="1:33" ht="15" thickBot="1" x14ac:dyDescent="0.35">
      <c r="A13" s="8">
        <f>Spar!A13</f>
        <v>229</v>
      </c>
      <c r="B13" s="9">
        <v>87</v>
      </c>
      <c r="C13" s="9">
        <v>76</v>
      </c>
      <c r="D13" s="9">
        <v>97</v>
      </c>
      <c r="E13" s="9">
        <v>101</v>
      </c>
      <c r="F13" s="9">
        <v>101</v>
      </c>
      <c r="G13" s="9">
        <v>101</v>
      </c>
      <c r="H13" s="9">
        <v>1000</v>
      </c>
      <c r="J13">
        <f t="shared" si="1"/>
        <v>229</v>
      </c>
      <c r="K13">
        <f t="shared" si="9"/>
        <v>8</v>
      </c>
      <c r="L13">
        <f t="shared" si="2"/>
        <v>7</v>
      </c>
      <c r="M13">
        <f t="shared" si="3"/>
        <v>9</v>
      </c>
      <c r="N13">
        <f t="shared" si="4"/>
        <v>9</v>
      </c>
      <c r="O13">
        <f t="shared" si="5"/>
        <v>9</v>
      </c>
      <c r="P13">
        <f t="shared" si="6"/>
        <v>9</v>
      </c>
      <c r="Q13">
        <f t="shared" si="7"/>
        <v>1000</v>
      </c>
      <c r="R13">
        <f t="shared" si="8"/>
        <v>2966.2</v>
      </c>
      <c r="S13">
        <f t="shared" si="8"/>
        <v>1000</v>
      </c>
      <c r="T13">
        <f t="shared" si="8"/>
        <v>-1966.2</v>
      </c>
      <c r="V13" s="8" t="s">
        <v>38</v>
      </c>
      <c r="W13" s="9">
        <v>229</v>
      </c>
      <c r="X13" s="9">
        <v>8</v>
      </c>
      <c r="Y13" s="9">
        <v>7</v>
      </c>
      <c r="Z13" s="9">
        <v>9</v>
      </c>
      <c r="AA13" s="9">
        <v>9</v>
      </c>
      <c r="AB13" s="9">
        <v>9</v>
      </c>
      <c r="AC13" s="9">
        <v>9</v>
      </c>
      <c r="AD13" s="9">
        <v>1000</v>
      </c>
    </row>
    <row r="14" spans="1:33" ht="15" thickBot="1" x14ac:dyDescent="0.35">
      <c r="A14" s="8">
        <f>Spar!A14</f>
        <v>228</v>
      </c>
      <c r="B14" s="9">
        <v>88</v>
      </c>
      <c r="C14" s="9">
        <v>70</v>
      </c>
      <c r="D14" s="9">
        <v>101</v>
      </c>
      <c r="E14" s="9">
        <v>98</v>
      </c>
      <c r="F14" s="9">
        <v>101</v>
      </c>
      <c r="G14" s="9">
        <v>62</v>
      </c>
      <c r="H14" s="9">
        <v>3000</v>
      </c>
      <c r="J14">
        <f t="shared" si="1"/>
        <v>228</v>
      </c>
      <c r="K14">
        <f t="shared" si="9"/>
        <v>8</v>
      </c>
      <c r="L14">
        <f t="shared" si="2"/>
        <v>6</v>
      </c>
      <c r="M14">
        <f t="shared" si="3"/>
        <v>9</v>
      </c>
      <c r="N14">
        <f t="shared" si="4"/>
        <v>9</v>
      </c>
      <c r="O14">
        <f t="shared" si="5"/>
        <v>9</v>
      </c>
      <c r="P14">
        <f t="shared" si="6"/>
        <v>6</v>
      </c>
      <c r="Q14">
        <f t="shared" si="7"/>
        <v>3000</v>
      </c>
      <c r="R14">
        <f t="shared" si="8"/>
        <v>5932.5</v>
      </c>
      <c r="S14">
        <f t="shared" si="8"/>
        <v>3000</v>
      </c>
      <c r="T14">
        <f t="shared" si="8"/>
        <v>-2932.5</v>
      </c>
      <c r="V14" s="8" t="s">
        <v>39</v>
      </c>
      <c r="W14" s="9">
        <v>228</v>
      </c>
      <c r="X14" s="9">
        <v>8</v>
      </c>
      <c r="Y14" s="9">
        <v>6</v>
      </c>
      <c r="Z14" s="9">
        <v>9</v>
      </c>
      <c r="AA14" s="9">
        <v>9</v>
      </c>
      <c r="AB14" s="9">
        <v>9</v>
      </c>
      <c r="AC14" s="9">
        <v>6</v>
      </c>
      <c r="AD14" s="9">
        <v>3000</v>
      </c>
    </row>
    <row r="15" spans="1:33" ht="15" thickBot="1" x14ac:dyDescent="0.35">
      <c r="A15" s="8">
        <f>Spar!A15</f>
        <v>227</v>
      </c>
      <c r="B15" s="9">
        <v>84</v>
      </c>
      <c r="C15" s="9">
        <v>69</v>
      </c>
      <c r="D15" s="9">
        <v>100</v>
      </c>
      <c r="E15" s="9">
        <v>94</v>
      </c>
      <c r="F15" s="9">
        <v>101</v>
      </c>
      <c r="G15" s="9">
        <v>78</v>
      </c>
      <c r="H15" s="9">
        <v>11000</v>
      </c>
      <c r="J15">
        <f t="shared" si="1"/>
        <v>227</v>
      </c>
      <c r="K15">
        <f t="shared" si="9"/>
        <v>8</v>
      </c>
      <c r="L15">
        <f t="shared" si="2"/>
        <v>6</v>
      </c>
      <c r="M15">
        <f t="shared" si="3"/>
        <v>9</v>
      </c>
      <c r="N15">
        <f t="shared" si="4"/>
        <v>8</v>
      </c>
      <c r="O15">
        <f t="shared" si="5"/>
        <v>9</v>
      </c>
      <c r="P15">
        <f t="shared" si="6"/>
        <v>7</v>
      </c>
      <c r="Q15">
        <f t="shared" si="7"/>
        <v>11000</v>
      </c>
      <c r="R15">
        <f t="shared" si="8"/>
        <v>5932.5</v>
      </c>
      <c r="S15">
        <f t="shared" si="8"/>
        <v>11000</v>
      </c>
      <c r="T15">
        <f t="shared" si="8"/>
        <v>5067.5</v>
      </c>
      <c r="V15" s="8" t="s">
        <v>40</v>
      </c>
      <c r="W15" s="9">
        <v>227</v>
      </c>
      <c r="X15" s="9">
        <v>8</v>
      </c>
      <c r="Y15" s="9">
        <v>6</v>
      </c>
      <c r="Z15" s="9">
        <v>9</v>
      </c>
      <c r="AA15" s="9">
        <v>8</v>
      </c>
      <c r="AB15" s="9">
        <v>9</v>
      </c>
      <c r="AC15" s="9">
        <v>7</v>
      </c>
      <c r="AD15" s="9">
        <v>11000</v>
      </c>
    </row>
    <row r="16" spans="1:33" ht="15" thickBot="1" x14ac:dyDescent="0.35">
      <c r="A16" s="8">
        <f>Spar!A16</f>
        <v>226</v>
      </c>
      <c r="B16" s="9">
        <v>90</v>
      </c>
      <c r="C16" s="9">
        <v>84</v>
      </c>
      <c r="D16" s="9">
        <v>99</v>
      </c>
      <c r="E16" s="9">
        <v>101</v>
      </c>
      <c r="F16" s="9">
        <v>95</v>
      </c>
      <c r="G16" s="9">
        <v>87</v>
      </c>
      <c r="H16" s="9">
        <v>4000</v>
      </c>
      <c r="J16">
        <f t="shared" si="1"/>
        <v>226</v>
      </c>
      <c r="K16">
        <f t="shared" si="9"/>
        <v>8</v>
      </c>
      <c r="L16">
        <f t="shared" si="2"/>
        <v>8</v>
      </c>
      <c r="M16">
        <f t="shared" si="3"/>
        <v>9</v>
      </c>
      <c r="N16">
        <f t="shared" si="4"/>
        <v>9</v>
      </c>
      <c r="O16">
        <f t="shared" si="5"/>
        <v>8</v>
      </c>
      <c r="P16">
        <f t="shared" si="6"/>
        <v>8</v>
      </c>
      <c r="Q16">
        <f t="shared" si="7"/>
        <v>4000</v>
      </c>
      <c r="R16">
        <f t="shared" si="8"/>
        <v>3390</v>
      </c>
      <c r="S16">
        <f t="shared" si="8"/>
        <v>4000</v>
      </c>
      <c r="T16">
        <f t="shared" si="8"/>
        <v>610</v>
      </c>
      <c r="V16" s="8" t="s">
        <v>41</v>
      </c>
      <c r="W16" s="9">
        <v>226</v>
      </c>
      <c r="X16" s="9">
        <v>8</v>
      </c>
      <c r="Y16" s="9">
        <v>8</v>
      </c>
      <c r="Z16" s="9">
        <v>9</v>
      </c>
      <c r="AA16" s="9">
        <v>9</v>
      </c>
      <c r="AB16" s="9">
        <v>8</v>
      </c>
      <c r="AC16" s="9">
        <v>8</v>
      </c>
      <c r="AD16" s="9">
        <v>4000</v>
      </c>
    </row>
    <row r="17" spans="1:30" ht="15" thickBot="1" x14ac:dyDescent="0.35">
      <c r="A17" s="8">
        <f>Spar!A17</f>
        <v>225</v>
      </c>
      <c r="B17" s="9">
        <v>95</v>
      </c>
      <c r="C17" s="9">
        <v>88</v>
      </c>
      <c r="D17" s="9">
        <v>99</v>
      </c>
      <c r="E17" s="9">
        <v>101</v>
      </c>
      <c r="F17" s="9">
        <v>89</v>
      </c>
      <c r="G17" s="9">
        <v>86</v>
      </c>
      <c r="H17" s="9">
        <v>3000</v>
      </c>
      <c r="J17">
        <f t="shared" si="1"/>
        <v>225</v>
      </c>
      <c r="K17">
        <f t="shared" si="9"/>
        <v>8</v>
      </c>
      <c r="L17">
        <f t="shared" si="2"/>
        <v>8</v>
      </c>
      <c r="M17">
        <f t="shared" si="3"/>
        <v>9</v>
      </c>
      <c r="N17">
        <f t="shared" si="4"/>
        <v>9</v>
      </c>
      <c r="O17">
        <f t="shared" si="5"/>
        <v>8</v>
      </c>
      <c r="P17">
        <f t="shared" si="6"/>
        <v>8</v>
      </c>
      <c r="Q17">
        <f t="shared" si="7"/>
        <v>3000</v>
      </c>
      <c r="R17">
        <f t="shared" si="8"/>
        <v>3390</v>
      </c>
      <c r="S17">
        <f t="shared" si="8"/>
        <v>3000</v>
      </c>
      <c r="T17">
        <f t="shared" si="8"/>
        <v>-390</v>
      </c>
      <c r="V17" s="8" t="s">
        <v>42</v>
      </c>
      <c r="W17" s="9">
        <v>225</v>
      </c>
      <c r="X17" s="9">
        <v>8</v>
      </c>
      <c r="Y17" s="9">
        <v>8</v>
      </c>
      <c r="Z17" s="9">
        <v>9</v>
      </c>
      <c r="AA17" s="9">
        <v>9</v>
      </c>
      <c r="AB17" s="9">
        <v>8</v>
      </c>
      <c r="AC17" s="9">
        <v>8</v>
      </c>
      <c r="AD17" s="9">
        <v>3000</v>
      </c>
    </row>
    <row r="18" spans="1:30" ht="15" thickBot="1" x14ac:dyDescent="0.35">
      <c r="A18" s="8">
        <f>Spar!A18</f>
        <v>224</v>
      </c>
      <c r="B18" s="9">
        <v>85</v>
      </c>
      <c r="C18" s="9">
        <v>84</v>
      </c>
      <c r="D18" s="9">
        <v>84</v>
      </c>
      <c r="E18" s="9">
        <v>101</v>
      </c>
      <c r="F18" s="9">
        <v>98</v>
      </c>
      <c r="G18" s="9">
        <v>77</v>
      </c>
      <c r="H18" s="9">
        <v>6000</v>
      </c>
      <c r="J18">
        <f t="shared" si="1"/>
        <v>224</v>
      </c>
      <c r="K18">
        <f t="shared" si="9"/>
        <v>8</v>
      </c>
      <c r="L18">
        <f t="shared" si="2"/>
        <v>8</v>
      </c>
      <c r="M18">
        <f t="shared" si="3"/>
        <v>8</v>
      </c>
      <c r="N18">
        <f t="shared" si="4"/>
        <v>9</v>
      </c>
      <c r="O18">
        <f t="shared" si="5"/>
        <v>9</v>
      </c>
      <c r="P18">
        <f t="shared" si="6"/>
        <v>7</v>
      </c>
      <c r="Q18">
        <f t="shared" si="7"/>
        <v>6000</v>
      </c>
      <c r="R18">
        <f t="shared" si="8"/>
        <v>3813.7</v>
      </c>
      <c r="S18">
        <f t="shared" si="8"/>
        <v>6000</v>
      </c>
      <c r="T18">
        <f t="shared" si="8"/>
        <v>2186.3000000000002</v>
      </c>
      <c r="V18" s="8" t="s">
        <v>43</v>
      </c>
      <c r="W18" s="9">
        <v>224</v>
      </c>
      <c r="X18" s="9">
        <v>8</v>
      </c>
      <c r="Y18" s="9">
        <v>8</v>
      </c>
      <c r="Z18" s="9">
        <v>8</v>
      </c>
      <c r="AA18" s="9">
        <v>9</v>
      </c>
      <c r="AB18" s="9">
        <v>9</v>
      </c>
      <c r="AC18" s="9">
        <v>7</v>
      </c>
      <c r="AD18" s="9">
        <v>6000</v>
      </c>
    </row>
    <row r="19" spans="1:30" ht="15" thickBot="1" x14ac:dyDescent="0.35">
      <c r="A19" s="8">
        <f>Spar!A19</f>
        <v>223</v>
      </c>
      <c r="B19" s="9">
        <v>83</v>
      </c>
      <c r="C19" s="9">
        <v>79</v>
      </c>
      <c r="D19" s="9">
        <v>95</v>
      </c>
      <c r="E19" s="9">
        <v>101</v>
      </c>
      <c r="F19" s="9">
        <v>98</v>
      </c>
      <c r="G19" s="9">
        <v>94</v>
      </c>
      <c r="H19" s="9">
        <v>4000</v>
      </c>
      <c r="J19">
        <f t="shared" si="1"/>
        <v>223</v>
      </c>
      <c r="K19">
        <f t="shared" si="9"/>
        <v>7</v>
      </c>
      <c r="L19">
        <f t="shared" si="2"/>
        <v>7</v>
      </c>
      <c r="M19">
        <f t="shared" si="3"/>
        <v>8</v>
      </c>
      <c r="N19">
        <f t="shared" si="4"/>
        <v>9</v>
      </c>
      <c r="O19">
        <f t="shared" si="5"/>
        <v>9</v>
      </c>
      <c r="P19">
        <f t="shared" si="6"/>
        <v>8</v>
      </c>
      <c r="Q19">
        <f t="shared" si="7"/>
        <v>4000</v>
      </c>
      <c r="R19">
        <f t="shared" si="8"/>
        <v>3813.7</v>
      </c>
      <c r="S19">
        <f t="shared" si="8"/>
        <v>4000</v>
      </c>
      <c r="T19">
        <f t="shared" si="8"/>
        <v>186.3</v>
      </c>
      <c r="V19" s="8" t="s">
        <v>44</v>
      </c>
      <c r="W19" s="9">
        <v>223</v>
      </c>
      <c r="X19" s="9">
        <v>7</v>
      </c>
      <c r="Y19" s="9">
        <v>7</v>
      </c>
      <c r="Z19" s="9">
        <v>8</v>
      </c>
      <c r="AA19" s="9">
        <v>9</v>
      </c>
      <c r="AB19" s="9">
        <v>9</v>
      </c>
      <c r="AC19" s="9">
        <v>8</v>
      </c>
      <c r="AD19" s="9">
        <v>4000</v>
      </c>
    </row>
    <row r="20" spans="1:30" ht="15" thickBot="1" x14ac:dyDescent="0.35">
      <c r="A20" s="8">
        <f>Spar!A20</f>
        <v>222</v>
      </c>
      <c r="B20" s="9">
        <v>89</v>
      </c>
      <c r="C20" s="9">
        <v>89</v>
      </c>
      <c r="D20" s="9">
        <v>99</v>
      </c>
      <c r="E20" s="9">
        <v>101</v>
      </c>
      <c r="F20" s="9">
        <v>96</v>
      </c>
      <c r="G20" s="9">
        <v>92</v>
      </c>
      <c r="H20" s="9">
        <v>3000</v>
      </c>
      <c r="J20">
        <f t="shared" si="1"/>
        <v>222</v>
      </c>
      <c r="K20">
        <f t="shared" si="9"/>
        <v>8</v>
      </c>
      <c r="L20">
        <f t="shared" si="2"/>
        <v>8</v>
      </c>
      <c r="M20">
        <f t="shared" si="3"/>
        <v>9</v>
      </c>
      <c r="N20">
        <f t="shared" si="4"/>
        <v>9</v>
      </c>
      <c r="O20">
        <f t="shared" si="5"/>
        <v>9</v>
      </c>
      <c r="P20">
        <f t="shared" si="6"/>
        <v>8</v>
      </c>
      <c r="Q20">
        <f t="shared" si="7"/>
        <v>3000</v>
      </c>
      <c r="R20">
        <f t="shared" si="8"/>
        <v>3390</v>
      </c>
      <c r="S20">
        <f t="shared" si="8"/>
        <v>3000</v>
      </c>
      <c r="T20">
        <f t="shared" si="8"/>
        <v>-390</v>
      </c>
      <c r="V20" s="8" t="s">
        <v>45</v>
      </c>
      <c r="W20" s="9">
        <v>222</v>
      </c>
      <c r="X20" s="9">
        <v>8</v>
      </c>
      <c r="Y20" s="9">
        <v>8</v>
      </c>
      <c r="Z20" s="9">
        <v>9</v>
      </c>
      <c r="AA20" s="9">
        <v>9</v>
      </c>
      <c r="AB20" s="9">
        <v>9</v>
      </c>
      <c r="AC20" s="9">
        <v>8</v>
      </c>
      <c r="AD20" s="9">
        <v>3000</v>
      </c>
    </row>
    <row r="21" spans="1:30" ht="15" thickBot="1" x14ac:dyDescent="0.35">
      <c r="A21" s="8">
        <f>Spar!A21</f>
        <v>221</v>
      </c>
      <c r="B21" s="9">
        <v>87</v>
      </c>
      <c r="C21" s="9">
        <v>87</v>
      </c>
      <c r="D21" s="9">
        <v>100</v>
      </c>
      <c r="E21" s="9">
        <v>101</v>
      </c>
      <c r="F21" s="9">
        <v>95</v>
      </c>
      <c r="G21" s="9">
        <v>89</v>
      </c>
      <c r="H21" s="9">
        <v>4000</v>
      </c>
      <c r="J21">
        <f t="shared" si="1"/>
        <v>221</v>
      </c>
      <c r="K21">
        <f t="shared" si="9"/>
        <v>8</v>
      </c>
      <c r="L21">
        <f t="shared" si="2"/>
        <v>8</v>
      </c>
      <c r="M21">
        <f t="shared" si="3"/>
        <v>9</v>
      </c>
      <c r="N21">
        <f t="shared" si="4"/>
        <v>9</v>
      </c>
      <c r="O21">
        <f t="shared" si="5"/>
        <v>8</v>
      </c>
      <c r="P21">
        <f t="shared" si="6"/>
        <v>8</v>
      </c>
      <c r="Q21">
        <f t="shared" si="7"/>
        <v>4000</v>
      </c>
      <c r="R21">
        <f t="shared" si="8"/>
        <v>3390</v>
      </c>
      <c r="S21">
        <f t="shared" si="8"/>
        <v>4000</v>
      </c>
      <c r="T21">
        <f t="shared" si="8"/>
        <v>610</v>
      </c>
      <c r="V21" s="8" t="s">
        <v>46</v>
      </c>
      <c r="W21" s="9">
        <v>221</v>
      </c>
      <c r="X21" s="9">
        <v>8</v>
      </c>
      <c r="Y21" s="9">
        <v>8</v>
      </c>
      <c r="Z21" s="9">
        <v>9</v>
      </c>
      <c r="AA21" s="9">
        <v>9</v>
      </c>
      <c r="AB21" s="9">
        <v>8</v>
      </c>
      <c r="AC21" s="9">
        <v>8</v>
      </c>
      <c r="AD21" s="9">
        <v>4000</v>
      </c>
    </row>
    <row r="22" spans="1:30" ht="15" thickBot="1" x14ac:dyDescent="0.35">
      <c r="A22" s="8">
        <f>Spar!A22</f>
        <v>220</v>
      </c>
      <c r="B22" s="9">
        <v>85</v>
      </c>
      <c r="C22" s="9">
        <v>84</v>
      </c>
      <c r="D22" s="9">
        <v>98</v>
      </c>
      <c r="E22" s="9">
        <v>100</v>
      </c>
      <c r="F22" s="9">
        <v>98</v>
      </c>
      <c r="G22" s="9">
        <v>94</v>
      </c>
      <c r="H22" s="9">
        <v>3000</v>
      </c>
      <c r="J22">
        <f t="shared" si="1"/>
        <v>220</v>
      </c>
      <c r="K22">
        <f t="shared" si="9"/>
        <v>8</v>
      </c>
      <c r="L22">
        <f t="shared" si="2"/>
        <v>8</v>
      </c>
      <c r="M22">
        <f t="shared" si="3"/>
        <v>9</v>
      </c>
      <c r="N22">
        <f t="shared" si="4"/>
        <v>9</v>
      </c>
      <c r="O22">
        <f t="shared" si="5"/>
        <v>9</v>
      </c>
      <c r="P22">
        <f t="shared" si="6"/>
        <v>8</v>
      </c>
      <c r="Q22">
        <f t="shared" si="7"/>
        <v>3000</v>
      </c>
      <c r="R22">
        <f t="shared" si="8"/>
        <v>3390</v>
      </c>
      <c r="S22">
        <f t="shared" si="8"/>
        <v>3000</v>
      </c>
      <c r="T22">
        <f t="shared" si="8"/>
        <v>-390</v>
      </c>
      <c r="V22" s="8" t="s">
        <v>47</v>
      </c>
      <c r="W22" s="9">
        <v>220</v>
      </c>
      <c r="X22" s="9">
        <v>8</v>
      </c>
      <c r="Y22" s="9">
        <v>8</v>
      </c>
      <c r="Z22" s="9">
        <v>9</v>
      </c>
      <c r="AA22" s="9">
        <v>9</v>
      </c>
      <c r="AB22" s="9">
        <v>9</v>
      </c>
      <c r="AC22" s="9">
        <v>8</v>
      </c>
      <c r="AD22" s="9">
        <v>3000</v>
      </c>
    </row>
    <row r="23" spans="1:30" ht="15" thickBot="1" x14ac:dyDescent="0.35">
      <c r="A23" s="8">
        <f>Spar!A23</f>
        <v>219</v>
      </c>
      <c r="B23" s="9">
        <v>88</v>
      </c>
      <c r="C23" s="9">
        <v>86</v>
      </c>
      <c r="D23" s="9">
        <v>98</v>
      </c>
      <c r="E23" s="9">
        <v>98</v>
      </c>
      <c r="F23" s="9">
        <v>101</v>
      </c>
      <c r="G23" s="9">
        <v>78</v>
      </c>
      <c r="H23" s="9">
        <v>4000</v>
      </c>
      <c r="J23">
        <f t="shared" si="1"/>
        <v>219</v>
      </c>
      <c r="K23">
        <f t="shared" si="9"/>
        <v>8</v>
      </c>
      <c r="L23">
        <f t="shared" si="2"/>
        <v>8</v>
      </c>
      <c r="M23">
        <f t="shared" si="3"/>
        <v>9</v>
      </c>
      <c r="N23">
        <f t="shared" si="4"/>
        <v>9</v>
      </c>
      <c r="O23">
        <f t="shared" si="5"/>
        <v>9</v>
      </c>
      <c r="P23">
        <f t="shared" si="6"/>
        <v>7</v>
      </c>
      <c r="Q23">
        <f t="shared" si="7"/>
        <v>4000</v>
      </c>
      <c r="R23">
        <f t="shared" si="8"/>
        <v>3813.7</v>
      </c>
      <c r="S23">
        <f t="shared" si="8"/>
        <v>4000</v>
      </c>
      <c r="T23">
        <f t="shared" si="8"/>
        <v>186.3</v>
      </c>
      <c r="V23" s="8" t="s">
        <v>48</v>
      </c>
      <c r="W23" s="9">
        <v>219</v>
      </c>
      <c r="X23" s="9">
        <v>8</v>
      </c>
      <c r="Y23" s="9">
        <v>8</v>
      </c>
      <c r="Z23" s="9">
        <v>9</v>
      </c>
      <c r="AA23" s="9">
        <v>9</v>
      </c>
      <c r="AB23" s="9">
        <v>9</v>
      </c>
      <c r="AC23" s="9">
        <v>7</v>
      </c>
      <c r="AD23" s="9">
        <v>4000</v>
      </c>
    </row>
    <row r="24" spans="1:30" ht="15" thickBot="1" x14ac:dyDescent="0.35">
      <c r="A24" s="8">
        <f>Spar!A24</f>
        <v>218</v>
      </c>
      <c r="B24" s="9">
        <v>87</v>
      </c>
      <c r="C24" s="9">
        <v>86</v>
      </c>
      <c r="D24" s="9">
        <v>99</v>
      </c>
      <c r="E24" s="9">
        <v>100</v>
      </c>
      <c r="F24" s="9">
        <v>97</v>
      </c>
      <c r="G24" s="9">
        <v>92</v>
      </c>
      <c r="H24" s="9">
        <v>5000</v>
      </c>
      <c r="J24">
        <f t="shared" si="1"/>
        <v>218</v>
      </c>
      <c r="K24">
        <f t="shared" si="9"/>
        <v>8</v>
      </c>
      <c r="L24">
        <f t="shared" si="2"/>
        <v>8</v>
      </c>
      <c r="M24">
        <f t="shared" si="3"/>
        <v>9</v>
      </c>
      <c r="N24">
        <f t="shared" si="4"/>
        <v>9</v>
      </c>
      <c r="O24">
        <f t="shared" si="5"/>
        <v>9</v>
      </c>
      <c r="P24">
        <f t="shared" si="6"/>
        <v>8</v>
      </c>
      <c r="Q24">
        <f t="shared" si="7"/>
        <v>5000</v>
      </c>
      <c r="R24">
        <f t="shared" si="8"/>
        <v>3390</v>
      </c>
      <c r="S24">
        <f t="shared" si="8"/>
        <v>5000</v>
      </c>
      <c r="T24">
        <f t="shared" si="8"/>
        <v>1610</v>
      </c>
      <c r="V24" s="8" t="s">
        <v>49</v>
      </c>
      <c r="W24" s="9">
        <v>218</v>
      </c>
      <c r="X24" s="9">
        <v>8</v>
      </c>
      <c r="Y24" s="9">
        <v>8</v>
      </c>
      <c r="Z24" s="9">
        <v>9</v>
      </c>
      <c r="AA24" s="9">
        <v>9</v>
      </c>
      <c r="AB24" s="9">
        <v>9</v>
      </c>
      <c r="AC24" s="9">
        <v>8</v>
      </c>
      <c r="AD24" s="9">
        <v>5000</v>
      </c>
    </row>
    <row r="25" spans="1:30" ht="15" thickBot="1" x14ac:dyDescent="0.35">
      <c r="A25" s="8">
        <f>Spar!A25</f>
        <v>217</v>
      </c>
      <c r="B25" s="9">
        <v>84</v>
      </c>
      <c r="C25" s="9">
        <v>89</v>
      </c>
      <c r="D25" s="9">
        <v>98</v>
      </c>
      <c r="E25" s="9">
        <v>101</v>
      </c>
      <c r="F25" s="9">
        <v>96</v>
      </c>
      <c r="G25" s="9">
        <v>95</v>
      </c>
      <c r="H25" s="9">
        <v>3000</v>
      </c>
      <c r="J25">
        <f t="shared" si="1"/>
        <v>217</v>
      </c>
      <c r="K25">
        <f t="shared" si="9"/>
        <v>8</v>
      </c>
      <c r="L25">
        <f t="shared" si="2"/>
        <v>8</v>
      </c>
      <c r="M25">
        <f t="shared" si="3"/>
        <v>9</v>
      </c>
      <c r="N25">
        <f t="shared" si="4"/>
        <v>9</v>
      </c>
      <c r="O25">
        <f t="shared" si="5"/>
        <v>9</v>
      </c>
      <c r="P25">
        <f t="shared" si="6"/>
        <v>8</v>
      </c>
      <c r="Q25">
        <f t="shared" si="7"/>
        <v>3000</v>
      </c>
      <c r="R25">
        <f t="shared" si="8"/>
        <v>3390</v>
      </c>
      <c r="S25">
        <f t="shared" si="8"/>
        <v>3000</v>
      </c>
      <c r="T25">
        <f t="shared" si="8"/>
        <v>-390</v>
      </c>
      <c r="V25" s="8" t="s">
        <v>50</v>
      </c>
      <c r="W25" s="9">
        <v>217</v>
      </c>
      <c r="X25" s="9">
        <v>8</v>
      </c>
      <c r="Y25" s="9">
        <v>8</v>
      </c>
      <c r="Z25" s="9">
        <v>9</v>
      </c>
      <c r="AA25" s="9">
        <v>9</v>
      </c>
      <c r="AB25" s="9">
        <v>9</v>
      </c>
      <c r="AC25" s="9">
        <v>8</v>
      </c>
      <c r="AD25" s="9">
        <v>3000</v>
      </c>
    </row>
    <row r="26" spans="1:30" ht="15" thickBot="1" x14ac:dyDescent="0.35">
      <c r="A26" s="8">
        <f>Spar!A26</f>
        <v>216</v>
      </c>
      <c r="B26" s="9">
        <v>83</v>
      </c>
      <c r="C26" s="9">
        <v>81</v>
      </c>
      <c r="D26" s="9">
        <v>96</v>
      </c>
      <c r="E26" s="9">
        <v>101</v>
      </c>
      <c r="F26" s="9">
        <v>98</v>
      </c>
      <c r="G26" s="9">
        <v>80</v>
      </c>
      <c r="H26" s="9">
        <v>5000</v>
      </c>
      <c r="J26">
        <f t="shared" si="1"/>
        <v>216</v>
      </c>
      <c r="K26">
        <f t="shared" si="9"/>
        <v>7</v>
      </c>
      <c r="L26">
        <f t="shared" si="2"/>
        <v>7</v>
      </c>
      <c r="M26">
        <f t="shared" si="3"/>
        <v>9</v>
      </c>
      <c r="N26">
        <f t="shared" si="4"/>
        <v>9</v>
      </c>
      <c r="O26">
        <f t="shared" si="5"/>
        <v>9</v>
      </c>
      <c r="P26">
        <f t="shared" si="6"/>
        <v>7</v>
      </c>
      <c r="Q26">
        <f t="shared" si="7"/>
        <v>5000</v>
      </c>
      <c r="R26">
        <f t="shared" si="8"/>
        <v>4237.5</v>
      </c>
      <c r="S26">
        <f t="shared" si="8"/>
        <v>5000</v>
      </c>
      <c r="T26">
        <f t="shared" si="8"/>
        <v>762.5</v>
      </c>
      <c r="V26" s="8" t="s">
        <v>51</v>
      </c>
      <c r="W26" s="9">
        <v>216</v>
      </c>
      <c r="X26" s="9">
        <v>7</v>
      </c>
      <c r="Y26" s="9">
        <v>7</v>
      </c>
      <c r="Z26" s="9">
        <v>9</v>
      </c>
      <c r="AA26" s="9">
        <v>9</v>
      </c>
      <c r="AB26" s="9">
        <v>9</v>
      </c>
      <c r="AC26" s="9">
        <v>7</v>
      </c>
      <c r="AD26" s="9">
        <v>5000</v>
      </c>
    </row>
    <row r="27" spans="1:30" ht="15" thickBot="1" x14ac:dyDescent="0.35">
      <c r="A27" s="8">
        <f>Spar!A27</f>
        <v>215</v>
      </c>
      <c r="B27" s="9">
        <v>82</v>
      </c>
      <c r="C27" s="9">
        <v>81</v>
      </c>
      <c r="D27" s="9">
        <v>99</v>
      </c>
      <c r="E27" s="9">
        <v>99</v>
      </c>
      <c r="F27" s="9">
        <v>99</v>
      </c>
      <c r="G27" s="9">
        <v>85</v>
      </c>
      <c r="H27" s="9">
        <v>4000</v>
      </c>
      <c r="J27">
        <f t="shared" si="1"/>
        <v>215</v>
      </c>
      <c r="K27">
        <f t="shared" si="9"/>
        <v>7</v>
      </c>
      <c r="L27">
        <f t="shared" si="2"/>
        <v>7</v>
      </c>
      <c r="M27">
        <f t="shared" si="3"/>
        <v>9</v>
      </c>
      <c r="N27">
        <f t="shared" si="4"/>
        <v>9</v>
      </c>
      <c r="O27">
        <f t="shared" si="5"/>
        <v>9</v>
      </c>
      <c r="P27">
        <f t="shared" si="6"/>
        <v>8</v>
      </c>
      <c r="Q27">
        <f t="shared" si="7"/>
        <v>4000</v>
      </c>
      <c r="R27">
        <f t="shared" si="8"/>
        <v>3813.7</v>
      </c>
      <c r="S27">
        <f t="shared" si="8"/>
        <v>4000</v>
      </c>
      <c r="T27">
        <f t="shared" si="8"/>
        <v>186.3</v>
      </c>
      <c r="V27" s="8" t="s">
        <v>52</v>
      </c>
      <c r="W27" s="9">
        <v>215</v>
      </c>
      <c r="X27" s="9">
        <v>7</v>
      </c>
      <c r="Y27" s="9">
        <v>7</v>
      </c>
      <c r="Z27" s="9">
        <v>9</v>
      </c>
      <c r="AA27" s="9">
        <v>9</v>
      </c>
      <c r="AB27" s="9">
        <v>9</v>
      </c>
      <c r="AC27" s="9">
        <v>8</v>
      </c>
      <c r="AD27" s="9">
        <v>4000</v>
      </c>
    </row>
    <row r="28" spans="1:30" ht="15" thickBot="1" x14ac:dyDescent="0.35">
      <c r="A28" s="8">
        <f>Spar!A28</f>
        <v>214</v>
      </c>
      <c r="B28" s="9">
        <v>89</v>
      </c>
      <c r="C28" s="9">
        <v>82</v>
      </c>
      <c r="D28" s="9">
        <v>98</v>
      </c>
      <c r="E28" s="9">
        <v>99</v>
      </c>
      <c r="F28" s="9">
        <v>97</v>
      </c>
      <c r="G28" s="9">
        <v>87</v>
      </c>
      <c r="H28" s="9">
        <v>3000</v>
      </c>
      <c r="J28">
        <f t="shared" si="1"/>
        <v>214</v>
      </c>
      <c r="K28">
        <f t="shared" si="9"/>
        <v>8</v>
      </c>
      <c r="L28">
        <f t="shared" si="2"/>
        <v>7</v>
      </c>
      <c r="M28">
        <f t="shared" si="3"/>
        <v>9</v>
      </c>
      <c r="N28">
        <f t="shared" si="4"/>
        <v>9</v>
      </c>
      <c r="O28">
        <f t="shared" si="5"/>
        <v>9</v>
      </c>
      <c r="P28">
        <f t="shared" si="6"/>
        <v>8</v>
      </c>
      <c r="Q28">
        <f t="shared" si="7"/>
        <v>3000</v>
      </c>
      <c r="R28">
        <f t="shared" si="8"/>
        <v>3813.7</v>
      </c>
      <c r="S28">
        <f t="shared" si="8"/>
        <v>3000</v>
      </c>
      <c r="T28">
        <f t="shared" si="8"/>
        <v>-813.7</v>
      </c>
      <c r="V28" s="8" t="s">
        <v>53</v>
      </c>
      <c r="W28" s="9">
        <v>214</v>
      </c>
      <c r="X28" s="9">
        <v>8</v>
      </c>
      <c r="Y28" s="9">
        <v>7</v>
      </c>
      <c r="Z28" s="9">
        <v>9</v>
      </c>
      <c r="AA28" s="9">
        <v>9</v>
      </c>
      <c r="AB28" s="9">
        <v>9</v>
      </c>
      <c r="AC28" s="9">
        <v>8</v>
      </c>
      <c r="AD28" s="9">
        <v>3000</v>
      </c>
    </row>
    <row r="29" spans="1:30" ht="15" thickBot="1" x14ac:dyDescent="0.35">
      <c r="A29" s="8">
        <f>Spar!A29</f>
        <v>213</v>
      </c>
      <c r="B29" s="9">
        <v>80</v>
      </c>
      <c r="C29" s="9">
        <v>80</v>
      </c>
      <c r="D29" s="9">
        <v>99</v>
      </c>
      <c r="E29" s="9">
        <v>101</v>
      </c>
      <c r="F29" s="9">
        <v>100</v>
      </c>
      <c r="G29" s="9">
        <v>87</v>
      </c>
      <c r="H29" s="9">
        <v>4000</v>
      </c>
      <c r="J29">
        <f t="shared" si="1"/>
        <v>213</v>
      </c>
      <c r="K29">
        <f t="shared" si="9"/>
        <v>7</v>
      </c>
      <c r="L29">
        <f t="shared" si="2"/>
        <v>7</v>
      </c>
      <c r="M29">
        <f t="shared" si="3"/>
        <v>9</v>
      </c>
      <c r="N29">
        <f t="shared" si="4"/>
        <v>9</v>
      </c>
      <c r="O29">
        <f t="shared" si="5"/>
        <v>9</v>
      </c>
      <c r="P29">
        <f t="shared" si="6"/>
        <v>8</v>
      </c>
      <c r="Q29">
        <f t="shared" si="7"/>
        <v>4000</v>
      </c>
      <c r="R29">
        <f t="shared" si="8"/>
        <v>3813.7</v>
      </c>
      <c r="S29">
        <f t="shared" si="8"/>
        <v>4000</v>
      </c>
      <c r="T29">
        <f t="shared" si="8"/>
        <v>186.3</v>
      </c>
      <c r="V29" s="8" t="s">
        <v>54</v>
      </c>
      <c r="W29" s="9">
        <v>213</v>
      </c>
      <c r="X29" s="9">
        <v>7</v>
      </c>
      <c r="Y29" s="9">
        <v>7</v>
      </c>
      <c r="Z29" s="9">
        <v>9</v>
      </c>
      <c r="AA29" s="9">
        <v>9</v>
      </c>
      <c r="AB29" s="9">
        <v>9</v>
      </c>
      <c r="AC29" s="9">
        <v>8</v>
      </c>
      <c r="AD29" s="9">
        <v>4000</v>
      </c>
    </row>
    <row r="30" spans="1:30" ht="15" thickBot="1" x14ac:dyDescent="0.35">
      <c r="A30" s="8">
        <f>Spar!A30</f>
        <v>212</v>
      </c>
      <c r="B30" s="9">
        <v>81</v>
      </c>
      <c r="C30" s="9">
        <v>82</v>
      </c>
      <c r="D30" s="9">
        <v>98</v>
      </c>
      <c r="E30" s="9">
        <v>98</v>
      </c>
      <c r="F30" s="9">
        <v>99</v>
      </c>
      <c r="G30" s="9">
        <v>90</v>
      </c>
      <c r="H30" s="9">
        <v>4000</v>
      </c>
      <c r="J30">
        <f t="shared" si="1"/>
        <v>212</v>
      </c>
      <c r="K30">
        <f t="shared" si="9"/>
        <v>7</v>
      </c>
      <c r="L30">
        <f t="shared" si="2"/>
        <v>7</v>
      </c>
      <c r="M30">
        <f t="shared" si="3"/>
        <v>9</v>
      </c>
      <c r="N30">
        <f t="shared" si="4"/>
        <v>9</v>
      </c>
      <c r="O30">
        <f t="shared" si="5"/>
        <v>9</v>
      </c>
      <c r="P30">
        <f t="shared" si="6"/>
        <v>8</v>
      </c>
      <c r="Q30">
        <f t="shared" si="7"/>
        <v>4000</v>
      </c>
      <c r="R30">
        <f t="shared" si="8"/>
        <v>3813.7</v>
      </c>
      <c r="S30">
        <f t="shared" si="8"/>
        <v>4000</v>
      </c>
      <c r="T30">
        <f t="shared" si="8"/>
        <v>186.3</v>
      </c>
      <c r="V30" s="8" t="s">
        <v>55</v>
      </c>
      <c r="W30" s="9">
        <v>212</v>
      </c>
      <c r="X30" s="9">
        <v>7</v>
      </c>
      <c r="Y30" s="9">
        <v>7</v>
      </c>
      <c r="Z30" s="9">
        <v>9</v>
      </c>
      <c r="AA30" s="9">
        <v>9</v>
      </c>
      <c r="AB30" s="9">
        <v>9</v>
      </c>
      <c r="AC30" s="9">
        <v>8</v>
      </c>
      <c r="AD30" s="9">
        <v>4000</v>
      </c>
    </row>
    <row r="31" spans="1:30" ht="15" thickBot="1" x14ac:dyDescent="0.35">
      <c r="A31" s="8">
        <f>Spar!A31</f>
        <v>211</v>
      </c>
      <c r="B31" s="9">
        <v>78</v>
      </c>
      <c r="C31" s="9">
        <v>75</v>
      </c>
      <c r="D31" s="9">
        <v>97</v>
      </c>
      <c r="E31" s="9">
        <v>101</v>
      </c>
      <c r="F31" s="9">
        <v>96</v>
      </c>
      <c r="G31" s="9">
        <v>96</v>
      </c>
      <c r="H31" s="9">
        <v>4000</v>
      </c>
      <c r="J31">
        <f t="shared" si="1"/>
        <v>211</v>
      </c>
      <c r="K31">
        <f t="shared" si="9"/>
        <v>7</v>
      </c>
      <c r="L31">
        <f t="shared" si="2"/>
        <v>7</v>
      </c>
      <c r="M31">
        <f t="shared" si="3"/>
        <v>9</v>
      </c>
      <c r="N31">
        <f t="shared" si="4"/>
        <v>9</v>
      </c>
      <c r="O31">
        <f t="shared" si="5"/>
        <v>9</v>
      </c>
      <c r="P31">
        <f t="shared" si="6"/>
        <v>9</v>
      </c>
      <c r="Q31">
        <f t="shared" si="7"/>
        <v>4000</v>
      </c>
      <c r="R31">
        <f t="shared" si="8"/>
        <v>2966.2</v>
      </c>
      <c r="S31">
        <f t="shared" si="8"/>
        <v>4000</v>
      </c>
      <c r="T31">
        <f t="shared" si="8"/>
        <v>1033.8</v>
      </c>
      <c r="V31" s="8" t="s">
        <v>56</v>
      </c>
      <c r="W31" s="9">
        <v>211</v>
      </c>
      <c r="X31" s="9">
        <v>7</v>
      </c>
      <c r="Y31" s="9">
        <v>7</v>
      </c>
      <c r="Z31" s="9">
        <v>9</v>
      </c>
      <c r="AA31" s="9">
        <v>9</v>
      </c>
      <c r="AB31" s="9">
        <v>9</v>
      </c>
      <c r="AC31" s="9">
        <v>9</v>
      </c>
      <c r="AD31" s="9">
        <v>4000</v>
      </c>
    </row>
    <row r="32" spans="1:30" ht="15" thickBot="1" x14ac:dyDescent="0.35">
      <c r="A32" s="8">
        <f>Spar!A32</f>
        <v>210</v>
      </c>
      <c r="B32" s="9">
        <v>88</v>
      </c>
      <c r="C32" s="9">
        <v>86</v>
      </c>
      <c r="D32" s="9">
        <v>99</v>
      </c>
      <c r="E32" s="9">
        <v>99</v>
      </c>
      <c r="F32" s="9">
        <v>97</v>
      </c>
      <c r="G32" s="9">
        <v>86</v>
      </c>
      <c r="H32" s="9">
        <v>4000</v>
      </c>
      <c r="J32">
        <f t="shared" si="1"/>
        <v>210</v>
      </c>
      <c r="K32">
        <f t="shared" si="9"/>
        <v>8</v>
      </c>
      <c r="L32">
        <f t="shared" si="2"/>
        <v>8</v>
      </c>
      <c r="M32">
        <f t="shared" si="3"/>
        <v>9</v>
      </c>
      <c r="N32">
        <f t="shared" si="4"/>
        <v>9</v>
      </c>
      <c r="O32">
        <f t="shared" si="5"/>
        <v>9</v>
      </c>
      <c r="P32">
        <f t="shared" si="6"/>
        <v>8</v>
      </c>
      <c r="Q32">
        <f t="shared" si="7"/>
        <v>4000</v>
      </c>
      <c r="R32">
        <f t="shared" si="8"/>
        <v>3390</v>
      </c>
      <c r="S32">
        <f t="shared" si="8"/>
        <v>4000</v>
      </c>
      <c r="T32">
        <f t="shared" si="8"/>
        <v>610</v>
      </c>
      <c r="V32" s="8" t="s">
        <v>57</v>
      </c>
      <c r="W32" s="9">
        <v>210</v>
      </c>
      <c r="X32" s="9">
        <v>8</v>
      </c>
      <c r="Y32" s="9">
        <v>8</v>
      </c>
      <c r="Z32" s="9">
        <v>9</v>
      </c>
      <c r="AA32" s="9">
        <v>9</v>
      </c>
      <c r="AB32" s="9">
        <v>9</v>
      </c>
      <c r="AC32" s="9">
        <v>8</v>
      </c>
      <c r="AD32" s="9">
        <v>4000</v>
      </c>
    </row>
    <row r="33" spans="1:30" ht="15" thickBot="1" x14ac:dyDescent="0.35">
      <c r="A33" s="8">
        <f>Spar!A33</f>
        <v>209</v>
      </c>
      <c r="B33" s="9">
        <v>87</v>
      </c>
      <c r="C33" s="9">
        <v>88</v>
      </c>
      <c r="D33" s="9">
        <v>98</v>
      </c>
      <c r="E33" s="9">
        <v>101</v>
      </c>
      <c r="F33" s="9">
        <v>98</v>
      </c>
      <c r="G33" s="9">
        <v>93</v>
      </c>
      <c r="H33" s="9">
        <v>4000</v>
      </c>
      <c r="J33">
        <f t="shared" si="1"/>
        <v>209</v>
      </c>
      <c r="K33">
        <f t="shared" si="9"/>
        <v>8</v>
      </c>
      <c r="L33">
        <f t="shared" si="2"/>
        <v>8</v>
      </c>
      <c r="M33">
        <f t="shared" si="3"/>
        <v>9</v>
      </c>
      <c r="N33">
        <f t="shared" si="4"/>
        <v>9</v>
      </c>
      <c r="O33">
        <f t="shared" si="5"/>
        <v>9</v>
      </c>
      <c r="P33">
        <f t="shared" si="6"/>
        <v>8</v>
      </c>
      <c r="Q33">
        <f t="shared" si="7"/>
        <v>4000</v>
      </c>
      <c r="R33">
        <f t="shared" si="8"/>
        <v>3390</v>
      </c>
      <c r="S33">
        <f t="shared" si="8"/>
        <v>4000</v>
      </c>
      <c r="T33">
        <f t="shared" si="8"/>
        <v>610</v>
      </c>
      <c r="V33" s="8" t="s">
        <v>58</v>
      </c>
      <c r="W33" s="9">
        <v>209</v>
      </c>
      <c r="X33" s="9">
        <v>8</v>
      </c>
      <c r="Y33" s="9">
        <v>8</v>
      </c>
      <c r="Z33" s="9">
        <v>9</v>
      </c>
      <c r="AA33" s="9">
        <v>9</v>
      </c>
      <c r="AB33" s="9">
        <v>9</v>
      </c>
      <c r="AC33" s="9">
        <v>8</v>
      </c>
      <c r="AD33" s="9">
        <v>4000</v>
      </c>
    </row>
    <row r="34" spans="1:30" ht="15" thickBot="1" x14ac:dyDescent="0.35">
      <c r="A34" s="8">
        <f>Spar!A34</f>
        <v>208</v>
      </c>
      <c r="B34" s="9">
        <v>88</v>
      </c>
      <c r="C34" s="9">
        <v>85</v>
      </c>
      <c r="D34" s="9">
        <v>100</v>
      </c>
      <c r="E34" s="9">
        <v>100</v>
      </c>
      <c r="F34" s="9">
        <v>99</v>
      </c>
      <c r="G34" s="9">
        <v>83</v>
      </c>
      <c r="H34" s="9">
        <v>3000</v>
      </c>
      <c r="J34">
        <f t="shared" si="1"/>
        <v>208</v>
      </c>
      <c r="K34">
        <f t="shared" si="9"/>
        <v>8</v>
      </c>
      <c r="L34">
        <f t="shared" si="2"/>
        <v>8</v>
      </c>
      <c r="M34">
        <f t="shared" si="3"/>
        <v>9</v>
      </c>
      <c r="N34">
        <f t="shared" si="4"/>
        <v>9</v>
      </c>
      <c r="O34">
        <f t="shared" si="5"/>
        <v>9</v>
      </c>
      <c r="P34">
        <f t="shared" si="6"/>
        <v>7</v>
      </c>
      <c r="Q34">
        <f t="shared" si="7"/>
        <v>3000</v>
      </c>
      <c r="R34">
        <f t="shared" si="8"/>
        <v>3813.7</v>
      </c>
      <c r="S34">
        <f t="shared" si="8"/>
        <v>3000</v>
      </c>
      <c r="T34">
        <f t="shared" si="8"/>
        <v>-813.7</v>
      </c>
      <c r="V34" s="8" t="s">
        <v>59</v>
      </c>
      <c r="W34" s="9">
        <v>208</v>
      </c>
      <c r="X34" s="9">
        <v>8</v>
      </c>
      <c r="Y34" s="9">
        <v>8</v>
      </c>
      <c r="Z34" s="9">
        <v>9</v>
      </c>
      <c r="AA34" s="9">
        <v>9</v>
      </c>
      <c r="AB34" s="9">
        <v>9</v>
      </c>
      <c r="AC34" s="9">
        <v>7</v>
      </c>
      <c r="AD34" s="9">
        <v>3000</v>
      </c>
    </row>
    <row r="35" spans="1:30" ht="15" thickBot="1" x14ac:dyDescent="0.35">
      <c r="A35" s="8">
        <f>Spar!A35</f>
        <v>207</v>
      </c>
      <c r="B35" s="9">
        <v>79</v>
      </c>
      <c r="C35" s="9">
        <v>85</v>
      </c>
      <c r="D35" s="9">
        <v>100</v>
      </c>
      <c r="E35" s="9">
        <v>99</v>
      </c>
      <c r="F35" s="9">
        <v>97</v>
      </c>
      <c r="G35" s="9">
        <v>87</v>
      </c>
      <c r="H35" s="9">
        <v>3000</v>
      </c>
      <c r="J35">
        <f t="shared" si="1"/>
        <v>207</v>
      </c>
      <c r="K35">
        <f t="shared" si="9"/>
        <v>7</v>
      </c>
      <c r="L35">
        <f t="shared" si="2"/>
        <v>8</v>
      </c>
      <c r="M35">
        <f t="shared" si="3"/>
        <v>9</v>
      </c>
      <c r="N35">
        <f t="shared" si="4"/>
        <v>9</v>
      </c>
      <c r="O35">
        <f t="shared" si="5"/>
        <v>9</v>
      </c>
      <c r="P35">
        <f t="shared" si="6"/>
        <v>8</v>
      </c>
      <c r="Q35">
        <f t="shared" si="7"/>
        <v>3000</v>
      </c>
      <c r="R35">
        <f t="shared" si="8"/>
        <v>3390</v>
      </c>
      <c r="S35">
        <f t="shared" si="8"/>
        <v>3000</v>
      </c>
      <c r="T35">
        <f t="shared" si="8"/>
        <v>-390</v>
      </c>
      <c r="V35" s="8" t="s">
        <v>60</v>
      </c>
      <c r="W35" s="9">
        <v>207</v>
      </c>
      <c r="X35" s="9">
        <v>7</v>
      </c>
      <c r="Y35" s="9">
        <v>8</v>
      </c>
      <c r="Z35" s="9">
        <v>9</v>
      </c>
      <c r="AA35" s="9">
        <v>9</v>
      </c>
      <c r="AB35" s="9">
        <v>9</v>
      </c>
      <c r="AC35" s="9">
        <v>8</v>
      </c>
      <c r="AD35" s="9">
        <v>3000</v>
      </c>
    </row>
    <row r="36" spans="1:30" ht="15" thickBot="1" x14ac:dyDescent="0.35">
      <c r="A36" s="8">
        <f>Spar!A36</f>
        <v>206</v>
      </c>
      <c r="B36" s="9">
        <v>85</v>
      </c>
      <c r="C36" s="9">
        <v>83</v>
      </c>
      <c r="D36" s="9">
        <v>97</v>
      </c>
      <c r="E36" s="9">
        <v>100</v>
      </c>
      <c r="F36" s="9">
        <v>96</v>
      </c>
      <c r="G36" s="9">
        <v>88</v>
      </c>
      <c r="H36" s="9">
        <v>4000</v>
      </c>
      <c r="J36">
        <f t="shared" si="1"/>
        <v>206</v>
      </c>
      <c r="K36">
        <f t="shared" si="9"/>
        <v>8</v>
      </c>
      <c r="L36">
        <f t="shared" si="2"/>
        <v>7</v>
      </c>
      <c r="M36">
        <f t="shared" si="3"/>
        <v>9</v>
      </c>
      <c r="N36">
        <f t="shared" si="4"/>
        <v>9</v>
      </c>
      <c r="O36">
        <f t="shared" si="5"/>
        <v>9</v>
      </c>
      <c r="P36">
        <f t="shared" si="6"/>
        <v>8</v>
      </c>
      <c r="Q36">
        <f t="shared" si="7"/>
        <v>4000</v>
      </c>
      <c r="R36">
        <f t="shared" si="8"/>
        <v>3813.7</v>
      </c>
      <c r="S36">
        <f t="shared" si="8"/>
        <v>4000</v>
      </c>
      <c r="T36">
        <f t="shared" si="8"/>
        <v>186.3</v>
      </c>
      <c r="V36" s="8" t="s">
        <v>61</v>
      </c>
      <c r="W36" s="9">
        <v>206</v>
      </c>
      <c r="X36" s="9">
        <v>8</v>
      </c>
      <c r="Y36" s="9">
        <v>7</v>
      </c>
      <c r="Z36" s="9">
        <v>9</v>
      </c>
      <c r="AA36" s="9">
        <v>9</v>
      </c>
      <c r="AB36" s="9">
        <v>9</v>
      </c>
      <c r="AC36" s="9">
        <v>8</v>
      </c>
      <c r="AD36" s="9">
        <v>4000</v>
      </c>
    </row>
    <row r="37" spans="1:30" ht="15" thickBot="1" x14ac:dyDescent="0.35">
      <c r="A37" s="8">
        <f>Spar!A37</f>
        <v>205</v>
      </c>
      <c r="B37" s="9">
        <v>82</v>
      </c>
      <c r="C37" s="9">
        <v>81</v>
      </c>
      <c r="D37" s="9">
        <v>97</v>
      </c>
      <c r="E37" s="9">
        <v>99</v>
      </c>
      <c r="F37" s="9">
        <v>97</v>
      </c>
      <c r="G37" s="9">
        <v>86</v>
      </c>
      <c r="H37" s="9">
        <v>6000</v>
      </c>
      <c r="J37">
        <f t="shared" si="1"/>
        <v>205</v>
      </c>
      <c r="K37">
        <f t="shared" si="9"/>
        <v>7</v>
      </c>
      <c r="L37">
        <f t="shared" si="2"/>
        <v>7</v>
      </c>
      <c r="M37">
        <f t="shared" si="3"/>
        <v>9</v>
      </c>
      <c r="N37">
        <f t="shared" si="4"/>
        <v>9</v>
      </c>
      <c r="O37">
        <f t="shared" si="5"/>
        <v>9</v>
      </c>
      <c r="P37">
        <f t="shared" si="6"/>
        <v>8</v>
      </c>
      <c r="Q37">
        <f t="shared" si="7"/>
        <v>6000</v>
      </c>
      <c r="R37">
        <f t="shared" si="8"/>
        <v>3813.7</v>
      </c>
      <c r="S37">
        <f t="shared" si="8"/>
        <v>6000</v>
      </c>
      <c r="T37">
        <f t="shared" si="8"/>
        <v>2186.3000000000002</v>
      </c>
      <c r="V37" s="8" t="s">
        <v>62</v>
      </c>
      <c r="W37" s="9">
        <v>205</v>
      </c>
      <c r="X37" s="9">
        <v>7</v>
      </c>
      <c r="Y37" s="9">
        <v>7</v>
      </c>
      <c r="Z37" s="9">
        <v>9</v>
      </c>
      <c r="AA37" s="9">
        <v>9</v>
      </c>
      <c r="AB37" s="9">
        <v>9</v>
      </c>
      <c r="AC37" s="9">
        <v>8</v>
      </c>
      <c r="AD37" s="9">
        <v>6000</v>
      </c>
    </row>
    <row r="38" spans="1:30" ht="15" thickBot="1" x14ac:dyDescent="0.35">
      <c r="A38" s="8">
        <f>Spar!A38</f>
        <v>204</v>
      </c>
      <c r="B38" s="9">
        <v>82</v>
      </c>
      <c r="C38" s="9">
        <v>79</v>
      </c>
      <c r="D38" s="9">
        <v>97</v>
      </c>
      <c r="E38" s="9">
        <v>100</v>
      </c>
      <c r="F38" s="9">
        <v>96</v>
      </c>
      <c r="G38" s="9">
        <v>79</v>
      </c>
      <c r="H38" s="9">
        <v>6000</v>
      </c>
      <c r="J38">
        <f t="shared" si="1"/>
        <v>204</v>
      </c>
      <c r="K38">
        <f t="shared" si="9"/>
        <v>7</v>
      </c>
      <c r="L38">
        <f t="shared" si="2"/>
        <v>7</v>
      </c>
      <c r="M38">
        <f t="shared" si="3"/>
        <v>9</v>
      </c>
      <c r="N38">
        <f t="shared" si="4"/>
        <v>9</v>
      </c>
      <c r="O38">
        <f t="shared" si="5"/>
        <v>9</v>
      </c>
      <c r="P38">
        <f t="shared" si="6"/>
        <v>7</v>
      </c>
      <c r="Q38">
        <f t="shared" si="7"/>
        <v>6000</v>
      </c>
      <c r="R38">
        <f t="shared" si="8"/>
        <v>4237.5</v>
      </c>
      <c r="S38">
        <f t="shared" si="8"/>
        <v>6000</v>
      </c>
      <c r="T38">
        <f t="shared" si="8"/>
        <v>1762.5</v>
      </c>
      <c r="V38" s="8" t="s">
        <v>63</v>
      </c>
      <c r="W38" s="9">
        <v>204</v>
      </c>
      <c r="X38" s="9">
        <v>7</v>
      </c>
      <c r="Y38" s="9">
        <v>7</v>
      </c>
      <c r="Z38" s="9">
        <v>9</v>
      </c>
      <c r="AA38" s="9">
        <v>9</v>
      </c>
      <c r="AB38" s="9">
        <v>9</v>
      </c>
      <c r="AC38" s="9">
        <v>7</v>
      </c>
      <c r="AD38" s="9">
        <v>6000</v>
      </c>
    </row>
    <row r="39" spans="1:30" ht="15" thickBot="1" x14ac:dyDescent="0.35">
      <c r="A39" s="8">
        <f>Spar!A39</f>
        <v>203</v>
      </c>
      <c r="B39" s="9">
        <v>83</v>
      </c>
      <c r="C39" s="9">
        <v>79</v>
      </c>
      <c r="D39" s="9">
        <v>99</v>
      </c>
      <c r="E39" s="9">
        <v>99</v>
      </c>
      <c r="F39" s="9">
        <v>95</v>
      </c>
      <c r="G39" s="9">
        <v>87</v>
      </c>
      <c r="H39" s="9">
        <v>6000</v>
      </c>
      <c r="J39">
        <f t="shared" si="1"/>
        <v>203</v>
      </c>
      <c r="K39">
        <f t="shared" si="9"/>
        <v>7</v>
      </c>
      <c r="L39">
        <f t="shared" si="2"/>
        <v>7</v>
      </c>
      <c r="M39">
        <f t="shared" si="3"/>
        <v>9</v>
      </c>
      <c r="N39">
        <f t="shared" si="4"/>
        <v>9</v>
      </c>
      <c r="O39">
        <f t="shared" si="5"/>
        <v>8</v>
      </c>
      <c r="P39">
        <f t="shared" si="6"/>
        <v>8</v>
      </c>
      <c r="Q39">
        <f t="shared" si="7"/>
        <v>6000</v>
      </c>
      <c r="R39">
        <f t="shared" si="8"/>
        <v>3813.7</v>
      </c>
      <c r="S39">
        <f t="shared" si="8"/>
        <v>6000</v>
      </c>
      <c r="T39">
        <f t="shared" si="8"/>
        <v>2186.3000000000002</v>
      </c>
      <c r="V39" s="8" t="s">
        <v>64</v>
      </c>
      <c r="W39" s="9">
        <v>203</v>
      </c>
      <c r="X39" s="9">
        <v>7</v>
      </c>
      <c r="Y39" s="9">
        <v>7</v>
      </c>
      <c r="Z39" s="9">
        <v>9</v>
      </c>
      <c r="AA39" s="9">
        <v>9</v>
      </c>
      <c r="AB39" s="9">
        <v>8</v>
      </c>
      <c r="AC39" s="9">
        <v>8</v>
      </c>
      <c r="AD39" s="9">
        <v>6000</v>
      </c>
    </row>
    <row r="40" spans="1:30" ht="15" thickBot="1" x14ac:dyDescent="0.35">
      <c r="A40" s="8">
        <f>Spar!A40</f>
        <v>202</v>
      </c>
      <c r="B40" s="9">
        <v>86</v>
      </c>
      <c r="C40" s="9">
        <v>82</v>
      </c>
      <c r="D40" s="9">
        <v>98</v>
      </c>
      <c r="E40" s="9">
        <v>99</v>
      </c>
      <c r="F40" s="9">
        <v>96</v>
      </c>
      <c r="G40" s="9">
        <v>80</v>
      </c>
      <c r="H40" s="9">
        <v>3000</v>
      </c>
      <c r="J40">
        <f t="shared" si="1"/>
        <v>202</v>
      </c>
      <c r="K40">
        <f t="shared" si="9"/>
        <v>8</v>
      </c>
      <c r="L40">
        <f t="shared" si="2"/>
        <v>7</v>
      </c>
      <c r="M40">
        <f t="shared" si="3"/>
        <v>9</v>
      </c>
      <c r="N40">
        <f t="shared" si="4"/>
        <v>9</v>
      </c>
      <c r="O40">
        <f t="shared" si="5"/>
        <v>9</v>
      </c>
      <c r="P40">
        <f t="shared" si="6"/>
        <v>7</v>
      </c>
      <c r="Q40">
        <f t="shared" si="7"/>
        <v>3000</v>
      </c>
      <c r="R40">
        <f t="shared" si="8"/>
        <v>4237.5</v>
      </c>
      <c r="S40">
        <f t="shared" si="8"/>
        <v>3000</v>
      </c>
      <c r="T40">
        <f t="shared" si="8"/>
        <v>-1237.5</v>
      </c>
      <c r="V40" s="8" t="s">
        <v>65</v>
      </c>
      <c r="W40" s="9">
        <v>202</v>
      </c>
      <c r="X40" s="9">
        <v>8</v>
      </c>
      <c r="Y40" s="9">
        <v>7</v>
      </c>
      <c r="Z40" s="9">
        <v>9</v>
      </c>
      <c r="AA40" s="9">
        <v>9</v>
      </c>
      <c r="AB40" s="9">
        <v>9</v>
      </c>
      <c r="AC40" s="9">
        <v>7</v>
      </c>
      <c r="AD40" s="9">
        <v>3000</v>
      </c>
    </row>
    <row r="41" spans="1:30" ht="15" thickBot="1" x14ac:dyDescent="0.35">
      <c r="A41" s="8">
        <f>Spar!A41</f>
        <v>201</v>
      </c>
      <c r="B41" s="9">
        <v>81</v>
      </c>
      <c r="C41" s="9">
        <v>78</v>
      </c>
      <c r="D41" s="9">
        <v>97</v>
      </c>
      <c r="E41" s="9">
        <v>99</v>
      </c>
      <c r="F41" s="9">
        <v>96</v>
      </c>
      <c r="G41" s="9">
        <v>89</v>
      </c>
      <c r="H41" s="9">
        <v>4000</v>
      </c>
      <c r="J41">
        <f t="shared" si="1"/>
        <v>201</v>
      </c>
      <c r="K41">
        <f t="shared" si="9"/>
        <v>7</v>
      </c>
      <c r="L41">
        <f t="shared" si="2"/>
        <v>7</v>
      </c>
      <c r="M41">
        <f t="shared" si="3"/>
        <v>9</v>
      </c>
      <c r="N41">
        <f t="shared" si="4"/>
        <v>9</v>
      </c>
      <c r="O41">
        <f t="shared" si="5"/>
        <v>9</v>
      </c>
      <c r="P41">
        <f t="shared" si="6"/>
        <v>8</v>
      </c>
      <c r="Q41">
        <f t="shared" si="7"/>
        <v>4000</v>
      </c>
      <c r="R41">
        <f t="shared" si="8"/>
        <v>3813.7</v>
      </c>
      <c r="S41">
        <f t="shared" si="8"/>
        <v>4000</v>
      </c>
      <c r="T41">
        <f t="shared" si="8"/>
        <v>186.3</v>
      </c>
      <c r="V41" s="8" t="s">
        <v>66</v>
      </c>
      <c r="W41" s="9">
        <v>201</v>
      </c>
      <c r="X41" s="9">
        <v>7</v>
      </c>
      <c r="Y41" s="9">
        <v>7</v>
      </c>
      <c r="Z41" s="9">
        <v>9</v>
      </c>
      <c r="AA41" s="9">
        <v>9</v>
      </c>
      <c r="AB41" s="9">
        <v>9</v>
      </c>
      <c r="AC41" s="9">
        <v>8</v>
      </c>
      <c r="AD41" s="9">
        <v>4000</v>
      </c>
    </row>
    <row r="42" spans="1:30" ht="15" thickBot="1" x14ac:dyDescent="0.35">
      <c r="A42" s="8">
        <f>Spar!A42</f>
        <v>200</v>
      </c>
      <c r="B42" s="9">
        <v>78</v>
      </c>
      <c r="C42" s="9">
        <v>72</v>
      </c>
      <c r="D42" s="9">
        <v>97</v>
      </c>
      <c r="E42" s="9">
        <v>99</v>
      </c>
      <c r="F42" s="9">
        <v>93</v>
      </c>
      <c r="G42" s="9">
        <v>89</v>
      </c>
      <c r="H42" s="9">
        <v>5000</v>
      </c>
      <c r="J42">
        <f t="shared" si="1"/>
        <v>200</v>
      </c>
      <c r="K42">
        <f t="shared" si="9"/>
        <v>7</v>
      </c>
      <c r="L42">
        <f t="shared" si="2"/>
        <v>7</v>
      </c>
      <c r="M42">
        <f t="shared" si="3"/>
        <v>9</v>
      </c>
      <c r="N42">
        <f t="shared" si="4"/>
        <v>9</v>
      </c>
      <c r="O42">
        <f t="shared" si="5"/>
        <v>8</v>
      </c>
      <c r="P42">
        <f t="shared" si="6"/>
        <v>8</v>
      </c>
      <c r="Q42">
        <f t="shared" si="7"/>
        <v>5000</v>
      </c>
      <c r="R42">
        <f t="shared" si="8"/>
        <v>3813.7</v>
      </c>
      <c r="S42">
        <f t="shared" si="8"/>
        <v>5000</v>
      </c>
      <c r="T42">
        <f t="shared" si="8"/>
        <v>1186.3</v>
      </c>
      <c r="V42" s="8" t="s">
        <v>67</v>
      </c>
      <c r="W42" s="9">
        <v>200</v>
      </c>
      <c r="X42" s="9">
        <v>7</v>
      </c>
      <c r="Y42" s="9">
        <v>7</v>
      </c>
      <c r="Z42" s="9">
        <v>9</v>
      </c>
      <c r="AA42" s="9">
        <v>9</v>
      </c>
      <c r="AB42" s="9">
        <v>8</v>
      </c>
      <c r="AC42" s="9">
        <v>8</v>
      </c>
      <c r="AD42" s="9">
        <v>5000</v>
      </c>
    </row>
    <row r="43" spans="1:30" ht="15" thickBot="1" x14ac:dyDescent="0.35">
      <c r="A43" s="8">
        <f>Spar!A43</f>
        <v>199</v>
      </c>
      <c r="B43" s="9">
        <v>78</v>
      </c>
      <c r="C43" s="9">
        <v>65</v>
      </c>
      <c r="D43" s="9">
        <v>96</v>
      </c>
      <c r="E43" s="9">
        <v>99</v>
      </c>
      <c r="F43" s="9">
        <v>94</v>
      </c>
      <c r="G43" s="9">
        <v>88</v>
      </c>
      <c r="H43" s="9">
        <v>5000</v>
      </c>
      <c r="J43">
        <f t="shared" si="1"/>
        <v>199</v>
      </c>
      <c r="K43">
        <f t="shared" si="9"/>
        <v>7</v>
      </c>
      <c r="L43">
        <f t="shared" si="2"/>
        <v>6</v>
      </c>
      <c r="M43">
        <f t="shared" si="3"/>
        <v>9</v>
      </c>
      <c r="N43">
        <f t="shared" si="4"/>
        <v>9</v>
      </c>
      <c r="O43">
        <f t="shared" si="5"/>
        <v>8</v>
      </c>
      <c r="P43">
        <f t="shared" si="6"/>
        <v>8</v>
      </c>
      <c r="Q43">
        <f t="shared" si="7"/>
        <v>5000</v>
      </c>
      <c r="R43">
        <f t="shared" si="8"/>
        <v>5508.7</v>
      </c>
      <c r="S43">
        <f t="shared" si="8"/>
        <v>5000</v>
      </c>
      <c r="T43">
        <f t="shared" si="8"/>
        <v>-508.7</v>
      </c>
      <c r="V43" s="8" t="s">
        <v>68</v>
      </c>
      <c r="W43" s="9">
        <v>199</v>
      </c>
      <c r="X43" s="9">
        <v>7</v>
      </c>
      <c r="Y43" s="9">
        <v>6</v>
      </c>
      <c r="Z43" s="9">
        <v>9</v>
      </c>
      <c r="AA43" s="9">
        <v>9</v>
      </c>
      <c r="AB43" s="9">
        <v>8</v>
      </c>
      <c r="AC43" s="9">
        <v>8</v>
      </c>
      <c r="AD43" s="9">
        <v>5000</v>
      </c>
    </row>
    <row r="44" spans="1:30" ht="15" thickBot="1" x14ac:dyDescent="0.35">
      <c r="A44" s="8">
        <f>Spar!A44</f>
        <v>198</v>
      </c>
      <c r="B44" s="9">
        <v>86</v>
      </c>
      <c r="C44" s="9">
        <v>82</v>
      </c>
      <c r="D44" s="9">
        <v>97</v>
      </c>
      <c r="E44" s="9">
        <v>100</v>
      </c>
      <c r="F44" s="9">
        <v>96</v>
      </c>
      <c r="G44" s="9">
        <v>86</v>
      </c>
      <c r="H44" s="9">
        <v>3000</v>
      </c>
      <c r="J44">
        <f t="shared" si="1"/>
        <v>198</v>
      </c>
      <c r="K44">
        <f t="shared" si="9"/>
        <v>8</v>
      </c>
      <c r="L44">
        <f t="shared" si="2"/>
        <v>7</v>
      </c>
      <c r="M44">
        <f t="shared" si="3"/>
        <v>9</v>
      </c>
      <c r="N44">
        <f t="shared" si="4"/>
        <v>9</v>
      </c>
      <c r="O44">
        <f t="shared" si="5"/>
        <v>9</v>
      </c>
      <c r="P44">
        <f t="shared" si="6"/>
        <v>8</v>
      </c>
      <c r="Q44">
        <f t="shared" si="7"/>
        <v>3000</v>
      </c>
      <c r="R44">
        <f t="shared" si="8"/>
        <v>3813.7</v>
      </c>
      <c r="S44">
        <f t="shared" si="8"/>
        <v>3000</v>
      </c>
      <c r="T44">
        <f t="shared" si="8"/>
        <v>-813.7</v>
      </c>
      <c r="V44" s="8" t="s">
        <v>69</v>
      </c>
      <c r="W44" s="9">
        <v>198</v>
      </c>
      <c r="X44" s="9">
        <v>8</v>
      </c>
      <c r="Y44" s="9">
        <v>7</v>
      </c>
      <c r="Z44" s="9">
        <v>9</v>
      </c>
      <c r="AA44" s="9">
        <v>9</v>
      </c>
      <c r="AB44" s="9">
        <v>9</v>
      </c>
      <c r="AC44" s="9">
        <v>8</v>
      </c>
      <c r="AD44" s="9">
        <v>3000</v>
      </c>
    </row>
    <row r="45" spans="1:30" ht="15" thickBot="1" x14ac:dyDescent="0.35">
      <c r="A45" s="8">
        <f>Spar!A45</f>
        <v>197</v>
      </c>
      <c r="B45" s="9">
        <v>88</v>
      </c>
      <c r="C45" s="9">
        <v>85</v>
      </c>
      <c r="D45" s="9">
        <v>97</v>
      </c>
      <c r="E45" s="9">
        <v>98</v>
      </c>
      <c r="F45" s="9">
        <v>95</v>
      </c>
      <c r="G45" s="9">
        <v>91</v>
      </c>
      <c r="H45" s="9">
        <v>3000</v>
      </c>
      <c r="J45">
        <f t="shared" si="1"/>
        <v>197</v>
      </c>
      <c r="K45">
        <f t="shared" si="9"/>
        <v>8</v>
      </c>
      <c r="L45">
        <f t="shared" si="2"/>
        <v>8</v>
      </c>
      <c r="M45">
        <f t="shared" si="3"/>
        <v>9</v>
      </c>
      <c r="N45">
        <f t="shared" si="4"/>
        <v>9</v>
      </c>
      <c r="O45">
        <f t="shared" si="5"/>
        <v>8</v>
      </c>
      <c r="P45">
        <f t="shared" si="6"/>
        <v>8</v>
      </c>
      <c r="Q45">
        <f t="shared" si="7"/>
        <v>3000</v>
      </c>
      <c r="R45">
        <f t="shared" si="8"/>
        <v>3390</v>
      </c>
      <c r="S45">
        <f t="shared" si="8"/>
        <v>3000</v>
      </c>
      <c r="T45">
        <f t="shared" si="8"/>
        <v>-390</v>
      </c>
      <c r="V45" s="8" t="s">
        <v>70</v>
      </c>
      <c r="W45" s="9">
        <v>197</v>
      </c>
      <c r="X45" s="9">
        <v>8</v>
      </c>
      <c r="Y45" s="9">
        <v>8</v>
      </c>
      <c r="Z45" s="9">
        <v>9</v>
      </c>
      <c r="AA45" s="9">
        <v>9</v>
      </c>
      <c r="AB45" s="9">
        <v>8</v>
      </c>
      <c r="AC45" s="9">
        <v>8</v>
      </c>
      <c r="AD45" s="9">
        <v>3000</v>
      </c>
    </row>
    <row r="46" spans="1:30" ht="15" thickBot="1" x14ac:dyDescent="0.35">
      <c r="A46" s="8">
        <f>Spar!A46</f>
        <v>196</v>
      </c>
      <c r="B46" s="9">
        <v>84</v>
      </c>
      <c r="C46" s="9">
        <v>81</v>
      </c>
      <c r="D46" s="9">
        <v>98</v>
      </c>
      <c r="E46" s="9">
        <v>99</v>
      </c>
      <c r="F46" s="9">
        <v>93</v>
      </c>
      <c r="G46" s="9">
        <v>85</v>
      </c>
      <c r="H46" s="9">
        <v>3000</v>
      </c>
      <c r="J46">
        <f t="shared" si="1"/>
        <v>196</v>
      </c>
      <c r="K46">
        <f t="shared" si="9"/>
        <v>8</v>
      </c>
      <c r="L46">
        <f t="shared" si="2"/>
        <v>7</v>
      </c>
      <c r="M46">
        <f t="shared" si="3"/>
        <v>9</v>
      </c>
      <c r="N46">
        <f t="shared" si="4"/>
        <v>9</v>
      </c>
      <c r="O46">
        <f t="shared" si="5"/>
        <v>8</v>
      </c>
      <c r="P46">
        <f t="shared" si="6"/>
        <v>8</v>
      </c>
      <c r="Q46">
        <f t="shared" si="7"/>
        <v>3000</v>
      </c>
      <c r="R46">
        <f t="shared" si="8"/>
        <v>3813.7</v>
      </c>
      <c r="S46">
        <f t="shared" si="8"/>
        <v>3000</v>
      </c>
      <c r="T46">
        <f t="shared" si="8"/>
        <v>-813.7</v>
      </c>
      <c r="V46" s="8" t="s">
        <v>71</v>
      </c>
      <c r="W46" s="9">
        <v>196</v>
      </c>
      <c r="X46" s="9">
        <v>8</v>
      </c>
      <c r="Y46" s="9">
        <v>7</v>
      </c>
      <c r="Z46" s="9">
        <v>9</v>
      </c>
      <c r="AA46" s="9">
        <v>9</v>
      </c>
      <c r="AB46" s="9">
        <v>8</v>
      </c>
      <c r="AC46" s="9">
        <v>8</v>
      </c>
      <c r="AD46" s="9">
        <v>3000</v>
      </c>
    </row>
    <row r="47" spans="1:30" ht="15" thickBot="1" x14ac:dyDescent="0.35">
      <c r="A47" s="8">
        <f>Spar!A47</f>
        <v>195</v>
      </c>
      <c r="B47" s="9">
        <v>82</v>
      </c>
      <c r="C47" s="9">
        <v>78</v>
      </c>
      <c r="D47" s="9">
        <v>97</v>
      </c>
      <c r="E47" s="9">
        <v>99</v>
      </c>
      <c r="F47" s="9">
        <v>93</v>
      </c>
      <c r="G47" s="9">
        <v>91</v>
      </c>
      <c r="H47" s="9">
        <v>4000</v>
      </c>
      <c r="J47">
        <f t="shared" si="1"/>
        <v>195</v>
      </c>
      <c r="K47">
        <f t="shared" si="9"/>
        <v>7</v>
      </c>
      <c r="L47">
        <f t="shared" si="2"/>
        <v>7</v>
      </c>
      <c r="M47">
        <f t="shared" si="3"/>
        <v>9</v>
      </c>
      <c r="N47">
        <f t="shared" si="4"/>
        <v>9</v>
      </c>
      <c r="O47">
        <f t="shared" si="5"/>
        <v>8</v>
      </c>
      <c r="P47">
        <f t="shared" si="6"/>
        <v>8</v>
      </c>
      <c r="Q47">
        <f t="shared" si="7"/>
        <v>4000</v>
      </c>
      <c r="R47">
        <f t="shared" si="8"/>
        <v>4237.5</v>
      </c>
      <c r="S47">
        <f t="shared" si="8"/>
        <v>4000</v>
      </c>
      <c r="T47">
        <f t="shared" si="8"/>
        <v>-237.5</v>
      </c>
      <c r="V47" s="8" t="s">
        <v>72</v>
      </c>
      <c r="W47" s="9">
        <v>195</v>
      </c>
      <c r="X47" s="9">
        <v>7</v>
      </c>
      <c r="Y47" s="9">
        <v>7</v>
      </c>
      <c r="Z47" s="9">
        <v>9</v>
      </c>
      <c r="AA47" s="9">
        <v>9</v>
      </c>
      <c r="AB47" s="9">
        <v>8</v>
      </c>
      <c r="AC47" s="9">
        <v>8</v>
      </c>
      <c r="AD47" s="9">
        <v>4000</v>
      </c>
    </row>
    <row r="48" spans="1:30" ht="15" thickBot="1" x14ac:dyDescent="0.35">
      <c r="A48" s="8">
        <f>Spar!A48</f>
        <v>194</v>
      </c>
      <c r="B48" s="9">
        <v>82</v>
      </c>
      <c r="C48" s="9">
        <v>80</v>
      </c>
      <c r="D48" s="9">
        <v>97</v>
      </c>
      <c r="E48" s="9">
        <v>100</v>
      </c>
      <c r="F48" s="9">
        <v>91</v>
      </c>
      <c r="G48" s="9">
        <v>88</v>
      </c>
      <c r="H48" s="9">
        <v>4000</v>
      </c>
      <c r="J48">
        <f t="shared" si="1"/>
        <v>194</v>
      </c>
      <c r="K48">
        <f t="shared" si="9"/>
        <v>7</v>
      </c>
      <c r="L48">
        <f t="shared" si="2"/>
        <v>7</v>
      </c>
      <c r="M48">
        <f t="shared" si="3"/>
        <v>9</v>
      </c>
      <c r="N48">
        <f t="shared" si="4"/>
        <v>9</v>
      </c>
      <c r="O48">
        <f t="shared" si="5"/>
        <v>8</v>
      </c>
      <c r="P48">
        <f t="shared" si="6"/>
        <v>8</v>
      </c>
      <c r="Q48">
        <f t="shared" si="7"/>
        <v>4000</v>
      </c>
      <c r="R48">
        <f t="shared" si="8"/>
        <v>4237.5</v>
      </c>
      <c r="S48">
        <f t="shared" si="8"/>
        <v>4000</v>
      </c>
      <c r="T48">
        <f t="shared" si="8"/>
        <v>-237.5</v>
      </c>
      <c r="V48" s="8" t="s">
        <v>73</v>
      </c>
      <c r="W48" s="9">
        <v>194</v>
      </c>
      <c r="X48" s="9">
        <v>7</v>
      </c>
      <c r="Y48" s="9">
        <v>7</v>
      </c>
      <c r="Z48" s="9">
        <v>9</v>
      </c>
      <c r="AA48" s="9">
        <v>9</v>
      </c>
      <c r="AB48" s="9">
        <v>8</v>
      </c>
      <c r="AC48" s="9">
        <v>8</v>
      </c>
      <c r="AD48" s="9">
        <v>4000</v>
      </c>
    </row>
    <row r="49" spans="1:30" ht="15" thickBot="1" x14ac:dyDescent="0.35">
      <c r="A49" s="8">
        <f>Spar!A49</f>
        <v>193</v>
      </c>
      <c r="B49" s="9">
        <v>79</v>
      </c>
      <c r="C49" s="9">
        <v>75</v>
      </c>
      <c r="D49" s="9">
        <v>97</v>
      </c>
      <c r="E49" s="9">
        <v>99</v>
      </c>
      <c r="F49" s="9">
        <v>92</v>
      </c>
      <c r="G49" s="9">
        <v>83</v>
      </c>
      <c r="H49" s="9">
        <v>5000</v>
      </c>
      <c r="J49">
        <f t="shared" si="1"/>
        <v>193</v>
      </c>
      <c r="K49">
        <f t="shared" si="9"/>
        <v>7</v>
      </c>
      <c r="L49">
        <f t="shared" si="2"/>
        <v>7</v>
      </c>
      <c r="M49">
        <f t="shared" si="3"/>
        <v>9</v>
      </c>
      <c r="N49">
        <f t="shared" si="4"/>
        <v>9</v>
      </c>
      <c r="O49">
        <f t="shared" si="5"/>
        <v>8</v>
      </c>
      <c r="P49">
        <f t="shared" si="6"/>
        <v>7</v>
      </c>
      <c r="Q49">
        <f t="shared" si="7"/>
        <v>5000</v>
      </c>
      <c r="R49">
        <f t="shared" si="8"/>
        <v>4661.2</v>
      </c>
      <c r="S49">
        <f t="shared" si="8"/>
        <v>5000</v>
      </c>
      <c r="T49">
        <f t="shared" si="8"/>
        <v>338.8</v>
      </c>
      <c r="V49" s="8" t="s">
        <v>74</v>
      </c>
      <c r="W49" s="9">
        <v>193</v>
      </c>
      <c r="X49" s="9">
        <v>7</v>
      </c>
      <c r="Y49" s="9">
        <v>7</v>
      </c>
      <c r="Z49" s="9">
        <v>9</v>
      </c>
      <c r="AA49" s="9">
        <v>9</v>
      </c>
      <c r="AB49" s="9">
        <v>8</v>
      </c>
      <c r="AC49" s="9">
        <v>7</v>
      </c>
      <c r="AD49" s="9">
        <v>5000</v>
      </c>
    </row>
    <row r="50" spans="1:30" ht="15" thickBot="1" x14ac:dyDescent="0.35">
      <c r="A50" s="8">
        <f>Spar!A50</f>
        <v>192</v>
      </c>
      <c r="B50" s="9">
        <v>77</v>
      </c>
      <c r="C50" s="9">
        <v>71</v>
      </c>
      <c r="D50" s="9">
        <v>95</v>
      </c>
      <c r="E50" s="9">
        <v>99</v>
      </c>
      <c r="F50" s="9">
        <v>92</v>
      </c>
      <c r="G50" s="9">
        <v>82</v>
      </c>
      <c r="H50" s="9">
        <v>5000</v>
      </c>
      <c r="J50">
        <f t="shared" si="1"/>
        <v>192</v>
      </c>
      <c r="K50">
        <f t="shared" si="9"/>
        <v>7</v>
      </c>
      <c r="L50">
        <f t="shared" si="2"/>
        <v>6</v>
      </c>
      <c r="M50">
        <f t="shared" si="3"/>
        <v>8</v>
      </c>
      <c r="N50">
        <f t="shared" si="4"/>
        <v>9</v>
      </c>
      <c r="O50">
        <f t="shared" si="5"/>
        <v>8</v>
      </c>
      <c r="P50">
        <f t="shared" si="6"/>
        <v>7</v>
      </c>
      <c r="Q50">
        <f t="shared" si="7"/>
        <v>5000</v>
      </c>
      <c r="R50">
        <f t="shared" si="8"/>
        <v>6356.2</v>
      </c>
      <c r="S50">
        <f t="shared" si="8"/>
        <v>5000</v>
      </c>
      <c r="T50">
        <f t="shared" si="8"/>
        <v>-1356.2</v>
      </c>
      <c r="V50" s="8" t="s">
        <v>75</v>
      </c>
      <c r="W50" s="9">
        <v>192</v>
      </c>
      <c r="X50" s="9">
        <v>7</v>
      </c>
      <c r="Y50" s="9">
        <v>6</v>
      </c>
      <c r="Z50" s="9">
        <v>8</v>
      </c>
      <c r="AA50" s="9">
        <v>9</v>
      </c>
      <c r="AB50" s="9">
        <v>8</v>
      </c>
      <c r="AC50" s="9">
        <v>7</v>
      </c>
      <c r="AD50" s="9">
        <v>5000</v>
      </c>
    </row>
    <row r="51" spans="1:30" ht="15" thickBot="1" x14ac:dyDescent="0.35">
      <c r="A51" s="8">
        <f>Spar!A51</f>
        <v>191</v>
      </c>
      <c r="B51" s="9">
        <v>79</v>
      </c>
      <c r="C51" s="9">
        <v>73</v>
      </c>
      <c r="D51" s="9">
        <v>96</v>
      </c>
      <c r="E51" s="9">
        <v>99</v>
      </c>
      <c r="F51" s="9">
        <v>92</v>
      </c>
      <c r="G51" s="9">
        <v>85</v>
      </c>
      <c r="H51" s="9">
        <v>5000</v>
      </c>
      <c r="J51">
        <f t="shared" si="1"/>
        <v>191</v>
      </c>
      <c r="K51">
        <f t="shared" si="9"/>
        <v>7</v>
      </c>
      <c r="L51">
        <f t="shared" si="2"/>
        <v>7</v>
      </c>
      <c r="M51">
        <f t="shared" si="3"/>
        <v>9</v>
      </c>
      <c r="N51">
        <f t="shared" si="4"/>
        <v>9</v>
      </c>
      <c r="O51">
        <f t="shared" si="5"/>
        <v>8</v>
      </c>
      <c r="P51">
        <f t="shared" si="6"/>
        <v>8</v>
      </c>
      <c r="Q51">
        <f t="shared" si="7"/>
        <v>5000</v>
      </c>
      <c r="R51">
        <f t="shared" si="8"/>
        <v>4237.5</v>
      </c>
      <c r="S51">
        <f t="shared" si="8"/>
        <v>5000</v>
      </c>
      <c r="T51">
        <f t="shared" si="8"/>
        <v>762.5</v>
      </c>
      <c r="V51" s="8" t="s">
        <v>76</v>
      </c>
      <c r="W51" s="9">
        <v>191</v>
      </c>
      <c r="X51" s="9">
        <v>7</v>
      </c>
      <c r="Y51" s="9">
        <v>7</v>
      </c>
      <c r="Z51" s="9">
        <v>9</v>
      </c>
      <c r="AA51" s="9">
        <v>9</v>
      </c>
      <c r="AB51" s="9">
        <v>8</v>
      </c>
      <c r="AC51" s="9">
        <v>8</v>
      </c>
      <c r="AD51" s="9">
        <v>5000</v>
      </c>
    </row>
    <row r="52" spans="1:30" ht="15" thickBot="1" x14ac:dyDescent="0.35">
      <c r="A52" s="8">
        <f>Spar!A52</f>
        <v>190</v>
      </c>
      <c r="B52" s="9">
        <v>82</v>
      </c>
      <c r="C52" s="9">
        <v>79</v>
      </c>
      <c r="D52" s="9">
        <v>95</v>
      </c>
      <c r="E52" s="9">
        <v>98</v>
      </c>
      <c r="F52" s="9">
        <v>95</v>
      </c>
      <c r="G52" s="9">
        <v>82</v>
      </c>
      <c r="H52" s="9">
        <v>5000</v>
      </c>
      <c r="J52">
        <f t="shared" si="1"/>
        <v>190</v>
      </c>
      <c r="K52">
        <f t="shared" si="9"/>
        <v>7</v>
      </c>
      <c r="L52">
        <f t="shared" si="2"/>
        <v>7</v>
      </c>
      <c r="M52">
        <f t="shared" si="3"/>
        <v>8</v>
      </c>
      <c r="N52">
        <f t="shared" si="4"/>
        <v>9</v>
      </c>
      <c r="O52">
        <f t="shared" si="5"/>
        <v>8</v>
      </c>
      <c r="P52">
        <f t="shared" si="6"/>
        <v>7</v>
      </c>
      <c r="Q52">
        <f t="shared" si="7"/>
        <v>5000</v>
      </c>
      <c r="R52">
        <f t="shared" si="8"/>
        <v>4661.2</v>
      </c>
      <c r="S52">
        <f t="shared" si="8"/>
        <v>5000</v>
      </c>
      <c r="T52">
        <f t="shared" si="8"/>
        <v>338.8</v>
      </c>
      <c r="V52" s="8" t="s">
        <v>77</v>
      </c>
      <c r="W52" s="9">
        <v>190</v>
      </c>
      <c r="X52" s="9">
        <v>7</v>
      </c>
      <c r="Y52" s="9">
        <v>7</v>
      </c>
      <c r="Z52" s="9">
        <v>8</v>
      </c>
      <c r="AA52" s="9">
        <v>9</v>
      </c>
      <c r="AB52" s="9">
        <v>8</v>
      </c>
      <c r="AC52" s="9">
        <v>7</v>
      </c>
      <c r="AD52" s="9">
        <v>5000</v>
      </c>
    </row>
    <row r="53" spans="1:30" ht="15" thickBot="1" x14ac:dyDescent="0.35">
      <c r="A53" s="8">
        <f>Spar!A53</f>
        <v>189</v>
      </c>
      <c r="B53" s="9">
        <v>80</v>
      </c>
      <c r="C53" s="9">
        <v>76</v>
      </c>
      <c r="D53" s="9">
        <v>95</v>
      </c>
      <c r="E53" s="9">
        <v>96</v>
      </c>
      <c r="F53" s="9">
        <v>93</v>
      </c>
      <c r="G53" s="9">
        <v>88</v>
      </c>
      <c r="H53" s="9">
        <v>5000</v>
      </c>
      <c r="J53">
        <f t="shared" si="1"/>
        <v>189</v>
      </c>
      <c r="K53">
        <f t="shared" si="9"/>
        <v>7</v>
      </c>
      <c r="L53">
        <f t="shared" si="2"/>
        <v>7</v>
      </c>
      <c r="M53">
        <f t="shared" si="3"/>
        <v>8</v>
      </c>
      <c r="N53">
        <f t="shared" si="4"/>
        <v>9</v>
      </c>
      <c r="O53">
        <f t="shared" si="5"/>
        <v>8</v>
      </c>
      <c r="P53">
        <f t="shared" si="6"/>
        <v>8</v>
      </c>
      <c r="Q53">
        <f t="shared" si="7"/>
        <v>5000</v>
      </c>
      <c r="R53">
        <f t="shared" si="8"/>
        <v>4237.5</v>
      </c>
      <c r="S53">
        <f t="shared" si="8"/>
        <v>5000</v>
      </c>
      <c r="T53">
        <f t="shared" si="8"/>
        <v>762.5</v>
      </c>
      <c r="V53" s="8" t="s">
        <v>78</v>
      </c>
      <c r="W53" s="9">
        <v>189</v>
      </c>
      <c r="X53" s="9">
        <v>7</v>
      </c>
      <c r="Y53" s="9">
        <v>7</v>
      </c>
      <c r="Z53" s="9">
        <v>8</v>
      </c>
      <c r="AA53" s="9">
        <v>9</v>
      </c>
      <c r="AB53" s="9">
        <v>8</v>
      </c>
      <c r="AC53" s="9">
        <v>8</v>
      </c>
      <c r="AD53" s="9">
        <v>5000</v>
      </c>
    </row>
    <row r="54" spans="1:30" ht="15" thickBot="1" x14ac:dyDescent="0.35">
      <c r="A54" s="8">
        <f>Spar!A54</f>
        <v>188</v>
      </c>
      <c r="B54" s="9">
        <v>75</v>
      </c>
      <c r="C54" s="9">
        <v>72</v>
      </c>
      <c r="D54" s="9">
        <v>96</v>
      </c>
      <c r="E54" s="9">
        <v>96</v>
      </c>
      <c r="F54" s="9">
        <v>93</v>
      </c>
      <c r="G54" s="9">
        <v>86</v>
      </c>
      <c r="H54" s="9">
        <v>5000</v>
      </c>
      <c r="J54">
        <f t="shared" si="1"/>
        <v>188</v>
      </c>
      <c r="K54">
        <f t="shared" si="9"/>
        <v>7</v>
      </c>
      <c r="L54">
        <f t="shared" si="2"/>
        <v>7</v>
      </c>
      <c r="M54">
        <f t="shared" si="3"/>
        <v>9</v>
      </c>
      <c r="N54">
        <f t="shared" si="4"/>
        <v>9</v>
      </c>
      <c r="O54">
        <f t="shared" si="5"/>
        <v>8</v>
      </c>
      <c r="P54">
        <f t="shared" si="6"/>
        <v>8</v>
      </c>
      <c r="Q54">
        <f t="shared" si="7"/>
        <v>5000</v>
      </c>
      <c r="R54">
        <f t="shared" si="8"/>
        <v>4237.5</v>
      </c>
      <c r="S54">
        <f t="shared" si="8"/>
        <v>5000</v>
      </c>
      <c r="T54">
        <f t="shared" si="8"/>
        <v>762.5</v>
      </c>
      <c r="V54" s="8" t="s">
        <v>79</v>
      </c>
      <c r="W54" s="9">
        <v>188</v>
      </c>
      <c r="X54" s="9">
        <v>7</v>
      </c>
      <c r="Y54" s="9">
        <v>7</v>
      </c>
      <c r="Z54" s="9">
        <v>9</v>
      </c>
      <c r="AA54" s="9">
        <v>9</v>
      </c>
      <c r="AB54" s="9">
        <v>8</v>
      </c>
      <c r="AC54" s="9">
        <v>8</v>
      </c>
      <c r="AD54" s="9">
        <v>5000</v>
      </c>
    </row>
    <row r="55" spans="1:30" ht="15" thickBot="1" x14ac:dyDescent="0.35">
      <c r="A55" s="8">
        <f>Spar!A55</f>
        <v>187</v>
      </c>
      <c r="B55" s="9">
        <v>69</v>
      </c>
      <c r="C55" s="9">
        <v>57</v>
      </c>
      <c r="D55" s="9">
        <v>95</v>
      </c>
      <c r="E55" s="9">
        <v>98</v>
      </c>
      <c r="F55" s="9">
        <v>91</v>
      </c>
      <c r="G55" s="9">
        <v>85</v>
      </c>
      <c r="H55" s="9">
        <v>5000</v>
      </c>
      <c r="J55">
        <f t="shared" si="1"/>
        <v>187</v>
      </c>
      <c r="K55">
        <f t="shared" si="9"/>
        <v>6</v>
      </c>
      <c r="L55">
        <f t="shared" si="2"/>
        <v>5</v>
      </c>
      <c r="M55">
        <f t="shared" si="3"/>
        <v>8</v>
      </c>
      <c r="N55">
        <f t="shared" si="4"/>
        <v>9</v>
      </c>
      <c r="O55">
        <f t="shared" si="5"/>
        <v>8</v>
      </c>
      <c r="P55">
        <f t="shared" si="6"/>
        <v>8</v>
      </c>
      <c r="Q55">
        <f t="shared" si="7"/>
        <v>5000</v>
      </c>
      <c r="R55">
        <f t="shared" si="8"/>
        <v>6356.2</v>
      </c>
      <c r="S55">
        <f t="shared" si="8"/>
        <v>5000</v>
      </c>
      <c r="T55">
        <f t="shared" si="8"/>
        <v>-1356.2</v>
      </c>
      <c r="V55" s="8" t="s">
        <v>80</v>
      </c>
      <c r="W55" s="9">
        <v>187</v>
      </c>
      <c r="X55" s="9">
        <v>6</v>
      </c>
      <c r="Y55" s="9">
        <v>5</v>
      </c>
      <c r="Z55" s="9">
        <v>8</v>
      </c>
      <c r="AA55" s="9">
        <v>9</v>
      </c>
      <c r="AB55" s="9">
        <v>8</v>
      </c>
      <c r="AC55" s="9">
        <v>8</v>
      </c>
      <c r="AD55" s="9">
        <v>5000</v>
      </c>
    </row>
    <row r="56" spans="1:30" ht="15" thickBot="1" x14ac:dyDescent="0.35">
      <c r="A56" s="8">
        <f>Spar!A56</f>
        <v>186</v>
      </c>
      <c r="B56" s="9">
        <v>84</v>
      </c>
      <c r="C56" s="9">
        <v>78</v>
      </c>
      <c r="D56" s="9">
        <v>97</v>
      </c>
      <c r="E56" s="9">
        <v>95</v>
      </c>
      <c r="F56" s="9">
        <v>94</v>
      </c>
      <c r="G56" s="9">
        <v>88</v>
      </c>
      <c r="H56" s="9">
        <v>4000</v>
      </c>
      <c r="J56">
        <f t="shared" si="1"/>
        <v>186</v>
      </c>
      <c r="K56">
        <f t="shared" si="9"/>
        <v>8</v>
      </c>
      <c r="L56">
        <f t="shared" si="2"/>
        <v>7</v>
      </c>
      <c r="M56">
        <f t="shared" si="3"/>
        <v>9</v>
      </c>
      <c r="N56">
        <f t="shared" si="4"/>
        <v>8</v>
      </c>
      <c r="O56">
        <f t="shared" si="5"/>
        <v>8</v>
      </c>
      <c r="P56">
        <f t="shared" si="6"/>
        <v>8</v>
      </c>
      <c r="Q56">
        <f t="shared" si="7"/>
        <v>4000</v>
      </c>
      <c r="R56">
        <f t="shared" si="8"/>
        <v>4237.5</v>
      </c>
      <c r="S56">
        <f t="shared" si="8"/>
        <v>4000</v>
      </c>
      <c r="T56">
        <f t="shared" si="8"/>
        <v>-237.5</v>
      </c>
      <c r="V56" s="8" t="s">
        <v>81</v>
      </c>
      <c r="W56" s="9">
        <v>186</v>
      </c>
      <c r="X56" s="9">
        <v>8</v>
      </c>
      <c r="Y56" s="9">
        <v>7</v>
      </c>
      <c r="Z56" s="9">
        <v>9</v>
      </c>
      <c r="AA56" s="9">
        <v>8</v>
      </c>
      <c r="AB56" s="9">
        <v>8</v>
      </c>
      <c r="AC56" s="9">
        <v>8</v>
      </c>
      <c r="AD56" s="9">
        <v>4000</v>
      </c>
    </row>
    <row r="57" spans="1:30" ht="15" thickBot="1" x14ac:dyDescent="0.35">
      <c r="A57" s="8">
        <f>Spar!A57</f>
        <v>185</v>
      </c>
      <c r="B57" s="9">
        <v>82</v>
      </c>
      <c r="C57" s="9">
        <v>78</v>
      </c>
      <c r="D57" s="9">
        <v>95</v>
      </c>
      <c r="E57" s="9">
        <v>87</v>
      </c>
      <c r="F57" s="9">
        <v>93</v>
      </c>
      <c r="G57" s="9">
        <v>91</v>
      </c>
      <c r="H57" s="9">
        <v>4000</v>
      </c>
      <c r="J57">
        <f t="shared" si="1"/>
        <v>185</v>
      </c>
      <c r="K57">
        <f t="shared" si="9"/>
        <v>7</v>
      </c>
      <c r="L57">
        <f t="shared" si="2"/>
        <v>7</v>
      </c>
      <c r="M57">
        <f t="shared" si="3"/>
        <v>8</v>
      </c>
      <c r="N57">
        <f t="shared" si="4"/>
        <v>8</v>
      </c>
      <c r="O57">
        <f t="shared" si="5"/>
        <v>8</v>
      </c>
      <c r="P57">
        <f t="shared" si="6"/>
        <v>8</v>
      </c>
      <c r="Q57">
        <f t="shared" si="7"/>
        <v>4000</v>
      </c>
      <c r="R57">
        <f t="shared" si="8"/>
        <v>4237.5</v>
      </c>
      <c r="S57">
        <f t="shared" si="8"/>
        <v>4000</v>
      </c>
      <c r="T57">
        <f t="shared" si="8"/>
        <v>-237.5</v>
      </c>
      <c r="V57" s="8" t="s">
        <v>82</v>
      </c>
      <c r="W57" s="9">
        <v>185</v>
      </c>
      <c r="X57" s="9">
        <v>7</v>
      </c>
      <c r="Y57" s="9">
        <v>7</v>
      </c>
      <c r="Z57" s="9">
        <v>8</v>
      </c>
      <c r="AA57" s="9">
        <v>8</v>
      </c>
      <c r="AB57" s="9">
        <v>8</v>
      </c>
      <c r="AC57" s="9">
        <v>8</v>
      </c>
      <c r="AD57" s="9">
        <v>4000</v>
      </c>
    </row>
    <row r="58" spans="1:30" ht="15" thickBot="1" x14ac:dyDescent="0.35">
      <c r="A58" s="8">
        <f>Spar!A58</f>
        <v>184</v>
      </c>
      <c r="B58" s="9">
        <v>79</v>
      </c>
      <c r="C58" s="9">
        <v>74</v>
      </c>
      <c r="D58" s="9">
        <v>94</v>
      </c>
      <c r="E58" s="9">
        <v>75</v>
      </c>
      <c r="F58" s="9">
        <v>94</v>
      </c>
      <c r="G58" s="9">
        <v>85</v>
      </c>
      <c r="H58" s="9">
        <v>5000</v>
      </c>
      <c r="J58">
        <f t="shared" si="1"/>
        <v>184</v>
      </c>
      <c r="K58">
        <f t="shared" si="9"/>
        <v>7</v>
      </c>
      <c r="L58">
        <f t="shared" si="2"/>
        <v>7</v>
      </c>
      <c r="M58">
        <f t="shared" si="3"/>
        <v>8</v>
      </c>
      <c r="N58">
        <f t="shared" si="4"/>
        <v>7</v>
      </c>
      <c r="O58">
        <f t="shared" si="5"/>
        <v>8</v>
      </c>
      <c r="P58">
        <f t="shared" si="6"/>
        <v>8</v>
      </c>
      <c r="Q58">
        <f t="shared" si="7"/>
        <v>5000</v>
      </c>
      <c r="R58">
        <f t="shared" si="8"/>
        <v>4661.2</v>
      </c>
      <c r="S58">
        <f t="shared" si="8"/>
        <v>5000</v>
      </c>
      <c r="T58">
        <f t="shared" si="8"/>
        <v>338.8</v>
      </c>
      <c r="V58" s="8" t="s">
        <v>83</v>
      </c>
      <c r="W58" s="9">
        <v>184</v>
      </c>
      <c r="X58" s="9">
        <v>7</v>
      </c>
      <c r="Y58" s="9">
        <v>7</v>
      </c>
      <c r="Z58" s="9">
        <v>8</v>
      </c>
      <c r="AA58" s="9">
        <v>7</v>
      </c>
      <c r="AB58" s="9">
        <v>8</v>
      </c>
      <c r="AC58" s="9">
        <v>8</v>
      </c>
      <c r="AD58" s="9">
        <v>5000</v>
      </c>
    </row>
    <row r="59" spans="1:30" ht="15" thickBot="1" x14ac:dyDescent="0.35">
      <c r="A59" s="8">
        <f>Spar!A59</f>
        <v>183</v>
      </c>
      <c r="B59" s="9">
        <v>75</v>
      </c>
      <c r="C59" s="9">
        <v>77</v>
      </c>
      <c r="D59" s="9">
        <v>93</v>
      </c>
      <c r="E59" s="9">
        <v>60</v>
      </c>
      <c r="F59" s="9">
        <v>91</v>
      </c>
      <c r="G59" s="9">
        <v>83</v>
      </c>
      <c r="H59" s="9">
        <v>5000</v>
      </c>
      <c r="J59">
        <f t="shared" si="1"/>
        <v>183</v>
      </c>
      <c r="K59">
        <f t="shared" si="9"/>
        <v>7</v>
      </c>
      <c r="L59">
        <f t="shared" si="2"/>
        <v>7</v>
      </c>
      <c r="M59">
        <f t="shared" si="3"/>
        <v>8</v>
      </c>
      <c r="N59">
        <f t="shared" si="4"/>
        <v>6</v>
      </c>
      <c r="O59">
        <f t="shared" si="5"/>
        <v>8</v>
      </c>
      <c r="P59">
        <f t="shared" si="6"/>
        <v>7</v>
      </c>
      <c r="Q59">
        <f t="shared" si="7"/>
        <v>5000</v>
      </c>
      <c r="R59">
        <f t="shared" si="8"/>
        <v>5085</v>
      </c>
      <c r="S59">
        <f t="shared" si="8"/>
        <v>5000</v>
      </c>
      <c r="T59">
        <f t="shared" si="8"/>
        <v>-85</v>
      </c>
      <c r="V59" s="8" t="s">
        <v>84</v>
      </c>
      <c r="W59" s="9">
        <v>183</v>
      </c>
      <c r="X59" s="9">
        <v>7</v>
      </c>
      <c r="Y59" s="9">
        <v>7</v>
      </c>
      <c r="Z59" s="9">
        <v>8</v>
      </c>
      <c r="AA59" s="9">
        <v>6</v>
      </c>
      <c r="AB59" s="9">
        <v>8</v>
      </c>
      <c r="AC59" s="9">
        <v>7</v>
      </c>
      <c r="AD59" s="9">
        <v>5000</v>
      </c>
    </row>
    <row r="60" spans="1:30" ht="15" thickBot="1" x14ac:dyDescent="0.35">
      <c r="A60" s="8">
        <f>Spar!A60</f>
        <v>182</v>
      </c>
      <c r="B60" s="9">
        <v>79</v>
      </c>
      <c r="C60" s="9">
        <v>74</v>
      </c>
      <c r="D60" s="9">
        <v>94</v>
      </c>
      <c r="E60" s="9">
        <v>74</v>
      </c>
      <c r="F60" s="9">
        <v>92</v>
      </c>
      <c r="G60" s="9">
        <v>85</v>
      </c>
      <c r="H60" s="9">
        <v>5000</v>
      </c>
      <c r="J60">
        <f t="shared" si="1"/>
        <v>182</v>
      </c>
      <c r="K60">
        <f t="shared" si="9"/>
        <v>7</v>
      </c>
      <c r="L60">
        <f t="shared" si="2"/>
        <v>7</v>
      </c>
      <c r="M60">
        <f t="shared" si="3"/>
        <v>8</v>
      </c>
      <c r="N60">
        <f t="shared" si="4"/>
        <v>7</v>
      </c>
      <c r="O60">
        <f t="shared" si="5"/>
        <v>8</v>
      </c>
      <c r="P60">
        <f t="shared" si="6"/>
        <v>8</v>
      </c>
      <c r="Q60">
        <f t="shared" si="7"/>
        <v>5000</v>
      </c>
      <c r="R60">
        <f t="shared" si="8"/>
        <v>4661.2</v>
      </c>
      <c r="S60">
        <f t="shared" si="8"/>
        <v>5000</v>
      </c>
      <c r="T60">
        <f t="shared" si="8"/>
        <v>338.8</v>
      </c>
      <c r="V60" s="8" t="s">
        <v>85</v>
      </c>
      <c r="W60" s="9">
        <v>182</v>
      </c>
      <c r="X60" s="9">
        <v>7</v>
      </c>
      <c r="Y60" s="9">
        <v>7</v>
      </c>
      <c r="Z60" s="9">
        <v>8</v>
      </c>
      <c r="AA60" s="9">
        <v>7</v>
      </c>
      <c r="AB60" s="9">
        <v>8</v>
      </c>
      <c r="AC60" s="9">
        <v>8</v>
      </c>
      <c r="AD60" s="9">
        <v>5000</v>
      </c>
    </row>
    <row r="61" spans="1:30" ht="15" thickBot="1" x14ac:dyDescent="0.35">
      <c r="A61" s="8">
        <f>Spar!A61</f>
        <v>181</v>
      </c>
      <c r="B61" s="9">
        <v>79</v>
      </c>
      <c r="C61" s="9">
        <v>73</v>
      </c>
      <c r="D61" s="9">
        <v>93</v>
      </c>
      <c r="E61" s="9">
        <v>83</v>
      </c>
      <c r="F61" s="9">
        <v>93</v>
      </c>
      <c r="G61" s="9">
        <v>87</v>
      </c>
      <c r="H61" s="9">
        <v>6000</v>
      </c>
      <c r="J61">
        <f t="shared" si="1"/>
        <v>181</v>
      </c>
      <c r="K61">
        <f t="shared" si="9"/>
        <v>7</v>
      </c>
      <c r="L61">
        <f t="shared" si="2"/>
        <v>7</v>
      </c>
      <c r="M61">
        <f t="shared" si="3"/>
        <v>8</v>
      </c>
      <c r="N61">
        <f t="shared" si="4"/>
        <v>7</v>
      </c>
      <c r="O61">
        <f t="shared" si="5"/>
        <v>8</v>
      </c>
      <c r="P61">
        <f t="shared" si="6"/>
        <v>8</v>
      </c>
      <c r="Q61">
        <f t="shared" si="7"/>
        <v>6000</v>
      </c>
      <c r="R61">
        <f t="shared" si="8"/>
        <v>4661.2</v>
      </c>
      <c r="S61">
        <f t="shared" si="8"/>
        <v>6000</v>
      </c>
      <c r="T61">
        <f t="shared" si="8"/>
        <v>1338.8</v>
      </c>
      <c r="V61" s="8" t="s">
        <v>86</v>
      </c>
      <c r="W61" s="9">
        <v>181</v>
      </c>
      <c r="X61" s="9">
        <v>7</v>
      </c>
      <c r="Y61" s="9">
        <v>7</v>
      </c>
      <c r="Z61" s="9">
        <v>8</v>
      </c>
      <c r="AA61" s="9">
        <v>7</v>
      </c>
      <c r="AB61" s="9">
        <v>8</v>
      </c>
      <c r="AC61" s="9">
        <v>8</v>
      </c>
      <c r="AD61" s="9">
        <v>6000</v>
      </c>
    </row>
    <row r="62" spans="1:30" ht="15" thickBot="1" x14ac:dyDescent="0.35">
      <c r="A62" s="8">
        <f>Spar!A62</f>
        <v>180</v>
      </c>
      <c r="B62" s="9">
        <v>77</v>
      </c>
      <c r="C62" s="9">
        <v>71</v>
      </c>
      <c r="D62" s="9">
        <v>93</v>
      </c>
      <c r="E62" s="9">
        <v>86</v>
      </c>
      <c r="F62" s="9">
        <v>91</v>
      </c>
      <c r="G62" s="9">
        <v>85</v>
      </c>
      <c r="H62" s="9">
        <v>6000</v>
      </c>
      <c r="J62">
        <f t="shared" si="1"/>
        <v>180</v>
      </c>
      <c r="K62">
        <f t="shared" si="9"/>
        <v>7</v>
      </c>
      <c r="L62">
        <f t="shared" si="2"/>
        <v>6</v>
      </c>
      <c r="M62">
        <f t="shared" si="3"/>
        <v>8</v>
      </c>
      <c r="N62">
        <f t="shared" si="4"/>
        <v>8</v>
      </c>
      <c r="O62">
        <f t="shared" si="5"/>
        <v>8</v>
      </c>
      <c r="P62">
        <f t="shared" si="6"/>
        <v>8</v>
      </c>
      <c r="Q62">
        <f t="shared" si="7"/>
        <v>6000</v>
      </c>
      <c r="R62">
        <f t="shared" si="8"/>
        <v>6356.2</v>
      </c>
      <c r="S62">
        <f t="shared" si="8"/>
        <v>6000</v>
      </c>
      <c r="T62">
        <f t="shared" si="8"/>
        <v>-356.2</v>
      </c>
      <c r="V62" s="8" t="s">
        <v>87</v>
      </c>
      <c r="W62" s="9">
        <v>180</v>
      </c>
      <c r="X62" s="9">
        <v>7</v>
      </c>
      <c r="Y62" s="9">
        <v>6</v>
      </c>
      <c r="Z62" s="9">
        <v>8</v>
      </c>
      <c r="AA62" s="9">
        <v>8</v>
      </c>
      <c r="AB62" s="9">
        <v>8</v>
      </c>
      <c r="AC62" s="9">
        <v>8</v>
      </c>
      <c r="AD62" s="9">
        <v>6000</v>
      </c>
    </row>
    <row r="63" spans="1:30" ht="15" thickBot="1" x14ac:dyDescent="0.35">
      <c r="A63" s="8">
        <f>Spar!A63</f>
        <v>179</v>
      </c>
      <c r="B63" s="9">
        <v>78</v>
      </c>
      <c r="C63" s="9">
        <v>73</v>
      </c>
      <c r="D63" s="9">
        <v>93</v>
      </c>
      <c r="E63" s="9">
        <v>87</v>
      </c>
      <c r="F63" s="9">
        <v>88</v>
      </c>
      <c r="G63" s="9">
        <v>84</v>
      </c>
      <c r="H63" s="9">
        <v>5000</v>
      </c>
      <c r="J63">
        <f t="shared" si="1"/>
        <v>179</v>
      </c>
      <c r="K63">
        <f t="shared" si="9"/>
        <v>7</v>
      </c>
      <c r="L63">
        <f t="shared" si="2"/>
        <v>7</v>
      </c>
      <c r="M63">
        <f t="shared" si="3"/>
        <v>8</v>
      </c>
      <c r="N63">
        <f t="shared" si="4"/>
        <v>8</v>
      </c>
      <c r="O63">
        <f t="shared" si="5"/>
        <v>8</v>
      </c>
      <c r="P63">
        <f t="shared" si="6"/>
        <v>8</v>
      </c>
      <c r="Q63">
        <f t="shared" si="7"/>
        <v>5000</v>
      </c>
      <c r="R63">
        <f t="shared" si="8"/>
        <v>4661.2</v>
      </c>
      <c r="S63">
        <f t="shared" si="8"/>
        <v>5000</v>
      </c>
      <c r="T63">
        <f t="shared" si="8"/>
        <v>338.8</v>
      </c>
      <c r="V63" s="8" t="s">
        <v>88</v>
      </c>
      <c r="W63" s="9">
        <v>179</v>
      </c>
      <c r="X63" s="9">
        <v>7</v>
      </c>
      <c r="Y63" s="9">
        <v>7</v>
      </c>
      <c r="Z63" s="9">
        <v>8</v>
      </c>
      <c r="AA63" s="9">
        <v>8</v>
      </c>
      <c r="AB63" s="9">
        <v>8</v>
      </c>
      <c r="AC63" s="9">
        <v>8</v>
      </c>
      <c r="AD63" s="9">
        <v>5000</v>
      </c>
    </row>
    <row r="64" spans="1:30" ht="15" thickBot="1" x14ac:dyDescent="0.35">
      <c r="A64" s="8">
        <f>Spar!A64</f>
        <v>178</v>
      </c>
      <c r="B64" s="9">
        <v>80</v>
      </c>
      <c r="C64" s="9">
        <v>76</v>
      </c>
      <c r="D64" s="9">
        <v>93</v>
      </c>
      <c r="E64" s="9">
        <v>84</v>
      </c>
      <c r="F64" s="9">
        <v>92</v>
      </c>
      <c r="G64" s="9">
        <v>82</v>
      </c>
      <c r="H64" s="9">
        <v>5000</v>
      </c>
      <c r="J64">
        <f t="shared" si="1"/>
        <v>178</v>
      </c>
      <c r="K64">
        <f t="shared" si="9"/>
        <v>7</v>
      </c>
      <c r="L64">
        <f t="shared" si="2"/>
        <v>7</v>
      </c>
      <c r="M64">
        <f t="shared" si="3"/>
        <v>8</v>
      </c>
      <c r="N64">
        <f t="shared" si="4"/>
        <v>8</v>
      </c>
      <c r="O64">
        <f t="shared" si="5"/>
        <v>8</v>
      </c>
      <c r="P64">
        <f t="shared" si="6"/>
        <v>7</v>
      </c>
      <c r="Q64">
        <f t="shared" si="7"/>
        <v>5000</v>
      </c>
      <c r="R64">
        <f t="shared" si="8"/>
        <v>5085</v>
      </c>
      <c r="S64">
        <f t="shared" si="8"/>
        <v>5000</v>
      </c>
      <c r="T64">
        <f t="shared" si="8"/>
        <v>-85</v>
      </c>
      <c r="V64" s="8" t="s">
        <v>89</v>
      </c>
      <c r="W64" s="9">
        <v>178</v>
      </c>
      <c r="X64" s="9">
        <v>7</v>
      </c>
      <c r="Y64" s="9">
        <v>7</v>
      </c>
      <c r="Z64" s="9">
        <v>8</v>
      </c>
      <c r="AA64" s="9">
        <v>8</v>
      </c>
      <c r="AB64" s="9">
        <v>8</v>
      </c>
      <c r="AC64" s="9">
        <v>7</v>
      </c>
      <c r="AD64" s="9">
        <v>5000</v>
      </c>
    </row>
    <row r="65" spans="1:30" ht="15" thickBot="1" x14ac:dyDescent="0.35">
      <c r="A65" s="8">
        <f>Spar!A65</f>
        <v>177</v>
      </c>
      <c r="B65" s="9">
        <v>76</v>
      </c>
      <c r="C65" s="9">
        <v>70</v>
      </c>
      <c r="D65" s="9">
        <v>92</v>
      </c>
      <c r="E65" s="9">
        <v>83</v>
      </c>
      <c r="F65" s="9">
        <v>90</v>
      </c>
      <c r="G65" s="9">
        <v>80</v>
      </c>
      <c r="H65" s="9">
        <v>7000</v>
      </c>
      <c r="J65">
        <f t="shared" si="1"/>
        <v>177</v>
      </c>
      <c r="K65">
        <f t="shared" si="9"/>
        <v>7</v>
      </c>
      <c r="L65">
        <f t="shared" si="2"/>
        <v>6</v>
      </c>
      <c r="M65">
        <f t="shared" si="3"/>
        <v>8</v>
      </c>
      <c r="N65">
        <f t="shared" si="4"/>
        <v>7</v>
      </c>
      <c r="O65">
        <f t="shared" si="5"/>
        <v>8</v>
      </c>
      <c r="P65">
        <f t="shared" si="6"/>
        <v>7</v>
      </c>
      <c r="Q65">
        <f t="shared" si="7"/>
        <v>7000</v>
      </c>
      <c r="R65">
        <f t="shared" si="8"/>
        <v>7203.7</v>
      </c>
      <c r="S65">
        <f t="shared" si="8"/>
        <v>7000</v>
      </c>
      <c r="T65">
        <f t="shared" si="8"/>
        <v>-203.7</v>
      </c>
      <c r="V65" s="8" t="s">
        <v>90</v>
      </c>
      <c r="W65" s="9">
        <v>177</v>
      </c>
      <c r="X65" s="9">
        <v>7</v>
      </c>
      <c r="Y65" s="9">
        <v>6</v>
      </c>
      <c r="Z65" s="9">
        <v>8</v>
      </c>
      <c r="AA65" s="9">
        <v>7</v>
      </c>
      <c r="AB65" s="9">
        <v>8</v>
      </c>
      <c r="AC65" s="9">
        <v>7</v>
      </c>
      <c r="AD65" s="9">
        <v>7000</v>
      </c>
    </row>
    <row r="66" spans="1:30" ht="15" thickBot="1" x14ac:dyDescent="0.35">
      <c r="A66" s="8">
        <f>Spar!A66</f>
        <v>176</v>
      </c>
      <c r="B66" s="9">
        <v>69</v>
      </c>
      <c r="C66" s="9">
        <v>65</v>
      </c>
      <c r="D66" s="9">
        <v>92</v>
      </c>
      <c r="E66" s="9">
        <v>82</v>
      </c>
      <c r="F66" s="9">
        <v>90</v>
      </c>
      <c r="G66" s="9">
        <v>86</v>
      </c>
      <c r="H66" s="9">
        <v>8000</v>
      </c>
      <c r="J66">
        <f t="shared" si="1"/>
        <v>176</v>
      </c>
      <c r="K66">
        <f t="shared" si="9"/>
        <v>6</v>
      </c>
      <c r="L66">
        <f t="shared" si="2"/>
        <v>6</v>
      </c>
      <c r="M66">
        <f t="shared" si="3"/>
        <v>8</v>
      </c>
      <c r="N66">
        <f t="shared" si="4"/>
        <v>7</v>
      </c>
      <c r="O66">
        <f t="shared" si="5"/>
        <v>8</v>
      </c>
      <c r="P66">
        <f t="shared" si="6"/>
        <v>8</v>
      </c>
      <c r="Q66">
        <f t="shared" si="7"/>
        <v>8000</v>
      </c>
      <c r="R66">
        <f t="shared" si="8"/>
        <v>6780</v>
      </c>
      <c r="S66">
        <f t="shared" si="8"/>
        <v>8000</v>
      </c>
      <c r="T66">
        <f t="shared" si="8"/>
        <v>1220</v>
      </c>
      <c r="V66" s="8" t="s">
        <v>91</v>
      </c>
      <c r="W66" s="9">
        <v>176</v>
      </c>
      <c r="X66" s="9">
        <v>6</v>
      </c>
      <c r="Y66" s="9">
        <v>6</v>
      </c>
      <c r="Z66" s="9">
        <v>8</v>
      </c>
      <c r="AA66" s="9">
        <v>7</v>
      </c>
      <c r="AB66" s="9">
        <v>8</v>
      </c>
      <c r="AC66" s="9">
        <v>8</v>
      </c>
      <c r="AD66" s="9">
        <v>8000</v>
      </c>
    </row>
    <row r="67" spans="1:30" ht="15" thickBot="1" x14ac:dyDescent="0.35">
      <c r="A67" s="8">
        <f>Spar!A67</f>
        <v>175</v>
      </c>
      <c r="B67" s="9">
        <v>62</v>
      </c>
      <c r="C67" s="9">
        <v>51</v>
      </c>
      <c r="D67" s="9">
        <v>90</v>
      </c>
      <c r="E67" s="9">
        <v>84</v>
      </c>
      <c r="F67" s="9">
        <v>89</v>
      </c>
      <c r="G67" s="9">
        <v>78</v>
      </c>
      <c r="H67" s="9">
        <v>7000</v>
      </c>
      <c r="J67">
        <f t="shared" si="1"/>
        <v>175</v>
      </c>
      <c r="K67">
        <f t="shared" si="9"/>
        <v>6</v>
      </c>
      <c r="L67">
        <f t="shared" si="2"/>
        <v>5</v>
      </c>
      <c r="M67">
        <f t="shared" si="3"/>
        <v>8</v>
      </c>
      <c r="N67">
        <f t="shared" si="4"/>
        <v>8</v>
      </c>
      <c r="O67">
        <f t="shared" si="5"/>
        <v>8</v>
      </c>
      <c r="P67">
        <f t="shared" si="6"/>
        <v>7</v>
      </c>
      <c r="Q67">
        <f t="shared" si="7"/>
        <v>7000</v>
      </c>
      <c r="R67">
        <f t="shared" si="8"/>
        <v>7627.5</v>
      </c>
      <c r="S67">
        <f t="shared" si="8"/>
        <v>7000</v>
      </c>
      <c r="T67">
        <f t="shared" si="8"/>
        <v>-627.5</v>
      </c>
      <c r="V67" s="8" t="s">
        <v>92</v>
      </c>
      <c r="W67" s="9">
        <v>175</v>
      </c>
      <c r="X67" s="9">
        <v>6</v>
      </c>
      <c r="Y67" s="9">
        <v>5</v>
      </c>
      <c r="Z67" s="9">
        <v>8</v>
      </c>
      <c r="AA67" s="9">
        <v>8</v>
      </c>
      <c r="AB67" s="9">
        <v>8</v>
      </c>
      <c r="AC67" s="9">
        <v>7</v>
      </c>
      <c r="AD67" s="9">
        <v>7000</v>
      </c>
    </row>
    <row r="68" spans="1:30" ht="15" thickBot="1" x14ac:dyDescent="0.35">
      <c r="A68" s="8">
        <f>Spar!A68</f>
        <v>174</v>
      </c>
      <c r="B68" s="9">
        <v>78</v>
      </c>
      <c r="C68" s="9">
        <v>73</v>
      </c>
      <c r="D68" s="9">
        <v>91</v>
      </c>
      <c r="E68" s="9">
        <v>84</v>
      </c>
      <c r="F68" s="9">
        <v>91</v>
      </c>
      <c r="G68" s="9">
        <v>81</v>
      </c>
      <c r="H68" s="9">
        <v>7000</v>
      </c>
      <c r="J68">
        <f t="shared" si="1"/>
        <v>174</v>
      </c>
      <c r="K68">
        <f t="shared" si="9"/>
        <v>7</v>
      </c>
      <c r="L68">
        <f t="shared" si="2"/>
        <v>7</v>
      </c>
      <c r="M68">
        <f t="shared" si="3"/>
        <v>8</v>
      </c>
      <c r="N68">
        <f t="shared" si="4"/>
        <v>8</v>
      </c>
      <c r="O68">
        <f t="shared" si="5"/>
        <v>8</v>
      </c>
      <c r="P68">
        <f t="shared" si="6"/>
        <v>7</v>
      </c>
      <c r="Q68">
        <f t="shared" si="7"/>
        <v>7000</v>
      </c>
      <c r="R68">
        <f t="shared" si="8"/>
        <v>5932.5</v>
      </c>
      <c r="S68">
        <f t="shared" si="8"/>
        <v>7000</v>
      </c>
      <c r="T68">
        <f t="shared" si="8"/>
        <v>1067.5</v>
      </c>
      <c r="V68" s="8" t="s">
        <v>93</v>
      </c>
      <c r="W68" s="9">
        <v>174</v>
      </c>
      <c r="X68" s="9">
        <v>7</v>
      </c>
      <c r="Y68" s="9">
        <v>7</v>
      </c>
      <c r="Z68" s="9">
        <v>8</v>
      </c>
      <c r="AA68" s="9">
        <v>8</v>
      </c>
      <c r="AB68" s="9">
        <v>8</v>
      </c>
      <c r="AC68" s="9">
        <v>7</v>
      </c>
      <c r="AD68" s="9">
        <v>7000</v>
      </c>
    </row>
    <row r="69" spans="1:30" ht="15" thickBot="1" x14ac:dyDescent="0.35">
      <c r="A69" s="8">
        <f>Spar!A69</f>
        <v>173</v>
      </c>
      <c r="B69" s="9">
        <v>76</v>
      </c>
      <c r="C69" s="9">
        <v>74</v>
      </c>
      <c r="D69" s="9">
        <v>91</v>
      </c>
      <c r="E69" s="9">
        <v>84</v>
      </c>
      <c r="F69" s="9">
        <v>89</v>
      </c>
      <c r="G69" s="9">
        <v>86</v>
      </c>
      <c r="H69" s="9">
        <v>7000</v>
      </c>
      <c r="J69">
        <f t="shared" si="1"/>
        <v>173</v>
      </c>
      <c r="K69">
        <f t="shared" si="9"/>
        <v>7</v>
      </c>
      <c r="L69">
        <f t="shared" si="2"/>
        <v>7</v>
      </c>
      <c r="M69">
        <f t="shared" si="3"/>
        <v>8</v>
      </c>
      <c r="N69">
        <f t="shared" si="4"/>
        <v>8</v>
      </c>
      <c r="O69">
        <f t="shared" si="5"/>
        <v>8</v>
      </c>
      <c r="P69">
        <f t="shared" si="6"/>
        <v>8</v>
      </c>
      <c r="Q69">
        <f t="shared" si="7"/>
        <v>7000</v>
      </c>
      <c r="R69">
        <f t="shared" si="8"/>
        <v>5932.5</v>
      </c>
      <c r="S69">
        <f t="shared" si="8"/>
        <v>7000</v>
      </c>
      <c r="T69">
        <f t="shared" si="8"/>
        <v>1067.5</v>
      </c>
      <c r="V69" s="8" t="s">
        <v>94</v>
      </c>
      <c r="W69" s="9">
        <v>173</v>
      </c>
      <c r="X69" s="9">
        <v>7</v>
      </c>
      <c r="Y69" s="9">
        <v>7</v>
      </c>
      <c r="Z69" s="9">
        <v>8</v>
      </c>
      <c r="AA69" s="9">
        <v>8</v>
      </c>
      <c r="AB69" s="9">
        <v>8</v>
      </c>
      <c r="AC69" s="9">
        <v>8</v>
      </c>
      <c r="AD69" s="9">
        <v>7000</v>
      </c>
    </row>
    <row r="70" spans="1:30" ht="15" thickBot="1" x14ac:dyDescent="0.35">
      <c r="A70" s="8">
        <f>Spar!A70</f>
        <v>172</v>
      </c>
      <c r="B70" s="9">
        <v>74</v>
      </c>
      <c r="C70" s="9">
        <v>72</v>
      </c>
      <c r="D70" s="9">
        <v>91</v>
      </c>
      <c r="E70" s="9">
        <v>83</v>
      </c>
      <c r="F70" s="9">
        <v>92</v>
      </c>
      <c r="G70" s="9">
        <v>82</v>
      </c>
      <c r="H70" s="9">
        <v>7000</v>
      </c>
      <c r="J70">
        <f t="shared" si="1"/>
        <v>172</v>
      </c>
      <c r="K70">
        <f t="shared" si="9"/>
        <v>7</v>
      </c>
      <c r="L70">
        <f t="shared" si="2"/>
        <v>7</v>
      </c>
      <c r="M70">
        <f t="shared" si="3"/>
        <v>8</v>
      </c>
      <c r="N70">
        <f t="shared" si="4"/>
        <v>7</v>
      </c>
      <c r="O70">
        <f t="shared" si="5"/>
        <v>8</v>
      </c>
      <c r="P70">
        <f t="shared" si="6"/>
        <v>7</v>
      </c>
      <c r="Q70">
        <f t="shared" si="7"/>
        <v>7000</v>
      </c>
      <c r="R70">
        <f t="shared" si="8"/>
        <v>6356.2</v>
      </c>
      <c r="S70">
        <f t="shared" si="8"/>
        <v>7000</v>
      </c>
      <c r="T70">
        <f t="shared" si="8"/>
        <v>643.79999999999995</v>
      </c>
      <c r="V70" s="8" t="s">
        <v>95</v>
      </c>
      <c r="W70" s="9">
        <v>172</v>
      </c>
      <c r="X70" s="9">
        <v>7</v>
      </c>
      <c r="Y70" s="9">
        <v>7</v>
      </c>
      <c r="Z70" s="9">
        <v>8</v>
      </c>
      <c r="AA70" s="9">
        <v>7</v>
      </c>
      <c r="AB70" s="9">
        <v>8</v>
      </c>
      <c r="AC70" s="9">
        <v>7</v>
      </c>
      <c r="AD70" s="9">
        <v>7000</v>
      </c>
    </row>
    <row r="71" spans="1:30" ht="15" thickBot="1" x14ac:dyDescent="0.35">
      <c r="A71" s="8">
        <f>Spar!A71</f>
        <v>171</v>
      </c>
      <c r="B71" s="9">
        <v>76</v>
      </c>
      <c r="C71" s="9">
        <v>68</v>
      </c>
      <c r="D71" s="9">
        <v>92</v>
      </c>
      <c r="E71" s="9">
        <v>86</v>
      </c>
      <c r="F71" s="9">
        <v>92</v>
      </c>
      <c r="G71" s="9">
        <v>83</v>
      </c>
      <c r="H71" s="9">
        <v>7000</v>
      </c>
      <c r="J71">
        <f t="shared" si="1"/>
        <v>171</v>
      </c>
      <c r="K71">
        <f t="shared" si="9"/>
        <v>7</v>
      </c>
      <c r="L71">
        <f t="shared" si="2"/>
        <v>6</v>
      </c>
      <c r="M71">
        <f t="shared" si="3"/>
        <v>8</v>
      </c>
      <c r="N71">
        <f t="shared" si="4"/>
        <v>8</v>
      </c>
      <c r="O71">
        <f t="shared" si="5"/>
        <v>8</v>
      </c>
      <c r="P71">
        <f t="shared" si="6"/>
        <v>7</v>
      </c>
      <c r="Q71">
        <f t="shared" si="7"/>
        <v>7000</v>
      </c>
      <c r="R71">
        <f t="shared" si="8"/>
        <v>8051.2</v>
      </c>
      <c r="S71">
        <f t="shared" si="8"/>
        <v>7000</v>
      </c>
      <c r="T71">
        <f t="shared" si="8"/>
        <v>-1051.2</v>
      </c>
      <c r="V71" s="8" t="s">
        <v>96</v>
      </c>
      <c r="W71" s="9">
        <v>171</v>
      </c>
      <c r="X71" s="9">
        <v>7</v>
      </c>
      <c r="Y71" s="9">
        <v>6</v>
      </c>
      <c r="Z71" s="9">
        <v>8</v>
      </c>
      <c r="AA71" s="9">
        <v>8</v>
      </c>
      <c r="AB71" s="9">
        <v>8</v>
      </c>
      <c r="AC71" s="9">
        <v>7</v>
      </c>
      <c r="AD71" s="9">
        <v>7000</v>
      </c>
    </row>
    <row r="72" spans="1:30" ht="15" thickBot="1" x14ac:dyDescent="0.35">
      <c r="A72" s="8">
        <f>Spar!A72</f>
        <v>170</v>
      </c>
      <c r="B72" s="9">
        <v>76</v>
      </c>
      <c r="C72" s="9">
        <v>70</v>
      </c>
      <c r="D72" s="9">
        <v>92</v>
      </c>
      <c r="E72" s="9">
        <v>84</v>
      </c>
      <c r="F72" s="9">
        <v>90</v>
      </c>
      <c r="G72" s="9">
        <v>83</v>
      </c>
      <c r="H72" s="9">
        <v>9000</v>
      </c>
      <c r="J72">
        <f t="shared" ref="J72:J135" si="10">A72</f>
        <v>170</v>
      </c>
      <c r="K72">
        <f t="shared" si="9"/>
        <v>7</v>
      </c>
      <c r="L72">
        <f t="shared" ref="L72:L135" si="11">INT(C72/12)+1</f>
        <v>6</v>
      </c>
      <c r="M72">
        <f t="shared" ref="M72:M135" si="12">INT(D72/12)+1</f>
        <v>8</v>
      </c>
      <c r="N72">
        <f t="shared" ref="N72:N135" si="13">INT(E72/12)+1</f>
        <v>8</v>
      </c>
      <c r="O72">
        <f t="shared" ref="O72:O135" si="14">INT(F72/12)+1</f>
        <v>8</v>
      </c>
      <c r="P72">
        <f t="shared" ref="P72:P135" si="15">INT(G72/12)+1</f>
        <v>7</v>
      </c>
      <c r="Q72">
        <f t="shared" ref="Q72:Q135" si="16">H72</f>
        <v>9000</v>
      </c>
      <c r="R72">
        <f t="shared" ref="R72:T135" si="17">AD780</f>
        <v>8051.2</v>
      </c>
      <c r="S72">
        <f t="shared" si="17"/>
        <v>9000</v>
      </c>
      <c r="T72">
        <f t="shared" si="17"/>
        <v>948.8</v>
      </c>
      <c r="V72" s="8" t="s">
        <v>97</v>
      </c>
      <c r="W72" s="9">
        <v>170</v>
      </c>
      <c r="X72" s="9">
        <v>7</v>
      </c>
      <c r="Y72" s="9">
        <v>6</v>
      </c>
      <c r="Z72" s="9">
        <v>8</v>
      </c>
      <c r="AA72" s="9">
        <v>8</v>
      </c>
      <c r="AB72" s="9">
        <v>8</v>
      </c>
      <c r="AC72" s="9">
        <v>7</v>
      </c>
      <c r="AD72" s="9">
        <v>9000</v>
      </c>
    </row>
    <row r="73" spans="1:30" ht="15" thickBot="1" x14ac:dyDescent="0.35">
      <c r="A73" s="8">
        <f>Spar!A73</f>
        <v>169</v>
      </c>
      <c r="B73" s="9">
        <v>75</v>
      </c>
      <c r="C73" s="9">
        <v>68</v>
      </c>
      <c r="D73" s="9">
        <v>90</v>
      </c>
      <c r="E73" s="9">
        <v>84</v>
      </c>
      <c r="F73" s="9">
        <v>90</v>
      </c>
      <c r="G73" s="9">
        <v>72</v>
      </c>
      <c r="H73" s="9">
        <v>12000</v>
      </c>
      <c r="J73">
        <f t="shared" si="10"/>
        <v>169</v>
      </c>
      <c r="K73">
        <f t="shared" ref="K73:K136" si="18">INT(B73/12)+1</f>
        <v>7</v>
      </c>
      <c r="L73">
        <f t="shared" si="11"/>
        <v>6</v>
      </c>
      <c r="M73">
        <f t="shared" si="12"/>
        <v>8</v>
      </c>
      <c r="N73">
        <f t="shared" si="13"/>
        <v>8</v>
      </c>
      <c r="O73">
        <f t="shared" si="14"/>
        <v>8</v>
      </c>
      <c r="P73">
        <f t="shared" si="15"/>
        <v>7</v>
      </c>
      <c r="Q73">
        <f t="shared" si="16"/>
        <v>12000</v>
      </c>
      <c r="R73">
        <f t="shared" si="17"/>
        <v>8051.2</v>
      </c>
      <c r="S73">
        <f t="shared" si="17"/>
        <v>12000</v>
      </c>
      <c r="T73">
        <f t="shared" si="17"/>
        <v>3948.8</v>
      </c>
      <c r="V73" s="8" t="s">
        <v>98</v>
      </c>
      <c r="W73" s="9">
        <v>169</v>
      </c>
      <c r="X73" s="9">
        <v>7</v>
      </c>
      <c r="Y73" s="9">
        <v>6</v>
      </c>
      <c r="Z73" s="9">
        <v>8</v>
      </c>
      <c r="AA73" s="9">
        <v>8</v>
      </c>
      <c r="AB73" s="9">
        <v>8</v>
      </c>
      <c r="AC73" s="9">
        <v>7</v>
      </c>
      <c r="AD73" s="9">
        <v>12000</v>
      </c>
    </row>
    <row r="74" spans="1:30" ht="15" thickBot="1" x14ac:dyDescent="0.35">
      <c r="A74" s="8">
        <f>Spar!A74</f>
        <v>168</v>
      </c>
      <c r="B74" s="9">
        <v>73</v>
      </c>
      <c r="C74" s="9">
        <v>65</v>
      </c>
      <c r="D74" s="9">
        <v>90</v>
      </c>
      <c r="E74" s="9">
        <v>87</v>
      </c>
      <c r="F74" s="9">
        <v>88</v>
      </c>
      <c r="G74" s="9">
        <v>82</v>
      </c>
      <c r="H74" s="9">
        <v>9000</v>
      </c>
      <c r="J74">
        <f t="shared" si="10"/>
        <v>168</v>
      </c>
      <c r="K74">
        <f t="shared" si="18"/>
        <v>7</v>
      </c>
      <c r="L74">
        <f t="shared" si="11"/>
        <v>6</v>
      </c>
      <c r="M74">
        <f t="shared" si="12"/>
        <v>8</v>
      </c>
      <c r="N74">
        <f t="shared" si="13"/>
        <v>8</v>
      </c>
      <c r="O74">
        <f t="shared" si="14"/>
        <v>8</v>
      </c>
      <c r="P74">
        <f t="shared" si="15"/>
        <v>7</v>
      </c>
      <c r="Q74">
        <f t="shared" si="16"/>
        <v>9000</v>
      </c>
      <c r="R74">
        <f t="shared" si="17"/>
        <v>8051.2</v>
      </c>
      <c r="S74">
        <f t="shared" si="17"/>
        <v>9000</v>
      </c>
      <c r="T74">
        <f t="shared" si="17"/>
        <v>948.8</v>
      </c>
      <c r="V74" s="8" t="s">
        <v>99</v>
      </c>
      <c r="W74" s="9">
        <v>168</v>
      </c>
      <c r="X74" s="9">
        <v>7</v>
      </c>
      <c r="Y74" s="9">
        <v>6</v>
      </c>
      <c r="Z74" s="9">
        <v>8</v>
      </c>
      <c r="AA74" s="9">
        <v>8</v>
      </c>
      <c r="AB74" s="9">
        <v>8</v>
      </c>
      <c r="AC74" s="9">
        <v>7</v>
      </c>
      <c r="AD74" s="9">
        <v>9000</v>
      </c>
    </row>
    <row r="75" spans="1:30" ht="15" thickBot="1" x14ac:dyDescent="0.35">
      <c r="A75" s="8">
        <f>Spar!A75</f>
        <v>167</v>
      </c>
      <c r="B75" s="9">
        <v>72</v>
      </c>
      <c r="C75" s="9">
        <v>66</v>
      </c>
      <c r="D75" s="9">
        <v>90</v>
      </c>
      <c r="E75" s="9">
        <v>87</v>
      </c>
      <c r="F75" s="9">
        <v>91</v>
      </c>
      <c r="G75" s="9">
        <v>81</v>
      </c>
      <c r="H75" s="9">
        <v>8000</v>
      </c>
      <c r="J75">
        <f t="shared" si="10"/>
        <v>167</v>
      </c>
      <c r="K75">
        <f t="shared" si="18"/>
        <v>7</v>
      </c>
      <c r="L75">
        <f t="shared" si="11"/>
        <v>6</v>
      </c>
      <c r="M75">
        <f t="shared" si="12"/>
        <v>8</v>
      </c>
      <c r="N75">
        <f t="shared" si="13"/>
        <v>8</v>
      </c>
      <c r="O75">
        <f t="shared" si="14"/>
        <v>8</v>
      </c>
      <c r="P75">
        <f t="shared" si="15"/>
        <v>7</v>
      </c>
      <c r="Q75">
        <f t="shared" si="16"/>
        <v>8000</v>
      </c>
      <c r="R75">
        <f t="shared" si="17"/>
        <v>8051.2</v>
      </c>
      <c r="S75">
        <f t="shared" si="17"/>
        <v>8000</v>
      </c>
      <c r="T75">
        <f t="shared" si="17"/>
        <v>-51.2</v>
      </c>
      <c r="V75" s="8" t="s">
        <v>100</v>
      </c>
      <c r="W75" s="9">
        <v>167</v>
      </c>
      <c r="X75" s="9">
        <v>7</v>
      </c>
      <c r="Y75" s="9">
        <v>6</v>
      </c>
      <c r="Z75" s="9">
        <v>8</v>
      </c>
      <c r="AA75" s="9">
        <v>8</v>
      </c>
      <c r="AB75" s="9">
        <v>8</v>
      </c>
      <c r="AC75" s="9">
        <v>7</v>
      </c>
      <c r="AD75" s="9">
        <v>8000</v>
      </c>
    </row>
    <row r="76" spans="1:30" ht="15" thickBot="1" x14ac:dyDescent="0.35">
      <c r="A76" s="8">
        <f>Spar!A76</f>
        <v>166</v>
      </c>
      <c r="B76" s="9">
        <v>73</v>
      </c>
      <c r="C76" s="9">
        <v>69</v>
      </c>
      <c r="D76" s="9">
        <v>90</v>
      </c>
      <c r="E76" s="9">
        <v>85</v>
      </c>
      <c r="F76" s="9">
        <v>88</v>
      </c>
      <c r="G76" s="9">
        <v>71</v>
      </c>
      <c r="H76" s="9">
        <v>9000</v>
      </c>
      <c r="J76">
        <f t="shared" si="10"/>
        <v>166</v>
      </c>
      <c r="K76">
        <f t="shared" si="18"/>
        <v>7</v>
      </c>
      <c r="L76">
        <f t="shared" si="11"/>
        <v>6</v>
      </c>
      <c r="M76">
        <f t="shared" si="12"/>
        <v>8</v>
      </c>
      <c r="N76">
        <f t="shared" si="13"/>
        <v>8</v>
      </c>
      <c r="O76">
        <f t="shared" si="14"/>
        <v>8</v>
      </c>
      <c r="P76">
        <f t="shared" si="15"/>
        <v>6</v>
      </c>
      <c r="Q76">
        <f t="shared" si="16"/>
        <v>9000</v>
      </c>
      <c r="R76">
        <f t="shared" si="17"/>
        <v>8051.2</v>
      </c>
      <c r="S76">
        <f t="shared" si="17"/>
        <v>9000</v>
      </c>
      <c r="T76">
        <f t="shared" si="17"/>
        <v>948.8</v>
      </c>
      <c r="V76" s="8" t="s">
        <v>101</v>
      </c>
      <c r="W76" s="9">
        <v>166</v>
      </c>
      <c r="X76" s="9">
        <v>7</v>
      </c>
      <c r="Y76" s="9">
        <v>6</v>
      </c>
      <c r="Z76" s="9">
        <v>8</v>
      </c>
      <c r="AA76" s="9">
        <v>8</v>
      </c>
      <c r="AB76" s="9">
        <v>8</v>
      </c>
      <c r="AC76" s="9">
        <v>6</v>
      </c>
      <c r="AD76" s="9">
        <v>9000</v>
      </c>
    </row>
    <row r="77" spans="1:30" ht="15" thickBot="1" x14ac:dyDescent="0.35">
      <c r="A77" s="8">
        <f>Spar!A77</f>
        <v>165</v>
      </c>
      <c r="B77" s="9">
        <v>75</v>
      </c>
      <c r="C77" s="9">
        <v>70</v>
      </c>
      <c r="D77" s="9">
        <v>90</v>
      </c>
      <c r="E77" s="9">
        <v>82</v>
      </c>
      <c r="F77" s="9">
        <v>88</v>
      </c>
      <c r="G77" s="9">
        <v>77</v>
      </c>
      <c r="H77" s="9">
        <v>8000</v>
      </c>
      <c r="J77">
        <f t="shared" si="10"/>
        <v>165</v>
      </c>
      <c r="K77">
        <f t="shared" si="18"/>
        <v>7</v>
      </c>
      <c r="L77">
        <f t="shared" si="11"/>
        <v>6</v>
      </c>
      <c r="M77">
        <f t="shared" si="12"/>
        <v>8</v>
      </c>
      <c r="N77">
        <f t="shared" si="13"/>
        <v>7</v>
      </c>
      <c r="O77">
        <f t="shared" si="14"/>
        <v>8</v>
      </c>
      <c r="P77">
        <f t="shared" si="15"/>
        <v>7</v>
      </c>
      <c r="Q77">
        <f t="shared" si="16"/>
        <v>8000</v>
      </c>
      <c r="R77">
        <f t="shared" si="17"/>
        <v>8051.2</v>
      </c>
      <c r="S77">
        <f t="shared" si="17"/>
        <v>8000</v>
      </c>
      <c r="T77">
        <f t="shared" si="17"/>
        <v>-51.2</v>
      </c>
      <c r="V77" s="8" t="s">
        <v>102</v>
      </c>
      <c r="W77" s="9">
        <v>165</v>
      </c>
      <c r="X77" s="9">
        <v>7</v>
      </c>
      <c r="Y77" s="9">
        <v>6</v>
      </c>
      <c r="Z77" s="9">
        <v>8</v>
      </c>
      <c r="AA77" s="9">
        <v>7</v>
      </c>
      <c r="AB77" s="9">
        <v>8</v>
      </c>
      <c r="AC77" s="9">
        <v>7</v>
      </c>
      <c r="AD77" s="9">
        <v>8000</v>
      </c>
    </row>
    <row r="78" spans="1:30" ht="15" thickBot="1" x14ac:dyDescent="0.35">
      <c r="A78" s="8">
        <f>Spar!A78</f>
        <v>164</v>
      </c>
      <c r="B78" s="9">
        <v>70</v>
      </c>
      <c r="C78" s="9">
        <v>65</v>
      </c>
      <c r="D78" s="9">
        <v>88</v>
      </c>
      <c r="E78" s="9">
        <v>82</v>
      </c>
      <c r="F78" s="9">
        <v>89</v>
      </c>
      <c r="G78" s="9">
        <v>79</v>
      </c>
      <c r="H78" s="9">
        <v>8000</v>
      </c>
      <c r="J78">
        <f t="shared" si="10"/>
        <v>164</v>
      </c>
      <c r="K78">
        <f t="shared" si="18"/>
        <v>6</v>
      </c>
      <c r="L78">
        <f t="shared" si="11"/>
        <v>6</v>
      </c>
      <c r="M78">
        <f t="shared" si="12"/>
        <v>8</v>
      </c>
      <c r="N78">
        <f t="shared" si="13"/>
        <v>7</v>
      </c>
      <c r="O78">
        <f t="shared" si="14"/>
        <v>8</v>
      </c>
      <c r="P78">
        <f t="shared" si="15"/>
        <v>7</v>
      </c>
      <c r="Q78">
        <f t="shared" si="16"/>
        <v>8000</v>
      </c>
      <c r="R78">
        <f t="shared" si="17"/>
        <v>8051.2</v>
      </c>
      <c r="S78">
        <f t="shared" si="17"/>
        <v>8000</v>
      </c>
      <c r="T78">
        <f t="shared" si="17"/>
        <v>-51.2</v>
      </c>
      <c r="V78" s="8" t="s">
        <v>103</v>
      </c>
      <c r="W78" s="9">
        <v>164</v>
      </c>
      <c r="X78" s="9">
        <v>6</v>
      </c>
      <c r="Y78" s="9">
        <v>6</v>
      </c>
      <c r="Z78" s="9">
        <v>8</v>
      </c>
      <c r="AA78" s="9">
        <v>7</v>
      </c>
      <c r="AB78" s="9">
        <v>8</v>
      </c>
      <c r="AC78" s="9">
        <v>7</v>
      </c>
      <c r="AD78" s="9">
        <v>8000</v>
      </c>
    </row>
    <row r="79" spans="1:30" ht="15" thickBot="1" x14ac:dyDescent="0.35">
      <c r="A79" s="8">
        <f>Spar!A79</f>
        <v>163</v>
      </c>
      <c r="B79" s="9">
        <v>61</v>
      </c>
      <c r="C79" s="9">
        <v>51</v>
      </c>
      <c r="D79" s="9">
        <v>88</v>
      </c>
      <c r="E79" s="9">
        <v>82</v>
      </c>
      <c r="F79" s="9">
        <v>88</v>
      </c>
      <c r="G79" s="9">
        <v>80</v>
      </c>
      <c r="H79" s="9">
        <v>8000</v>
      </c>
      <c r="J79">
        <f t="shared" si="10"/>
        <v>163</v>
      </c>
      <c r="K79">
        <f t="shared" si="18"/>
        <v>6</v>
      </c>
      <c r="L79">
        <f t="shared" si="11"/>
        <v>5</v>
      </c>
      <c r="M79">
        <f t="shared" si="12"/>
        <v>8</v>
      </c>
      <c r="N79">
        <f t="shared" si="13"/>
        <v>7</v>
      </c>
      <c r="O79">
        <f t="shared" si="14"/>
        <v>8</v>
      </c>
      <c r="P79">
        <f t="shared" si="15"/>
        <v>7</v>
      </c>
      <c r="Q79">
        <f t="shared" si="16"/>
        <v>8000</v>
      </c>
      <c r="R79">
        <f t="shared" si="17"/>
        <v>8475</v>
      </c>
      <c r="S79">
        <f t="shared" si="17"/>
        <v>8000</v>
      </c>
      <c r="T79">
        <f t="shared" si="17"/>
        <v>-475</v>
      </c>
      <c r="V79" s="8" t="s">
        <v>104</v>
      </c>
      <c r="W79" s="9">
        <v>163</v>
      </c>
      <c r="X79" s="9">
        <v>6</v>
      </c>
      <c r="Y79" s="9">
        <v>5</v>
      </c>
      <c r="Z79" s="9">
        <v>8</v>
      </c>
      <c r="AA79" s="9">
        <v>7</v>
      </c>
      <c r="AB79" s="9">
        <v>8</v>
      </c>
      <c r="AC79" s="9">
        <v>7</v>
      </c>
      <c r="AD79" s="9">
        <v>8000</v>
      </c>
    </row>
    <row r="80" spans="1:30" ht="15" thickBot="1" x14ac:dyDescent="0.35">
      <c r="A80" s="8">
        <f>Spar!A80</f>
        <v>162</v>
      </c>
      <c r="B80" s="9">
        <v>80</v>
      </c>
      <c r="C80" s="9">
        <v>71</v>
      </c>
      <c r="D80" s="9">
        <v>90</v>
      </c>
      <c r="E80" s="9">
        <v>85</v>
      </c>
      <c r="F80" s="9">
        <v>89</v>
      </c>
      <c r="G80" s="9">
        <v>78</v>
      </c>
      <c r="H80" s="9">
        <v>8000</v>
      </c>
      <c r="J80">
        <f t="shared" si="10"/>
        <v>162</v>
      </c>
      <c r="K80">
        <f t="shared" si="18"/>
        <v>7</v>
      </c>
      <c r="L80">
        <f t="shared" si="11"/>
        <v>6</v>
      </c>
      <c r="M80">
        <f t="shared" si="12"/>
        <v>8</v>
      </c>
      <c r="N80">
        <f t="shared" si="13"/>
        <v>8</v>
      </c>
      <c r="O80">
        <f t="shared" si="14"/>
        <v>8</v>
      </c>
      <c r="P80">
        <f t="shared" si="15"/>
        <v>7</v>
      </c>
      <c r="Q80">
        <f t="shared" si="16"/>
        <v>8000</v>
      </c>
      <c r="R80">
        <f t="shared" si="17"/>
        <v>8051.2</v>
      </c>
      <c r="S80">
        <f t="shared" si="17"/>
        <v>8000</v>
      </c>
      <c r="T80">
        <f t="shared" si="17"/>
        <v>-51.2</v>
      </c>
      <c r="V80" s="8" t="s">
        <v>105</v>
      </c>
      <c r="W80" s="9">
        <v>162</v>
      </c>
      <c r="X80" s="9">
        <v>7</v>
      </c>
      <c r="Y80" s="9">
        <v>6</v>
      </c>
      <c r="Z80" s="9">
        <v>8</v>
      </c>
      <c r="AA80" s="9">
        <v>8</v>
      </c>
      <c r="AB80" s="9">
        <v>8</v>
      </c>
      <c r="AC80" s="9">
        <v>7</v>
      </c>
      <c r="AD80" s="9">
        <v>8000</v>
      </c>
    </row>
    <row r="81" spans="1:30" ht="15" thickBot="1" x14ac:dyDescent="0.35">
      <c r="A81" s="8">
        <f>Spar!A81</f>
        <v>161</v>
      </c>
      <c r="B81" s="9">
        <v>80</v>
      </c>
      <c r="C81" s="9">
        <v>72</v>
      </c>
      <c r="D81" s="9">
        <v>90</v>
      </c>
      <c r="E81" s="9">
        <v>82</v>
      </c>
      <c r="F81" s="9">
        <v>88</v>
      </c>
      <c r="G81" s="9">
        <v>76</v>
      </c>
      <c r="H81" s="9">
        <v>8000</v>
      </c>
      <c r="J81">
        <f t="shared" si="10"/>
        <v>161</v>
      </c>
      <c r="K81">
        <f t="shared" si="18"/>
        <v>7</v>
      </c>
      <c r="L81">
        <f t="shared" si="11"/>
        <v>7</v>
      </c>
      <c r="M81">
        <f t="shared" si="12"/>
        <v>8</v>
      </c>
      <c r="N81">
        <f t="shared" si="13"/>
        <v>7</v>
      </c>
      <c r="O81">
        <f t="shared" si="14"/>
        <v>8</v>
      </c>
      <c r="P81">
        <f t="shared" si="15"/>
        <v>7</v>
      </c>
      <c r="Q81">
        <f t="shared" si="16"/>
        <v>8000</v>
      </c>
      <c r="R81">
        <f t="shared" si="17"/>
        <v>6356.2</v>
      </c>
      <c r="S81">
        <f t="shared" si="17"/>
        <v>8000</v>
      </c>
      <c r="T81">
        <f t="shared" si="17"/>
        <v>1643.8</v>
      </c>
      <c r="V81" s="8" t="s">
        <v>106</v>
      </c>
      <c r="W81" s="9">
        <v>161</v>
      </c>
      <c r="X81" s="9">
        <v>7</v>
      </c>
      <c r="Y81" s="9">
        <v>7</v>
      </c>
      <c r="Z81" s="9">
        <v>8</v>
      </c>
      <c r="AA81" s="9">
        <v>7</v>
      </c>
      <c r="AB81" s="9">
        <v>8</v>
      </c>
      <c r="AC81" s="9">
        <v>7</v>
      </c>
      <c r="AD81" s="9">
        <v>8000</v>
      </c>
    </row>
    <row r="82" spans="1:30" ht="15" thickBot="1" x14ac:dyDescent="0.35">
      <c r="A82" s="8">
        <f>Spar!A82</f>
        <v>160</v>
      </c>
      <c r="B82" s="9">
        <v>78</v>
      </c>
      <c r="C82" s="9">
        <v>70</v>
      </c>
      <c r="D82" s="9">
        <v>90</v>
      </c>
      <c r="E82" s="9">
        <v>81</v>
      </c>
      <c r="F82" s="9">
        <v>90</v>
      </c>
      <c r="G82" s="9">
        <v>78</v>
      </c>
      <c r="H82" s="9">
        <v>8000</v>
      </c>
      <c r="J82">
        <f t="shared" si="10"/>
        <v>160</v>
      </c>
      <c r="K82">
        <f t="shared" si="18"/>
        <v>7</v>
      </c>
      <c r="L82">
        <f t="shared" si="11"/>
        <v>6</v>
      </c>
      <c r="M82">
        <f t="shared" si="12"/>
        <v>8</v>
      </c>
      <c r="N82">
        <f t="shared" si="13"/>
        <v>7</v>
      </c>
      <c r="O82">
        <f t="shared" si="14"/>
        <v>8</v>
      </c>
      <c r="P82">
        <f t="shared" si="15"/>
        <v>7</v>
      </c>
      <c r="Q82">
        <f t="shared" si="16"/>
        <v>8000</v>
      </c>
      <c r="R82">
        <f t="shared" si="17"/>
        <v>8051.2</v>
      </c>
      <c r="S82">
        <f t="shared" si="17"/>
        <v>8000</v>
      </c>
      <c r="T82">
        <f t="shared" si="17"/>
        <v>-51.2</v>
      </c>
      <c r="V82" s="8" t="s">
        <v>107</v>
      </c>
      <c r="W82" s="9">
        <v>160</v>
      </c>
      <c r="X82" s="9">
        <v>7</v>
      </c>
      <c r="Y82" s="9">
        <v>6</v>
      </c>
      <c r="Z82" s="9">
        <v>8</v>
      </c>
      <c r="AA82" s="9">
        <v>7</v>
      </c>
      <c r="AB82" s="9">
        <v>8</v>
      </c>
      <c r="AC82" s="9">
        <v>7</v>
      </c>
      <c r="AD82" s="9">
        <v>8000</v>
      </c>
    </row>
    <row r="83" spans="1:30" ht="15" thickBot="1" x14ac:dyDescent="0.35">
      <c r="A83" s="8">
        <f>Spar!A83</f>
        <v>159</v>
      </c>
      <c r="B83" s="9">
        <v>80</v>
      </c>
      <c r="C83" s="9">
        <v>69</v>
      </c>
      <c r="D83" s="9">
        <v>91</v>
      </c>
      <c r="E83" s="9">
        <v>83</v>
      </c>
      <c r="F83" s="9">
        <v>91</v>
      </c>
      <c r="G83" s="9">
        <v>78</v>
      </c>
      <c r="H83" s="9">
        <v>8000</v>
      </c>
      <c r="J83">
        <f t="shared" si="10"/>
        <v>159</v>
      </c>
      <c r="K83">
        <f t="shared" si="18"/>
        <v>7</v>
      </c>
      <c r="L83">
        <f t="shared" si="11"/>
        <v>6</v>
      </c>
      <c r="M83">
        <f t="shared" si="12"/>
        <v>8</v>
      </c>
      <c r="N83">
        <f t="shared" si="13"/>
        <v>7</v>
      </c>
      <c r="O83">
        <f t="shared" si="14"/>
        <v>8</v>
      </c>
      <c r="P83">
        <f t="shared" si="15"/>
        <v>7</v>
      </c>
      <c r="Q83">
        <f t="shared" si="16"/>
        <v>8000</v>
      </c>
      <c r="R83">
        <f t="shared" si="17"/>
        <v>8051.2</v>
      </c>
      <c r="S83">
        <f t="shared" si="17"/>
        <v>8000</v>
      </c>
      <c r="T83">
        <f t="shared" si="17"/>
        <v>-51.2</v>
      </c>
      <c r="V83" s="8" t="s">
        <v>108</v>
      </c>
      <c r="W83" s="9">
        <v>159</v>
      </c>
      <c r="X83" s="9">
        <v>7</v>
      </c>
      <c r="Y83" s="9">
        <v>6</v>
      </c>
      <c r="Z83" s="9">
        <v>8</v>
      </c>
      <c r="AA83" s="9">
        <v>7</v>
      </c>
      <c r="AB83" s="9">
        <v>8</v>
      </c>
      <c r="AC83" s="9">
        <v>7</v>
      </c>
      <c r="AD83" s="9">
        <v>8000</v>
      </c>
    </row>
    <row r="84" spans="1:30" ht="15" thickBot="1" x14ac:dyDescent="0.35">
      <c r="A84" s="8">
        <f>Spar!A84</f>
        <v>158</v>
      </c>
      <c r="B84" s="9">
        <v>78</v>
      </c>
      <c r="C84" s="9">
        <v>67</v>
      </c>
      <c r="D84" s="9">
        <v>90</v>
      </c>
      <c r="E84" s="9">
        <v>83</v>
      </c>
      <c r="F84" s="9">
        <v>91</v>
      </c>
      <c r="G84" s="9">
        <v>77</v>
      </c>
      <c r="H84" s="9">
        <v>8000</v>
      </c>
      <c r="J84">
        <f t="shared" si="10"/>
        <v>158</v>
      </c>
      <c r="K84">
        <f t="shared" si="18"/>
        <v>7</v>
      </c>
      <c r="L84">
        <f t="shared" si="11"/>
        <v>6</v>
      </c>
      <c r="M84">
        <f t="shared" si="12"/>
        <v>8</v>
      </c>
      <c r="N84">
        <f t="shared" si="13"/>
        <v>7</v>
      </c>
      <c r="O84">
        <f t="shared" si="14"/>
        <v>8</v>
      </c>
      <c r="P84">
        <f t="shared" si="15"/>
        <v>7</v>
      </c>
      <c r="Q84">
        <f t="shared" si="16"/>
        <v>8000</v>
      </c>
      <c r="R84">
        <f t="shared" si="17"/>
        <v>8051.2</v>
      </c>
      <c r="S84">
        <f t="shared" si="17"/>
        <v>8000</v>
      </c>
      <c r="T84">
        <f t="shared" si="17"/>
        <v>-51.2</v>
      </c>
      <c r="V84" s="8" t="s">
        <v>109</v>
      </c>
      <c r="W84" s="9">
        <v>158</v>
      </c>
      <c r="X84" s="9">
        <v>7</v>
      </c>
      <c r="Y84" s="9">
        <v>6</v>
      </c>
      <c r="Z84" s="9">
        <v>8</v>
      </c>
      <c r="AA84" s="9">
        <v>7</v>
      </c>
      <c r="AB84" s="9">
        <v>8</v>
      </c>
      <c r="AC84" s="9">
        <v>7</v>
      </c>
      <c r="AD84" s="9">
        <v>8000</v>
      </c>
    </row>
    <row r="85" spans="1:30" ht="15" thickBot="1" x14ac:dyDescent="0.35">
      <c r="A85" s="8">
        <f>Spar!A85</f>
        <v>157</v>
      </c>
      <c r="B85" s="9">
        <v>73</v>
      </c>
      <c r="C85" s="9">
        <v>64</v>
      </c>
      <c r="D85" s="9">
        <v>90</v>
      </c>
      <c r="E85" s="9">
        <v>83</v>
      </c>
      <c r="F85" s="9">
        <v>90</v>
      </c>
      <c r="G85" s="9">
        <v>75</v>
      </c>
      <c r="H85" s="9">
        <v>7000</v>
      </c>
      <c r="J85">
        <f t="shared" si="10"/>
        <v>157</v>
      </c>
      <c r="K85">
        <f t="shared" si="18"/>
        <v>7</v>
      </c>
      <c r="L85">
        <f t="shared" si="11"/>
        <v>6</v>
      </c>
      <c r="M85">
        <f t="shared" si="12"/>
        <v>8</v>
      </c>
      <c r="N85">
        <f t="shared" si="13"/>
        <v>7</v>
      </c>
      <c r="O85">
        <f t="shared" si="14"/>
        <v>8</v>
      </c>
      <c r="P85">
        <f t="shared" si="15"/>
        <v>7</v>
      </c>
      <c r="Q85">
        <f t="shared" si="16"/>
        <v>7000</v>
      </c>
      <c r="R85">
        <f t="shared" si="17"/>
        <v>8051.2</v>
      </c>
      <c r="S85">
        <f t="shared" si="17"/>
        <v>7000</v>
      </c>
      <c r="T85">
        <f t="shared" si="17"/>
        <v>-1051.2</v>
      </c>
      <c r="V85" s="8" t="s">
        <v>110</v>
      </c>
      <c r="W85" s="9">
        <v>157</v>
      </c>
      <c r="X85" s="9">
        <v>7</v>
      </c>
      <c r="Y85" s="9">
        <v>6</v>
      </c>
      <c r="Z85" s="9">
        <v>8</v>
      </c>
      <c r="AA85" s="9">
        <v>7</v>
      </c>
      <c r="AB85" s="9">
        <v>8</v>
      </c>
      <c r="AC85" s="9">
        <v>7</v>
      </c>
      <c r="AD85" s="9">
        <v>7000</v>
      </c>
    </row>
    <row r="86" spans="1:30" ht="15" thickBot="1" x14ac:dyDescent="0.35">
      <c r="A86" s="8">
        <f>Spar!A86</f>
        <v>156</v>
      </c>
      <c r="B86" s="9">
        <v>73</v>
      </c>
      <c r="C86" s="9">
        <v>61</v>
      </c>
      <c r="D86" s="9">
        <v>89</v>
      </c>
      <c r="E86" s="9">
        <v>82</v>
      </c>
      <c r="F86" s="9">
        <v>86</v>
      </c>
      <c r="G86" s="9">
        <v>71</v>
      </c>
      <c r="H86" s="9">
        <v>9000</v>
      </c>
      <c r="J86">
        <f t="shared" si="10"/>
        <v>156</v>
      </c>
      <c r="K86">
        <f t="shared" si="18"/>
        <v>7</v>
      </c>
      <c r="L86">
        <f t="shared" si="11"/>
        <v>6</v>
      </c>
      <c r="M86">
        <f t="shared" si="12"/>
        <v>8</v>
      </c>
      <c r="N86">
        <f t="shared" si="13"/>
        <v>7</v>
      </c>
      <c r="O86">
        <f t="shared" si="14"/>
        <v>8</v>
      </c>
      <c r="P86">
        <f t="shared" si="15"/>
        <v>6</v>
      </c>
      <c r="Q86">
        <f t="shared" si="16"/>
        <v>9000</v>
      </c>
      <c r="R86">
        <f t="shared" si="17"/>
        <v>8051.2</v>
      </c>
      <c r="S86">
        <f t="shared" si="17"/>
        <v>9000</v>
      </c>
      <c r="T86">
        <f t="shared" si="17"/>
        <v>948.8</v>
      </c>
      <c r="V86" s="8" t="s">
        <v>111</v>
      </c>
      <c r="W86" s="9">
        <v>156</v>
      </c>
      <c r="X86" s="9">
        <v>7</v>
      </c>
      <c r="Y86" s="9">
        <v>6</v>
      </c>
      <c r="Z86" s="9">
        <v>8</v>
      </c>
      <c r="AA86" s="9">
        <v>7</v>
      </c>
      <c r="AB86" s="9">
        <v>8</v>
      </c>
      <c r="AC86" s="9">
        <v>6</v>
      </c>
      <c r="AD86" s="9">
        <v>9000</v>
      </c>
    </row>
    <row r="87" spans="1:30" ht="15" thickBot="1" x14ac:dyDescent="0.35">
      <c r="A87" s="8">
        <f>Spar!A87</f>
        <v>155</v>
      </c>
      <c r="B87" s="9">
        <v>73</v>
      </c>
      <c r="C87" s="9">
        <v>62</v>
      </c>
      <c r="D87" s="9">
        <v>89</v>
      </c>
      <c r="E87" s="9">
        <v>83</v>
      </c>
      <c r="F87" s="9">
        <v>90</v>
      </c>
      <c r="G87" s="9">
        <v>74</v>
      </c>
      <c r="H87" s="9">
        <v>7000</v>
      </c>
      <c r="J87">
        <f t="shared" si="10"/>
        <v>155</v>
      </c>
      <c r="K87">
        <f t="shared" si="18"/>
        <v>7</v>
      </c>
      <c r="L87">
        <f t="shared" si="11"/>
        <v>6</v>
      </c>
      <c r="M87">
        <f t="shared" si="12"/>
        <v>8</v>
      </c>
      <c r="N87">
        <f t="shared" si="13"/>
        <v>7</v>
      </c>
      <c r="O87">
        <f t="shared" si="14"/>
        <v>8</v>
      </c>
      <c r="P87">
        <f t="shared" si="15"/>
        <v>7</v>
      </c>
      <c r="Q87">
        <f t="shared" si="16"/>
        <v>7000</v>
      </c>
      <c r="R87">
        <f t="shared" si="17"/>
        <v>8051.2</v>
      </c>
      <c r="S87">
        <f t="shared" si="17"/>
        <v>7000</v>
      </c>
      <c r="T87">
        <f t="shared" si="17"/>
        <v>-1051.2</v>
      </c>
      <c r="V87" s="8" t="s">
        <v>112</v>
      </c>
      <c r="W87" s="9">
        <v>155</v>
      </c>
      <c r="X87" s="9">
        <v>7</v>
      </c>
      <c r="Y87" s="9">
        <v>6</v>
      </c>
      <c r="Z87" s="9">
        <v>8</v>
      </c>
      <c r="AA87" s="9">
        <v>7</v>
      </c>
      <c r="AB87" s="9">
        <v>8</v>
      </c>
      <c r="AC87" s="9">
        <v>7</v>
      </c>
      <c r="AD87" s="9">
        <v>7000</v>
      </c>
    </row>
    <row r="88" spans="1:30" ht="15" thickBot="1" x14ac:dyDescent="0.35">
      <c r="A88" s="8">
        <f>Spar!A88</f>
        <v>154</v>
      </c>
      <c r="B88" s="9">
        <v>78</v>
      </c>
      <c r="C88" s="9">
        <v>65</v>
      </c>
      <c r="D88" s="9">
        <v>89</v>
      </c>
      <c r="E88" s="9">
        <v>81</v>
      </c>
      <c r="F88" s="9">
        <v>87</v>
      </c>
      <c r="G88" s="9">
        <v>74</v>
      </c>
      <c r="H88" s="9">
        <v>7000</v>
      </c>
      <c r="J88">
        <f t="shared" si="10"/>
        <v>154</v>
      </c>
      <c r="K88">
        <f t="shared" si="18"/>
        <v>7</v>
      </c>
      <c r="L88">
        <f t="shared" si="11"/>
        <v>6</v>
      </c>
      <c r="M88">
        <f t="shared" si="12"/>
        <v>8</v>
      </c>
      <c r="N88">
        <f t="shared" si="13"/>
        <v>7</v>
      </c>
      <c r="O88">
        <f t="shared" si="14"/>
        <v>8</v>
      </c>
      <c r="P88">
        <f t="shared" si="15"/>
        <v>7</v>
      </c>
      <c r="Q88">
        <f t="shared" si="16"/>
        <v>7000</v>
      </c>
      <c r="R88">
        <f t="shared" si="17"/>
        <v>8051.2</v>
      </c>
      <c r="S88">
        <f t="shared" si="17"/>
        <v>7000</v>
      </c>
      <c r="T88">
        <f t="shared" si="17"/>
        <v>-1051.2</v>
      </c>
      <c r="V88" s="8" t="s">
        <v>113</v>
      </c>
      <c r="W88" s="9">
        <v>154</v>
      </c>
      <c r="X88" s="9">
        <v>7</v>
      </c>
      <c r="Y88" s="9">
        <v>6</v>
      </c>
      <c r="Z88" s="9">
        <v>8</v>
      </c>
      <c r="AA88" s="9">
        <v>7</v>
      </c>
      <c r="AB88" s="9">
        <v>8</v>
      </c>
      <c r="AC88" s="9">
        <v>7</v>
      </c>
      <c r="AD88" s="9">
        <v>7000</v>
      </c>
    </row>
    <row r="89" spans="1:30" ht="15" thickBot="1" x14ac:dyDescent="0.35">
      <c r="A89" s="8">
        <f>Spar!A89</f>
        <v>153</v>
      </c>
      <c r="B89" s="9">
        <v>77</v>
      </c>
      <c r="C89" s="9">
        <v>64</v>
      </c>
      <c r="D89" s="9">
        <v>89</v>
      </c>
      <c r="E89" s="9">
        <v>82</v>
      </c>
      <c r="F89" s="9">
        <v>89</v>
      </c>
      <c r="G89" s="9">
        <v>81</v>
      </c>
      <c r="H89" s="9">
        <v>8000</v>
      </c>
      <c r="J89">
        <f t="shared" si="10"/>
        <v>153</v>
      </c>
      <c r="K89">
        <f t="shared" si="18"/>
        <v>7</v>
      </c>
      <c r="L89">
        <f t="shared" si="11"/>
        <v>6</v>
      </c>
      <c r="M89">
        <f t="shared" si="12"/>
        <v>8</v>
      </c>
      <c r="N89">
        <f t="shared" si="13"/>
        <v>7</v>
      </c>
      <c r="O89">
        <f t="shared" si="14"/>
        <v>8</v>
      </c>
      <c r="P89">
        <f t="shared" si="15"/>
        <v>7</v>
      </c>
      <c r="Q89">
        <f t="shared" si="16"/>
        <v>8000</v>
      </c>
      <c r="R89">
        <f t="shared" si="17"/>
        <v>8051.2</v>
      </c>
      <c r="S89">
        <f t="shared" si="17"/>
        <v>8000</v>
      </c>
      <c r="T89">
        <f t="shared" si="17"/>
        <v>-51.2</v>
      </c>
      <c r="V89" s="8" t="s">
        <v>114</v>
      </c>
      <c r="W89" s="9">
        <v>153</v>
      </c>
      <c r="X89" s="9">
        <v>7</v>
      </c>
      <c r="Y89" s="9">
        <v>6</v>
      </c>
      <c r="Z89" s="9">
        <v>8</v>
      </c>
      <c r="AA89" s="9">
        <v>7</v>
      </c>
      <c r="AB89" s="9">
        <v>8</v>
      </c>
      <c r="AC89" s="9">
        <v>7</v>
      </c>
      <c r="AD89" s="9">
        <v>8000</v>
      </c>
    </row>
    <row r="90" spans="1:30" ht="15" thickBot="1" x14ac:dyDescent="0.35">
      <c r="A90" s="8">
        <f>Spar!A90</f>
        <v>152</v>
      </c>
      <c r="B90" s="9">
        <v>70</v>
      </c>
      <c r="C90" s="9">
        <v>62</v>
      </c>
      <c r="D90" s="9">
        <v>88</v>
      </c>
      <c r="E90" s="9">
        <v>79</v>
      </c>
      <c r="F90" s="9">
        <v>90</v>
      </c>
      <c r="G90" s="9">
        <v>75</v>
      </c>
      <c r="H90" s="9">
        <v>8000</v>
      </c>
      <c r="J90">
        <f t="shared" si="10"/>
        <v>152</v>
      </c>
      <c r="K90">
        <f t="shared" si="18"/>
        <v>6</v>
      </c>
      <c r="L90">
        <f t="shared" si="11"/>
        <v>6</v>
      </c>
      <c r="M90">
        <f t="shared" si="12"/>
        <v>8</v>
      </c>
      <c r="N90">
        <f t="shared" si="13"/>
        <v>7</v>
      </c>
      <c r="O90">
        <f t="shared" si="14"/>
        <v>8</v>
      </c>
      <c r="P90">
        <f t="shared" si="15"/>
        <v>7</v>
      </c>
      <c r="Q90">
        <f t="shared" si="16"/>
        <v>8000</v>
      </c>
      <c r="R90">
        <f t="shared" si="17"/>
        <v>8051.2</v>
      </c>
      <c r="S90">
        <f t="shared" si="17"/>
        <v>8000</v>
      </c>
      <c r="T90">
        <f t="shared" si="17"/>
        <v>-51.2</v>
      </c>
      <c r="V90" s="8" t="s">
        <v>115</v>
      </c>
      <c r="W90" s="9">
        <v>152</v>
      </c>
      <c r="X90" s="9">
        <v>6</v>
      </c>
      <c r="Y90" s="9">
        <v>6</v>
      </c>
      <c r="Z90" s="9">
        <v>8</v>
      </c>
      <c r="AA90" s="9">
        <v>7</v>
      </c>
      <c r="AB90" s="9">
        <v>8</v>
      </c>
      <c r="AC90" s="9">
        <v>7</v>
      </c>
      <c r="AD90" s="9">
        <v>8000</v>
      </c>
    </row>
    <row r="91" spans="1:30" ht="15" thickBot="1" x14ac:dyDescent="0.35">
      <c r="A91" s="8">
        <f>Spar!A91</f>
        <v>151</v>
      </c>
      <c r="B91" s="9">
        <v>61</v>
      </c>
      <c r="C91" s="9">
        <v>45</v>
      </c>
      <c r="D91" s="9">
        <v>87</v>
      </c>
      <c r="E91" s="9">
        <v>78</v>
      </c>
      <c r="F91" s="9">
        <v>86</v>
      </c>
      <c r="G91" s="9">
        <v>73</v>
      </c>
      <c r="H91" s="9">
        <v>8000</v>
      </c>
      <c r="J91">
        <f t="shared" si="10"/>
        <v>151</v>
      </c>
      <c r="K91">
        <f t="shared" si="18"/>
        <v>6</v>
      </c>
      <c r="L91">
        <f t="shared" si="11"/>
        <v>4</v>
      </c>
      <c r="M91">
        <f t="shared" si="12"/>
        <v>8</v>
      </c>
      <c r="N91">
        <f t="shared" si="13"/>
        <v>7</v>
      </c>
      <c r="O91">
        <f t="shared" si="14"/>
        <v>8</v>
      </c>
      <c r="P91">
        <f t="shared" si="15"/>
        <v>7</v>
      </c>
      <c r="Q91">
        <f t="shared" si="16"/>
        <v>8000</v>
      </c>
      <c r="R91">
        <f t="shared" si="17"/>
        <v>8898.7000000000007</v>
      </c>
      <c r="S91">
        <f t="shared" si="17"/>
        <v>8000</v>
      </c>
      <c r="T91">
        <f t="shared" si="17"/>
        <v>-898.7</v>
      </c>
      <c r="V91" s="8" t="s">
        <v>116</v>
      </c>
      <c r="W91" s="9">
        <v>151</v>
      </c>
      <c r="X91" s="9">
        <v>6</v>
      </c>
      <c r="Y91" s="9">
        <v>4</v>
      </c>
      <c r="Z91" s="9">
        <v>8</v>
      </c>
      <c r="AA91" s="9">
        <v>7</v>
      </c>
      <c r="AB91" s="9">
        <v>8</v>
      </c>
      <c r="AC91" s="9">
        <v>7</v>
      </c>
      <c r="AD91" s="9">
        <v>8000</v>
      </c>
    </row>
    <row r="92" spans="1:30" ht="15" thickBot="1" x14ac:dyDescent="0.35">
      <c r="A92" s="8">
        <f>Spar!A92</f>
        <v>150</v>
      </c>
      <c r="B92" s="9">
        <v>78</v>
      </c>
      <c r="C92" s="9">
        <v>68</v>
      </c>
      <c r="D92" s="9">
        <v>86</v>
      </c>
      <c r="E92" s="9">
        <v>83</v>
      </c>
      <c r="F92" s="9">
        <v>88</v>
      </c>
      <c r="G92" s="9">
        <v>79</v>
      </c>
      <c r="H92" s="9">
        <v>7000</v>
      </c>
      <c r="J92">
        <f t="shared" si="10"/>
        <v>150</v>
      </c>
      <c r="K92">
        <f t="shared" si="18"/>
        <v>7</v>
      </c>
      <c r="L92">
        <f t="shared" si="11"/>
        <v>6</v>
      </c>
      <c r="M92">
        <f t="shared" si="12"/>
        <v>8</v>
      </c>
      <c r="N92">
        <f t="shared" si="13"/>
        <v>7</v>
      </c>
      <c r="O92">
        <f t="shared" si="14"/>
        <v>8</v>
      </c>
      <c r="P92">
        <f t="shared" si="15"/>
        <v>7</v>
      </c>
      <c r="Q92">
        <f t="shared" si="16"/>
        <v>7000</v>
      </c>
      <c r="R92">
        <f t="shared" si="17"/>
        <v>8051.2</v>
      </c>
      <c r="S92">
        <f t="shared" si="17"/>
        <v>7000</v>
      </c>
      <c r="T92">
        <f t="shared" si="17"/>
        <v>-1051.2</v>
      </c>
      <c r="V92" s="8" t="s">
        <v>117</v>
      </c>
      <c r="W92" s="9">
        <v>150</v>
      </c>
      <c r="X92" s="9">
        <v>7</v>
      </c>
      <c r="Y92" s="9">
        <v>6</v>
      </c>
      <c r="Z92" s="9">
        <v>8</v>
      </c>
      <c r="AA92" s="9">
        <v>7</v>
      </c>
      <c r="AB92" s="9">
        <v>8</v>
      </c>
      <c r="AC92" s="9">
        <v>7</v>
      </c>
      <c r="AD92" s="9">
        <v>7000</v>
      </c>
    </row>
    <row r="93" spans="1:30" ht="15" thickBot="1" x14ac:dyDescent="0.35">
      <c r="A93" s="8">
        <f>Spar!A93</f>
        <v>149</v>
      </c>
      <c r="B93" s="9">
        <v>78</v>
      </c>
      <c r="C93" s="9">
        <v>67</v>
      </c>
      <c r="D93" s="9">
        <v>86</v>
      </c>
      <c r="E93" s="9">
        <v>85</v>
      </c>
      <c r="F93" s="9">
        <v>87</v>
      </c>
      <c r="G93" s="9">
        <v>78</v>
      </c>
      <c r="H93" s="9">
        <v>8000</v>
      </c>
      <c r="J93">
        <f t="shared" si="10"/>
        <v>149</v>
      </c>
      <c r="K93">
        <f t="shared" si="18"/>
        <v>7</v>
      </c>
      <c r="L93">
        <f t="shared" si="11"/>
        <v>6</v>
      </c>
      <c r="M93">
        <f t="shared" si="12"/>
        <v>8</v>
      </c>
      <c r="N93">
        <f t="shared" si="13"/>
        <v>8</v>
      </c>
      <c r="O93">
        <f t="shared" si="14"/>
        <v>8</v>
      </c>
      <c r="P93">
        <f t="shared" si="15"/>
        <v>7</v>
      </c>
      <c r="Q93">
        <f t="shared" si="16"/>
        <v>8000</v>
      </c>
      <c r="R93">
        <f t="shared" si="17"/>
        <v>8475</v>
      </c>
      <c r="S93">
        <f t="shared" si="17"/>
        <v>8000</v>
      </c>
      <c r="T93">
        <f t="shared" si="17"/>
        <v>-475</v>
      </c>
      <c r="V93" s="8" t="s">
        <v>118</v>
      </c>
      <c r="W93" s="9">
        <v>149</v>
      </c>
      <c r="X93" s="9">
        <v>7</v>
      </c>
      <c r="Y93" s="9">
        <v>6</v>
      </c>
      <c r="Z93" s="9">
        <v>8</v>
      </c>
      <c r="AA93" s="9">
        <v>8</v>
      </c>
      <c r="AB93" s="9">
        <v>8</v>
      </c>
      <c r="AC93" s="9">
        <v>7</v>
      </c>
      <c r="AD93" s="9">
        <v>8000</v>
      </c>
    </row>
    <row r="94" spans="1:30" ht="15" thickBot="1" x14ac:dyDescent="0.35">
      <c r="A94" s="8">
        <f>Spar!A94</f>
        <v>148</v>
      </c>
      <c r="B94" s="9">
        <v>75</v>
      </c>
      <c r="C94" s="9">
        <v>63</v>
      </c>
      <c r="D94" s="9">
        <v>87</v>
      </c>
      <c r="E94" s="9">
        <v>84</v>
      </c>
      <c r="F94" s="9">
        <v>87</v>
      </c>
      <c r="G94" s="9">
        <v>76</v>
      </c>
      <c r="H94" s="9">
        <v>9000</v>
      </c>
      <c r="J94">
        <f t="shared" si="10"/>
        <v>148</v>
      </c>
      <c r="K94">
        <f t="shared" si="18"/>
        <v>7</v>
      </c>
      <c r="L94">
        <f t="shared" si="11"/>
        <v>6</v>
      </c>
      <c r="M94">
        <f t="shared" si="12"/>
        <v>8</v>
      </c>
      <c r="N94">
        <f t="shared" si="13"/>
        <v>8</v>
      </c>
      <c r="O94">
        <f t="shared" si="14"/>
        <v>8</v>
      </c>
      <c r="P94">
        <f t="shared" si="15"/>
        <v>7</v>
      </c>
      <c r="Q94">
        <f t="shared" si="16"/>
        <v>9000</v>
      </c>
      <c r="R94">
        <f t="shared" si="17"/>
        <v>8475</v>
      </c>
      <c r="S94">
        <f t="shared" si="17"/>
        <v>9000</v>
      </c>
      <c r="T94">
        <f t="shared" si="17"/>
        <v>525</v>
      </c>
      <c r="V94" s="8" t="s">
        <v>119</v>
      </c>
      <c r="W94" s="9">
        <v>148</v>
      </c>
      <c r="X94" s="9">
        <v>7</v>
      </c>
      <c r="Y94" s="9">
        <v>6</v>
      </c>
      <c r="Z94" s="9">
        <v>8</v>
      </c>
      <c r="AA94" s="9">
        <v>8</v>
      </c>
      <c r="AB94" s="9">
        <v>8</v>
      </c>
      <c r="AC94" s="9">
        <v>7</v>
      </c>
      <c r="AD94" s="9">
        <v>9000</v>
      </c>
    </row>
    <row r="95" spans="1:30" ht="15" thickBot="1" x14ac:dyDescent="0.35">
      <c r="A95" s="8">
        <f>Spar!A95</f>
        <v>147</v>
      </c>
      <c r="B95" s="9">
        <v>74</v>
      </c>
      <c r="C95" s="9">
        <v>63</v>
      </c>
      <c r="D95" s="9">
        <v>88</v>
      </c>
      <c r="E95" s="9">
        <v>83</v>
      </c>
      <c r="F95" s="9">
        <v>88</v>
      </c>
      <c r="G95" s="9">
        <v>76</v>
      </c>
      <c r="H95" s="9">
        <v>8000</v>
      </c>
      <c r="J95">
        <f t="shared" si="10"/>
        <v>147</v>
      </c>
      <c r="K95">
        <f t="shared" si="18"/>
        <v>7</v>
      </c>
      <c r="L95">
        <f t="shared" si="11"/>
        <v>6</v>
      </c>
      <c r="M95">
        <f t="shared" si="12"/>
        <v>8</v>
      </c>
      <c r="N95">
        <f t="shared" si="13"/>
        <v>7</v>
      </c>
      <c r="O95">
        <f t="shared" si="14"/>
        <v>8</v>
      </c>
      <c r="P95">
        <f t="shared" si="15"/>
        <v>7</v>
      </c>
      <c r="Q95">
        <f t="shared" si="16"/>
        <v>8000</v>
      </c>
      <c r="R95">
        <f t="shared" si="17"/>
        <v>8475</v>
      </c>
      <c r="S95">
        <f t="shared" si="17"/>
        <v>8000</v>
      </c>
      <c r="T95">
        <f t="shared" si="17"/>
        <v>-475</v>
      </c>
      <c r="V95" s="8" t="s">
        <v>120</v>
      </c>
      <c r="W95" s="9">
        <v>147</v>
      </c>
      <c r="X95" s="9">
        <v>7</v>
      </c>
      <c r="Y95" s="9">
        <v>6</v>
      </c>
      <c r="Z95" s="9">
        <v>8</v>
      </c>
      <c r="AA95" s="9">
        <v>7</v>
      </c>
      <c r="AB95" s="9">
        <v>8</v>
      </c>
      <c r="AC95" s="9">
        <v>7</v>
      </c>
      <c r="AD95" s="9">
        <v>8000</v>
      </c>
    </row>
    <row r="96" spans="1:30" ht="15" thickBot="1" x14ac:dyDescent="0.35">
      <c r="A96" s="8">
        <f>Spar!A96</f>
        <v>146</v>
      </c>
      <c r="B96" s="9">
        <v>76</v>
      </c>
      <c r="C96" s="9">
        <v>63</v>
      </c>
      <c r="D96" s="9">
        <v>87</v>
      </c>
      <c r="E96" s="9">
        <v>83</v>
      </c>
      <c r="F96" s="9">
        <v>85</v>
      </c>
      <c r="G96" s="9">
        <v>79</v>
      </c>
      <c r="H96" s="9">
        <v>8000</v>
      </c>
      <c r="J96">
        <f t="shared" si="10"/>
        <v>146</v>
      </c>
      <c r="K96">
        <f t="shared" si="18"/>
        <v>7</v>
      </c>
      <c r="L96">
        <f t="shared" si="11"/>
        <v>6</v>
      </c>
      <c r="M96">
        <f t="shared" si="12"/>
        <v>8</v>
      </c>
      <c r="N96">
        <f t="shared" si="13"/>
        <v>7</v>
      </c>
      <c r="O96">
        <f t="shared" si="14"/>
        <v>8</v>
      </c>
      <c r="P96">
        <f t="shared" si="15"/>
        <v>7</v>
      </c>
      <c r="Q96">
        <f t="shared" si="16"/>
        <v>8000</v>
      </c>
      <c r="R96">
        <f t="shared" si="17"/>
        <v>8475</v>
      </c>
      <c r="S96">
        <f t="shared" si="17"/>
        <v>8000</v>
      </c>
      <c r="T96">
        <f t="shared" si="17"/>
        <v>-475</v>
      </c>
      <c r="V96" s="8" t="s">
        <v>121</v>
      </c>
      <c r="W96" s="9">
        <v>146</v>
      </c>
      <c r="X96" s="9">
        <v>7</v>
      </c>
      <c r="Y96" s="9">
        <v>6</v>
      </c>
      <c r="Z96" s="9">
        <v>8</v>
      </c>
      <c r="AA96" s="9">
        <v>7</v>
      </c>
      <c r="AB96" s="9">
        <v>8</v>
      </c>
      <c r="AC96" s="9">
        <v>7</v>
      </c>
      <c r="AD96" s="9">
        <v>8000</v>
      </c>
    </row>
    <row r="97" spans="1:30" ht="15" thickBot="1" x14ac:dyDescent="0.35">
      <c r="A97" s="8">
        <f>Spar!A97</f>
        <v>145</v>
      </c>
      <c r="B97" s="9">
        <v>74</v>
      </c>
      <c r="C97" s="9">
        <v>55</v>
      </c>
      <c r="D97" s="9">
        <v>87</v>
      </c>
      <c r="E97" s="9">
        <v>82</v>
      </c>
      <c r="F97" s="9">
        <v>82</v>
      </c>
      <c r="G97" s="9">
        <v>71</v>
      </c>
      <c r="H97" s="9">
        <v>9000</v>
      </c>
      <c r="J97">
        <f t="shared" si="10"/>
        <v>145</v>
      </c>
      <c r="K97">
        <f t="shared" si="18"/>
        <v>7</v>
      </c>
      <c r="L97">
        <f t="shared" si="11"/>
        <v>5</v>
      </c>
      <c r="M97">
        <f t="shared" si="12"/>
        <v>8</v>
      </c>
      <c r="N97">
        <f t="shared" si="13"/>
        <v>7</v>
      </c>
      <c r="O97">
        <f t="shared" si="14"/>
        <v>7</v>
      </c>
      <c r="P97">
        <f t="shared" si="15"/>
        <v>6</v>
      </c>
      <c r="Q97">
        <f t="shared" si="16"/>
        <v>9000</v>
      </c>
      <c r="R97">
        <f t="shared" si="17"/>
        <v>8898.7000000000007</v>
      </c>
      <c r="S97">
        <f t="shared" si="17"/>
        <v>9000</v>
      </c>
      <c r="T97">
        <f t="shared" si="17"/>
        <v>101.3</v>
      </c>
      <c r="V97" s="8" t="s">
        <v>122</v>
      </c>
      <c r="W97" s="9">
        <v>145</v>
      </c>
      <c r="X97" s="9">
        <v>7</v>
      </c>
      <c r="Y97" s="9">
        <v>5</v>
      </c>
      <c r="Z97" s="9">
        <v>8</v>
      </c>
      <c r="AA97" s="9">
        <v>7</v>
      </c>
      <c r="AB97" s="9">
        <v>7</v>
      </c>
      <c r="AC97" s="9">
        <v>6</v>
      </c>
      <c r="AD97" s="9">
        <v>9000</v>
      </c>
    </row>
    <row r="98" spans="1:30" ht="15" thickBot="1" x14ac:dyDescent="0.35">
      <c r="A98" s="8">
        <f>Spar!A98</f>
        <v>144</v>
      </c>
      <c r="B98" s="9">
        <v>73</v>
      </c>
      <c r="C98" s="9">
        <v>55</v>
      </c>
      <c r="D98" s="9">
        <v>85</v>
      </c>
      <c r="E98" s="9">
        <v>79</v>
      </c>
      <c r="F98" s="9">
        <v>83</v>
      </c>
      <c r="G98" s="9">
        <v>76</v>
      </c>
      <c r="H98" s="9">
        <v>9000</v>
      </c>
      <c r="J98">
        <f t="shared" si="10"/>
        <v>144</v>
      </c>
      <c r="K98">
        <f t="shared" si="18"/>
        <v>7</v>
      </c>
      <c r="L98">
        <f t="shared" si="11"/>
        <v>5</v>
      </c>
      <c r="M98">
        <f t="shared" si="12"/>
        <v>8</v>
      </c>
      <c r="N98">
        <f t="shared" si="13"/>
        <v>7</v>
      </c>
      <c r="O98">
        <f t="shared" si="14"/>
        <v>7</v>
      </c>
      <c r="P98">
        <f t="shared" si="15"/>
        <v>7</v>
      </c>
      <c r="Q98">
        <f t="shared" si="16"/>
        <v>9000</v>
      </c>
      <c r="R98">
        <f t="shared" si="17"/>
        <v>8898.7000000000007</v>
      </c>
      <c r="S98">
        <f t="shared" si="17"/>
        <v>9000</v>
      </c>
      <c r="T98">
        <f t="shared" si="17"/>
        <v>101.3</v>
      </c>
      <c r="V98" s="8" t="s">
        <v>123</v>
      </c>
      <c r="W98" s="9">
        <v>144</v>
      </c>
      <c r="X98" s="9">
        <v>7</v>
      </c>
      <c r="Y98" s="9">
        <v>5</v>
      </c>
      <c r="Z98" s="9">
        <v>8</v>
      </c>
      <c r="AA98" s="9">
        <v>7</v>
      </c>
      <c r="AB98" s="9">
        <v>7</v>
      </c>
      <c r="AC98" s="9">
        <v>7</v>
      </c>
      <c r="AD98" s="9">
        <v>9000</v>
      </c>
    </row>
    <row r="99" spans="1:30" ht="15" thickBot="1" x14ac:dyDescent="0.35">
      <c r="A99" s="8">
        <f>Spar!A99</f>
        <v>143</v>
      </c>
      <c r="B99" s="9">
        <v>69</v>
      </c>
      <c r="C99" s="9">
        <v>53</v>
      </c>
      <c r="D99" s="9">
        <v>84</v>
      </c>
      <c r="E99" s="9">
        <v>84</v>
      </c>
      <c r="F99" s="9">
        <v>83</v>
      </c>
      <c r="G99" s="9">
        <v>77</v>
      </c>
      <c r="H99" s="9">
        <v>9000</v>
      </c>
      <c r="J99">
        <f t="shared" si="10"/>
        <v>143</v>
      </c>
      <c r="K99">
        <f t="shared" si="18"/>
        <v>6</v>
      </c>
      <c r="L99">
        <f t="shared" si="11"/>
        <v>5</v>
      </c>
      <c r="M99">
        <f t="shared" si="12"/>
        <v>8</v>
      </c>
      <c r="N99">
        <f t="shared" si="13"/>
        <v>8</v>
      </c>
      <c r="O99">
        <f t="shared" si="14"/>
        <v>7</v>
      </c>
      <c r="P99">
        <f t="shared" si="15"/>
        <v>7</v>
      </c>
      <c r="Q99">
        <f t="shared" si="16"/>
        <v>9000</v>
      </c>
      <c r="R99">
        <f t="shared" si="17"/>
        <v>8898.7000000000007</v>
      </c>
      <c r="S99">
        <f t="shared" si="17"/>
        <v>9000</v>
      </c>
      <c r="T99">
        <f t="shared" si="17"/>
        <v>101.3</v>
      </c>
      <c r="V99" s="8" t="s">
        <v>124</v>
      </c>
      <c r="W99" s="9">
        <v>143</v>
      </c>
      <c r="X99" s="9">
        <v>6</v>
      </c>
      <c r="Y99" s="9">
        <v>5</v>
      </c>
      <c r="Z99" s="9">
        <v>8</v>
      </c>
      <c r="AA99" s="9">
        <v>8</v>
      </c>
      <c r="AB99" s="9">
        <v>7</v>
      </c>
      <c r="AC99" s="9">
        <v>7</v>
      </c>
      <c r="AD99" s="9">
        <v>9000</v>
      </c>
    </row>
    <row r="100" spans="1:30" ht="15" thickBot="1" x14ac:dyDescent="0.35">
      <c r="A100" s="8">
        <f>Spar!A100</f>
        <v>142</v>
      </c>
      <c r="B100" s="9">
        <v>72</v>
      </c>
      <c r="C100" s="9">
        <v>48</v>
      </c>
      <c r="D100" s="9">
        <v>78</v>
      </c>
      <c r="E100" s="9">
        <v>82</v>
      </c>
      <c r="F100" s="9">
        <v>80</v>
      </c>
      <c r="G100" s="9">
        <v>70</v>
      </c>
      <c r="H100" s="9">
        <v>9000</v>
      </c>
      <c r="J100">
        <f t="shared" si="10"/>
        <v>142</v>
      </c>
      <c r="K100">
        <f t="shared" si="18"/>
        <v>7</v>
      </c>
      <c r="L100">
        <f t="shared" si="11"/>
        <v>5</v>
      </c>
      <c r="M100">
        <f t="shared" si="12"/>
        <v>7</v>
      </c>
      <c r="N100">
        <f t="shared" si="13"/>
        <v>7</v>
      </c>
      <c r="O100">
        <f t="shared" si="14"/>
        <v>7</v>
      </c>
      <c r="P100">
        <f t="shared" si="15"/>
        <v>6</v>
      </c>
      <c r="Q100">
        <f t="shared" si="16"/>
        <v>9000</v>
      </c>
      <c r="R100">
        <f t="shared" si="17"/>
        <v>8898.7000000000007</v>
      </c>
      <c r="S100">
        <f t="shared" si="17"/>
        <v>9000</v>
      </c>
      <c r="T100">
        <f t="shared" si="17"/>
        <v>101.3</v>
      </c>
      <c r="V100" s="8" t="s">
        <v>125</v>
      </c>
      <c r="W100" s="9">
        <v>142</v>
      </c>
      <c r="X100" s="9">
        <v>7</v>
      </c>
      <c r="Y100" s="9">
        <v>5</v>
      </c>
      <c r="Z100" s="9">
        <v>7</v>
      </c>
      <c r="AA100" s="9">
        <v>7</v>
      </c>
      <c r="AB100" s="9">
        <v>7</v>
      </c>
      <c r="AC100" s="9">
        <v>6</v>
      </c>
      <c r="AD100" s="9">
        <v>9000</v>
      </c>
    </row>
    <row r="101" spans="1:30" ht="15" thickBot="1" x14ac:dyDescent="0.35">
      <c r="A101" s="8">
        <f>Spar!A101</f>
        <v>141</v>
      </c>
      <c r="B101" s="9">
        <v>62</v>
      </c>
      <c r="C101" s="9">
        <v>59</v>
      </c>
      <c r="D101" s="9">
        <v>81</v>
      </c>
      <c r="E101" s="9">
        <v>81</v>
      </c>
      <c r="F101" s="9">
        <v>83</v>
      </c>
      <c r="G101" s="9">
        <v>71</v>
      </c>
      <c r="H101" s="9">
        <v>9000</v>
      </c>
      <c r="J101">
        <f t="shared" si="10"/>
        <v>141</v>
      </c>
      <c r="K101">
        <f t="shared" si="18"/>
        <v>6</v>
      </c>
      <c r="L101">
        <f t="shared" si="11"/>
        <v>5</v>
      </c>
      <c r="M101">
        <f t="shared" si="12"/>
        <v>7</v>
      </c>
      <c r="N101">
        <f t="shared" si="13"/>
        <v>7</v>
      </c>
      <c r="O101">
        <f t="shared" si="14"/>
        <v>7</v>
      </c>
      <c r="P101">
        <f t="shared" si="15"/>
        <v>6</v>
      </c>
      <c r="Q101">
        <f t="shared" si="16"/>
        <v>9000</v>
      </c>
      <c r="R101">
        <f t="shared" si="17"/>
        <v>8898.7000000000007</v>
      </c>
      <c r="S101">
        <f t="shared" si="17"/>
        <v>9000</v>
      </c>
      <c r="T101">
        <f t="shared" si="17"/>
        <v>101.3</v>
      </c>
      <c r="V101" s="8" t="s">
        <v>126</v>
      </c>
      <c r="W101" s="9">
        <v>141</v>
      </c>
      <c r="X101" s="9">
        <v>6</v>
      </c>
      <c r="Y101" s="9">
        <v>5</v>
      </c>
      <c r="Z101" s="9">
        <v>7</v>
      </c>
      <c r="AA101" s="9">
        <v>7</v>
      </c>
      <c r="AB101" s="9">
        <v>7</v>
      </c>
      <c r="AC101" s="9">
        <v>6</v>
      </c>
      <c r="AD101" s="9">
        <v>9000</v>
      </c>
    </row>
    <row r="102" spans="1:30" ht="15" thickBot="1" x14ac:dyDescent="0.35">
      <c r="A102" s="8">
        <f>Spar!A102</f>
        <v>140</v>
      </c>
      <c r="B102" s="9">
        <v>47</v>
      </c>
      <c r="C102" s="9">
        <v>56</v>
      </c>
      <c r="D102" s="9">
        <v>82</v>
      </c>
      <c r="E102" s="9">
        <v>80</v>
      </c>
      <c r="F102" s="9">
        <v>83</v>
      </c>
      <c r="G102" s="9">
        <v>70</v>
      </c>
      <c r="H102" s="9">
        <v>10000</v>
      </c>
      <c r="J102">
        <f t="shared" si="10"/>
        <v>140</v>
      </c>
      <c r="K102">
        <f t="shared" si="18"/>
        <v>4</v>
      </c>
      <c r="L102">
        <f t="shared" si="11"/>
        <v>5</v>
      </c>
      <c r="M102">
        <f t="shared" si="12"/>
        <v>7</v>
      </c>
      <c r="N102">
        <f t="shared" si="13"/>
        <v>7</v>
      </c>
      <c r="O102">
        <f t="shared" si="14"/>
        <v>7</v>
      </c>
      <c r="P102">
        <f t="shared" si="15"/>
        <v>6</v>
      </c>
      <c r="Q102">
        <f t="shared" si="16"/>
        <v>10000</v>
      </c>
      <c r="R102">
        <f t="shared" si="17"/>
        <v>10170</v>
      </c>
      <c r="S102">
        <f t="shared" si="17"/>
        <v>10000</v>
      </c>
      <c r="T102">
        <f t="shared" si="17"/>
        <v>-170</v>
      </c>
      <c r="V102" s="8" t="s">
        <v>127</v>
      </c>
      <c r="W102" s="9">
        <v>140</v>
      </c>
      <c r="X102" s="9">
        <v>4</v>
      </c>
      <c r="Y102" s="9">
        <v>5</v>
      </c>
      <c r="Z102" s="9">
        <v>7</v>
      </c>
      <c r="AA102" s="9">
        <v>7</v>
      </c>
      <c r="AB102" s="9">
        <v>7</v>
      </c>
      <c r="AC102" s="9">
        <v>6</v>
      </c>
      <c r="AD102" s="9">
        <v>10000</v>
      </c>
    </row>
    <row r="103" spans="1:30" ht="15" thickBot="1" x14ac:dyDescent="0.35">
      <c r="A103" s="8">
        <f>Spar!A103</f>
        <v>139</v>
      </c>
      <c r="B103" s="9">
        <v>49</v>
      </c>
      <c r="C103" s="9">
        <v>43</v>
      </c>
      <c r="D103" s="9">
        <v>82</v>
      </c>
      <c r="E103" s="9">
        <v>79</v>
      </c>
      <c r="F103" s="9">
        <v>81</v>
      </c>
      <c r="G103" s="9">
        <v>75</v>
      </c>
      <c r="H103" s="9">
        <v>10000</v>
      </c>
      <c r="J103">
        <f t="shared" si="10"/>
        <v>139</v>
      </c>
      <c r="K103">
        <f t="shared" si="18"/>
        <v>5</v>
      </c>
      <c r="L103">
        <f t="shared" si="11"/>
        <v>4</v>
      </c>
      <c r="M103">
        <f t="shared" si="12"/>
        <v>7</v>
      </c>
      <c r="N103">
        <f t="shared" si="13"/>
        <v>7</v>
      </c>
      <c r="O103">
        <f t="shared" si="14"/>
        <v>7</v>
      </c>
      <c r="P103">
        <f t="shared" si="15"/>
        <v>7</v>
      </c>
      <c r="Q103">
        <f t="shared" si="16"/>
        <v>10000</v>
      </c>
      <c r="R103">
        <f t="shared" si="17"/>
        <v>9746.2000000000007</v>
      </c>
      <c r="S103">
        <f t="shared" si="17"/>
        <v>10000</v>
      </c>
      <c r="T103">
        <f t="shared" si="17"/>
        <v>253.8</v>
      </c>
      <c r="V103" s="8" t="s">
        <v>128</v>
      </c>
      <c r="W103" s="9">
        <v>139</v>
      </c>
      <c r="X103" s="9">
        <v>5</v>
      </c>
      <c r="Y103" s="9">
        <v>4</v>
      </c>
      <c r="Z103" s="9">
        <v>7</v>
      </c>
      <c r="AA103" s="9">
        <v>7</v>
      </c>
      <c r="AB103" s="9">
        <v>7</v>
      </c>
      <c r="AC103" s="9">
        <v>7</v>
      </c>
      <c r="AD103" s="9">
        <v>10000</v>
      </c>
    </row>
    <row r="104" spans="1:30" ht="15" thickBot="1" x14ac:dyDescent="0.35">
      <c r="A104" s="8">
        <f>Spar!A104</f>
        <v>138</v>
      </c>
      <c r="B104" s="9">
        <v>66</v>
      </c>
      <c r="C104" s="9">
        <v>65</v>
      </c>
      <c r="D104" s="9">
        <v>84</v>
      </c>
      <c r="E104" s="9">
        <v>82</v>
      </c>
      <c r="F104" s="9">
        <v>84</v>
      </c>
      <c r="G104" s="9">
        <v>73</v>
      </c>
      <c r="H104" s="9">
        <v>9000</v>
      </c>
      <c r="J104">
        <f t="shared" si="10"/>
        <v>138</v>
      </c>
      <c r="K104">
        <f t="shared" si="18"/>
        <v>6</v>
      </c>
      <c r="L104">
        <f t="shared" si="11"/>
        <v>6</v>
      </c>
      <c r="M104">
        <f t="shared" si="12"/>
        <v>8</v>
      </c>
      <c r="N104">
        <f t="shared" si="13"/>
        <v>7</v>
      </c>
      <c r="O104">
        <f t="shared" si="14"/>
        <v>8</v>
      </c>
      <c r="P104">
        <f t="shared" si="15"/>
        <v>7</v>
      </c>
      <c r="Q104">
        <f t="shared" si="16"/>
        <v>9000</v>
      </c>
      <c r="R104">
        <f t="shared" si="17"/>
        <v>8898.7000000000007</v>
      </c>
      <c r="S104">
        <f t="shared" si="17"/>
        <v>9000</v>
      </c>
      <c r="T104">
        <f t="shared" si="17"/>
        <v>101.3</v>
      </c>
      <c r="V104" s="8" t="s">
        <v>129</v>
      </c>
      <c r="W104" s="9">
        <v>138</v>
      </c>
      <c r="X104" s="9">
        <v>6</v>
      </c>
      <c r="Y104" s="9">
        <v>6</v>
      </c>
      <c r="Z104" s="9">
        <v>8</v>
      </c>
      <c r="AA104" s="9">
        <v>7</v>
      </c>
      <c r="AB104" s="9">
        <v>8</v>
      </c>
      <c r="AC104" s="9">
        <v>7</v>
      </c>
      <c r="AD104" s="9">
        <v>9000</v>
      </c>
    </row>
    <row r="105" spans="1:30" ht="15" thickBot="1" x14ac:dyDescent="0.35">
      <c r="A105" s="8">
        <f>Spar!A105</f>
        <v>137</v>
      </c>
      <c r="B105" s="9">
        <v>70</v>
      </c>
      <c r="C105" s="9">
        <v>66</v>
      </c>
      <c r="D105" s="9">
        <v>83</v>
      </c>
      <c r="E105" s="9">
        <v>83</v>
      </c>
      <c r="F105" s="9">
        <v>78</v>
      </c>
      <c r="G105" s="9">
        <v>68</v>
      </c>
      <c r="H105" s="9">
        <v>9000</v>
      </c>
      <c r="J105">
        <f t="shared" si="10"/>
        <v>137</v>
      </c>
      <c r="K105">
        <f t="shared" si="18"/>
        <v>6</v>
      </c>
      <c r="L105">
        <f t="shared" si="11"/>
        <v>6</v>
      </c>
      <c r="M105">
        <f t="shared" si="12"/>
        <v>7</v>
      </c>
      <c r="N105">
        <f t="shared" si="13"/>
        <v>7</v>
      </c>
      <c r="O105">
        <f t="shared" si="14"/>
        <v>7</v>
      </c>
      <c r="P105">
        <f t="shared" si="15"/>
        <v>6</v>
      </c>
      <c r="Q105">
        <f t="shared" si="16"/>
        <v>9000</v>
      </c>
      <c r="R105">
        <f t="shared" si="17"/>
        <v>8898.7000000000007</v>
      </c>
      <c r="S105">
        <f t="shared" si="17"/>
        <v>9000</v>
      </c>
      <c r="T105">
        <f t="shared" si="17"/>
        <v>101.3</v>
      </c>
      <c r="V105" s="8" t="s">
        <v>130</v>
      </c>
      <c r="W105" s="9">
        <v>137</v>
      </c>
      <c r="X105" s="9">
        <v>6</v>
      </c>
      <c r="Y105" s="9">
        <v>6</v>
      </c>
      <c r="Z105" s="9">
        <v>7</v>
      </c>
      <c r="AA105" s="9">
        <v>7</v>
      </c>
      <c r="AB105" s="9">
        <v>7</v>
      </c>
      <c r="AC105" s="9">
        <v>6</v>
      </c>
      <c r="AD105" s="9">
        <v>9000</v>
      </c>
    </row>
    <row r="106" spans="1:30" ht="15" thickBot="1" x14ac:dyDescent="0.35">
      <c r="A106" s="8">
        <f>Spar!A106</f>
        <v>136</v>
      </c>
      <c r="B106" s="9">
        <v>71</v>
      </c>
      <c r="C106" s="9">
        <v>58</v>
      </c>
      <c r="D106" s="9">
        <v>83</v>
      </c>
      <c r="E106" s="9">
        <v>83</v>
      </c>
      <c r="F106" s="9">
        <v>80</v>
      </c>
      <c r="G106" s="9">
        <v>63</v>
      </c>
      <c r="H106" s="9">
        <v>10000</v>
      </c>
      <c r="J106">
        <f t="shared" si="10"/>
        <v>136</v>
      </c>
      <c r="K106">
        <f t="shared" si="18"/>
        <v>6</v>
      </c>
      <c r="L106">
        <f t="shared" si="11"/>
        <v>5</v>
      </c>
      <c r="M106">
        <f t="shared" si="12"/>
        <v>7</v>
      </c>
      <c r="N106">
        <f t="shared" si="13"/>
        <v>7</v>
      </c>
      <c r="O106">
        <f t="shared" si="14"/>
        <v>7</v>
      </c>
      <c r="P106">
        <f t="shared" si="15"/>
        <v>6</v>
      </c>
      <c r="Q106">
        <f t="shared" si="16"/>
        <v>10000</v>
      </c>
      <c r="R106">
        <f t="shared" si="17"/>
        <v>9322.5</v>
      </c>
      <c r="S106">
        <f t="shared" si="17"/>
        <v>10000</v>
      </c>
      <c r="T106">
        <f t="shared" si="17"/>
        <v>677.5</v>
      </c>
      <c r="V106" s="8" t="s">
        <v>131</v>
      </c>
      <c r="W106" s="9">
        <v>136</v>
      </c>
      <c r="X106" s="9">
        <v>6</v>
      </c>
      <c r="Y106" s="9">
        <v>5</v>
      </c>
      <c r="Z106" s="9">
        <v>7</v>
      </c>
      <c r="AA106" s="9">
        <v>7</v>
      </c>
      <c r="AB106" s="9">
        <v>7</v>
      </c>
      <c r="AC106" s="9">
        <v>6</v>
      </c>
      <c r="AD106" s="9">
        <v>10000</v>
      </c>
    </row>
    <row r="107" spans="1:30" ht="15" thickBot="1" x14ac:dyDescent="0.35">
      <c r="A107" s="8">
        <f>Spar!A107</f>
        <v>135</v>
      </c>
      <c r="B107" s="9">
        <v>70</v>
      </c>
      <c r="C107" s="9">
        <v>61</v>
      </c>
      <c r="D107" s="9">
        <v>84</v>
      </c>
      <c r="E107" s="9">
        <v>85</v>
      </c>
      <c r="F107" s="9">
        <v>77</v>
      </c>
      <c r="G107" s="9">
        <v>70</v>
      </c>
      <c r="H107" s="9">
        <v>10000</v>
      </c>
      <c r="J107">
        <f t="shared" si="10"/>
        <v>135</v>
      </c>
      <c r="K107">
        <f t="shared" si="18"/>
        <v>6</v>
      </c>
      <c r="L107">
        <f t="shared" si="11"/>
        <v>6</v>
      </c>
      <c r="M107">
        <f t="shared" si="12"/>
        <v>8</v>
      </c>
      <c r="N107">
        <f t="shared" si="13"/>
        <v>8</v>
      </c>
      <c r="O107">
        <f t="shared" si="14"/>
        <v>7</v>
      </c>
      <c r="P107">
        <f t="shared" si="15"/>
        <v>6</v>
      </c>
      <c r="Q107">
        <f t="shared" si="16"/>
        <v>10000</v>
      </c>
      <c r="R107">
        <f t="shared" si="17"/>
        <v>8898.7000000000007</v>
      </c>
      <c r="S107">
        <f t="shared" si="17"/>
        <v>10000</v>
      </c>
      <c r="T107">
        <f t="shared" si="17"/>
        <v>1101.3</v>
      </c>
      <c r="V107" s="8" t="s">
        <v>132</v>
      </c>
      <c r="W107" s="9">
        <v>135</v>
      </c>
      <c r="X107" s="9">
        <v>6</v>
      </c>
      <c r="Y107" s="9">
        <v>6</v>
      </c>
      <c r="Z107" s="9">
        <v>8</v>
      </c>
      <c r="AA107" s="9">
        <v>8</v>
      </c>
      <c r="AB107" s="9">
        <v>7</v>
      </c>
      <c r="AC107" s="9">
        <v>6</v>
      </c>
      <c r="AD107" s="9">
        <v>10000</v>
      </c>
    </row>
    <row r="108" spans="1:30" ht="15" thickBot="1" x14ac:dyDescent="0.35">
      <c r="A108" s="8">
        <f>Spar!A108</f>
        <v>134</v>
      </c>
      <c r="B108" s="9">
        <v>65</v>
      </c>
      <c r="C108" s="9">
        <v>61</v>
      </c>
      <c r="D108" s="9">
        <v>83</v>
      </c>
      <c r="E108" s="9">
        <v>84</v>
      </c>
      <c r="F108" s="9">
        <v>79</v>
      </c>
      <c r="G108" s="9">
        <v>70</v>
      </c>
      <c r="H108" s="9">
        <v>10000</v>
      </c>
      <c r="J108">
        <f t="shared" si="10"/>
        <v>134</v>
      </c>
      <c r="K108">
        <f t="shared" si="18"/>
        <v>6</v>
      </c>
      <c r="L108">
        <f t="shared" si="11"/>
        <v>6</v>
      </c>
      <c r="M108">
        <f t="shared" si="12"/>
        <v>7</v>
      </c>
      <c r="N108">
        <f t="shared" si="13"/>
        <v>8</v>
      </c>
      <c r="O108">
        <f t="shared" si="14"/>
        <v>7</v>
      </c>
      <c r="P108">
        <f t="shared" si="15"/>
        <v>6</v>
      </c>
      <c r="Q108">
        <f t="shared" si="16"/>
        <v>10000</v>
      </c>
      <c r="R108">
        <f t="shared" si="17"/>
        <v>8898.7000000000007</v>
      </c>
      <c r="S108">
        <f t="shared" si="17"/>
        <v>10000</v>
      </c>
      <c r="T108">
        <f t="shared" si="17"/>
        <v>1101.3</v>
      </c>
      <c r="V108" s="8" t="s">
        <v>133</v>
      </c>
      <c r="W108" s="9">
        <v>134</v>
      </c>
      <c r="X108" s="9">
        <v>6</v>
      </c>
      <c r="Y108" s="9">
        <v>6</v>
      </c>
      <c r="Z108" s="9">
        <v>7</v>
      </c>
      <c r="AA108" s="9">
        <v>8</v>
      </c>
      <c r="AB108" s="9">
        <v>7</v>
      </c>
      <c r="AC108" s="9">
        <v>6</v>
      </c>
      <c r="AD108" s="9">
        <v>10000</v>
      </c>
    </row>
    <row r="109" spans="1:30" ht="15" thickBot="1" x14ac:dyDescent="0.35">
      <c r="A109" s="8">
        <f>Spar!A109</f>
        <v>133</v>
      </c>
      <c r="B109" s="9">
        <v>69</v>
      </c>
      <c r="C109" s="9">
        <v>54</v>
      </c>
      <c r="D109" s="9">
        <v>84</v>
      </c>
      <c r="E109" s="9">
        <v>83</v>
      </c>
      <c r="F109" s="9">
        <v>79</v>
      </c>
      <c r="G109" s="9">
        <v>69</v>
      </c>
      <c r="H109" s="9">
        <v>10000</v>
      </c>
      <c r="J109">
        <f t="shared" si="10"/>
        <v>133</v>
      </c>
      <c r="K109">
        <f t="shared" si="18"/>
        <v>6</v>
      </c>
      <c r="L109">
        <f t="shared" si="11"/>
        <v>5</v>
      </c>
      <c r="M109">
        <f t="shared" si="12"/>
        <v>8</v>
      </c>
      <c r="N109">
        <f t="shared" si="13"/>
        <v>7</v>
      </c>
      <c r="O109">
        <f t="shared" si="14"/>
        <v>7</v>
      </c>
      <c r="P109">
        <f t="shared" si="15"/>
        <v>6</v>
      </c>
      <c r="Q109">
        <f t="shared" si="16"/>
        <v>10000</v>
      </c>
      <c r="R109">
        <f t="shared" si="17"/>
        <v>9322.5</v>
      </c>
      <c r="S109">
        <f t="shared" si="17"/>
        <v>10000</v>
      </c>
      <c r="T109">
        <f t="shared" si="17"/>
        <v>677.5</v>
      </c>
      <c r="V109" s="8" t="s">
        <v>134</v>
      </c>
      <c r="W109" s="9">
        <v>133</v>
      </c>
      <c r="X109" s="9">
        <v>6</v>
      </c>
      <c r="Y109" s="9">
        <v>5</v>
      </c>
      <c r="Z109" s="9">
        <v>8</v>
      </c>
      <c r="AA109" s="9">
        <v>7</v>
      </c>
      <c r="AB109" s="9">
        <v>7</v>
      </c>
      <c r="AC109" s="9">
        <v>6</v>
      </c>
      <c r="AD109" s="9">
        <v>10000</v>
      </c>
    </row>
    <row r="110" spans="1:30" ht="15" thickBot="1" x14ac:dyDescent="0.35">
      <c r="A110" s="8">
        <f>Spar!A110</f>
        <v>132</v>
      </c>
      <c r="B110" s="9">
        <v>63</v>
      </c>
      <c r="C110" s="9">
        <v>55</v>
      </c>
      <c r="D110" s="9">
        <v>82</v>
      </c>
      <c r="E110" s="9">
        <v>83</v>
      </c>
      <c r="F110" s="9">
        <v>76</v>
      </c>
      <c r="G110" s="9">
        <v>67</v>
      </c>
      <c r="H110" s="9">
        <v>12000</v>
      </c>
      <c r="J110">
        <f t="shared" si="10"/>
        <v>132</v>
      </c>
      <c r="K110">
        <f t="shared" si="18"/>
        <v>6</v>
      </c>
      <c r="L110">
        <f t="shared" si="11"/>
        <v>5</v>
      </c>
      <c r="M110">
        <f t="shared" si="12"/>
        <v>7</v>
      </c>
      <c r="N110">
        <f t="shared" si="13"/>
        <v>7</v>
      </c>
      <c r="O110">
        <f t="shared" si="14"/>
        <v>7</v>
      </c>
      <c r="P110">
        <f t="shared" si="15"/>
        <v>6</v>
      </c>
      <c r="Q110">
        <f t="shared" si="16"/>
        <v>12000</v>
      </c>
      <c r="R110">
        <f t="shared" si="17"/>
        <v>9322.5</v>
      </c>
      <c r="S110">
        <f t="shared" si="17"/>
        <v>12000</v>
      </c>
      <c r="T110">
        <f t="shared" si="17"/>
        <v>2677.5</v>
      </c>
      <c r="V110" s="8" t="s">
        <v>135</v>
      </c>
      <c r="W110" s="9">
        <v>132</v>
      </c>
      <c r="X110" s="9">
        <v>6</v>
      </c>
      <c r="Y110" s="9">
        <v>5</v>
      </c>
      <c r="Z110" s="9">
        <v>7</v>
      </c>
      <c r="AA110" s="9">
        <v>7</v>
      </c>
      <c r="AB110" s="9">
        <v>7</v>
      </c>
      <c r="AC110" s="9">
        <v>6</v>
      </c>
      <c r="AD110" s="9">
        <v>12000</v>
      </c>
    </row>
    <row r="111" spans="1:30" ht="15" thickBot="1" x14ac:dyDescent="0.35">
      <c r="A111" s="8">
        <f>Spar!A111</f>
        <v>131</v>
      </c>
      <c r="B111" s="9">
        <v>65</v>
      </c>
      <c r="C111" s="9">
        <v>56</v>
      </c>
      <c r="D111" s="9">
        <v>83</v>
      </c>
      <c r="E111" s="9">
        <v>84</v>
      </c>
      <c r="F111" s="9">
        <v>80</v>
      </c>
      <c r="G111" s="9">
        <v>67</v>
      </c>
      <c r="H111" s="9">
        <v>12000</v>
      </c>
      <c r="J111">
        <f t="shared" si="10"/>
        <v>131</v>
      </c>
      <c r="K111">
        <f t="shared" si="18"/>
        <v>6</v>
      </c>
      <c r="L111">
        <f t="shared" si="11"/>
        <v>5</v>
      </c>
      <c r="M111">
        <f t="shared" si="12"/>
        <v>7</v>
      </c>
      <c r="N111">
        <f t="shared" si="13"/>
        <v>8</v>
      </c>
      <c r="O111">
        <f t="shared" si="14"/>
        <v>7</v>
      </c>
      <c r="P111">
        <f t="shared" si="15"/>
        <v>6</v>
      </c>
      <c r="Q111">
        <f t="shared" si="16"/>
        <v>12000</v>
      </c>
      <c r="R111">
        <f t="shared" si="17"/>
        <v>9322.5</v>
      </c>
      <c r="S111">
        <f t="shared" si="17"/>
        <v>12000</v>
      </c>
      <c r="T111">
        <f t="shared" si="17"/>
        <v>2677.5</v>
      </c>
      <c r="V111" s="8" t="s">
        <v>136</v>
      </c>
      <c r="W111" s="9">
        <v>131</v>
      </c>
      <c r="X111" s="9">
        <v>6</v>
      </c>
      <c r="Y111" s="9">
        <v>5</v>
      </c>
      <c r="Z111" s="9">
        <v>7</v>
      </c>
      <c r="AA111" s="9">
        <v>8</v>
      </c>
      <c r="AB111" s="9">
        <v>7</v>
      </c>
      <c r="AC111" s="9">
        <v>6</v>
      </c>
      <c r="AD111" s="9">
        <v>12000</v>
      </c>
    </row>
    <row r="112" spans="1:30" ht="15" thickBot="1" x14ac:dyDescent="0.35">
      <c r="A112" s="8">
        <f>Spar!A112</f>
        <v>130</v>
      </c>
      <c r="B112" s="9">
        <v>69</v>
      </c>
      <c r="C112" s="9">
        <v>61</v>
      </c>
      <c r="D112" s="9">
        <v>83</v>
      </c>
      <c r="E112" s="9">
        <v>83</v>
      </c>
      <c r="F112" s="9">
        <v>79</v>
      </c>
      <c r="G112" s="9">
        <v>70</v>
      </c>
      <c r="H112" s="9">
        <v>9000</v>
      </c>
      <c r="J112">
        <f t="shared" si="10"/>
        <v>130</v>
      </c>
      <c r="K112">
        <f t="shared" si="18"/>
        <v>6</v>
      </c>
      <c r="L112">
        <f t="shared" si="11"/>
        <v>6</v>
      </c>
      <c r="M112">
        <f t="shared" si="12"/>
        <v>7</v>
      </c>
      <c r="N112">
        <f t="shared" si="13"/>
        <v>7</v>
      </c>
      <c r="O112">
        <f t="shared" si="14"/>
        <v>7</v>
      </c>
      <c r="P112">
        <f t="shared" si="15"/>
        <v>6</v>
      </c>
      <c r="Q112">
        <f t="shared" si="16"/>
        <v>9000</v>
      </c>
      <c r="R112">
        <f t="shared" si="17"/>
        <v>8898.7000000000007</v>
      </c>
      <c r="S112">
        <f t="shared" si="17"/>
        <v>9000</v>
      </c>
      <c r="T112">
        <f t="shared" si="17"/>
        <v>101.3</v>
      </c>
      <c r="V112" s="8" t="s">
        <v>137</v>
      </c>
      <c r="W112" s="9">
        <v>130</v>
      </c>
      <c r="X112" s="9">
        <v>6</v>
      </c>
      <c r="Y112" s="9">
        <v>6</v>
      </c>
      <c r="Z112" s="9">
        <v>7</v>
      </c>
      <c r="AA112" s="9">
        <v>7</v>
      </c>
      <c r="AB112" s="9">
        <v>7</v>
      </c>
      <c r="AC112" s="9">
        <v>6</v>
      </c>
      <c r="AD112" s="9">
        <v>9000</v>
      </c>
    </row>
    <row r="113" spans="1:30" ht="15" thickBot="1" x14ac:dyDescent="0.35">
      <c r="A113" s="8">
        <f>Spar!A113</f>
        <v>129</v>
      </c>
      <c r="B113" s="9">
        <v>62</v>
      </c>
      <c r="C113" s="9">
        <v>58</v>
      </c>
      <c r="D113" s="9">
        <v>83</v>
      </c>
      <c r="E113" s="9">
        <v>79</v>
      </c>
      <c r="F113" s="9">
        <v>75</v>
      </c>
      <c r="G113" s="9">
        <v>70</v>
      </c>
      <c r="H113" s="9">
        <v>10000</v>
      </c>
      <c r="J113">
        <f t="shared" si="10"/>
        <v>129</v>
      </c>
      <c r="K113">
        <f t="shared" si="18"/>
        <v>6</v>
      </c>
      <c r="L113">
        <f t="shared" si="11"/>
        <v>5</v>
      </c>
      <c r="M113">
        <f t="shared" si="12"/>
        <v>7</v>
      </c>
      <c r="N113">
        <f t="shared" si="13"/>
        <v>7</v>
      </c>
      <c r="O113">
        <f t="shared" si="14"/>
        <v>7</v>
      </c>
      <c r="P113">
        <f t="shared" si="15"/>
        <v>6</v>
      </c>
      <c r="Q113">
        <f t="shared" si="16"/>
        <v>10000</v>
      </c>
      <c r="R113">
        <f t="shared" si="17"/>
        <v>9322.5</v>
      </c>
      <c r="S113">
        <f t="shared" si="17"/>
        <v>10000</v>
      </c>
      <c r="T113">
        <f t="shared" si="17"/>
        <v>677.5</v>
      </c>
      <c r="V113" s="8" t="s">
        <v>138</v>
      </c>
      <c r="W113" s="9">
        <v>129</v>
      </c>
      <c r="X113" s="9">
        <v>6</v>
      </c>
      <c r="Y113" s="9">
        <v>5</v>
      </c>
      <c r="Z113" s="9">
        <v>7</v>
      </c>
      <c r="AA113" s="9">
        <v>7</v>
      </c>
      <c r="AB113" s="9">
        <v>7</v>
      </c>
      <c r="AC113" s="9">
        <v>6</v>
      </c>
      <c r="AD113" s="9">
        <v>10000</v>
      </c>
    </row>
    <row r="114" spans="1:30" ht="15" thickBot="1" x14ac:dyDescent="0.35">
      <c r="A114" s="8">
        <f>Spar!A114</f>
        <v>128</v>
      </c>
      <c r="B114" s="9">
        <v>57</v>
      </c>
      <c r="C114" s="9">
        <v>52</v>
      </c>
      <c r="D114" s="9">
        <v>74</v>
      </c>
      <c r="E114" s="9">
        <v>79</v>
      </c>
      <c r="F114" s="9">
        <v>78</v>
      </c>
      <c r="G114" s="9">
        <v>72</v>
      </c>
      <c r="H114" s="9">
        <v>11000</v>
      </c>
      <c r="J114">
        <f t="shared" si="10"/>
        <v>128</v>
      </c>
      <c r="K114">
        <f t="shared" si="18"/>
        <v>5</v>
      </c>
      <c r="L114">
        <f t="shared" si="11"/>
        <v>5</v>
      </c>
      <c r="M114">
        <f t="shared" si="12"/>
        <v>7</v>
      </c>
      <c r="N114">
        <f t="shared" si="13"/>
        <v>7</v>
      </c>
      <c r="O114">
        <f t="shared" si="14"/>
        <v>7</v>
      </c>
      <c r="P114">
        <f t="shared" si="15"/>
        <v>7</v>
      </c>
      <c r="Q114">
        <f t="shared" si="16"/>
        <v>11000</v>
      </c>
      <c r="R114">
        <f t="shared" si="17"/>
        <v>9746.2000000000007</v>
      </c>
      <c r="S114">
        <f t="shared" si="17"/>
        <v>11000</v>
      </c>
      <c r="T114">
        <f t="shared" si="17"/>
        <v>1253.8</v>
      </c>
      <c r="V114" s="8" t="s">
        <v>139</v>
      </c>
      <c r="W114" s="9">
        <v>128</v>
      </c>
      <c r="X114" s="9">
        <v>5</v>
      </c>
      <c r="Y114" s="9">
        <v>5</v>
      </c>
      <c r="Z114" s="9">
        <v>7</v>
      </c>
      <c r="AA114" s="9">
        <v>7</v>
      </c>
      <c r="AB114" s="9">
        <v>7</v>
      </c>
      <c r="AC114" s="9">
        <v>7</v>
      </c>
      <c r="AD114" s="9">
        <v>11000</v>
      </c>
    </row>
    <row r="115" spans="1:30" ht="15" thickBot="1" x14ac:dyDescent="0.35">
      <c r="A115" s="8">
        <f>Spar!A115</f>
        <v>127</v>
      </c>
      <c r="B115" s="9">
        <v>46</v>
      </c>
      <c r="C115" s="9">
        <v>34</v>
      </c>
      <c r="D115" s="9">
        <v>76</v>
      </c>
      <c r="E115" s="9">
        <v>80</v>
      </c>
      <c r="F115" s="9">
        <v>75</v>
      </c>
      <c r="G115" s="9">
        <v>68</v>
      </c>
      <c r="H115" s="9">
        <v>11000</v>
      </c>
      <c r="J115">
        <f t="shared" si="10"/>
        <v>127</v>
      </c>
      <c r="K115">
        <f t="shared" si="18"/>
        <v>4</v>
      </c>
      <c r="L115">
        <f t="shared" si="11"/>
        <v>3</v>
      </c>
      <c r="M115">
        <f t="shared" si="12"/>
        <v>7</v>
      </c>
      <c r="N115">
        <f t="shared" si="13"/>
        <v>7</v>
      </c>
      <c r="O115">
        <f t="shared" si="14"/>
        <v>7</v>
      </c>
      <c r="P115">
        <f t="shared" si="15"/>
        <v>6</v>
      </c>
      <c r="Q115">
        <f t="shared" si="16"/>
        <v>11000</v>
      </c>
      <c r="R115">
        <f t="shared" si="17"/>
        <v>11017.5</v>
      </c>
      <c r="S115">
        <f t="shared" si="17"/>
        <v>11000</v>
      </c>
      <c r="T115">
        <f t="shared" si="17"/>
        <v>-17.5</v>
      </c>
      <c r="V115" s="8" t="s">
        <v>140</v>
      </c>
      <c r="W115" s="9">
        <v>127</v>
      </c>
      <c r="X115" s="9">
        <v>4</v>
      </c>
      <c r="Y115" s="9">
        <v>3</v>
      </c>
      <c r="Z115" s="9">
        <v>7</v>
      </c>
      <c r="AA115" s="9">
        <v>7</v>
      </c>
      <c r="AB115" s="9">
        <v>7</v>
      </c>
      <c r="AC115" s="9">
        <v>6</v>
      </c>
      <c r="AD115" s="9">
        <v>11000</v>
      </c>
    </row>
    <row r="116" spans="1:30" ht="15" thickBot="1" x14ac:dyDescent="0.35">
      <c r="A116" s="8">
        <f>Spar!A116</f>
        <v>126</v>
      </c>
      <c r="B116" s="9">
        <v>72</v>
      </c>
      <c r="C116" s="9">
        <v>66</v>
      </c>
      <c r="D116" s="9">
        <v>82</v>
      </c>
      <c r="E116" s="9">
        <v>82</v>
      </c>
      <c r="F116" s="9">
        <v>82</v>
      </c>
      <c r="G116" s="9">
        <v>70</v>
      </c>
      <c r="H116" s="9">
        <v>10000</v>
      </c>
      <c r="J116">
        <f t="shared" si="10"/>
        <v>126</v>
      </c>
      <c r="K116">
        <f t="shared" si="18"/>
        <v>7</v>
      </c>
      <c r="L116">
        <f t="shared" si="11"/>
        <v>6</v>
      </c>
      <c r="M116">
        <f t="shared" si="12"/>
        <v>7</v>
      </c>
      <c r="N116">
        <f t="shared" si="13"/>
        <v>7</v>
      </c>
      <c r="O116">
        <f t="shared" si="14"/>
        <v>7</v>
      </c>
      <c r="P116">
        <f t="shared" si="15"/>
        <v>6</v>
      </c>
      <c r="Q116">
        <f t="shared" si="16"/>
        <v>10000</v>
      </c>
      <c r="R116">
        <f t="shared" si="17"/>
        <v>9322.5</v>
      </c>
      <c r="S116">
        <f t="shared" si="17"/>
        <v>10000</v>
      </c>
      <c r="T116">
        <f t="shared" si="17"/>
        <v>677.5</v>
      </c>
      <c r="V116" s="8" t="s">
        <v>141</v>
      </c>
      <c r="W116" s="9">
        <v>126</v>
      </c>
      <c r="X116" s="9">
        <v>7</v>
      </c>
      <c r="Y116" s="9">
        <v>6</v>
      </c>
      <c r="Z116" s="9">
        <v>7</v>
      </c>
      <c r="AA116" s="9">
        <v>7</v>
      </c>
      <c r="AB116" s="9">
        <v>7</v>
      </c>
      <c r="AC116" s="9">
        <v>6</v>
      </c>
      <c r="AD116" s="9">
        <v>10000</v>
      </c>
    </row>
    <row r="117" spans="1:30" ht="15" thickBot="1" x14ac:dyDescent="0.35">
      <c r="A117" s="8">
        <f>Spar!A117</f>
        <v>125</v>
      </c>
      <c r="B117" s="9">
        <v>71</v>
      </c>
      <c r="C117" s="9">
        <v>68</v>
      </c>
      <c r="D117" s="9">
        <v>80</v>
      </c>
      <c r="E117" s="9">
        <v>81</v>
      </c>
      <c r="F117" s="9">
        <v>80</v>
      </c>
      <c r="G117" s="9">
        <v>70</v>
      </c>
      <c r="H117" s="9">
        <v>12000</v>
      </c>
      <c r="J117">
        <f t="shared" si="10"/>
        <v>125</v>
      </c>
      <c r="K117">
        <f t="shared" si="18"/>
        <v>6</v>
      </c>
      <c r="L117">
        <f t="shared" si="11"/>
        <v>6</v>
      </c>
      <c r="M117">
        <f t="shared" si="12"/>
        <v>7</v>
      </c>
      <c r="N117">
        <f t="shared" si="13"/>
        <v>7</v>
      </c>
      <c r="O117">
        <f t="shared" si="14"/>
        <v>7</v>
      </c>
      <c r="P117">
        <f t="shared" si="15"/>
        <v>6</v>
      </c>
      <c r="Q117">
        <f t="shared" si="16"/>
        <v>12000</v>
      </c>
      <c r="R117">
        <f t="shared" si="17"/>
        <v>9746.2000000000007</v>
      </c>
      <c r="S117">
        <f t="shared" si="17"/>
        <v>12000</v>
      </c>
      <c r="T117">
        <f t="shared" si="17"/>
        <v>2253.8000000000002</v>
      </c>
      <c r="V117" s="8" t="s">
        <v>142</v>
      </c>
      <c r="W117" s="9">
        <v>125</v>
      </c>
      <c r="X117" s="9">
        <v>6</v>
      </c>
      <c r="Y117" s="9">
        <v>6</v>
      </c>
      <c r="Z117" s="9">
        <v>7</v>
      </c>
      <c r="AA117" s="9">
        <v>7</v>
      </c>
      <c r="AB117" s="9">
        <v>7</v>
      </c>
      <c r="AC117" s="9">
        <v>6</v>
      </c>
      <c r="AD117" s="9">
        <v>12000</v>
      </c>
    </row>
    <row r="118" spans="1:30" ht="15" thickBot="1" x14ac:dyDescent="0.35">
      <c r="A118" s="8">
        <f>Spar!A118</f>
        <v>124</v>
      </c>
      <c r="B118" s="9">
        <v>70</v>
      </c>
      <c r="C118" s="9">
        <v>60</v>
      </c>
      <c r="D118" s="9">
        <v>82</v>
      </c>
      <c r="E118" s="9">
        <v>80</v>
      </c>
      <c r="F118" s="9">
        <v>78</v>
      </c>
      <c r="G118" s="9">
        <v>69</v>
      </c>
      <c r="H118" s="9">
        <v>12000</v>
      </c>
      <c r="J118">
        <f t="shared" si="10"/>
        <v>124</v>
      </c>
      <c r="K118">
        <f t="shared" si="18"/>
        <v>6</v>
      </c>
      <c r="L118">
        <f t="shared" si="11"/>
        <v>6</v>
      </c>
      <c r="M118">
        <f t="shared" si="12"/>
        <v>7</v>
      </c>
      <c r="N118">
        <f t="shared" si="13"/>
        <v>7</v>
      </c>
      <c r="O118">
        <f t="shared" si="14"/>
        <v>7</v>
      </c>
      <c r="P118">
        <f t="shared" si="15"/>
        <v>6</v>
      </c>
      <c r="Q118">
        <f t="shared" si="16"/>
        <v>12000</v>
      </c>
      <c r="R118">
        <f t="shared" si="17"/>
        <v>9746.2000000000007</v>
      </c>
      <c r="S118">
        <f t="shared" si="17"/>
        <v>12000</v>
      </c>
      <c r="T118">
        <f t="shared" si="17"/>
        <v>2253.8000000000002</v>
      </c>
      <c r="V118" s="8" t="s">
        <v>143</v>
      </c>
      <c r="W118" s="9">
        <v>124</v>
      </c>
      <c r="X118" s="9">
        <v>6</v>
      </c>
      <c r="Y118" s="9">
        <v>6</v>
      </c>
      <c r="Z118" s="9">
        <v>7</v>
      </c>
      <c r="AA118" s="9">
        <v>7</v>
      </c>
      <c r="AB118" s="9">
        <v>7</v>
      </c>
      <c r="AC118" s="9">
        <v>6</v>
      </c>
      <c r="AD118" s="9">
        <v>12000</v>
      </c>
    </row>
    <row r="119" spans="1:30" ht="15" thickBot="1" x14ac:dyDescent="0.35">
      <c r="A119" s="8">
        <f>Spar!A119</f>
        <v>123</v>
      </c>
      <c r="B119" s="9">
        <v>70</v>
      </c>
      <c r="C119" s="9">
        <v>62</v>
      </c>
      <c r="D119" s="9">
        <v>84</v>
      </c>
      <c r="E119" s="9">
        <v>81</v>
      </c>
      <c r="F119" s="9">
        <v>77</v>
      </c>
      <c r="G119" s="9">
        <v>69</v>
      </c>
      <c r="H119" s="9">
        <v>13000</v>
      </c>
      <c r="J119">
        <f t="shared" si="10"/>
        <v>123</v>
      </c>
      <c r="K119">
        <f t="shared" si="18"/>
        <v>6</v>
      </c>
      <c r="L119">
        <f t="shared" si="11"/>
        <v>6</v>
      </c>
      <c r="M119">
        <f t="shared" si="12"/>
        <v>8</v>
      </c>
      <c r="N119">
        <f t="shared" si="13"/>
        <v>7</v>
      </c>
      <c r="O119">
        <f t="shared" si="14"/>
        <v>7</v>
      </c>
      <c r="P119">
        <f t="shared" si="15"/>
        <v>6</v>
      </c>
      <c r="Q119">
        <f t="shared" si="16"/>
        <v>13000</v>
      </c>
      <c r="R119">
        <f t="shared" si="17"/>
        <v>10170</v>
      </c>
      <c r="S119">
        <f t="shared" si="17"/>
        <v>13000</v>
      </c>
      <c r="T119">
        <f t="shared" si="17"/>
        <v>2830</v>
      </c>
      <c r="V119" s="8" t="s">
        <v>144</v>
      </c>
      <c r="W119" s="9">
        <v>123</v>
      </c>
      <c r="X119" s="9">
        <v>6</v>
      </c>
      <c r="Y119" s="9">
        <v>6</v>
      </c>
      <c r="Z119" s="9">
        <v>8</v>
      </c>
      <c r="AA119" s="9">
        <v>7</v>
      </c>
      <c r="AB119" s="9">
        <v>7</v>
      </c>
      <c r="AC119" s="9">
        <v>6</v>
      </c>
      <c r="AD119" s="9">
        <v>13000</v>
      </c>
    </row>
    <row r="120" spans="1:30" ht="15" thickBot="1" x14ac:dyDescent="0.35">
      <c r="A120" s="8">
        <f>Spar!A120</f>
        <v>122</v>
      </c>
      <c r="B120" s="9">
        <v>63</v>
      </c>
      <c r="C120" s="9">
        <v>60</v>
      </c>
      <c r="D120" s="9">
        <v>82</v>
      </c>
      <c r="E120" s="9">
        <v>82</v>
      </c>
      <c r="F120" s="9">
        <v>74</v>
      </c>
      <c r="G120" s="9">
        <v>70</v>
      </c>
      <c r="H120" s="9">
        <v>12000</v>
      </c>
      <c r="J120">
        <f t="shared" si="10"/>
        <v>122</v>
      </c>
      <c r="K120">
        <f t="shared" si="18"/>
        <v>6</v>
      </c>
      <c r="L120">
        <f t="shared" si="11"/>
        <v>6</v>
      </c>
      <c r="M120">
        <f t="shared" si="12"/>
        <v>7</v>
      </c>
      <c r="N120">
        <f t="shared" si="13"/>
        <v>7</v>
      </c>
      <c r="O120">
        <f t="shared" si="14"/>
        <v>7</v>
      </c>
      <c r="P120">
        <f t="shared" si="15"/>
        <v>6</v>
      </c>
      <c r="Q120">
        <f t="shared" si="16"/>
        <v>12000</v>
      </c>
      <c r="R120">
        <f t="shared" si="17"/>
        <v>10170</v>
      </c>
      <c r="S120">
        <f t="shared" si="17"/>
        <v>12000</v>
      </c>
      <c r="T120">
        <f t="shared" si="17"/>
        <v>1830</v>
      </c>
      <c r="V120" s="8" t="s">
        <v>145</v>
      </c>
      <c r="W120" s="9">
        <v>122</v>
      </c>
      <c r="X120" s="9">
        <v>6</v>
      </c>
      <c r="Y120" s="9">
        <v>6</v>
      </c>
      <c r="Z120" s="9">
        <v>7</v>
      </c>
      <c r="AA120" s="9">
        <v>7</v>
      </c>
      <c r="AB120" s="9">
        <v>7</v>
      </c>
      <c r="AC120" s="9">
        <v>6</v>
      </c>
      <c r="AD120" s="9">
        <v>12000</v>
      </c>
    </row>
    <row r="121" spans="1:30" ht="15" thickBot="1" x14ac:dyDescent="0.35">
      <c r="A121" s="8">
        <f>Spar!A121</f>
        <v>121</v>
      </c>
      <c r="B121" s="9">
        <v>65</v>
      </c>
      <c r="C121" s="9">
        <v>61</v>
      </c>
      <c r="D121" s="9">
        <v>82</v>
      </c>
      <c r="E121" s="9">
        <v>73</v>
      </c>
      <c r="F121" s="9">
        <v>76</v>
      </c>
      <c r="G121" s="9">
        <v>67</v>
      </c>
      <c r="H121" s="9">
        <v>12000</v>
      </c>
      <c r="J121">
        <f t="shared" si="10"/>
        <v>121</v>
      </c>
      <c r="K121">
        <f t="shared" si="18"/>
        <v>6</v>
      </c>
      <c r="L121">
        <f t="shared" si="11"/>
        <v>6</v>
      </c>
      <c r="M121">
        <f t="shared" si="12"/>
        <v>7</v>
      </c>
      <c r="N121">
        <f t="shared" si="13"/>
        <v>7</v>
      </c>
      <c r="O121">
        <f t="shared" si="14"/>
        <v>7</v>
      </c>
      <c r="P121">
        <f t="shared" si="15"/>
        <v>6</v>
      </c>
      <c r="Q121">
        <f t="shared" si="16"/>
        <v>12000</v>
      </c>
      <c r="R121">
        <f t="shared" si="17"/>
        <v>10170</v>
      </c>
      <c r="S121">
        <f t="shared" si="17"/>
        <v>12000</v>
      </c>
      <c r="T121">
        <f t="shared" si="17"/>
        <v>1830</v>
      </c>
      <c r="V121" s="8" t="s">
        <v>146</v>
      </c>
      <c r="W121" s="9">
        <v>121</v>
      </c>
      <c r="X121" s="9">
        <v>6</v>
      </c>
      <c r="Y121" s="9">
        <v>6</v>
      </c>
      <c r="Z121" s="9">
        <v>7</v>
      </c>
      <c r="AA121" s="9">
        <v>7</v>
      </c>
      <c r="AB121" s="9">
        <v>7</v>
      </c>
      <c r="AC121" s="9">
        <v>6</v>
      </c>
      <c r="AD121" s="9">
        <v>12000</v>
      </c>
    </row>
    <row r="122" spans="1:30" ht="15" thickBot="1" x14ac:dyDescent="0.35">
      <c r="A122" s="8">
        <f>Spar!A122</f>
        <v>120</v>
      </c>
      <c r="B122" s="9">
        <v>65</v>
      </c>
      <c r="C122" s="9">
        <v>57</v>
      </c>
      <c r="D122" s="9">
        <v>80</v>
      </c>
      <c r="E122" s="9">
        <v>76</v>
      </c>
      <c r="F122" s="9">
        <v>77</v>
      </c>
      <c r="G122" s="9">
        <v>66</v>
      </c>
      <c r="H122" s="9">
        <v>13000</v>
      </c>
      <c r="J122">
        <f t="shared" si="10"/>
        <v>120</v>
      </c>
      <c r="K122">
        <f t="shared" si="18"/>
        <v>6</v>
      </c>
      <c r="L122">
        <f t="shared" si="11"/>
        <v>5</v>
      </c>
      <c r="M122">
        <f t="shared" si="12"/>
        <v>7</v>
      </c>
      <c r="N122">
        <f t="shared" si="13"/>
        <v>7</v>
      </c>
      <c r="O122">
        <f t="shared" si="14"/>
        <v>7</v>
      </c>
      <c r="P122">
        <f t="shared" si="15"/>
        <v>6</v>
      </c>
      <c r="Q122">
        <f t="shared" si="16"/>
        <v>13000</v>
      </c>
      <c r="R122">
        <f t="shared" si="17"/>
        <v>10593.7</v>
      </c>
      <c r="S122">
        <f t="shared" si="17"/>
        <v>13000</v>
      </c>
      <c r="T122">
        <f t="shared" si="17"/>
        <v>2406.3000000000002</v>
      </c>
      <c r="V122" s="8" t="s">
        <v>147</v>
      </c>
      <c r="W122" s="9">
        <v>120</v>
      </c>
      <c r="X122" s="9">
        <v>6</v>
      </c>
      <c r="Y122" s="9">
        <v>5</v>
      </c>
      <c r="Z122" s="9">
        <v>7</v>
      </c>
      <c r="AA122" s="9">
        <v>7</v>
      </c>
      <c r="AB122" s="9">
        <v>7</v>
      </c>
      <c r="AC122" s="9">
        <v>6</v>
      </c>
      <c r="AD122" s="9">
        <v>13000</v>
      </c>
    </row>
    <row r="123" spans="1:30" ht="15" thickBot="1" x14ac:dyDescent="0.35">
      <c r="A123" s="8">
        <f>Spar!A123</f>
        <v>119</v>
      </c>
      <c r="B123" s="9">
        <v>62</v>
      </c>
      <c r="C123" s="9">
        <v>46</v>
      </c>
      <c r="D123" s="9">
        <v>79</v>
      </c>
      <c r="E123" s="9">
        <v>79</v>
      </c>
      <c r="F123" s="9">
        <v>72</v>
      </c>
      <c r="G123" s="9">
        <v>67</v>
      </c>
      <c r="H123" s="9">
        <v>13000</v>
      </c>
      <c r="J123">
        <f t="shared" si="10"/>
        <v>119</v>
      </c>
      <c r="K123">
        <f t="shared" si="18"/>
        <v>6</v>
      </c>
      <c r="L123">
        <f t="shared" si="11"/>
        <v>4</v>
      </c>
      <c r="M123">
        <f t="shared" si="12"/>
        <v>7</v>
      </c>
      <c r="N123">
        <f t="shared" si="13"/>
        <v>7</v>
      </c>
      <c r="O123">
        <f t="shared" si="14"/>
        <v>7</v>
      </c>
      <c r="P123">
        <f t="shared" si="15"/>
        <v>6</v>
      </c>
      <c r="Q123">
        <f t="shared" si="16"/>
        <v>13000</v>
      </c>
      <c r="R123">
        <f t="shared" si="17"/>
        <v>11017.5</v>
      </c>
      <c r="S123">
        <f t="shared" si="17"/>
        <v>13000</v>
      </c>
      <c r="T123">
        <f t="shared" si="17"/>
        <v>1982.5</v>
      </c>
      <c r="V123" s="8" t="s">
        <v>148</v>
      </c>
      <c r="W123" s="9">
        <v>119</v>
      </c>
      <c r="X123" s="9">
        <v>6</v>
      </c>
      <c r="Y123" s="9">
        <v>4</v>
      </c>
      <c r="Z123" s="9">
        <v>7</v>
      </c>
      <c r="AA123" s="9">
        <v>7</v>
      </c>
      <c r="AB123" s="9">
        <v>7</v>
      </c>
      <c r="AC123" s="9">
        <v>6</v>
      </c>
      <c r="AD123" s="9">
        <v>13000</v>
      </c>
    </row>
    <row r="124" spans="1:30" ht="15" thickBot="1" x14ac:dyDescent="0.35">
      <c r="A124" s="8">
        <f>Spar!A124</f>
        <v>118</v>
      </c>
      <c r="B124" s="9">
        <v>68</v>
      </c>
      <c r="C124" s="9">
        <v>60</v>
      </c>
      <c r="D124" s="9">
        <v>81</v>
      </c>
      <c r="E124" s="9">
        <v>79</v>
      </c>
      <c r="F124" s="9">
        <v>73</v>
      </c>
      <c r="G124" s="9">
        <v>71</v>
      </c>
      <c r="H124" s="9">
        <v>11000</v>
      </c>
      <c r="J124">
        <f t="shared" si="10"/>
        <v>118</v>
      </c>
      <c r="K124">
        <f t="shared" si="18"/>
        <v>6</v>
      </c>
      <c r="L124">
        <f t="shared" si="11"/>
        <v>6</v>
      </c>
      <c r="M124">
        <f t="shared" si="12"/>
        <v>7</v>
      </c>
      <c r="N124">
        <f t="shared" si="13"/>
        <v>7</v>
      </c>
      <c r="O124">
        <f t="shared" si="14"/>
        <v>7</v>
      </c>
      <c r="P124">
        <f t="shared" si="15"/>
        <v>6</v>
      </c>
      <c r="Q124">
        <f t="shared" si="16"/>
        <v>11000</v>
      </c>
      <c r="R124">
        <f t="shared" si="17"/>
        <v>10170</v>
      </c>
      <c r="S124">
        <f t="shared" si="17"/>
        <v>11000</v>
      </c>
      <c r="T124">
        <f t="shared" si="17"/>
        <v>830</v>
      </c>
      <c r="V124" s="8" t="s">
        <v>149</v>
      </c>
      <c r="W124" s="9">
        <v>118</v>
      </c>
      <c r="X124" s="9">
        <v>6</v>
      </c>
      <c r="Y124" s="9">
        <v>6</v>
      </c>
      <c r="Z124" s="9">
        <v>7</v>
      </c>
      <c r="AA124" s="9">
        <v>7</v>
      </c>
      <c r="AB124" s="9">
        <v>7</v>
      </c>
      <c r="AC124" s="9">
        <v>6</v>
      </c>
      <c r="AD124" s="9">
        <v>11000</v>
      </c>
    </row>
    <row r="125" spans="1:30" ht="15" thickBot="1" x14ac:dyDescent="0.35">
      <c r="A125" s="8">
        <f>Spar!A125</f>
        <v>117</v>
      </c>
      <c r="B125" s="9">
        <v>65</v>
      </c>
      <c r="C125" s="9">
        <v>60</v>
      </c>
      <c r="D125" s="9">
        <v>79</v>
      </c>
      <c r="E125" s="9">
        <v>78</v>
      </c>
      <c r="F125" s="9">
        <v>70</v>
      </c>
      <c r="G125" s="9">
        <v>70</v>
      </c>
      <c r="H125" s="9">
        <v>12000</v>
      </c>
      <c r="J125">
        <f t="shared" si="10"/>
        <v>117</v>
      </c>
      <c r="K125">
        <f t="shared" si="18"/>
        <v>6</v>
      </c>
      <c r="L125">
        <f t="shared" si="11"/>
        <v>6</v>
      </c>
      <c r="M125">
        <f t="shared" si="12"/>
        <v>7</v>
      </c>
      <c r="N125">
        <f t="shared" si="13"/>
        <v>7</v>
      </c>
      <c r="O125">
        <f t="shared" si="14"/>
        <v>6</v>
      </c>
      <c r="P125">
        <f t="shared" si="15"/>
        <v>6</v>
      </c>
      <c r="Q125">
        <f t="shared" si="16"/>
        <v>12000</v>
      </c>
      <c r="R125">
        <f t="shared" si="17"/>
        <v>10593.7</v>
      </c>
      <c r="S125">
        <f t="shared" si="17"/>
        <v>12000</v>
      </c>
      <c r="T125">
        <f t="shared" si="17"/>
        <v>1406.3</v>
      </c>
      <c r="V125" s="8" t="s">
        <v>150</v>
      </c>
      <c r="W125" s="9">
        <v>117</v>
      </c>
      <c r="X125" s="9">
        <v>6</v>
      </c>
      <c r="Y125" s="9">
        <v>6</v>
      </c>
      <c r="Z125" s="9">
        <v>7</v>
      </c>
      <c r="AA125" s="9">
        <v>7</v>
      </c>
      <c r="AB125" s="9">
        <v>6</v>
      </c>
      <c r="AC125" s="9">
        <v>6</v>
      </c>
      <c r="AD125" s="9">
        <v>12000</v>
      </c>
    </row>
    <row r="126" spans="1:30" ht="15" thickBot="1" x14ac:dyDescent="0.35">
      <c r="A126" s="8">
        <f>Spar!A126</f>
        <v>116</v>
      </c>
      <c r="B126" s="9">
        <v>60</v>
      </c>
      <c r="C126" s="9">
        <v>48</v>
      </c>
      <c r="D126" s="9">
        <v>78</v>
      </c>
      <c r="E126" s="9">
        <v>77</v>
      </c>
      <c r="F126" s="9">
        <v>74</v>
      </c>
      <c r="G126" s="9">
        <v>70</v>
      </c>
      <c r="H126" s="9">
        <v>13000</v>
      </c>
      <c r="J126">
        <f t="shared" si="10"/>
        <v>116</v>
      </c>
      <c r="K126">
        <f t="shared" si="18"/>
        <v>6</v>
      </c>
      <c r="L126">
        <f t="shared" si="11"/>
        <v>5</v>
      </c>
      <c r="M126">
        <f t="shared" si="12"/>
        <v>7</v>
      </c>
      <c r="N126">
        <f t="shared" si="13"/>
        <v>7</v>
      </c>
      <c r="O126">
        <f t="shared" si="14"/>
        <v>7</v>
      </c>
      <c r="P126">
        <f t="shared" si="15"/>
        <v>6</v>
      </c>
      <c r="Q126">
        <f t="shared" si="16"/>
        <v>13000</v>
      </c>
      <c r="R126">
        <f t="shared" si="17"/>
        <v>11017.5</v>
      </c>
      <c r="S126">
        <f t="shared" si="17"/>
        <v>13000</v>
      </c>
      <c r="T126">
        <f t="shared" si="17"/>
        <v>1982.5</v>
      </c>
      <c r="V126" s="8" t="s">
        <v>151</v>
      </c>
      <c r="W126" s="9">
        <v>116</v>
      </c>
      <c r="X126" s="9">
        <v>6</v>
      </c>
      <c r="Y126" s="9">
        <v>5</v>
      </c>
      <c r="Z126" s="9">
        <v>7</v>
      </c>
      <c r="AA126" s="9">
        <v>7</v>
      </c>
      <c r="AB126" s="9">
        <v>7</v>
      </c>
      <c r="AC126" s="9">
        <v>6</v>
      </c>
      <c r="AD126" s="9">
        <v>13000</v>
      </c>
    </row>
    <row r="127" spans="1:30" ht="15" thickBot="1" x14ac:dyDescent="0.35">
      <c r="A127" s="8">
        <f>Spar!A127</f>
        <v>115</v>
      </c>
      <c r="B127" s="9">
        <v>37</v>
      </c>
      <c r="C127" s="9">
        <v>22</v>
      </c>
      <c r="D127" s="9">
        <v>74</v>
      </c>
      <c r="E127" s="9">
        <v>71</v>
      </c>
      <c r="F127" s="9">
        <v>69</v>
      </c>
      <c r="G127" s="9">
        <v>70</v>
      </c>
      <c r="H127" s="9">
        <v>14000</v>
      </c>
      <c r="J127">
        <f t="shared" si="10"/>
        <v>115</v>
      </c>
      <c r="K127">
        <f t="shared" si="18"/>
        <v>4</v>
      </c>
      <c r="L127">
        <f t="shared" si="11"/>
        <v>2</v>
      </c>
      <c r="M127">
        <f t="shared" si="12"/>
        <v>7</v>
      </c>
      <c r="N127">
        <f t="shared" si="13"/>
        <v>6</v>
      </c>
      <c r="O127">
        <f t="shared" si="14"/>
        <v>6</v>
      </c>
      <c r="P127">
        <f t="shared" si="15"/>
        <v>6</v>
      </c>
      <c r="Q127">
        <f t="shared" si="16"/>
        <v>14000</v>
      </c>
      <c r="R127">
        <f t="shared" si="17"/>
        <v>12712.5</v>
      </c>
      <c r="S127">
        <f t="shared" si="17"/>
        <v>14000</v>
      </c>
      <c r="T127">
        <f t="shared" si="17"/>
        <v>1287.5</v>
      </c>
      <c r="V127" s="8" t="s">
        <v>152</v>
      </c>
      <c r="W127" s="9">
        <v>115</v>
      </c>
      <c r="X127" s="9">
        <v>4</v>
      </c>
      <c r="Y127" s="9">
        <v>2</v>
      </c>
      <c r="Z127" s="9">
        <v>7</v>
      </c>
      <c r="AA127" s="9">
        <v>6</v>
      </c>
      <c r="AB127" s="9">
        <v>6</v>
      </c>
      <c r="AC127" s="9">
        <v>6</v>
      </c>
      <c r="AD127" s="9">
        <v>14000</v>
      </c>
    </row>
    <row r="128" spans="1:30" ht="15" thickBot="1" x14ac:dyDescent="0.35">
      <c r="A128" s="8">
        <f>Spar!A128</f>
        <v>114</v>
      </c>
      <c r="B128" s="9">
        <v>72</v>
      </c>
      <c r="C128" s="9">
        <v>62</v>
      </c>
      <c r="D128" s="9">
        <v>77</v>
      </c>
      <c r="E128" s="9">
        <v>69</v>
      </c>
      <c r="F128" s="9">
        <v>78</v>
      </c>
      <c r="G128" s="9">
        <v>73</v>
      </c>
      <c r="H128" s="9">
        <v>12000</v>
      </c>
      <c r="J128">
        <f t="shared" si="10"/>
        <v>114</v>
      </c>
      <c r="K128">
        <f t="shared" si="18"/>
        <v>7</v>
      </c>
      <c r="L128">
        <f t="shared" si="11"/>
        <v>6</v>
      </c>
      <c r="M128">
        <f t="shared" si="12"/>
        <v>7</v>
      </c>
      <c r="N128">
        <f t="shared" si="13"/>
        <v>6</v>
      </c>
      <c r="O128">
        <f t="shared" si="14"/>
        <v>7</v>
      </c>
      <c r="P128">
        <f t="shared" si="15"/>
        <v>7</v>
      </c>
      <c r="Q128">
        <f t="shared" si="16"/>
        <v>12000</v>
      </c>
      <c r="R128">
        <f t="shared" si="17"/>
        <v>10593.7</v>
      </c>
      <c r="S128">
        <f t="shared" si="17"/>
        <v>12000</v>
      </c>
      <c r="T128">
        <f t="shared" si="17"/>
        <v>1406.3</v>
      </c>
      <c r="V128" s="8" t="s">
        <v>153</v>
      </c>
      <c r="W128" s="9">
        <v>114</v>
      </c>
      <c r="X128" s="9">
        <v>7</v>
      </c>
      <c r="Y128" s="9">
        <v>6</v>
      </c>
      <c r="Z128" s="9">
        <v>7</v>
      </c>
      <c r="AA128" s="9">
        <v>6</v>
      </c>
      <c r="AB128" s="9">
        <v>7</v>
      </c>
      <c r="AC128" s="9">
        <v>7</v>
      </c>
      <c r="AD128" s="9">
        <v>12000</v>
      </c>
    </row>
    <row r="129" spans="1:30" ht="15" thickBot="1" x14ac:dyDescent="0.35">
      <c r="A129" s="8">
        <f>Spar!A129</f>
        <v>113</v>
      </c>
      <c r="B129" s="9">
        <v>70</v>
      </c>
      <c r="C129" s="9">
        <v>63</v>
      </c>
      <c r="D129" s="9">
        <v>78</v>
      </c>
      <c r="E129" s="9">
        <v>78</v>
      </c>
      <c r="F129" s="9">
        <v>78</v>
      </c>
      <c r="G129" s="9">
        <v>72</v>
      </c>
      <c r="H129" s="9">
        <v>13000</v>
      </c>
      <c r="J129">
        <f t="shared" si="10"/>
        <v>113</v>
      </c>
      <c r="K129">
        <f t="shared" si="18"/>
        <v>6</v>
      </c>
      <c r="L129">
        <f t="shared" si="11"/>
        <v>6</v>
      </c>
      <c r="M129">
        <f t="shared" si="12"/>
        <v>7</v>
      </c>
      <c r="N129">
        <f t="shared" si="13"/>
        <v>7</v>
      </c>
      <c r="O129">
        <f t="shared" si="14"/>
        <v>7</v>
      </c>
      <c r="P129">
        <f t="shared" si="15"/>
        <v>7</v>
      </c>
      <c r="Q129">
        <f t="shared" si="16"/>
        <v>13000</v>
      </c>
      <c r="R129">
        <f t="shared" si="17"/>
        <v>10593.7</v>
      </c>
      <c r="S129">
        <f t="shared" si="17"/>
        <v>13000</v>
      </c>
      <c r="T129">
        <f t="shared" si="17"/>
        <v>2406.3000000000002</v>
      </c>
      <c r="V129" s="8" t="s">
        <v>154</v>
      </c>
      <c r="W129" s="9">
        <v>113</v>
      </c>
      <c r="X129" s="9">
        <v>6</v>
      </c>
      <c r="Y129" s="9">
        <v>6</v>
      </c>
      <c r="Z129" s="9">
        <v>7</v>
      </c>
      <c r="AA129" s="9">
        <v>7</v>
      </c>
      <c r="AB129" s="9">
        <v>7</v>
      </c>
      <c r="AC129" s="9">
        <v>7</v>
      </c>
      <c r="AD129" s="9">
        <v>13000</v>
      </c>
    </row>
    <row r="130" spans="1:30" ht="15" thickBot="1" x14ac:dyDescent="0.35">
      <c r="A130" s="8">
        <f>Spar!A130</f>
        <v>112</v>
      </c>
      <c r="B130" s="9">
        <v>68</v>
      </c>
      <c r="C130" s="9">
        <v>59</v>
      </c>
      <c r="D130" s="9">
        <v>77</v>
      </c>
      <c r="E130" s="9">
        <v>77</v>
      </c>
      <c r="F130" s="9">
        <v>75</v>
      </c>
      <c r="G130" s="9">
        <v>77</v>
      </c>
      <c r="H130" s="9">
        <v>13000</v>
      </c>
      <c r="J130">
        <f t="shared" si="10"/>
        <v>112</v>
      </c>
      <c r="K130">
        <f t="shared" si="18"/>
        <v>6</v>
      </c>
      <c r="L130">
        <f t="shared" si="11"/>
        <v>5</v>
      </c>
      <c r="M130">
        <f t="shared" si="12"/>
        <v>7</v>
      </c>
      <c r="N130">
        <f t="shared" si="13"/>
        <v>7</v>
      </c>
      <c r="O130">
        <f t="shared" si="14"/>
        <v>7</v>
      </c>
      <c r="P130">
        <f t="shared" si="15"/>
        <v>7</v>
      </c>
      <c r="Q130">
        <f t="shared" si="16"/>
        <v>13000</v>
      </c>
      <c r="R130">
        <f t="shared" si="17"/>
        <v>11017.5</v>
      </c>
      <c r="S130">
        <f t="shared" si="17"/>
        <v>13000</v>
      </c>
      <c r="T130">
        <f t="shared" si="17"/>
        <v>1982.5</v>
      </c>
      <c r="V130" s="8" t="s">
        <v>155</v>
      </c>
      <c r="W130" s="9">
        <v>112</v>
      </c>
      <c r="X130" s="9">
        <v>6</v>
      </c>
      <c r="Y130" s="9">
        <v>5</v>
      </c>
      <c r="Z130" s="9">
        <v>7</v>
      </c>
      <c r="AA130" s="9">
        <v>7</v>
      </c>
      <c r="AB130" s="9">
        <v>7</v>
      </c>
      <c r="AC130" s="9">
        <v>7</v>
      </c>
      <c r="AD130" s="9">
        <v>13000</v>
      </c>
    </row>
    <row r="131" spans="1:30" ht="15" thickBot="1" x14ac:dyDescent="0.35">
      <c r="A131" s="8">
        <f>Spar!A131</f>
        <v>111</v>
      </c>
      <c r="B131" s="9">
        <v>66</v>
      </c>
      <c r="C131" s="9">
        <v>58</v>
      </c>
      <c r="D131" s="9">
        <v>79</v>
      </c>
      <c r="E131" s="9">
        <v>77</v>
      </c>
      <c r="F131" s="9">
        <v>72</v>
      </c>
      <c r="G131" s="9">
        <v>69</v>
      </c>
      <c r="H131" s="9">
        <v>14000</v>
      </c>
      <c r="J131">
        <f t="shared" si="10"/>
        <v>111</v>
      </c>
      <c r="K131">
        <f t="shared" si="18"/>
        <v>6</v>
      </c>
      <c r="L131">
        <f t="shared" si="11"/>
        <v>5</v>
      </c>
      <c r="M131">
        <f t="shared" si="12"/>
        <v>7</v>
      </c>
      <c r="N131">
        <f t="shared" si="13"/>
        <v>7</v>
      </c>
      <c r="O131">
        <f t="shared" si="14"/>
        <v>7</v>
      </c>
      <c r="P131">
        <f t="shared" si="15"/>
        <v>6</v>
      </c>
      <c r="Q131">
        <f t="shared" si="16"/>
        <v>14000</v>
      </c>
      <c r="R131">
        <f t="shared" si="17"/>
        <v>11865</v>
      </c>
      <c r="S131">
        <f t="shared" si="17"/>
        <v>14000</v>
      </c>
      <c r="T131">
        <f t="shared" si="17"/>
        <v>2135</v>
      </c>
      <c r="V131" s="8" t="s">
        <v>156</v>
      </c>
      <c r="W131" s="9">
        <v>111</v>
      </c>
      <c r="X131" s="9">
        <v>6</v>
      </c>
      <c r="Y131" s="9">
        <v>5</v>
      </c>
      <c r="Z131" s="9">
        <v>7</v>
      </c>
      <c r="AA131" s="9">
        <v>7</v>
      </c>
      <c r="AB131" s="9">
        <v>7</v>
      </c>
      <c r="AC131" s="9">
        <v>6</v>
      </c>
      <c r="AD131" s="9">
        <v>14000</v>
      </c>
    </row>
    <row r="132" spans="1:30" ht="15" thickBot="1" x14ac:dyDescent="0.35">
      <c r="A132" s="8">
        <f>Spar!A132</f>
        <v>110</v>
      </c>
      <c r="B132" s="9">
        <v>64</v>
      </c>
      <c r="C132" s="9">
        <v>59</v>
      </c>
      <c r="D132" s="9">
        <v>77</v>
      </c>
      <c r="E132" s="9">
        <v>76</v>
      </c>
      <c r="F132" s="9">
        <v>74</v>
      </c>
      <c r="G132" s="9">
        <v>74</v>
      </c>
      <c r="H132" s="9">
        <v>14000</v>
      </c>
      <c r="J132">
        <f t="shared" si="10"/>
        <v>110</v>
      </c>
      <c r="K132">
        <f t="shared" si="18"/>
        <v>6</v>
      </c>
      <c r="L132">
        <f t="shared" si="11"/>
        <v>5</v>
      </c>
      <c r="M132">
        <f t="shared" si="12"/>
        <v>7</v>
      </c>
      <c r="N132">
        <f t="shared" si="13"/>
        <v>7</v>
      </c>
      <c r="O132">
        <f t="shared" si="14"/>
        <v>7</v>
      </c>
      <c r="P132">
        <f t="shared" si="15"/>
        <v>7</v>
      </c>
      <c r="Q132">
        <f t="shared" si="16"/>
        <v>14000</v>
      </c>
      <c r="R132">
        <f t="shared" si="17"/>
        <v>11865</v>
      </c>
      <c r="S132">
        <f t="shared" si="17"/>
        <v>14000</v>
      </c>
      <c r="T132">
        <f t="shared" si="17"/>
        <v>2135</v>
      </c>
      <c r="V132" s="8" t="s">
        <v>157</v>
      </c>
      <c r="W132" s="9">
        <v>110</v>
      </c>
      <c r="X132" s="9">
        <v>6</v>
      </c>
      <c r="Y132" s="9">
        <v>5</v>
      </c>
      <c r="Z132" s="9">
        <v>7</v>
      </c>
      <c r="AA132" s="9">
        <v>7</v>
      </c>
      <c r="AB132" s="9">
        <v>7</v>
      </c>
      <c r="AC132" s="9">
        <v>7</v>
      </c>
      <c r="AD132" s="9">
        <v>14000</v>
      </c>
    </row>
    <row r="133" spans="1:30" ht="15" thickBot="1" x14ac:dyDescent="0.35">
      <c r="A133" s="8">
        <f>Spar!A133</f>
        <v>109</v>
      </c>
      <c r="B133" s="9">
        <v>61</v>
      </c>
      <c r="C133" s="9">
        <v>54</v>
      </c>
      <c r="D133" s="9">
        <v>74</v>
      </c>
      <c r="E133" s="9">
        <v>77</v>
      </c>
      <c r="F133" s="9">
        <v>72</v>
      </c>
      <c r="G133" s="9">
        <v>68</v>
      </c>
      <c r="H133" s="9">
        <v>18000</v>
      </c>
      <c r="J133">
        <f t="shared" si="10"/>
        <v>109</v>
      </c>
      <c r="K133">
        <f t="shared" si="18"/>
        <v>6</v>
      </c>
      <c r="L133">
        <f t="shared" si="11"/>
        <v>5</v>
      </c>
      <c r="M133">
        <f t="shared" si="12"/>
        <v>7</v>
      </c>
      <c r="N133">
        <f t="shared" si="13"/>
        <v>7</v>
      </c>
      <c r="O133">
        <f t="shared" si="14"/>
        <v>7</v>
      </c>
      <c r="P133">
        <f t="shared" si="15"/>
        <v>6</v>
      </c>
      <c r="Q133">
        <f t="shared" si="16"/>
        <v>18000</v>
      </c>
      <c r="R133">
        <f t="shared" si="17"/>
        <v>14407.5</v>
      </c>
      <c r="S133">
        <f t="shared" si="17"/>
        <v>18000</v>
      </c>
      <c r="T133">
        <f t="shared" si="17"/>
        <v>3592.5</v>
      </c>
      <c r="V133" s="8" t="s">
        <v>158</v>
      </c>
      <c r="W133" s="9">
        <v>109</v>
      </c>
      <c r="X133" s="9">
        <v>6</v>
      </c>
      <c r="Y133" s="9">
        <v>5</v>
      </c>
      <c r="Z133" s="9">
        <v>7</v>
      </c>
      <c r="AA133" s="9">
        <v>7</v>
      </c>
      <c r="AB133" s="9">
        <v>7</v>
      </c>
      <c r="AC133" s="9">
        <v>6</v>
      </c>
      <c r="AD133" s="9">
        <v>18000</v>
      </c>
    </row>
    <row r="134" spans="1:30" ht="15" thickBot="1" x14ac:dyDescent="0.35">
      <c r="A134" s="8">
        <f>Spar!A134</f>
        <v>108</v>
      </c>
      <c r="B134" s="9">
        <v>66</v>
      </c>
      <c r="C134" s="9">
        <v>53</v>
      </c>
      <c r="D134" s="9">
        <v>74</v>
      </c>
      <c r="E134" s="9">
        <v>79</v>
      </c>
      <c r="F134" s="9">
        <v>71</v>
      </c>
      <c r="G134" s="9">
        <v>71</v>
      </c>
      <c r="H134" s="9">
        <v>22000</v>
      </c>
      <c r="J134">
        <f t="shared" si="10"/>
        <v>108</v>
      </c>
      <c r="K134">
        <f t="shared" si="18"/>
        <v>6</v>
      </c>
      <c r="L134">
        <f t="shared" si="11"/>
        <v>5</v>
      </c>
      <c r="M134">
        <f t="shared" si="12"/>
        <v>7</v>
      </c>
      <c r="N134">
        <f t="shared" si="13"/>
        <v>7</v>
      </c>
      <c r="O134">
        <f t="shared" si="14"/>
        <v>6</v>
      </c>
      <c r="P134">
        <f t="shared" si="15"/>
        <v>6</v>
      </c>
      <c r="Q134">
        <f t="shared" si="16"/>
        <v>22000</v>
      </c>
      <c r="R134">
        <f t="shared" si="17"/>
        <v>16526.2</v>
      </c>
      <c r="S134">
        <f t="shared" si="17"/>
        <v>22000</v>
      </c>
      <c r="T134">
        <f t="shared" si="17"/>
        <v>5473.8</v>
      </c>
      <c r="V134" s="8" t="s">
        <v>159</v>
      </c>
      <c r="W134" s="9">
        <v>108</v>
      </c>
      <c r="X134" s="9">
        <v>6</v>
      </c>
      <c r="Y134" s="9">
        <v>5</v>
      </c>
      <c r="Z134" s="9">
        <v>7</v>
      </c>
      <c r="AA134" s="9">
        <v>7</v>
      </c>
      <c r="AB134" s="9">
        <v>6</v>
      </c>
      <c r="AC134" s="9">
        <v>6</v>
      </c>
      <c r="AD134" s="9">
        <v>22000</v>
      </c>
    </row>
    <row r="135" spans="1:30" ht="15" thickBot="1" x14ac:dyDescent="0.35">
      <c r="A135" s="8">
        <f>Spar!A135</f>
        <v>107</v>
      </c>
      <c r="B135" s="9">
        <v>63</v>
      </c>
      <c r="C135" s="9">
        <v>54</v>
      </c>
      <c r="D135" s="9">
        <v>76</v>
      </c>
      <c r="E135" s="9">
        <v>79</v>
      </c>
      <c r="F135" s="9">
        <v>72</v>
      </c>
      <c r="G135" s="9">
        <v>73</v>
      </c>
      <c r="H135" s="9">
        <v>23000</v>
      </c>
      <c r="J135">
        <f t="shared" si="10"/>
        <v>107</v>
      </c>
      <c r="K135">
        <f t="shared" si="18"/>
        <v>6</v>
      </c>
      <c r="L135">
        <f t="shared" si="11"/>
        <v>5</v>
      </c>
      <c r="M135">
        <f t="shared" si="12"/>
        <v>7</v>
      </c>
      <c r="N135">
        <f t="shared" si="13"/>
        <v>7</v>
      </c>
      <c r="O135">
        <f t="shared" si="14"/>
        <v>7</v>
      </c>
      <c r="P135">
        <f t="shared" si="15"/>
        <v>7</v>
      </c>
      <c r="Q135">
        <f t="shared" si="16"/>
        <v>23000</v>
      </c>
      <c r="R135">
        <f t="shared" si="17"/>
        <v>16526.2</v>
      </c>
      <c r="S135">
        <f t="shared" si="17"/>
        <v>23000</v>
      </c>
      <c r="T135">
        <f t="shared" si="17"/>
        <v>6473.8</v>
      </c>
      <c r="V135" s="8" t="s">
        <v>160</v>
      </c>
      <c r="W135" s="9">
        <v>107</v>
      </c>
      <c r="X135" s="9">
        <v>6</v>
      </c>
      <c r="Y135" s="9">
        <v>5</v>
      </c>
      <c r="Z135" s="9">
        <v>7</v>
      </c>
      <c r="AA135" s="9">
        <v>7</v>
      </c>
      <c r="AB135" s="9">
        <v>7</v>
      </c>
      <c r="AC135" s="9">
        <v>7</v>
      </c>
      <c r="AD135" s="9">
        <v>23000</v>
      </c>
    </row>
    <row r="136" spans="1:30" ht="15" thickBot="1" x14ac:dyDescent="0.35">
      <c r="A136" s="8">
        <f>Spar!A136</f>
        <v>106</v>
      </c>
      <c r="B136" s="9">
        <v>69</v>
      </c>
      <c r="C136" s="9">
        <v>56</v>
      </c>
      <c r="D136" s="9">
        <v>76</v>
      </c>
      <c r="E136" s="9">
        <v>77</v>
      </c>
      <c r="F136" s="9">
        <v>72</v>
      </c>
      <c r="G136" s="9">
        <v>71</v>
      </c>
      <c r="H136" s="9">
        <v>17000</v>
      </c>
      <c r="J136">
        <f t="shared" ref="J136:J199" si="19">A136</f>
        <v>106</v>
      </c>
      <c r="K136">
        <f t="shared" si="18"/>
        <v>6</v>
      </c>
      <c r="L136">
        <f t="shared" ref="L136:L199" si="20">INT(C136/12)+1</f>
        <v>5</v>
      </c>
      <c r="M136">
        <f t="shared" ref="M136:M199" si="21">INT(D136/12)+1</f>
        <v>7</v>
      </c>
      <c r="N136">
        <f t="shared" ref="N136:N199" si="22">INT(E136/12)+1</f>
        <v>7</v>
      </c>
      <c r="O136">
        <f t="shared" ref="O136:O199" si="23">INT(F136/12)+1</f>
        <v>7</v>
      </c>
      <c r="P136">
        <f t="shared" ref="P136:P199" si="24">INT(G136/12)+1</f>
        <v>6</v>
      </c>
      <c r="Q136">
        <f t="shared" ref="Q136:Q199" si="25">H136</f>
        <v>17000</v>
      </c>
      <c r="R136">
        <f t="shared" ref="R136:T199" si="26">AD844</f>
        <v>16526.2</v>
      </c>
      <c r="S136">
        <f t="shared" si="26"/>
        <v>17000</v>
      </c>
      <c r="T136">
        <f t="shared" si="26"/>
        <v>473.8</v>
      </c>
      <c r="V136" s="8" t="s">
        <v>161</v>
      </c>
      <c r="W136" s="9">
        <v>106</v>
      </c>
      <c r="X136" s="9">
        <v>6</v>
      </c>
      <c r="Y136" s="9">
        <v>5</v>
      </c>
      <c r="Z136" s="9">
        <v>7</v>
      </c>
      <c r="AA136" s="9">
        <v>7</v>
      </c>
      <c r="AB136" s="9">
        <v>7</v>
      </c>
      <c r="AC136" s="9">
        <v>6</v>
      </c>
      <c r="AD136" s="9">
        <v>17000</v>
      </c>
    </row>
    <row r="137" spans="1:30" ht="15" thickBot="1" x14ac:dyDescent="0.35">
      <c r="A137" s="8">
        <f>Spar!A137</f>
        <v>105</v>
      </c>
      <c r="B137" s="9">
        <v>65</v>
      </c>
      <c r="C137" s="9">
        <v>61</v>
      </c>
      <c r="D137" s="9">
        <v>68</v>
      </c>
      <c r="E137" s="9">
        <v>77</v>
      </c>
      <c r="F137" s="9">
        <v>65</v>
      </c>
      <c r="G137" s="9">
        <v>75</v>
      </c>
      <c r="H137" s="9">
        <v>18000</v>
      </c>
      <c r="J137">
        <f t="shared" si="19"/>
        <v>105</v>
      </c>
      <c r="K137">
        <f t="shared" ref="K137:K200" si="27">INT(B137/12)+1</f>
        <v>6</v>
      </c>
      <c r="L137">
        <f t="shared" si="20"/>
        <v>6</v>
      </c>
      <c r="M137">
        <f t="shared" si="21"/>
        <v>6</v>
      </c>
      <c r="N137">
        <f t="shared" si="22"/>
        <v>7</v>
      </c>
      <c r="O137">
        <f t="shared" si="23"/>
        <v>6</v>
      </c>
      <c r="P137">
        <f t="shared" si="24"/>
        <v>7</v>
      </c>
      <c r="Q137">
        <f t="shared" si="25"/>
        <v>18000</v>
      </c>
      <c r="R137">
        <f t="shared" si="26"/>
        <v>16950</v>
      </c>
      <c r="S137">
        <f t="shared" si="26"/>
        <v>18000</v>
      </c>
      <c r="T137">
        <f t="shared" si="26"/>
        <v>1050</v>
      </c>
      <c r="V137" s="8" t="s">
        <v>162</v>
      </c>
      <c r="W137" s="9">
        <v>105</v>
      </c>
      <c r="X137" s="9">
        <v>6</v>
      </c>
      <c r="Y137" s="9">
        <v>6</v>
      </c>
      <c r="Z137" s="9">
        <v>6</v>
      </c>
      <c r="AA137" s="9">
        <v>7</v>
      </c>
      <c r="AB137" s="9">
        <v>6</v>
      </c>
      <c r="AC137" s="9">
        <v>7</v>
      </c>
      <c r="AD137" s="9">
        <v>18000</v>
      </c>
    </row>
    <row r="138" spans="1:30" ht="15" thickBot="1" x14ac:dyDescent="0.35">
      <c r="A138" s="8">
        <f>Spar!A138</f>
        <v>104</v>
      </c>
      <c r="B138" s="9">
        <v>60</v>
      </c>
      <c r="C138" s="9">
        <v>52</v>
      </c>
      <c r="D138" s="9">
        <v>72</v>
      </c>
      <c r="E138" s="9">
        <v>77</v>
      </c>
      <c r="F138" s="9">
        <v>72</v>
      </c>
      <c r="G138" s="9">
        <v>69</v>
      </c>
      <c r="H138" s="9">
        <v>16000</v>
      </c>
      <c r="J138">
        <f t="shared" si="19"/>
        <v>104</v>
      </c>
      <c r="K138">
        <f t="shared" si="27"/>
        <v>6</v>
      </c>
      <c r="L138">
        <f t="shared" si="20"/>
        <v>5</v>
      </c>
      <c r="M138">
        <f t="shared" si="21"/>
        <v>7</v>
      </c>
      <c r="N138">
        <f t="shared" si="22"/>
        <v>7</v>
      </c>
      <c r="O138">
        <f t="shared" si="23"/>
        <v>7</v>
      </c>
      <c r="P138">
        <f t="shared" si="24"/>
        <v>6</v>
      </c>
      <c r="Q138">
        <f t="shared" si="25"/>
        <v>16000</v>
      </c>
      <c r="R138">
        <f t="shared" si="26"/>
        <v>16526.2</v>
      </c>
      <c r="S138">
        <f t="shared" si="26"/>
        <v>16000</v>
      </c>
      <c r="T138">
        <f t="shared" si="26"/>
        <v>-526.20000000000005</v>
      </c>
      <c r="V138" s="8" t="s">
        <v>163</v>
      </c>
      <c r="W138" s="9">
        <v>104</v>
      </c>
      <c r="X138" s="9">
        <v>6</v>
      </c>
      <c r="Y138" s="9">
        <v>5</v>
      </c>
      <c r="Z138" s="9">
        <v>7</v>
      </c>
      <c r="AA138" s="9">
        <v>7</v>
      </c>
      <c r="AB138" s="9">
        <v>7</v>
      </c>
      <c r="AC138" s="9">
        <v>6</v>
      </c>
      <c r="AD138" s="9">
        <v>16000</v>
      </c>
    </row>
    <row r="139" spans="1:30" ht="15" thickBot="1" x14ac:dyDescent="0.35">
      <c r="A139" s="8">
        <f>Spar!A139</f>
        <v>103</v>
      </c>
      <c r="B139" s="9">
        <v>46</v>
      </c>
      <c r="C139" s="9">
        <v>19</v>
      </c>
      <c r="D139" s="9">
        <v>70</v>
      </c>
      <c r="E139" s="9">
        <v>73</v>
      </c>
      <c r="F139" s="9">
        <v>71</v>
      </c>
      <c r="G139" s="9">
        <v>66</v>
      </c>
      <c r="H139" s="9">
        <v>18000</v>
      </c>
      <c r="J139">
        <f t="shared" si="19"/>
        <v>103</v>
      </c>
      <c r="K139">
        <f t="shared" si="27"/>
        <v>4</v>
      </c>
      <c r="L139">
        <f t="shared" si="20"/>
        <v>2</v>
      </c>
      <c r="M139">
        <f t="shared" si="21"/>
        <v>6</v>
      </c>
      <c r="N139">
        <f t="shared" si="22"/>
        <v>7</v>
      </c>
      <c r="O139">
        <f t="shared" si="23"/>
        <v>6</v>
      </c>
      <c r="P139">
        <f t="shared" si="24"/>
        <v>6</v>
      </c>
      <c r="Q139">
        <f t="shared" si="25"/>
        <v>18000</v>
      </c>
      <c r="R139">
        <f t="shared" si="26"/>
        <v>18645</v>
      </c>
      <c r="S139">
        <f t="shared" si="26"/>
        <v>18000</v>
      </c>
      <c r="T139">
        <f t="shared" si="26"/>
        <v>-645</v>
      </c>
      <c r="V139" s="8" t="s">
        <v>164</v>
      </c>
      <c r="W139" s="9">
        <v>103</v>
      </c>
      <c r="X139" s="9">
        <v>4</v>
      </c>
      <c r="Y139" s="9">
        <v>2</v>
      </c>
      <c r="Z139" s="9">
        <v>6</v>
      </c>
      <c r="AA139" s="9">
        <v>7</v>
      </c>
      <c r="AB139" s="9">
        <v>6</v>
      </c>
      <c r="AC139" s="9">
        <v>6</v>
      </c>
      <c r="AD139" s="9">
        <v>18000</v>
      </c>
    </row>
    <row r="140" spans="1:30" ht="15" thickBot="1" x14ac:dyDescent="0.35">
      <c r="A140" s="8">
        <f>Spar!A140</f>
        <v>102</v>
      </c>
      <c r="B140" s="9">
        <v>72</v>
      </c>
      <c r="C140" s="9">
        <v>53</v>
      </c>
      <c r="D140" s="9">
        <v>76</v>
      </c>
      <c r="E140" s="9">
        <v>76</v>
      </c>
      <c r="F140" s="9">
        <v>74</v>
      </c>
      <c r="G140" s="9">
        <v>70</v>
      </c>
      <c r="H140" s="9">
        <v>16000</v>
      </c>
      <c r="J140">
        <f t="shared" si="19"/>
        <v>102</v>
      </c>
      <c r="K140">
        <f t="shared" si="27"/>
        <v>7</v>
      </c>
      <c r="L140">
        <f t="shared" si="20"/>
        <v>5</v>
      </c>
      <c r="M140">
        <f t="shared" si="21"/>
        <v>7</v>
      </c>
      <c r="N140">
        <f t="shared" si="22"/>
        <v>7</v>
      </c>
      <c r="O140">
        <f t="shared" si="23"/>
        <v>7</v>
      </c>
      <c r="P140">
        <f t="shared" si="24"/>
        <v>6</v>
      </c>
      <c r="Q140">
        <f t="shared" si="25"/>
        <v>16000</v>
      </c>
      <c r="R140">
        <f t="shared" si="26"/>
        <v>16526.2</v>
      </c>
      <c r="S140">
        <f t="shared" si="26"/>
        <v>16000</v>
      </c>
      <c r="T140">
        <f t="shared" si="26"/>
        <v>-526.20000000000005</v>
      </c>
      <c r="V140" s="8" t="s">
        <v>165</v>
      </c>
      <c r="W140" s="9">
        <v>102</v>
      </c>
      <c r="X140" s="9">
        <v>7</v>
      </c>
      <c r="Y140" s="9">
        <v>5</v>
      </c>
      <c r="Z140" s="9">
        <v>7</v>
      </c>
      <c r="AA140" s="9">
        <v>7</v>
      </c>
      <c r="AB140" s="9">
        <v>7</v>
      </c>
      <c r="AC140" s="9">
        <v>6</v>
      </c>
      <c r="AD140" s="9">
        <v>16000</v>
      </c>
    </row>
    <row r="141" spans="1:30" ht="15" thickBot="1" x14ac:dyDescent="0.35">
      <c r="A141" s="8">
        <f>Spar!A141</f>
        <v>101</v>
      </c>
      <c r="B141" s="9">
        <v>75</v>
      </c>
      <c r="C141" s="9">
        <v>61</v>
      </c>
      <c r="D141" s="9">
        <v>74</v>
      </c>
      <c r="E141" s="9">
        <v>78</v>
      </c>
      <c r="F141" s="9">
        <v>73</v>
      </c>
      <c r="G141" s="9">
        <v>71</v>
      </c>
      <c r="H141" s="9">
        <v>18000</v>
      </c>
      <c r="J141">
        <f t="shared" si="19"/>
        <v>101</v>
      </c>
      <c r="K141">
        <f t="shared" si="27"/>
        <v>7</v>
      </c>
      <c r="L141">
        <f t="shared" si="20"/>
        <v>6</v>
      </c>
      <c r="M141">
        <f t="shared" si="21"/>
        <v>7</v>
      </c>
      <c r="N141">
        <f t="shared" si="22"/>
        <v>7</v>
      </c>
      <c r="O141">
        <f t="shared" si="23"/>
        <v>7</v>
      </c>
      <c r="P141">
        <f t="shared" si="24"/>
        <v>6</v>
      </c>
      <c r="Q141">
        <f t="shared" si="25"/>
        <v>18000</v>
      </c>
      <c r="R141">
        <f t="shared" si="26"/>
        <v>16102.5</v>
      </c>
      <c r="S141">
        <f t="shared" si="26"/>
        <v>18000</v>
      </c>
      <c r="T141">
        <f t="shared" si="26"/>
        <v>1897.5</v>
      </c>
      <c r="V141" s="8" t="s">
        <v>166</v>
      </c>
      <c r="W141" s="9">
        <v>101</v>
      </c>
      <c r="X141" s="9">
        <v>7</v>
      </c>
      <c r="Y141" s="9">
        <v>6</v>
      </c>
      <c r="Z141" s="9">
        <v>7</v>
      </c>
      <c r="AA141" s="9">
        <v>7</v>
      </c>
      <c r="AB141" s="9">
        <v>7</v>
      </c>
      <c r="AC141" s="9">
        <v>6</v>
      </c>
      <c r="AD141" s="9">
        <v>18000</v>
      </c>
    </row>
    <row r="142" spans="1:30" ht="15" thickBot="1" x14ac:dyDescent="0.35">
      <c r="A142" s="8">
        <f>Spar!A142</f>
        <v>100</v>
      </c>
      <c r="B142" s="9">
        <v>67</v>
      </c>
      <c r="C142" s="9">
        <v>52</v>
      </c>
      <c r="D142" s="9">
        <v>76</v>
      </c>
      <c r="E142" s="9">
        <v>76</v>
      </c>
      <c r="F142" s="9">
        <v>73</v>
      </c>
      <c r="G142" s="9">
        <v>60</v>
      </c>
      <c r="H142" s="9">
        <v>19000</v>
      </c>
      <c r="J142">
        <f t="shared" si="19"/>
        <v>100</v>
      </c>
      <c r="K142">
        <f t="shared" si="27"/>
        <v>6</v>
      </c>
      <c r="L142">
        <f t="shared" si="20"/>
        <v>5</v>
      </c>
      <c r="M142">
        <f t="shared" si="21"/>
        <v>7</v>
      </c>
      <c r="N142">
        <f t="shared" si="22"/>
        <v>7</v>
      </c>
      <c r="O142">
        <f t="shared" si="23"/>
        <v>7</v>
      </c>
      <c r="P142">
        <f t="shared" si="24"/>
        <v>6</v>
      </c>
      <c r="Q142">
        <f t="shared" si="25"/>
        <v>19000</v>
      </c>
      <c r="R142">
        <f t="shared" si="26"/>
        <v>16526.2</v>
      </c>
      <c r="S142">
        <f t="shared" si="26"/>
        <v>19000</v>
      </c>
      <c r="T142">
        <f t="shared" si="26"/>
        <v>2473.8000000000002</v>
      </c>
      <c r="V142" s="8" t="s">
        <v>167</v>
      </c>
      <c r="W142" s="9">
        <v>100</v>
      </c>
      <c r="X142" s="9">
        <v>6</v>
      </c>
      <c r="Y142" s="9">
        <v>5</v>
      </c>
      <c r="Z142" s="9">
        <v>7</v>
      </c>
      <c r="AA142" s="9">
        <v>7</v>
      </c>
      <c r="AB142" s="9">
        <v>7</v>
      </c>
      <c r="AC142" s="9">
        <v>6</v>
      </c>
      <c r="AD142" s="9">
        <v>19000</v>
      </c>
    </row>
    <row r="143" spans="1:30" ht="15" thickBot="1" x14ac:dyDescent="0.35">
      <c r="A143" s="8">
        <f>Spar!A143</f>
        <v>99</v>
      </c>
      <c r="B143" s="9">
        <v>69</v>
      </c>
      <c r="C143" s="9">
        <v>58</v>
      </c>
      <c r="D143" s="9">
        <v>73</v>
      </c>
      <c r="E143" s="9">
        <v>78</v>
      </c>
      <c r="F143" s="9">
        <v>75</v>
      </c>
      <c r="G143" s="9">
        <v>65</v>
      </c>
      <c r="H143" s="9">
        <v>17000</v>
      </c>
      <c r="J143">
        <f t="shared" si="19"/>
        <v>99</v>
      </c>
      <c r="K143">
        <f t="shared" si="27"/>
        <v>6</v>
      </c>
      <c r="L143">
        <f t="shared" si="20"/>
        <v>5</v>
      </c>
      <c r="M143">
        <f t="shared" si="21"/>
        <v>7</v>
      </c>
      <c r="N143">
        <f t="shared" si="22"/>
        <v>7</v>
      </c>
      <c r="O143">
        <f t="shared" si="23"/>
        <v>7</v>
      </c>
      <c r="P143">
        <f t="shared" si="24"/>
        <v>6</v>
      </c>
      <c r="Q143">
        <f t="shared" si="25"/>
        <v>17000</v>
      </c>
      <c r="R143">
        <f t="shared" si="26"/>
        <v>16526.2</v>
      </c>
      <c r="S143">
        <f t="shared" si="26"/>
        <v>17000</v>
      </c>
      <c r="T143">
        <f t="shared" si="26"/>
        <v>473.8</v>
      </c>
      <c r="V143" s="8" t="s">
        <v>168</v>
      </c>
      <c r="W143" s="9">
        <v>99</v>
      </c>
      <c r="X143" s="9">
        <v>6</v>
      </c>
      <c r="Y143" s="9">
        <v>5</v>
      </c>
      <c r="Z143" s="9">
        <v>7</v>
      </c>
      <c r="AA143" s="9">
        <v>7</v>
      </c>
      <c r="AB143" s="9">
        <v>7</v>
      </c>
      <c r="AC143" s="9">
        <v>6</v>
      </c>
      <c r="AD143" s="9">
        <v>17000</v>
      </c>
    </row>
    <row r="144" spans="1:30" ht="15" thickBot="1" x14ac:dyDescent="0.35">
      <c r="A144" s="8">
        <f>Spar!A144</f>
        <v>98</v>
      </c>
      <c r="B144" s="9">
        <v>67</v>
      </c>
      <c r="C144" s="9">
        <v>57</v>
      </c>
      <c r="D144" s="9">
        <v>75</v>
      </c>
      <c r="E144" s="9">
        <v>78</v>
      </c>
      <c r="F144" s="9">
        <v>74</v>
      </c>
      <c r="G144" s="9">
        <v>66</v>
      </c>
      <c r="H144" s="9">
        <v>16000</v>
      </c>
      <c r="J144">
        <f t="shared" si="19"/>
        <v>98</v>
      </c>
      <c r="K144">
        <f t="shared" si="27"/>
        <v>6</v>
      </c>
      <c r="L144">
        <f t="shared" si="20"/>
        <v>5</v>
      </c>
      <c r="M144">
        <f t="shared" si="21"/>
        <v>7</v>
      </c>
      <c r="N144">
        <f t="shared" si="22"/>
        <v>7</v>
      </c>
      <c r="O144">
        <f t="shared" si="23"/>
        <v>7</v>
      </c>
      <c r="P144">
        <f t="shared" si="24"/>
        <v>6</v>
      </c>
      <c r="Q144">
        <f t="shared" si="25"/>
        <v>16000</v>
      </c>
      <c r="R144">
        <f t="shared" si="26"/>
        <v>16526.2</v>
      </c>
      <c r="S144">
        <f t="shared" si="26"/>
        <v>16000</v>
      </c>
      <c r="T144">
        <f t="shared" si="26"/>
        <v>-526.20000000000005</v>
      </c>
      <c r="V144" s="8" t="s">
        <v>169</v>
      </c>
      <c r="W144" s="9">
        <v>98</v>
      </c>
      <c r="X144" s="9">
        <v>6</v>
      </c>
      <c r="Y144" s="9">
        <v>5</v>
      </c>
      <c r="Z144" s="9">
        <v>7</v>
      </c>
      <c r="AA144" s="9">
        <v>7</v>
      </c>
      <c r="AB144" s="9">
        <v>7</v>
      </c>
      <c r="AC144" s="9">
        <v>6</v>
      </c>
      <c r="AD144" s="9">
        <v>16000</v>
      </c>
    </row>
    <row r="145" spans="1:30" ht="15" thickBot="1" x14ac:dyDescent="0.35">
      <c r="A145" s="8">
        <f>Spar!A145</f>
        <v>97</v>
      </c>
      <c r="B145" s="9">
        <v>65</v>
      </c>
      <c r="C145" s="9">
        <v>50</v>
      </c>
      <c r="D145" s="9">
        <v>74</v>
      </c>
      <c r="E145" s="9">
        <v>77</v>
      </c>
      <c r="F145" s="9">
        <v>72</v>
      </c>
      <c r="G145" s="9">
        <v>64</v>
      </c>
      <c r="H145" s="9">
        <v>21000</v>
      </c>
      <c r="J145">
        <f t="shared" si="19"/>
        <v>97</v>
      </c>
      <c r="K145">
        <f t="shared" si="27"/>
        <v>6</v>
      </c>
      <c r="L145">
        <f t="shared" si="20"/>
        <v>5</v>
      </c>
      <c r="M145">
        <f t="shared" si="21"/>
        <v>7</v>
      </c>
      <c r="N145">
        <f t="shared" si="22"/>
        <v>7</v>
      </c>
      <c r="O145">
        <f t="shared" si="23"/>
        <v>7</v>
      </c>
      <c r="P145">
        <f t="shared" si="24"/>
        <v>6</v>
      </c>
      <c r="Q145">
        <f t="shared" si="25"/>
        <v>21000</v>
      </c>
      <c r="R145">
        <f t="shared" si="26"/>
        <v>16526.2</v>
      </c>
      <c r="S145">
        <f t="shared" si="26"/>
        <v>21000</v>
      </c>
      <c r="T145">
        <f t="shared" si="26"/>
        <v>4473.8</v>
      </c>
      <c r="V145" s="8" t="s">
        <v>170</v>
      </c>
      <c r="W145" s="9">
        <v>97</v>
      </c>
      <c r="X145" s="9">
        <v>6</v>
      </c>
      <c r="Y145" s="9">
        <v>5</v>
      </c>
      <c r="Z145" s="9">
        <v>7</v>
      </c>
      <c r="AA145" s="9">
        <v>7</v>
      </c>
      <c r="AB145" s="9">
        <v>7</v>
      </c>
      <c r="AC145" s="9">
        <v>6</v>
      </c>
      <c r="AD145" s="9">
        <v>21000</v>
      </c>
    </row>
    <row r="146" spans="1:30" ht="15" thickBot="1" x14ac:dyDescent="0.35">
      <c r="A146" s="8">
        <f>Spar!A146</f>
        <v>96</v>
      </c>
      <c r="B146" s="9">
        <v>61</v>
      </c>
      <c r="C146" s="9">
        <v>42</v>
      </c>
      <c r="D146" s="9">
        <v>72</v>
      </c>
      <c r="E146" s="9">
        <v>77</v>
      </c>
      <c r="F146" s="9">
        <v>69</v>
      </c>
      <c r="G146" s="9">
        <v>64</v>
      </c>
      <c r="H146" s="9">
        <v>24000</v>
      </c>
      <c r="J146">
        <f t="shared" si="19"/>
        <v>96</v>
      </c>
      <c r="K146">
        <f t="shared" si="27"/>
        <v>6</v>
      </c>
      <c r="L146">
        <f t="shared" si="20"/>
        <v>4</v>
      </c>
      <c r="M146">
        <f t="shared" si="21"/>
        <v>7</v>
      </c>
      <c r="N146">
        <f t="shared" si="22"/>
        <v>7</v>
      </c>
      <c r="O146">
        <f t="shared" si="23"/>
        <v>6</v>
      </c>
      <c r="P146">
        <f t="shared" si="24"/>
        <v>6</v>
      </c>
      <c r="Q146">
        <f t="shared" si="25"/>
        <v>24000</v>
      </c>
      <c r="R146">
        <f t="shared" si="26"/>
        <v>17373.7</v>
      </c>
      <c r="S146">
        <f t="shared" si="26"/>
        <v>24000</v>
      </c>
      <c r="T146">
        <f t="shared" si="26"/>
        <v>6626.3</v>
      </c>
      <c r="V146" s="8" t="s">
        <v>171</v>
      </c>
      <c r="W146" s="9">
        <v>96</v>
      </c>
      <c r="X146" s="9">
        <v>6</v>
      </c>
      <c r="Y146" s="9">
        <v>4</v>
      </c>
      <c r="Z146" s="9">
        <v>7</v>
      </c>
      <c r="AA146" s="9">
        <v>7</v>
      </c>
      <c r="AB146" s="9">
        <v>6</v>
      </c>
      <c r="AC146" s="9">
        <v>6</v>
      </c>
      <c r="AD146" s="9">
        <v>24000</v>
      </c>
    </row>
    <row r="147" spans="1:30" ht="15" thickBot="1" x14ac:dyDescent="0.35">
      <c r="A147" s="8">
        <f>Spar!A147</f>
        <v>95</v>
      </c>
      <c r="B147" s="9">
        <v>55</v>
      </c>
      <c r="C147" s="9">
        <v>43</v>
      </c>
      <c r="D147" s="9">
        <v>68</v>
      </c>
      <c r="E147" s="9">
        <v>76</v>
      </c>
      <c r="F147" s="9">
        <v>70</v>
      </c>
      <c r="G147" s="9">
        <v>67</v>
      </c>
      <c r="H147" s="9">
        <v>21000</v>
      </c>
      <c r="J147">
        <f t="shared" si="19"/>
        <v>95</v>
      </c>
      <c r="K147">
        <f t="shared" si="27"/>
        <v>5</v>
      </c>
      <c r="L147">
        <f t="shared" si="20"/>
        <v>4</v>
      </c>
      <c r="M147">
        <f t="shared" si="21"/>
        <v>6</v>
      </c>
      <c r="N147">
        <f t="shared" si="22"/>
        <v>7</v>
      </c>
      <c r="O147">
        <f t="shared" si="23"/>
        <v>6</v>
      </c>
      <c r="P147">
        <f t="shared" si="24"/>
        <v>6</v>
      </c>
      <c r="Q147">
        <f t="shared" si="25"/>
        <v>21000</v>
      </c>
      <c r="R147">
        <f t="shared" si="26"/>
        <v>17797.5</v>
      </c>
      <c r="S147">
        <f t="shared" si="26"/>
        <v>21000</v>
      </c>
      <c r="T147">
        <f t="shared" si="26"/>
        <v>3202.5</v>
      </c>
      <c r="V147" s="8" t="s">
        <v>172</v>
      </c>
      <c r="W147" s="9">
        <v>95</v>
      </c>
      <c r="X147" s="9">
        <v>5</v>
      </c>
      <c r="Y147" s="9">
        <v>4</v>
      </c>
      <c r="Z147" s="9">
        <v>6</v>
      </c>
      <c r="AA147" s="9">
        <v>7</v>
      </c>
      <c r="AB147" s="9">
        <v>6</v>
      </c>
      <c r="AC147" s="9">
        <v>6</v>
      </c>
      <c r="AD147" s="9">
        <v>21000</v>
      </c>
    </row>
    <row r="148" spans="1:30" ht="15" thickBot="1" x14ac:dyDescent="0.35">
      <c r="A148" s="8">
        <f>Spar!A148</f>
        <v>94</v>
      </c>
      <c r="B148" s="9">
        <v>68</v>
      </c>
      <c r="C148" s="9">
        <v>57</v>
      </c>
      <c r="D148" s="9">
        <v>76</v>
      </c>
      <c r="E148" s="9">
        <v>76</v>
      </c>
      <c r="F148" s="9">
        <v>70</v>
      </c>
      <c r="G148" s="9">
        <v>70</v>
      </c>
      <c r="H148" s="9">
        <v>19000</v>
      </c>
      <c r="J148">
        <f t="shared" si="19"/>
        <v>94</v>
      </c>
      <c r="K148">
        <f t="shared" si="27"/>
        <v>6</v>
      </c>
      <c r="L148">
        <f t="shared" si="20"/>
        <v>5</v>
      </c>
      <c r="M148">
        <f t="shared" si="21"/>
        <v>7</v>
      </c>
      <c r="N148">
        <f t="shared" si="22"/>
        <v>7</v>
      </c>
      <c r="O148">
        <f t="shared" si="23"/>
        <v>6</v>
      </c>
      <c r="P148">
        <f t="shared" si="24"/>
        <v>6</v>
      </c>
      <c r="Q148">
        <f t="shared" si="25"/>
        <v>19000</v>
      </c>
      <c r="R148">
        <f t="shared" si="26"/>
        <v>16950</v>
      </c>
      <c r="S148">
        <f t="shared" si="26"/>
        <v>19000</v>
      </c>
      <c r="T148">
        <f t="shared" si="26"/>
        <v>2050</v>
      </c>
      <c r="V148" s="8" t="s">
        <v>173</v>
      </c>
      <c r="W148" s="9">
        <v>94</v>
      </c>
      <c r="X148" s="9">
        <v>6</v>
      </c>
      <c r="Y148" s="9">
        <v>5</v>
      </c>
      <c r="Z148" s="9">
        <v>7</v>
      </c>
      <c r="AA148" s="9">
        <v>7</v>
      </c>
      <c r="AB148" s="9">
        <v>6</v>
      </c>
      <c r="AC148" s="9">
        <v>6</v>
      </c>
      <c r="AD148" s="9">
        <v>19000</v>
      </c>
    </row>
    <row r="149" spans="1:30" ht="15" thickBot="1" x14ac:dyDescent="0.35">
      <c r="A149" s="8">
        <f>Spar!A149</f>
        <v>93</v>
      </c>
      <c r="B149" s="9">
        <v>64</v>
      </c>
      <c r="C149" s="9">
        <v>55</v>
      </c>
      <c r="D149" s="9">
        <v>66</v>
      </c>
      <c r="E149" s="9">
        <v>74</v>
      </c>
      <c r="F149" s="9">
        <v>65</v>
      </c>
      <c r="G149" s="9">
        <v>71</v>
      </c>
      <c r="H149" s="9">
        <v>18000</v>
      </c>
      <c r="J149">
        <f t="shared" si="19"/>
        <v>93</v>
      </c>
      <c r="K149">
        <f t="shared" si="27"/>
        <v>6</v>
      </c>
      <c r="L149">
        <f t="shared" si="20"/>
        <v>5</v>
      </c>
      <c r="M149">
        <f t="shared" si="21"/>
        <v>6</v>
      </c>
      <c r="N149">
        <f t="shared" si="22"/>
        <v>7</v>
      </c>
      <c r="O149">
        <f t="shared" si="23"/>
        <v>6</v>
      </c>
      <c r="P149">
        <f t="shared" si="24"/>
        <v>6</v>
      </c>
      <c r="Q149">
        <f t="shared" si="25"/>
        <v>18000</v>
      </c>
      <c r="R149">
        <f t="shared" si="26"/>
        <v>17373.7</v>
      </c>
      <c r="S149">
        <f t="shared" si="26"/>
        <v>18000</v>
      </c>
      <c r="T149">
        <f t="shared" si="26"/>
        <v>626.29999999999995</v>
      </c>
      <c r="V149" s="8" t="s">
        <v>174</v>
      </c>
      <c r="W149" s="9">
        <v>93</v>
      </c>
      <c r="X149" s="9">
        <v>6</v>
      </c>
      <c r="Y149" s="9">
        <v>5</v>
      </c>
      <c r="Z149" s="9">
        <v>6</v>
      </c>
      <c r="AA149" s="9">
        <v>7</v>
      </c>
      <c r="AB149" s="9">
        <v>6</v>
      </c>
      <c r="AC149" s="9">
        <v>6</v>
      </c>
      <c r="AD149" s="9">
        <v>18000</v>
      </c>
    </row>
    <row r="150" spans="1:30" ht="15" thickBot="1" x14ac:dyDescent="0.35">
      <c r="A150" s="8">
        <f>Spar!A150</f>
        <v>92</v>
      </c>
      <c r="B150" s="9">
        <v>54</v>
      </c>
      <c r="C150" s="9">
        <v>26</v>
      </c>
      <c r="D150" s="9">
        <v>73</v>
      </c>
      <c r="E150" s="9">
        <v>70</v>
      </c>
      <c r="F150" s="9">
        <v>69</v>
      </c>
      <c r="G150" s="9">
        <v>68</v>
      </c>
      <c r="H150" s="9">
        <v>17000</v>
      </c>
      <c r="J150">
        <f t="shared" si="19"/>
        <v>92</v>
      </c>
      <c r="K150">
        <f t="shared" si="27"/>
        <v>5</v>
      </c>
      <c r="L150">
        <f t="shared" si="20"/>
        <v>3</v>
      </c>
      <c r="M150">
        <f t="shared" si="21"/>
        <v>7</v>
      </c>
      <c r="N150">
        <f t="shared" si="22"/>
        <v>6</v>
      </c>
      <c r="O150">
        <f t="shared" si="23"/>
        <v>6</v>
      </c>
      <c r="P150">
        <f t="shared" si="24"/>
        <v>6</v>
      </c>
      <c r="Q150">
        <f t="shared" si="25"/>
        <v>17000</v>
      </c>
      <c r="R150">
        <f t="shared" si="26"/>
        <v>17373.7</v>
      </c>
      <c r="S150">
        <f t="shared" si="26"/>
        <v>17000</v>
      </c>
      <c r="T150">
        <f t="shared" si="26"/>
        <v>-373.7</v>
      </c>
      <c r="V150" s="8" t="s">
        <v>175</v>
      </c>
      <c r="W150" s="9">
        <v>92</v>
      </c>
      <c r="X150" s="9">
        <v>5</v>
      </c>
      <c r="Y150" s="9">
        <v>3</v>
      </c>
      <c r="Z150" s="9">
        <v>7</v>
      </c>
      <c r="AA150" s="9">
        <v>6</v>
      </c>
      <c r="AB150" s="9">
        <v>6</v>
      </c>
      <c r="AC150" s="9">
        <v>6</v>
      </c>
      <c r="AD150" s="9">
        <v>17000</v>
      </c>
    </row>
    <row r="151" spans="1:30" ht="15" thickBot="1" x14ac:dyDescent="0.35">
      <c r="A151" s="8">
        <f>Spar!A151</f>
        <v>91</v>
      </c>
      <c r="B151" s="9">
        <v>44</v>
      </c>
      <c r="C151" s="9">
        <v>14</v>
      </c>
      <c r="D151" s="9">
        <v>69</v>
      </c>
      <c r="E151" s="9">
        <v>69</v>
      </c>
      <c r="F151" s="9">
        <v>58</v>
      </c>
      <c r="G151" s="9">
        <v>66</v>
      </c>
      <c r="H151" s="9">
        <v>21000</v>
      </c>
      <c r="J151">
        <f t="shared" si="19"/>
        <v>91</v>
      </c>
      <c r="K151">
        <f t="shared" si="27"/>
        <v>4</v>
      </c>
      <c r="L151">
        <f t="shared" si="20"/>
        <v>2</v>
      </c>
      <c r="M151">
        <f t="shared" si="21"/>
        <v>6</v>
      </c>
      <c r="N151">
        <f t="shared" si="22"/>
        <v>6</v>
      </c>
      <c r="O151">
        <f t="shared" si="23"/>
        <v>5</v>
      </c>
      <c r="P151">
        <f t="shared" si="24"/>
        <v>6</v>
      </c>
      <c r="Q151">
        <f t="shared" si="25"/>
        <v>21000</v>
      </c>
      <c r="R151">
        <f t="shared" si="26"/>
        <v>19492.5</v>
      </c>
      <c r="S151">
        <f t="shared" si="26"/>
        <v>21000</v>
      </c>
      <c r="T151">
        <f t="shared" si="26"/>
        <v>1507.5</v>
      </c>
      <c r="V151" s="8" t="s">
        <v>176</v>
      </c>
      <c r="W151" s="9">
        <v>91</v>
      </c>
      <c r="X151" s="9">
        <v>4</v>
      </c>
      <c r="Y151" s="9">
        <v>2</v>
      </c>
      <c r="Z151" s="9">
        <v>6</v>
      </c>
      <c r="AA151" s="9">
        <v>6</v>
      </c>
      <c r="AB151" s="9">
        <v>5</v>
      </c>
      <c r="AC151" s="9">
        <v>6</v>
      </c>
      <c r="AD151" s="9">
        <v>21000</v>
      </c>
    </row>
    <row r="152" spans="1:30" ht="15" thickBot="1" x14ac:dyDescent="0.35">
      <c r="A152" s="8">
        <f>Spar!A152</f>
        <v>90</v>
      </c>
      <c r="B152" s="9">
        <v>73</v>
      </c>
      <c r="C152" s="9">
        <v>63</v>
      </c>
      <c r="D152" s="9">
        <v>78</v>
      </c>
      <c r="E152" s="9">
        <v>78</v>
      </c>
      <c r="F152" s="9">
        <v>74</v>
      </c>
      <c r="G152" s="9">
        <v>70</v>
      </c>
      <c r="H152" s="9">
        <v>17000</v>
      </c>
      <c r="J152">
        <f t="shared" si="19"/>
        <v>90</v>
      </c>
      <c r="K152">
        <f t="shared" si="27"/>
        <v>7</v>
      </c>
      <c r="L152">
        <f t="shared" si="20"/>
        <v>6</v>
      </c>
      <c r="M152">
        <f t="shared" si="21"/>
        <v>7</v>
      </c>
      <c r="N152">
        <f t="shared" si="22"/>
        <v>7</v>
      </c>
      <c r="O152">
        <f t="shared" si="23"/>
        <v>7</v>
      </c>
      <c r="P152">
        <f t="shared" si="24"/>
        <v>6</v>
      </c>
      <c r="Q152">
        <f t="shared" si="25"/>
        <v>17000</v>
      </c>
      <c r="R152">
        <f t="shared" si="26"/>
        <v>16950</v>
      </c>
      <c r="S152">
        <f t="shared" si="26"/>
        <v>17000</v>
      </c>
      <c r="T152">
        <f t="shared" si="26"/>
        <v>50</v>
      </c>
      <c r="V152" s="8" t="s">
        <v>177</v>
      </c>
      <c r="W152" s="9">
        <v>90</v>
      </c>
      <c r="X152" s="9">
        <v>7</v>
      </c>
      <c r="Y152" s="9">
        <v>6</v>
      </c>
      <c r="Z152" s="9">
        <v>7</v>
      </c>
      <c r="AA152" s="9">
        <v>7</v>
      </c>
      <c r="AB152" s="9">
        <v>7</v>
      </c>
      <c r="AC152" s="9">
        <v>6</v>
      </c>
      <c r="AD152" s="9">
        <v>17000</v>
      </c>
    </row>
    <row r="153" spans="1:30" ht="15" thickBot="1" x14ac:dyDescent="0.35">
      <c r="A153" s="8">
        <f>Spar!A153</f>
        <v>89</v>
      </c>
      <c r="B153" s="9">
        <v>76</v>
      </c>
      <c r="C153" s="9">
        <v>64</v>
      </c>
      <c r="D153" s="9">
        <v>77</v>
      </c>
      <c r="E153" s="9">
        <v>76</v>
      </c>
      <c r="F153" s="9">
        <v>75</v>
      </c>
      <c r="G153" s="9">
        <v>70</v>
      </c>
      <c r="H153" s="9">
        <v>18000</v>
      </c>
      <c r="J153">
        <f t="shared" si="19"/>
        <v>89</v>
      </c>
      <c r="K153">
        <f t="shared" si="27"/>
        <v>7</v>
      </c>
      <c r="L153">
        <f t="shared" si="20"/>
        <v>6</v>
      </c>
      <c r="M153">
        <f t="shared" si="21"/>
        <v>7</v>
      </c>
      <c r="N153">
        <f t="shared" si="22"/>
        <v>7</v>
      </c>
      <c r="O153">
        <f t="shared" si="23"/>
        <v>7</v>
      </c>
      <c r="P153">
        <f t="shared" si="24"/>
        <v>6</v>
      </c>
      <c r="Q153">
        <f t="shared" si="25"/>
        <v>18000</v>
      </c>
      <c r="R153">
        <f t="shared" si="26"/>
        <v>17373.7</v>
      </c>
      <c r="S153">
        <f t="shared" si="26"/>
        <v>18000</v>
      </c>
      <c r="T153">
        <f t="shared" si="26"/>
        <v>626.29999999999995</v>
      </c>
      <c r="V153" s="8" t="s">
        <v>178</v>
      </c>
      <c r="W153" s="9">
        <v>89</v>
      </c>
      <c r="X153" s="9">
        <v>7</v>
      </c>
      <c r="Y153" s="9">
        <v>6</v>
      </c>
      <c r="Z153" s="9">
        <v>7</v>
      </c>
      <c r="AA153" s="9">
        <v>7</v>
      </c>
      <c r="AB153" s="9">
        <v>7</v>
      </c>
      <c r="AC153" s="9">
        <v>6</v>
      </c>
      <c r="AD153" s="9">
        <v>18000</v>
      </c>
    </row>
    <row r="154" spans="1:30" ht="15" thickBot="1" x14ac:dyDescent="0.35">
      <c r="A154" s="8">
        <f>Spar!A154</f>
        <v>88</v>
      </c>
      <c r="B154" s="9">
        <v>71</v>
      </c>
      <c r="C154" s="9">
        <v>61</v>
      </c>
      <c r="D154" s="9">
        <v>73</v>
      </c>
      <c r="E154" s="9">
        <v>74</v>
      </c>
      <c r="F154" s="9">
        <v>68</v>
      </c>
      <c r="G154" s="9">
        <v>66</v>
      </c>
      <c r="H154" s="9">
        <v>20000</v>
      </c>
      <c r="J154">
        <f t="shared" si="19"/>
        <v>88</v>
      </c>
      <c r="K154">
        <f t="shared" si="27"/>
        <v>6</v>
      </c>
      <c r="L154">
        <f t="shared" si="20"/>
        <v>6</v>
      </c>
      <c r="M154">
        <f t="shared" si="21"/>
        <v>7</v>
      </c>
      <c r="N154">
        <f t="shared" si="22"/>
        <v>7</v>
      </c>
      <c r="O154">
        <f t="shared" si="23"/>
        <v>6</v>
      </c>
      <c r="P154">
        <f t="shared" si="24"/>
        <v>6</v>
      </c>
      <c r="Q154">
        <f t="shared" si="25"/>
        <v>20000</v>
      </c>
      <c r="R154">
        <f t="shared" si="26"/>
        <v>17797.5</v>
      </c>
      <c r="S154">
        <f t="shared" si="26"/>
        <v>20000</v>
      </c>
      <c r="T154">
        <f t="shared" si="26"/>
        <v>2202.5</v>
      </c>
      <c r="V154" s="8" t="s">
        <v>179</v>
      </c>
      <c r="W154" s="9">
        <v>88</v>
      </c>
      <c r="X154" s="9">
        <v>6</v>
      </c>
      <c r="Y154" s="9">
        <v>6</v>
      </c>
      <c r="Z154" s="9">
        <v>7</v>
      </c>
      <c r="AA154" s="9">
        <v>7</v>
      </c>
      <c r="AB154" s="9">
        <v>6</v>
      </c>
      <c r="AC154" s="9">
        <v>6</v>
      </c>
      <c r="AD154" s="9">
        <v>20000</v>
      </c>
    </row>
    <row r="155" spans="1:30" ht="15" thickBot="1" x14ac:dyDescent="0.35">
      <c r="A155" s="8">
        <f>Spar!A155</f>
        <v>87</v>
      </c>
      <c r="B155" s="9">
        <v>67</v>
      </c>
      <c r="C155" s="9">
        <v>57</v>
      </c>
      <c r="D155" s="9">
        <v>74</v>
      </c>
      <c r="E155" s="9">
        <v>75</v>
      </c>
      <c r="F155" s="9">
        <v>66</v>
      </c>
      <c r="G155" s="9">
        <v>66</v>
      </c>
      <c r="H155" s="9">
        <v>20000</v>
      </c>
      <c r="J155">
        <f t="shared" si="19"/>
        <v>87</v>
      </c>
      <c r="K155">
        <f t="shared" si="27"/>
        <v>6</v>
      </c>
      <c r="L155">
        <f t="shared" si="20"/>
        <v>5</v>
      </c>
      <c r="M155">
        <f t="shared" si="21"/>
        <v>7</v>
      </c>
      <c r="N155">
        <f t="shared" si="22"/>
        <v>7</v>
      </c>
      <c r="O155">
        <f t="shared" si="23"/>
        <v>6</v>
      </c>
      <c r="P155">
        <f t="shared" si="24"/>
        <v>6</v>
      </c>
      <c r="Q155">
        <f t="shared" si="25"/>
        <v>20000</v>
      </c>
      <c r="R155">
        <f t="shared" si="26"/>
        <v>18221.2</v>
      </c>
      <c r="S155">
        <f t="shared" si="26"/>
        <v>20000</v>
      </c>
      <c r="T155">
        <f t="shared" si="26"/>
        <v>1778.8</v>
      </c>
      <c r="V155" s="8" t="s">
        <v>180</v>
      </c>
      <c r="W155" s="9">
        <v>87</v>
      </c>
      <c r="X155" s="9">
        <v>6</v>
      </c>
      <c r="Y155" s="9">
        <v>5</v>
      </c>
      <c r="Z155" s="9">
        <v>7</v>
      </c>
      <c r="AA155" s="9">
        <v>7</v>
      </c>
      <c r="AB155" s="9">
        <v>6</v>
      </c>
      <c r="AC155" s="9">
        <v>6</v>
      </c>
      <c r="AD155" s="9">
        <v>20000</v>
      </c>
    </row>
    <row r="156" spans="1:30" ht="15" thickBot="1" x14ac:dyDescent="0.35">
      <c r="A156" s="8">
        <f>Spar!A156</f>
        <v>86</v>
      </c>
      <c r="B156" s="9">
        <v>68</v>
      </c>
      <c r="C156" s="9">
        <v>50</v>
      </c>
      <c r="D156" s="9">
        <v>74</v>
      </c>
      <c r="E156" s="9">
        <v>75</v>
      </c>
      <c r="F156" s="9">
        <v>67</v>
      </c>
      <c r="G156" s="9">
        <v>66</v>
      </c>
      <c r="H156" s="9">
        <v>21000</v>
      </c>
      <c r="J156">
        <f t="shared" si="19"/>
        <v>86</v>
      </c>
      <c r="K156">
        <f t="shared" si="27"/>
        <v>6</v>
      </c>
      <c r="L156">
        <f t="shared" si="20"/>
        <v>5</v>
      </c>
      <c r="M156">
        <f t="shared" si="21"/>
        <v>7</v>
      </c>
      <c r="N156">
        <f t="shared" si="22"/>
        <v>7</v>
      </c>
      <c r="O156">
        <f t="shared" si="23"/>
        <v>6</v>
      </c>
      <c r="P156">
        <f t="shared" si="24"/>
        <v>6</v>
      </c>
      <c r="Q156">
        <f t="shared" si="25"/>
        <v>21000</v>
      </c>
      <c r="R156">
        <f t="shared" si="26"/>
        <v>18645</v>
      </c>
      <c r="S156">
        <f t="shared" si="26"/>
        <v>21000</v>
      </c>
      <c r="T156">
        <f t="shared" si="26"/>
        <v>2355</v>
      </c>
      <c r="V156" s="8" t="s">
        <v>181</v>
      </c>
      <c r="W156" s="9">
        <v>86</v>
      </c>
      <c r="X156" s="9">
        <v>6</v>
      </c>
      <c r="Y156" s="9">
        <v>5</v>
      </c>
      <c r="Z156" s="9">
        <v>7</v>
      </c>
      <c r="AA156" s="9">
        <v>7</v>
      </c>
      <c r="AB156" s="9">
        <v>6</v>
      </c>
      <c r="AC156" s="9">
        <v>6</v>
      </c>
      <c r="AD156" s="9">
        <v>21000</v>
      </c>
    </row>
    <row r="157" spans="1:30" ht="15" thickBot="1" x14ac:dyDescent="0.35">
      <c r="A157" s="8">
        <f>Spar!A157</f>
        <v>85</v>
      </c>
      <c r="B157" s="9">
        <v>65</v>
      </c>
      <c r="C157" s="9">
        <v>45</v>
      </c>
      <c r="D157" s="9">
        <v>71</v>
      </c>
      <c r="E157" s="9">
        <v>75</v>
      </c>
      <c r="F157" s="9">
        <v>65</v>
      </c>
      <c r="G157" s="9">
        <v>65</v>
      </c>
      <c r="H157" s="9">
        <v>24000</v>
      </c>
      <c r="J157">
        <f t="shared" si="19"/>
        <v>85</v>
      </c>
      <c r="K157">
        <f t="shared" si="27"/>
        <v>6</v>
      </c>
      <c r="L157">
        <f t="shared" si="20"/>
        <v>4</v>
      </c>
      <c r="M157">
        <f t="shared" si="21"/>
        <v>6</v>
      </c>
      <c r="N157">
        <f t="shared" si="22"/>
        <v>7</v>
      </c>
      <c r="O157">
        <f t="shared" si="23"/>
        <v>6</v>
      </c>
      <c r="P157">
        <f t="shared" si="24"/>
        <v>6</v>
      </c>
      <c r="Q157">
        <f t="shared" si="25"/>
        <v>24000</v>
      </c>
      <c r="R157">
        <f t="shared" si="26"/>
        <v>19916.2</v>
      </c>
      <c r="S157">
        <f t="shared" si="26"/>
        <v>24000</v>
      </c>
      <c r="T157">
        <f t="shared" si="26"/>
        <v>4083.8</v>
      </c>
      <c r="V157" s="8" t="s">
        <v>182</v>
      </c>
      <c r="W157" s="9">
        <v>85</v>
      </c>
      <c r="X157" s="9">
        <v>6</v>
      </c>
      <c r="Y157" s="9">
        <v>4</v>
      </c>
      <c r="Z157" s="9">
        <v>6</v>
      </c>
      <c r="AA157" s="9">
        <v>7</v>
      </c>
      <c r="AB157" s="9">
        <v>6</v>
      </c>
      <c r="AC157" s="9">
        <v>6</v>
      </c>
      <c r="AD157" s="9">
        <v>24000</v>
      </c>
    </row>
    <row r="158" spans="1:30" ht="15" thickBot="1" x14ac:dyDescent="0.35">
      <c r="A158" s="8">
        <f>Spar!A158</f>
        <v>84</v>
      </c>
      <c r="B158" s="9">
        <v>63</v>
      </c>
      <c r="C158" s="9">
        <v>42</v>
      </c>
      <c r="D158" s="9">
        <v>68</v>
      </c>
      <c r="E158" s="9">
        <v>72</v>
      </c>
      <c r="F158" s="9">
        <v>63</v>
      </c>
      <c r="G158" s="9">
        <v>63</v>
      </c>
      <c r="H158" s="9">
        <v>24000</v>
      </c>
      <c r="J158">
        <f t="shared" si="19"/>
        <v>84</v>
      </c>
      <c r="K158">
        <f t="shared" si="27"/>
        <v>6</v>
      </c>
      <c r="L158">
        <f t="shared" si="20"/>
        <v>4</v>
      </c>
      <c r="M158">
        <f t="shared" si="21"/>
        <v>6</v>
      </c>
      <c r="N158">
        <f t="shared" si="22"/>
        <v>7</v>
      </c>
      <c r="O158">
        <f t="shared" si="23"/>
        <v>6</v>
      </c>
      <c r="P158">
        <f t="shared" si="24"/>
        <v>6</v>
      </c>
      <c r="Q158">
        <f t="shared" si="25"/>
        <v>24000</v>
      </c>
      <c r="R158">
        <f t="shared" si="26"/>
        <v>19916.2</v>
      </c>
      <c r="S158">
        <f t="shared" si="26"/>
        <v>24000</v>
      </c>
      <c r="T158">
        <f t="shared" si="26"/>
        <v>4083.8</v>
      </c>
      <c r="V158" s="8" t="s">
        <v>183</v>
      </c>
      <c r="W158" s="9">
        <v>84</v>
      </c>
      <c r="X158" s="9">
        <v>6</v>
      </c>
      <c r="Y158" s="9">
        <v>4</v>
      </c>
      <c r="Z158" s="9">
        <v>6</v>
      </c>
      <c r="AA158" s="9">
        <v>7</v>
      </c>
      <c r="AB158" s="9">
        <v>6</v>
      </c>
      <c r="AC158" s="9">
        <v>6</v>
      </c>
      <c r="AD158" s="9">
        <v>24000</v>
      </c>
    </row>
    <row r="159" spans="1:30" ht="15" thickBot="1" x14ac:dyDescent="0.35">
      <c r="A159" s="8">
        <f>Spar!A159</f>
        <v>83</v>
      </c>
      <c r="B159" s="9">
        <v>65</v>
      </c>
      <c r="C159" s="9">
        <v>49</v>
      </c>
      <c r="D159" s="9">
        <v>67</v>
      </c>
      <c r="E159" s="9">
        <v>71</v>
      </c>
      <c r="F159" s="9">
        <v>65</v>
      </c>
      <c r="G159" s="9">
        <v>63</v>
      </c>
      <c r="H159" s="9">
        <v>23000</v>
      </c>
      <c r="J159">
        <f t="shared" si="19"/>
        <v>83</v>
      </c>
      <c r="K159">
        <f t="shared" si="27"/>
        <v>6</v>
      </c>
      <c r="L159">
        <f t="shared" si="20"/>
        <v>5</v>
      </c>
      <c r="M159">
        <f t="shared" si="21"/>
        <v>6</v>
      </c>
      <c r="N159">
        <f t="shared" si="22"/>
        <v>6</v>
      </c>
      <c r="O159">
        <f t="shared" si="23"/>
        <v>6</v>
      </c>
      <c r="P159">
        <f t="shared" si="24"/>
        <v>6</v>
      </c>
      <c r="Q159">
        <f t="shared" si="25"/>
        <v>23000</v>
      </c>
      <c r="R159">
        <f t="shared" si="26"/>
        <v>19492.5</v>
      </c>
      <c r="S159">
        <f t="shared" si="26"/>
        <v>23000</v>
      </c>
      <c r="T159">
        <f t="shared" si="26"/>
        <v>3507.5</v>
      </c>
      <c r="V159" s="8" t="s">
        <v>184</v>
      </c>
      <c r="W159" s="9">
        <v>83</v>
      </c>
      <c r="X159" s="9">
        <v>6</v>
      </c>
      <c r="Y159" s="9">
        <v>5</v>
      </c>
      <c r="Z159" s="9">
        <v>6</v>
      </c>
      <c r="AA159" s="9">
        <v>6</v>
      </c>
      <c r="AB159" s="9">
        <v>6</v>
      </c>
      <c r="AC159" s="9">
        <v>6</v>
      </c>
      <c r="AD159" s="9">
        <v>23000</v>
      </c>
    </row>
    <row r="160" spans="1:30" ht="15" thickBot="1" x14ac:dyDescent="0.35">
      <c r="A160" s="8">
        <f>Spar!A160</f>
        <v>82</v>
      </c>
      <c r="B160" s="9">
        <v>69</v>
      </c>
      <c r="C160" s="9">
        <v>55</v>
      </c>
      <c r="D160" s="9">
        <v>70</v>
      </c>
      <c r="E160" s="9">
        <v>71</v>
      </c>
      <c r="F160" s="9">
        <v>62</v>
      </c>
      <c r="G160" s="9">
        <v>63</v>
      </c>
      <c r="H160" s="9">
        <v>25000</v>
      </c>
      <c r="J160">
        <f t="shared" si="19"/>
        <v>82</v>
      </c>
      <c r="K160">
        <f t="shared" si="27"/>
        <v>6</v>
      </c>
      <c r="L160">
        <f t="shared" si="20"/>
        <v>5</v>
      </c>
      <c r="M160">
        <f t="shared" si="21"/>
        <v>6</v>
      </c>
      <c r="N160">
        <f t="shared" si="22"/>
        <v>6</v>
      </c>
      <c r="O160">
        <f t="shared" si="23"/>
        <v>6</v>
      </c>
      <c r="P160">
        <f t="shared" si="24"/>
        <v>6</v>
      </c>
      <c r="Q160">
        <f t="shared" si="25"/>
        <v>25000</v>
      </c>
      <c r="R160">
        <f t="shared" si="26"/>
        <v>20763.7</v>
      </c>
      <c r="S160">
        <f t="shared" si="26"/>
        <v>25000</v>
      </c>
      <c r="T160">
        <f t="shared" si="26"/>
        <v>4236.3</v>
      </c>
      <c r="V160" s="8" t="s">
        <v>185</v>
      </c>
      <c r="W160" s="9">
        <v>82</v>
      </c>
      <c r="X160" s="9">
        <v>6</v>
      </c>
      <c r="Y160" s="9">
        <v>5</v>
      </c>
      <c r="Z160" s="9">
        <v>6</v>
      </c>
      <c r="AA160" s="9">
        <v>6</v>
      </c>
      <c r="AB160" s="9">
        <v>6</v>
      </c>
      <c r="AC160" s="9">
        <v>6</v>
      </c>
      <c r="AD160" s="9">
        <v>25000</v>
      </c>
    </row>
    <row r="161" spans="1:30" ht="15" thickBot="1" x14ac:dyDescent="0.35">
      <c r="A161" s="8">
        <f>Spar!A161</f>
        <v>81</v>
      </c>
      <c r="B161" s="9">
        <v>63</v>
      </c>
      <c r="C161" s="9">
        <v>48</v>
      </c>
      <c r="D161" s="9">
        <v>67</v>
      </c>
      <c r="E161" s="9">
        <v>66</v>
      </c>
      <c r="F161" s="9">
        <v>51</v>
      </c>
      <c r="G161" s="9">
        <v>61</v>
      </c>
      <c r="H161" s="9">
        <v>28000</v>
      </c>
      <c r="J161">
        <f t="shared" si="19"/>
        <v>81</v>
      </c>
      <c r="K161">
        <f t="shared" si="27"/>
        <v>6</v>
      </c>
      <c r="L161">
        <f t="shared" si="20"/>
        <v>5</v>
      </c>
      <c r="M161">
        <f t="shared" si="21"/>
        <v>6</v>
      </c>
      <c r="N161">
        <f t="shared" si="22"/>
        <v>6</v>
      </c>
      <c r="O161">
        <f t="shared" si="23"/>
        <v>5</v>
      </c>
      <c r="P161">
        <f t="shared" si="24"/>
        <v>6</v>
      </c>
      <c r="Q161">
        <f t="shared" si="25"/>
        <v>28000</v>
      </c>
      <c r="R161">
        <f t="shared" si="26"/>
        <v>22035</v>
      </c>
      <c r="S161">
        <f t="shared" si="26"/>
        <v>28000</v>
      </c>
      <c r="T161">
        <f t="shared" si="26"/>
        <v>5965</v>
      </c>
      <c r="V161" s="8" t="s">
        <v>186</v>
      </c>
      <c r="W161" s="9">
        <v>81</v>
      </c>
      <c r="X161" s="9">
        <v>6</v>
      </c>
      <c r="Y161" s="9">
        <v>5</v>
      </c>
      <c r="Z161" s="9">
        <v>6</v>
      </c>
      <c r="AA161" s="9">
        <v>6</v>
      </c>
      <c r="AB161" s="9">
        <v>5</v>
      </c>
      <c r="AC161" s="9">
        <v>6</v>
      </c>
      <c r="AD161" s="9">
        <v>28000</v>
      </c>
    </row>
    <row r="162" spans="1:30" ht="15" thickBot="1" x14ac:dyDescent="0.35">
      <c r="A162" s="8">
        <f>Spar!A162</f>
        <v>80</v>
      </c>
      <c r="B162" s="9">
        <v>57</v>
      </c>
      <c r="C162" s="9">
        <v>36</v>
      </c>
      <c r="D162" s="9">
        <v>68</v>
      </c>
      <c r="E162" s="9">
        <v>65</v>
      </c>
      <c r="F162" s="9">
        <v>61</v>
      </c>
      <c r="G162" s="9">
        <v>59</v>
      </c>
      <c r="H162" s="9">
        <v>29000</v>
      </c>
      <c r="J162">
        <f t="shared" si="19"/>
        <v>80</v>
      </c>
      <c r="K162">
        <f t="shared" si="27"/>
        <v>5</v>
      </c>
      <c r="L162">
        <f t="shared" si="20"/>
        <v>4</v>
      </c>
      <c r="M162">
        <f t="shared" si="21"/>
        <v>6</v>
      </c>
      <c r="N162">
        <f t="shared" si="22"/>
        <v>6</v>
      </c>
      <c r="O162">
        <f t="shared" si="23"/>
        <v>6</v>
      </c>
      <c r="P162">
        <f t="shared" si="24"/>
        <v>5</v>
      </c>
      <c r="Q162">
        <f t="shared" si="25"/>
        <v>29000</v>
      </c>
      <c r="R162">
        <f t="shared" si="26"/>
        <v>22458.7</v>
      </c>
      <c r="S162">
        <f t="shared" si="26"/>
        <v>29000</v>
      </c>
      <c r="T162">
        <f t="shared" si="26"/>
        <v>6541.3</v>
      </c>
      <c r="V162" s="8" t="s">
        <v>187</v>
      </c>
      <c r="W162" s="9">
        <v>80</v>
      </c>
      <c r="X162" s="9">
        <v>5</v>
      </c>
      <c r="Y162" s="9">
        <v>4</v>
      </c>
      <c r="Z162" s="9">
        <v>6</v>
      </c>
      <c r="AA162" s="9">
        <v>6</v>
      </c>
      <c r="AB162" s="9">
        <v>6</v>
      </c>
      <c r="AC162" s="9">
        <v>5</v>
      </c>
      <c r="AD162" s="9">
        <v>29000</v>
      </c>
    </row>
    <row r="163" spans="1:30" ht="15" thickBot="1" x14ac:dyDescent="0.35">
      <c r="A163" s="8">
        <f>Spar!A163</f>
        <v>79</v>
      </c>
      <c r="B163" s="9">
        <v>46</v>
      </c>
      <c r="C163" s="9">
        <v>21</v>
      </c>
      <c r="D163" s="9">
        <v>64</v>
      </c>
      <c r="E163" s="9">
        <v>62</v>
      </c>
      <c r="F163" s="9">
        <v>55</v>
      </c>
      <c r="G163" s="9">
        <v>58</v>
      </c>
      <c r="H163" s="9">
        <v>24000</v>
      </c>
      <c r="J163">
        <f t="shared" si="19"/>
        <v>79</v>
      </c>
      <c r="K163">
        <f t="shared" si="27"/>
        <v>4</v>
      </c>
      <c r="L163">
        <f t="shared" si="20"/>
        <v>2</v>
      </c>
      <c r="M163">
        <f t="shared" si="21"/>
        <v>6</v>
      </c>
      <c r="N163">
        <f t="shared" si="22"/>
        <v>6</v>
      </c>
      <c r="O163">
        <f t="shared" si="23"/>
        <v>5</v>
      </c>
      <c r="P163">
        <f t="shared" si="24"/>
        <v>5</v>
      </c>
      <c r="Q163">
        <f t="shared" si="25"/>
        <v>24000</v>
      </c>
      <c r="R163">
        <f t="shared" si="26"/>
        <v>23306.2</v>
      </c>
      <c r="S163">
        <f t="shared" si="26"/>
        <v>24000</v>
      </c>
      <c r="T163">
        <f t="shared" si="26"/>
        <v>693.8</v>
      </c>
      <c r="V163" s="8" t="s">
        <v>188</v>
      </c>
      <c r="W163" s="9">
        <v>79</v>
      </c>
      <c r="X163" s="9">
        <v>4</v>
      </c>
      <c r="Y163" s="9">
        <v>2</v>
      </c>
      <c r="Z163" s="9">
        <v>6</v>
      </c>
      <c r="AA163" s="9">
        <v>6</v>
      </c>
      <c r="AB163" s="9">
        <v>5</v>
      </c>
      <c r="AC163" s="9">
        <v>5</v>
      </c>
      <c r="AD163" s="9">
        <v>24000</v>
      </c>
    </row>
    <row r="164" spans="1:30" ht="15" thickBot="1" x14ac:dyDescent="0.35">
      <c r="A164" s="8">
        <f>Spar!A164</f>
        <v>78</v>
      </c>
      <c r="B164" s="9">
        <v>70</v>
      </c>
      <c r="C164" s="9">
        <v>55</v>
      </c>
      <c r="D164" s="9">
        <v>69</v>
      </c>
      <c r="E164" s="9">
        <v>69</v>
      </c>
      <c r="F164" s="9">
        <v>64</v>
      </c>
      <c r="G164" s="9">
        <v>62</v>
      </c>
      <c r="H164" s="9">
        <v>25000</v>
      </c>
      <c r="J164">
        <f t="shared" si="19"/>
        <v>78</v>
      </c>
      <c r="K164">
        <f t="shared" si="27"/>
        <v>6</v>
      </c>
      <c r="L164">
        <f t="shared" si="20"/>
        <v>5</v>
      </c>
      <c r="M164">
        <f t="shared" si="21"/>
        <v>6</v>
      </c>
      <c r="N164">
        <f t="shared" si="22"/>
        <v>6</v>
      </c>
      <c r="O164">
        <f t="shared" si="23"/>
        <v>6</v>
      </c>
      <c r="P164">
        <f t="shared" si="24"/>
        <v>6</v>
      </c>
      <c r="Q164">
        <f t="shared" si="25"/>
        <v>25000</v>
      </c>
      <c r="R164">
        <f t="shared" si="26"/>
        <v>22035</v>
      </c>
      <c r="S164">
        <f t="shared" si="26"/>
        <v>25000</v>
      </c>
      <c r="T164">
        <f t="shared" si="26"/>
        <v>2965</v>
      </c>
      <c r="V164" s="8" t="s">
        <v>189</v>
      </c>
      <c r="W164" s="9">
        <v>78</v>
      </c>
      <c r="X164" s="9">
        <v>6</v>
      </c>
      <c r="Y164" s="9">
        <v>5</v>
      </c>
      <c r="Z164" s="9">
        <v>6</v>
      </c>
      <c r="AA164" s="9">
        <v>6</v>
      </c>
      <c r="AB164" s="9">
        <v>6</v>
      </c>
      <c r="AC164" s="9">
        <v>6</v>
      </c>
      <c r="AD164" s="9">
        <v>25000</v>
      </c>
    </row>
    <row r="165" spans="1:30" ht="15" thickBot="1" x14ac:dyDescent="0.35">
      <c r="A165" s="8">
        <f>Spar!A165</f>
        <v>77</v>
      </c>
      <c r="B165" s="9">
        <v>71</v>
      </c>
      <c r="C165" s="9">
        <v>60</v>
      </c>
      <c r="D165" s="9">
        <v>68</v>
      </c>
      <c r="E165" s="9">
        <v>67</v>
      </c>
      <c r="F165" s="9">
        <v>67</v>
      </c>
      <c r="G165" s="9">
        <v>65</v>
      </c>
      <c r="H165" s="9">
        <v>24000</v>
      </c>
      <c r="J165">
        <f t="shared" si="19"/>
        <v>77</v>
      </c>
      <c r="K165">
        <f t="shared" si="27"/>
        <v>6</v>
      </c>
      <c r="L165">
        <f t="shared" si="20"/>
        <v>6</v>
      </c>
      <c r="M165">
        <f t="shared" si="21"/>
        <v>6</v>
      </c>
      <c r="N165">
        <f t="shared" si="22"/>
        <v>6</v>
      </c>
      <c r="O165">
        <f t="shared" si="23"/>
        <v>6</v>
      </c>
      <c r="P165">
        <f t="shared" si="24"/>
        <v>6</v>
      </c>
      <c r="Q165">
        <f t="shared" si="25"/>
        <v>24000</v>
      </c>
      <c r="R165">
        <f t="shared" si="26"/>
        <v>21611.200000000001</v>
      </c>
      <c r="S165">
        <f t="shared" si="26"/>
        <v>24000</v>
      </c>
      <c r="T165">
        <f t="shared" si="26"/>
        <v>2388.8000000000002</v>
      </c>
      <c r="V165" s="8" t="s">
        <v>190</v>
      </c>
      <c r="W165" s="9">
        <v>77</v>
      </c>
      <c r="X165" s="9">
        <v>6</v>
      </c>
      <c r="Y165" s="9">
        <v>6</v>
      </c>
      <c r="Z165" s="9">
        <v>6</v>
      </c>
      <c r="AA165" s="9">
        <v>6</v>
      </c>
      <c r="AB165" s="9">
        <v>6</v>
      </c>
      <c r="AC165" s="9">
        <v>6</v>
      </c>
      <c r="AD165" s="9">
        <v>24000</v>
      </c>
    </row>
    <row r="166" spans="1:30" ht="15" thickBot="1" x14ac:dyDescent="0.35">
      <c r="A166" s="8">
        <f>Spar!A166</f>
        <v>76</v>
      </c>
      <c r="B166" s="9">
        <v>68</v>
      </c>
      <c r="C166" s="9">
        <v>55</v>
      </c>
      <c r="D166" s="9">
        <v>66</v>
      </c>
      <c r="E166" s="9">
        <v>62</v>
      </c>
      <c r="F166" s="9">
        <v>63</v>
      </c>
      <c r="G166" s="9">
        <v>62</v>
      </c>
      <c r="H166" s="9">
        <v>24000</v>
      </c>
      <c r="J166">
        <f t="shared" si="19"/>
        <v>76</v>
      </c>
      <c r="K166">
        <f t="shared" si="27"/>
        <v>6</v>
      </c>
      <c r="L166">
        <f t="shared" si="20"/>
        <v>5</v>
      </c>
      <c r="M166">
        <f t="shared" si="21"/>
        <v>6</v>
      </c>
      <c r="N166">
        <f t="shared" si="22"/>
        <v>6</v>
      </c>
      <c r="O166">
        <f t="shared" si="23"/>
        <v>6</v>
      </c>
      <c r="P166">
        <f t="shared" si="24"/>
        <v>6</v>
      </c>
      <c r="Q166">
        <f t="shared" si="25"/>
        <v>24000</v>
      </c>
      <c r="R166">
        <f t="shared" si="26"/>
        <v>22035</v>
      </c>
      <c r="S166">
        <f t="shared" si="26"/>
        <v>24000</v>
      </c>
      <c r="T166">
        <f t="shared" si="26"/>
        <v>1965</v>
      </c>
      <c r="V166" s="8" t="s">
        <v>191</v>
      </c>
      <c r="W166" s="9">
        <v>76</v>
      </c>
      <c r="X166" s="9">
        <v>6</v>
      </c>
      <c r="Y166" s="9">
        <v>5</v>
      </c>
      <c r="Z166" s="9">
        <v>6</v>
      </c>
      <c r="AA166" s="9">
        <v>6</v>
      </c>
      <c r="AB166" s="9">
        <v>6</v>
      </c>
      <c r="AC166" s="9">
        <v>6</v>
      </c>
      <c r="AD166" s="9">
        <v>24000</v>
      </c>
    </row>
    <row r="167" spans="1:30" ht="15" thickBot="1" x14ac:dyDescent="0.35">
      <c r="A167" s="8">
        <f>Spar!A167</f>
        <v>75</v>
      </c>
      <c r="B167" s="9">
        <v>66</v>
      </c>
      <c r="C167" s="9">
        <v>44</v>
      </c>
      <c r="D167" s="9">
        <v>63</v>
      </c>
      <c r="E167" s="9">
        <v>64</v>
      </c>
      <c r="F167" s="9">
        <v>57</v>
      </c>
      <c r="G167" s="9">
        <v>63</v>
      </c>
      <c r="H167" s="9">
        <v>24000</v>
      </c>
      <c r="J167">
        <f t="shared" si="19"/>
        <v>75</v>
      </c>
      <c r="K167">
        <f t="shared" si="27"/>
        <v>6</v>
      </c>
      <c r="L167">
        <f t="shared" si="20"/>
        <v>4</v>
      </c>
      <c r="M167">
        <f t="shared" si="21"/>
        <v>6</v>
      </c>
      <c r="N167">
        <f t="shared" si="22"/>
        <v>6</v>
      </c>
      <c r="O167">
        <f t="shared" si="23"/>
        <v>5</v>
      </c>
      <c r="P167">
        <f t="shared" si="24"/>
        <v>6</v>
      </c>
      <c r="Q167">
        <f t="shared" si="25"/>
        <v>24000</v>
      </c>
      <c r="R167">
        <f t="shared" si="26"/>
        <v>22458.7</v>
      </c>
      <c r="S167">
        <f t="shared" si="26"/>
        <v>24000</v>
      </c>
      <c r="T167">
        <f t="shared" si="26"/>
        <v>1541.3</v>
      </c>
      <c r="V167" s="8" t="s">
        <v>192</v>
      </c>
      <c r="W167" s="9">
        <v>75</v>
      </c>
      <c r="X167" s="9">
        <v>6</v>
      </c>
      <c r="Y167" s="9">
        <v>4</v>
      </c>
      <c r="Z167" s="9">
        <v>6</v>
      </c>
      <c r="AA167" s="9">
        <v>6</v>
      </c>
      <c r="AB167" s="9">
        <v>5</v>
      </c>
      <c r="AC167" s="9">
        <v>6</v>
      </c>
      <c r="AD167" s="9">
        <v>24000</v>
      </c>
    </row>
    <row r="168" spans="1:30" ht="15" thickBot="1" x14ac:dyDescent="0.35">
      <c r="A168" s="8">
        <f>Spar!A168</f>
        <v>74</v>
      </c>
      <c r="B168" s="9">
        <v>64</v>
      </c>
      <c r="C168" s="9">
        <v>50</v>
      </c>
      <c r="D168" s="9">
        <v>56</v>
      </c>
      <c r="E168" s="9">
        <v>60</v>
      </c>
      <c r="F168" s="9">
        <v>60</v>
      </c>
      <c r="G168" s="9">
        <v>65</v>
      </c>
      <c r="H168" s="9">
        <v>24000</v>
      </c>
      <c r="J168">
        <f t="shared" si="19"/>
        <v>74</v>
      </c>
      <c r="K168">
        <f t="shared" si="27"/>
        <v>6</v>
      </c>
      <c r="L168">
        <f t="shared" si="20"/>
        <v>5</v>
      </c>
      <c r="M168">
        <f t="shared" si="21"/>
        <v>5</v>
      </c>
      <c r="N168">
        <f t="shared" si="22"/>
        <v>6</v>
      </c>
      <c r="O168">
        <f t="shared" si="23"/>
        <v>6</v>
      </c>
      <c r="P168">
        <f t="shared" si="24"/>
        <v>6</v>
      </c>
      <c r="Q168">
        <f t="shared" si="25"/>
        <v>24000</v>
      </c>
      <c r="R168">
        <f t="shared" si="26"/>
        <v>22035</v>
      </c>
      <c r="S168">
        <f t="shared" si="26"/>
        <v>24000</v>
      </c>
      <c r="T168">
        <f t="shared" si="26"/>
        <v>1965</v>
      </c>
      <c r="V168" s="8" t="s">
        <v>193</v>
      </c>
      <c r="W168" s="9">
        <v>74</v>
      </c>
      <c r="X168" s="9">
        <v>6</v>
      </c>
      <c r="Y168" s="9">
        <v>5</v>
      </c>
      <c r="Z168" s="9">
        <v>5</v>
      </c>
      <c r="AA168" s="9">
        <v>6</v>
      </c>
      <c r="AB168" s="9">
        <v>6</v>
      </c>
      <c r="AC168" s="9">
        <v>6</v>
      </c>
      <c r="AD168" s="9">
        <v>24000</v>
      </c>
    </row>
    <row r="169" spans="1:30" ht="15" thickBot="1" x14ac:dyDescent="0.35">
      <c r="A169" s="8">
        <f>Spar!A169</f>
        <v>73</v>
      </c>
      <c r="B169" s="9">
        <v>58</v>
      </c>
      <c r="C169" s="9">
        <v>42</v>
      </c>
      <c r="D169" s="9">
        <v>65</v>
      </c>
      <c r="E169" s="9">
        <v>60</v>
      </c>
      <c r="F169" s="9">
        <v>55</v>
      </c>
      <c r="G169" s="9">
        <v>60</v>
      </c>
      <c r="H169" s="9">
        <v>28000</v>
      </c>
      <c r="J169">
        <f t="shared" si="19"/>
        <v>73</v>
      </c>
      <c r="K169">
        <f t="shared" si="27"/>
        <v>5</v>
      </c>
      <c r="L169">
        <f t="shared" si="20"/>
        <v>4</v>
      </c>
      <c r="M169">
        <f t="shared" si="21"/>
        <v>6</v>
      </c>
      <c r="N169">
        <f t="shared" si="22"/>
        <v>6</v>
      </c>
      <c r="O169">
        <f t="shared" si="23"/>
        <v>5</v>
      </c>
      <c r="P169">
        <f t="shared" si="24"/>
        <v>6</v>
      </c>
      <c r="Q169">
        <f t="shared" si="25"/>
        <v>28000</v>
      </c>
      <c r="R169">
        <f t="shared" si="26"/>
        <v>22882.5</v>
      </c>
      <c r="S169">
        <f t="shared" si="26"/>
        <v>28000</v>
      </c>
      <c r="T169">
        <f t="shared" si="26"/>
        <v>5117.5</v>
      </c>
      <c r="V169" s="8" t="s">
        <v>194</v>
      </c>
      <c r="W169" s="9">
        <v>73</v>
      </c>
      <c r="X169" s="9">
        <v>5</v>
      </c>
      <c r="Y169" s="9">
        <v>4</v>
      </c>
      <c r="Z169" s="9">
        <v>6</v>
      </c>
      <c r="AA169" s="9">
        <v>6</v>
      </c>
      <c r="AB169" s="9">
        <v>5</v>
      </c>
      <c r="AC169" s="9">
        <v>6</v>
      </c>
      <c r="AD169" s="9">
        <v>28000</v>
      </c>
    </row>
    <row r="170" spans="1:30" ht="15" thickBot="1" x14ac:dyDescent="0.35">
      <c r="A170" s="8">
        <f>Spar!A170</f>
        <v>72</v>
      </c>
      <c r="B170" s="9">
        <v>58</v>
      </c>
      <c r="C170" s="9">
        <v>41</v>
      </c>
      <c r="D170" s="9">
        <v>60</v>
      </c>
      <c r="E170" s="9">
        <v>60</v>
      </c>
      <c r="F170" s="9">
        <v>52</v>
      </c>
      <c r="G170" s="9">
        <v>51</v>
      </c>
      <c r="H170" s="9">
        <v>29000</v>
      </c>
      <c r="J170">
        <f t="shared" si="19"/>
        <v>72</v>
      </c>
      <c r="K170">
        <f t="shared" si="27"/>
        <v>5</v>
      </c>
      <c r="L170">
        <f t="shared" si="20"/>
        <v>4</v>
      </c>
      <c r="M170">
        <f t="shared" si="21"/>
        <v>6</v>
      </c>
      <c r="N170">
        <f t="shared" si="22"/>
        <v>6</v>
      </c>
      <c r="O170">
        <f t="shared" si="23"/>
        <v>5</v>
      </c>
      <c r="P170">
        <f t="shared" si="24"/>
        <v>5</v>
      </c>
      <c r="Q170">
        <f t="shared" si="25"/>
        <v>29000</v>
      </c>
      <c r="R170">
        <f t="shared" si="26"/>
        <v>22882.5</v>
      </c>
      <c r="S170">
        <f t="shared" si="26"/>
        <v>29000</v>
      </c>
      <c r="T170">
        <f t="shared" si="26"/>
        <v>6117.5</v>
      </c>
      <c r="V170" s="8" t="s">
        <v>195</v>
      </c>
      <c r="W170" s="9">
        <v>72</v>
      </c>
      <c r="X170" s="9">
        <v>5</v>
      </c>
      <c r="Y170" s="9">
        <v>4</v>
      </c>
      <c r="Z170" s="9">
        <v>6</v>
      </c>
      <c r="AA170" s="9">
        <v>6</v>
      </c>
      <c r="AB170" s="9">
        <v>5</v>
      </c>
      <c r="AC170" s="9">
        <v>5</v>
      </c>
      <c r="AD170" s="9">
        <v>29000</v>
      </c>
    </row>
    <row r="171" spans="1:30" ht="15" thickBot="1" x14ac:dyDescent="0.35">
      <c r="A171" s="8">
        <f>Spar!A171</f>
        <v>71</v>
      </c>
      <c r="B171" s="9">
        <v>54</v>
      </c>
      <c r="C171" s="9">
        <v>36</v>
      </c>
      <c r="D171" s="9">
        <v>63</v>
      </c>
      <c r="E171" s="9">
        <v>63</v>
      </c>
      <c r="F171" s="9">
        <v>53</v>
      </c>
      <c r="G171" s="9">
        <v>50</v>
      </c>
      <c r="H171" s="9">
        <v>29000</v>
      </c>
      <c r="J171">
        <f t="shared" si="19"/>
        <v>71</v>
      </c>
      <c r="K171">
        <f t="shared" si="27"/>
        <v>5</v>
      </c>
      <c r="L171">
        <f t="shared" si="20"/>
        <v>4</v>
      </c>
      <c r="M171">
        <f t="shared" si="21"/>
        <v>6</v>
      </c>
      <c r="N171">
        <f t="shared" si="22"/>
        <v>6</v>
      </c>
      <c r="O171">
        <f t="shared" si="23"/>
        <v>5</v>
      </c>
      <c r="P171">
        <f t="shared" si="24"/>
        <v>5</v>
      </c>
      <c r="Q171">
        <f t="shared" si="25"/>
        <v>29000</v>
      </c>
      <c r="R171">
        <f t="shared" si="26"/>
        <v>22882.5</v>
      </c>
      <c r="S171">
        <f t="shared" si="26"/>
        <v>29000</v>
      </c>
      <c r="T171">
        <f t="shared" si="26"/>
        <v>6117.5</v>
      </c>
      <c r="V171" s="8" t="s">
        <v>196</v>
      </c>
      <c r="W171" s="9">
        <v>71</v>
      </c>
      <c r="X171" s="9">
        <v>5</v>
      </c>
      <c r="Y171" s="9">
        <v>4</v>
      </c>
      <c r="Z171" s="9">
        <v>6</v>
      </c>
      <c r="AA171" s="9">
        <v>6</v>
      </c>
      <c r="AB171" s="9">
        <v>5</v>
      </c>
      <c r="AC171" s="9">
        <v>5</v>
      </c>
      <c r="AD171" s="9">
        <v>29000</v>
      </c>
    </row>
    <row r="172" spans="1:30" ht="15" thickBot="1" x14ac:dyDescent="0.35">
      <c r="A172" s="8">
        <f>Spar!A172</f>
        <v>70</v>
      </c>
      <c r="B172" s="9">
        <v>62</v>
      </c>
      <c r="C172" s="9">
        <v>44</v>
      </c>
      <c r="D172" s="9">
        <v>57</v>
      </c>
      <c r="E172" s="9">
        <v>58</v>
      </c>
      <c r="F172" s="9">
        <v>54</v>
      </c>
      <c r="G172" s="9">
        <v>54</v>
      </c>
      <c r="H172" s="9">
        <v>26000</v>
      </c>
      <c r="J172">
        <f t="shared" si="19"/>
        <v>70</v>
      </c>
      <c r="K172">
        <f t="shared" si="27"/>
        <v>6</v>
      </c>
      <c r="L172">
        <f t="shared" si="20"/>
        <v>4</v>
      </c>
      <c r="M172">
        <f t="shared" si="21"/>
        <v>5</v>
      </c>
      <c r="N172">
        <f t="shared" si="22"/>
        <v>5</v>
      </c>
      <c r="O172">
        <f t="shared" si="23"/>
        <v>5</v>
      </c>
      <c r="P172">
        <f t="shared" si="24"/>
        <v>5</v>
      </c>
      <c r="Q172">
        <f t="shared" si="25"/>
        <v>26000</v>
      </c>
      <c r="R172">
        <f t="shared" si="26"/>
        <v>22882.5</v>
      </c>
      <c r="S172">
        <f t="shared" si="26"/>
        <v>26000</v>
      </c>
      <c r="T172">
        <f t="shared" si="26"/>
        <v>3117.5</v>
      </c>
      <c r="V172" s="8" t="s">
        <v>197</v>
      </c>
      <c r="W172" s="9">
        <v>70</v>
      </c>
      <c r="X172" s="9">
        <v>6</v>
      </c>
      <c r="Y172" s="9">
        <v>4</v>
      </c>
      <c r="Z172" s="9">
        <v>5</v>
      </c>
      <c r="AA172" s="9">
        <v>5</v>
      </c>
      <c r="AB172" s="9">
        <v>5</v>
      </c>
      <c r="AC172" s="9">
        <v>5</v>
      </c>
      <c r="AD172" s="9">
        <v>26000</v>
      </c>
    </row>
    <row r="173" spans="1:30" ht="15" thickBot="1" x14ac:dyDescent="0.35">
      <c r="A173" s="8">
        <f>Spar!A173</f>
        <v>69</v>
      </c>
      <c r="B173" s="9">
        <v>61</v>
      </c>
      <c r="C173" s="9">
        <v>49</v>
      </c>
      <c r="D173" s="9">
        <v>57</v>
      </c>
      <c r="E173" s="9">
        <v>50</v>
      </c>
      <c r="F173" s="9">
        <v>51</v>
      </c>
      <c r="G173" s="9">
        <v>57</v>
      </c>
      <c r="H173" s="9">
        <v>25000</v>
      </c>
      <c r="J173">
        <f t="shared" si="19"/>
        <v>69</v>
      </c>
      <c r="K173">
        <f t="shared" si="27"/>
        <v>6</v>
      </c>
      <c r="L173">
        <f t="shared" si="20"/>
        <v>5</v>
      </c>
      <c r="M173">
        <f t="shared" si="21"/>
        <v>5</v>
      </c>
      <c r="N173">
        <f t="shared" si="22"/>
        <v>5</v>
      </c>
      <c r="O173">
        <f t="shared" si="23"/>
        <v>5</v>
      </c>
      <c r="P173">
        <f t="shared" si="24"/>
        <v>5</v>
      </c>
      <c r="Q173">
        <f t="shared" si="25"/>
        <v>25000</v>
      </c>
      <c r="R173">
        <f t="shared" si="26"/>
        <v>22458.7</v>
      </c>
      <c r="S173">
        <f t="shared" si="26"/>
        <v>25000</v>
      </c>
      <c r="T173">
        <f t="shared" si="26"/>
        <v>2541.3000000000002</v>
      </c>
      <c r="V173" s="8" t="s">
        <v>198</v>
      </c>
      <c r="W173" s="9">
        <v>69</v>
      </c>
      <c r="X173" s="9">
        <v>6</v>
      </c>
      <c r="Y173" s="9">
        <v>5</v>
      </c>
      <c r="Z173" s="9">
        <v>5</v>
      </c>
      <c r="AA173" s="9">
        <v>5</v>
      </c>
      <c r="AB173" s="9">
        <v>5</v>
      </c>
      <c r="AC173" s="9">
        <v>5</v>
      </c>
      <c r="AD173" s="9">
        <v>25000</v>
      </c>
    </row>
    <row r="174" spans="1:30" ht="15" thickBot="1" x14ac:dyDescent="0.35">
      <c r="A174" s="8">
        <f>Spar!A174</f>
        <v>68</v>
      </c>
      <c r="B174" s="9">
        <v>52</v>
      </c>
      <c r="C174" s="9">
        <v>28</v>
      </c>
      <c r="D174" s="9">
        <v>52</v>
      </c>
      <c r="E174" s="9">
        <v>57</v>
      </c>
      <c r="F174" s="9">
        <v>56</v>
      </c>
      <c r="G174" s="9">
        <v>55</v>
      </c>
      <c r="H174" s="9">
        <v>26000</v>
      </c>
      <c r="J174">
        <f t="shared" si="19"/>
        <v>68</v>
      </c>
      <c r="K174">
        <f t="shared" si="27"/>
        <v>5</v>
      </c>
      <c r="L174">
        <f t="shared" si="20"/>
        <v>3</v>
      </c>
      <c r="M174">
        <f t="shared" si="21"/>
        <v>5</v>
      </c>
      <c r="N174">
        <f t="shared" si="22"/>
        <v>5</v>
      </c>
      <c r="O174">
        <f t="shared" si="23"/>
        <v>5</v>
      </c>
      <c r="P174">
        <f t="shared" si="24"/>
        <v>5</v>
      </c>
      <c r="Q174">
        <f t="shared" si="25"/>
        <v>26000</v>
      </c>
      <c r="R174">
        <f t="shared" si="26"/>
        <v>23306.2</v>
      </c>
      <c r="S174">
        <f t="shared" si="26"/>
        <v>26000</v>
      </c>
      <c r="T174">
        <f t="shared" si="26"/>
        <v>2693.8</v>
      </c>
      <c r="V174" s="8" t="s">
        <v>199</v>
      </c>
      <c r="W174" s="9">
        <v>68</v>
      </c>
      <c r="X174" s="9">
        <v>5</v>
      </c>
      <c r="Y174" s="9">
        <v>3</v>
      </c>
      <c r="Z174" s="9">
        <v>5</v>
      </c>
      <c r="AA174" s="9">
        <v>5</v>
      </c>
      <c r="AB174" s="9">
        <v>5</v>
      </c>
      <c r="AC174" s="9">
        <v>5</v>
      </c>
      <c r="AD174" s="9">
        <v>26000</v>
      </c>
    </row>
    <row r="175" spans="1:30" ht="15" thickBot="1" x14ac:dyDescent="0.35">
      <c r="A175" s="8">
        <f>Spar!A175</f>
        <v>67</v>
      </c>
      <c r="B175" s="9">
        <v>40</v>
      </c>
      <c r="C175" s="9">
        <v>13</v>
      </c>
      <c r="D175" s="9">
        <v>49</v>
      </c>
      <c r="E175" s="9">
        <v>49</v>
      </c>
      <c r="F175" s="9">
        <v>45</v>
      </c>
      <c r="G175" s="9">
        <v>45</v>
      </c>
      <c r="H175" s="9">
        <v>31000</v>
      </c>
      <c r="J175">
        <f t="shared" si="19"/>
        <v>67</v>
      </c>
      <c r="K175">
        <f t="shared" si="27"/>
        <v>4</v>
      </c>
      <c r="L175">
        <f t="shared" si="20"/>
        <v>2</v>
      </c>
      <c r="M175">
        <f t="shared" si="21"/>
        <v>5</v>
      </c>
      <c r="N175">
        <f t="shared" si="22"/>
        <v>5</v>
      </c>
      <c r="O175">
        <f t="shared" si="23"/>
        <v>4</v>
      </c>
      <c r="P175">
        <f t="shared" si="24"/>
        <v>4</v>
      </c>
      <c r="Q175">
        <f t="shared" si="25"/>
        <v>31000</v>
      </c>
      <c r="R175">
        <f t="shared" si="26"/>
        <v>25425</v>
      </c>
      <c r="S175">
        <f t="shared" si="26"/>
        <v>31000</v>
      </c>
      <c r="T175">
        <f t="shared" si="26"/>
        <v>5575</v>
      </c>
      <c r="V175" s="8" t="s">
        <v>200</v>
      </c>
      <c r="W175" s="9">
        <v>67</v>
      </c>
      <c r="X175" s="9">
        <v>4</v>
      </c>
      <c r="Y175" s="9">
        <v>2</v>
      </c>
      <c r="Z175" s="9">
        <v>5</v>
      </c>
      <c r="AA175" s="9">
        <v>5</v>
      </c>
      <c r="AB175" s="9">
        <v>4</v>
      </c>
      <c r="AC175" s="9">
        <v>4</v>
      </c>
      <c r="AD175" s="9">
        <v>31000</v>
      </c>
    </row>
    <row r="176" spans="1:30" ht="15" thickBot="1" x14ac:dyDescent="0.35">
      <c r="A176" s="8">
        <f>Spar!A176</f>
        <v>66</v>
      </c>
      <c r="B176" s="9">
        <v>64</v>
      </c>
      <c r="C176" s="9">
        <v>55</v>
      </c>
      <c r="D176" s="9">
        <v>54</v>
      </c>
      <c r="E176" s="9">
        <v>53</v>
      </c>
      <c r="F176" s="9">
        <v>58</v>
      </c>
      <c r="G176" s="9">
        <v>56</v>
      </c>
      <c r="H176" s="9">
        <v>26000</v>
      </c>
      <c r="J176">
        <f t="shared" si="19"/>
        <v>66</v>
      </c>
      <c r="K176">
        <f t="shared" si="27"/>
        <v>6</v>
      </c>
      <c r="L176">
        <f t="shared" si="20"/>
        <v>5</v>
      </c>
      <c r="M176">
        <f t="shared" si="21"/>
        <v>5</v>
      </c>
      <c r="N176">
        <f t="shared" si="22"/>
        <v>5</v>
      </c>
      <c r="O176">
        <f t="shared" si="23"/>
        <v>5</v>
      </c>
      <c r="P176">
        <f t="shared" si="24"/>
        <v>5</v>
      </c>
      <c r="Q176">
        <f t="shared" si="25"/>
        <v>26000</v>
      </c>
      <c r="R176">
        <f t="shared" si="26"/>
        <v>22882.5</v>
      </c>
      <c r="S176">
        <f t="shared" si="26"/>
        <v>26000</v>
      </c>
      <c r="T176">
        <f t="shared" si="26"/>
        <v>3117.5</v>
      </c>
      <c r="V176" s="8" t="s">
        <v>201</v>
      </c>
      <c r="W176" s="9">
        <v>66</v>
      </c>
      <c r="X176" s="9">
        <v>6</v>
      </c>
      <c r="Y176" s="9">
        <v>5</v>
      </c>
      <c r="Z176" s="9">
        <v>5</v>
      </c>
      <c r="AA176" s="9">
        <v>5</v>
      </c>
      <c r="AB176" s="9">
        <v>5</v>
      </c>
      <c r="AC176" s="9">
        <v>5</v>
      </c>
      <c r="AD176" s="9">
        <v>26000</v>
      </c>
    </row>
    <row r="177" spans="1:30" ht="15" thickBot="1" x14ac:dyDescent="0.35">
      <c r="A177" s="8">
        <f>Spar!A177</f>
        <v>65</v>
      </c>
      <c r="B177" s="9">
        <v>64</v>
      </c>
      <c r="C177" s="9">
        <v>57</v>
      </c>
      <c r="D177" s="9">
        <v>58</v>
      </c>
      <c r="E177" s="9">
        <v>50</v>
      </c>
      <c r="F177" s="9">
        <v>56</v>
      </c>
      <c r="G177" s="9">
        <v>57</v>
      </c>
      <c r="H177" s="9">
        <v>27000</v>
      </c>
      <c r="J177">
        <f t="shared" si="19"/>
        <v>65</v>
      </c>
      <c r="K177">
        <f t="shared" si="27"/>
        <v>6</v>
      </c>
      <c r="L177">
        <f t="shared" si="20"/>
        <v>5</v>
      </c>
      <c r="M177">
        <f t="shared" si="21"/>
        <v>5</v>
      </c>
      <c r="N177">
        <f t="shared" si="22"/>
        <v>5</v>
      </c>
      <c r="O177">
        <f t="shared" si="23"/>
        <v>5</v>
      </c>
      <c r="P177">
        <f t="shared" si="24"/>
        <v>5</v>
      </c>
      <c r="Q177">
        <f t="shared" si="25"/>
        <v>27000</v>
      </c>
      <c r="R177">
        <f t="shared" si="26"/>
        <v>23306.2</v>
      </c>
      <c r="S177">
        <f t="shared" si="26"/>
        <v>27000</v>
      </c>
      <c r="T177">
        <f t="shared" si="26"/>
        <v>3693.8</v>
      </c>
      <c r="V177" s="8" t="s">
        <v>202</v>
      </c>
      <c r="W177" s="9">
        <v>65</v>
      </c>
      <c r="X177" s="9">
        <v>6</v>
      </c>
      <c r="Y177" s="9">
        <v>5</v>
      </c>
      <c r="Z177" s="9">
        <v>5</v>
      </c>
      <c r="AA177" s="9">
        <v>5</v>
      </c>
      <c r="AB177" s="9">
        <v>5</v>
      </c>
      <c r="AC177" s="9">
        <v>5</v>
      </c>
      <c r="AD177" s="9">
        <v>27000</v>
      </c>
    </row>
    <row r="178" spans="1:30" ht="15" thickBot="1" x14ac:dyDescent="0.35">
      <c r="A178" s="8">
        <f>Spar!A178</f>
        <v>64</v>
      </c>
      <c r="B178" s="9">
        <v>55</v>
      </c>
      <c r="C178" s="9">
        <v>41</v>
      </c>
      <c r="D178" s="9">
        <v>55</v>
      </c>
      <c r="E178" s="9">
        <v>52</v>
      </c>
      <c r="F178" s="9">
        <v>47</v>
      </c>
      <c r="G178" s="9">
        <v>56</v>
      </c>
      <c r="H178" s="9">
        <v>30000</v>
      </c>
      <c r="J178">
        <f t="shared" si="19"/>
        <v>64</v>
      </c>
      <c r="K178">
        <f t="shared" si="27"/>
        <v>5</v>
      </c>
      <c r="L178">
        <f t="shared" si="20"/>
        <v>4</v>
      </c>
      <c r="M178">
        <f t="shared" si="21"/>
        <v>5</v>
      </c>
      <c r="N178">
        <f t="shared" si="22"/>
        <v>5</v>
      </c>
      <c r="O178">
        <f t="shared" si="23"/>
        <v>4</v>
      </c>
      <c r="P178">
        <f t="shared" si="24"/>
        <v>5</v>
      </c>
      <c r="Q178">
        <f t="shared" si="25"/>
        <v>30000</v>
      </c>
      <c r="R178">
        <f t="shared" si="26"/>
        <v>24153.7</v>
      </c>
      <c r="S178">
        <f t="shared" si="26"/>
        <v>30000</v>
      </c>
      <c r="T178">
        <f t="shared" si="26"/>
        <v>5846.3</v>
      </c>
      <c r="V178" s="8" t="s">
        <v>203</v>
      </c>
      <c r="W178" s="9">
        <v>64</v>
      </c>
      <c r="X178" s="9">
        <v>5</v>
      </c>
      <c r="Y178" s="9">
        <v>4</v>
      </c>
      <c r="Z178" s="9">
        <v>5</v>
      </c>
      <c r="AA178" s="9">
        <v>5</v>
      </c>
      <c r="AB178" s="9">
        <v>4</v>
      </c>
      <c r="AC178" s="9">
        <v>5</v>
      </c>
      <c r="AD178" s="9">
        <v>30000</v>
      </c>
    </row>
    <row r="179" spans="1:30" ht="15" thickBot="1" x14ac:dyDescent="0.35">
      <c r="A179" s="8">
        <f>Spar!A179</f>
        <v>63</v>
      </c>
      <c r="B179" s="9">
        <v>53</v>
      </c>
      <c r="C179" s="9">
        <v>42</v>
      </c>
      <c r="D179" s="9">
        <v>60</v>
      </c>
      <c r="E179" s="9">
        <v>51</v>
      </c>
      <c r="F179" s="9">
        <v>49</v>
      </c>
      <c r="G179" s="9">
        <v>55</v>
      </c>
      <c r="H179" s="9">
        <v>27000</v>
      </c>
      <c r="J179">
        <f t="shared" si="19"/>
        <v>63</v>
      </c>
      <c r="K179">
        <f t="shared" si="27"/>
        <v>5</v>
      </c>
      <c r="L179">
        <f t="shared" si="20"/>
        <v>4</v>
      </c>
      <c r="M179">
        <f t="shared" si="21"/>
        <v>6</v>
      </c>
      <c r="N179">
        <f t="shared" si="22"/>
        <v>5</v>
      </c>
      <c r="O179">
        <f t="shared" si="23"/>
        <v>5</v>
      </c>
      <c r="P179">
        <f t="shared" si="24"/>
        <v>5</v>
      </c>
      <c r="Q179">
        <f t="shared" si="25"/>
        <v>27000</v>
      </c>
      <c r="R179">
        <f t="shared" si="26"/>
        <v>24153.7</v>
      </c>
      <c r="S179">
        <f t="shared" si="26"/>
        <v>27000</v>
      </c>
      <c r="T179">
        <f t="shared" si="26"/>
        <v>2846.3</v>
      </c>
      <c r="V179" s="8" t="s">
        <v>204</v>
      </c>
      <c r="W179" s="9">
        <v>63</v>
      </c>
      <c r="X179" s="9">
        <v>5</v>
      </c>
      <c r="Y179" s="9">
        <v>4</v>
      </c>
      <c r="Z179" s="9">
        <v>6</v>
      </c>
      <c r="AA179" s="9">
        <v>5</v>
      </c>
      <c r="AB179" s="9">
        <v>5</v>
      </c>
      <c r="AC179" s="9">
        <v>5</v>
      </c>
      <c r="AD179" s="9">
        <v>27000</v>
      </c>
    </row>
    <row r="180" spans="1:30" ht="15" thickBot="1" x14ac:dyDescent="0.35">
      <c r="A180" s="8">
        <f>Spar!A180</f>
        <v>62</v>
      </c>
      <c r="B180" s="9">
        <v>54</v>
      </c>
      <c r="C180" s="9">
        <v>43</v>
      </c>
      <c r="D180" s="9">
        <v>57</v>
      </c>
      <c r="E180" s="9">
        <v>54</v>
      </c>
      <c r="F180" s="9">
        <v>51</v>
      </c>
      <c r="G180" s="9">
        <v>56</v>
      </c>
      <c r="H180" s="9">
        <v>27000</v>
      </c>
      <c r="J180">
        <f t="shared" si="19"/>
        <v>62</v>
      </c>
      <c r="K180">
        <f t="shared" si="27"/>
        <v>5</v>
      </c>
      <c r="L180">
        <f t="shared" si="20"/>
        <v>4</v>
      </c>
      <c r="M180">
        <f t="shared" si="21"/>
        <v>5</v>
      </c>
      <c r="N180">
        <f t="shared" si="22"/>
        <v>5</v>
      </c>
      <c r="O180">
        <f t="shared" si="23"/>
        <v>5</v>
      </c>
      <c r="P180">
        <f t="shared" si="24"/>
        <v>5</v>
      </c>
      <c r="Q180">
        <f t="shared" si="25"/>
        <v>27000</v>
      </c>
      <c r="R180">
        <f t="shared" si="26"/>
        <v>24153.7</v>
      </c>
      <c r="S180">
        <f t="shared" si="26"/>
        <v>27000</v>
      </c>
      <c r="T180">
        <f t="shared" si="26"/>
        <v>2846.3</v>
      </c>
      <c r="V180" s="8" t="s">
        <v>205</v>
      </c>
      <c r="W180" s="9">
        <v>62</v>
      </c>
      <c r="X180" s="9">
        <v>5</v>
      </c>
      <c r="Y180" s="9">
        <v>4</v>
      </c>
      <c r="Z180" s="9">
        <v>5</v>
      </c>
      <c r="AA180" s="9">
        <v>5</v>
      </c>
      <c r="AB180" s="9">
        <v>5</v>
      </c>
      <c r="AC180" s="9">
        <v>5</v>
      </c>
      <c r="AD180" s="9">
        <v>27000</v>
      </c>
    </row>
    <row r="181" spans="1:30" ht="15" thickBot="1" x14ac:dyDescent="0.35">
      <c r="A181" s="8">
        <f>Spar!A181</f>
        <v>61</v>
      </c>
      <c r="B181" s="9">
        <v>54</v>
      </c>
      <c r="C181" s="9">
        <v>42</v>
      </c>
      <c r="D181" s="9">
        <v>53</v>
      </c>
      <c r="E181" s="9">
        <v>51</v>
      </c>
      <c r="F181" s="9">
        <v>51</v>
      </c>
      <c r="G181" s="9">
        <v>52</v>
      </c>
      <c r="H181" s="9">
        <v>29000</v>
      </c>
      <c r="J181">
        <f t="shared" si="19"/>
        <v>61</v>
      </c>
      <c r="K181">
        <f t="shared" si="27"/>
        <v>5</v>
      </c>
      <c r="L181">
        <f t="shared" si="20"/>
        <v>4</v>
      </c>
      <c r="M181">
        <f t="shared" si="21"/>
        <v>5</v>
      </c>
      <c r="N181">
        <f t="shared" si="22"/>
        <v>5</v>
      </c>
      <c r="O181">
        <f t="shared" si="23"/>
        <v>5</v>
      </c>
      <c r="P181">
        <f t="shared" si="24"/>
        <v>5</v>
      </c>
      <c r="Q181">
        <f t="shared" si="25"/>
        <v>29000</v>
      </c>
      <c r="R181">
        <f t="shared" si="26"/>
        <v>24153.7</v>
      </c>
      <c r="S181">
        <f t="shared" si="26"/>
        <v>29000</v>
      </c>
      <c r="T181">
        <f t="shared" si="26"/>
        <v>4846.3</v>
      </c>
      <c r="V181" s="8" t="s">
        <v>206</v>
      </c>
      <c r="W181" s="9">
        <v>61</v>
      </c>
      <c r="X181" s="9">
        <v>5</v>
      </c>
      <c r="Y181" s="9">
        <v>4</v>
      </c>
      <c r="Z181" s="9">
        <v>5</v>
      </c>
      <c r="AA181" s="9">
        <v>5</v>
      </c>
      <c r="AB181" s="9">
        <v>5</v>
      </c>
      <c r="AC181" s="9">
        <v>5</v>
      </c>
      <c r="AD181" s="9">
        <v>29000</v>
      </c>
    </row>
    <row r="182" spans="1:30" ht="15" thickBot="1" x14ac:dyDescent="0.35">
      <c r="A182" s="8">
        <f>Spar!A182</f>
        <v>60</v>
      </c>
      <c r="B182" s="9">
        <v>53</v>
      </c>
      <c r="C182" s="9">
        <v>33</v>
      </c>
      <c r="D182" s="9">
        <v>48</v>
      </c>
      <c r="E182" s="9">
        <v>56</v>
      </c>
      <c r="F182" s="9">
        <v>44</v>
      </c>
      <c r="G182" s="9">
        <v>46</v>
      </c>
      <c r="H182" s="9">
        <v>30000</v>
      </c>
      <c r="J182">
        <f t="shared" si="19"/>
        <v>60</v>
      </c>
      <c r="K182">
        <f t="shared" si="27"/>
        <v>5</v>
      </c>
      <c r="L182">
        <f t="shared" si="20"/>
        <v>3</v>
      </c>
      <c r="M182">
        <f t="shared" si="21"/>
        <v>5</v>
      </c>
      <c r="N182">
        <f t="shared" si="22"/>
        <v>5</v>
      </c>
      <c r="O182">
        <f t="shared" si="23"/>
        <v>4</v>
      </c>
      <c r="P182">
        <f t="shared" si="24"/>
        <v>4</v>
      </c>
      <c r="Q182">
        <f t="shared" si="25"/>
        <v>30000</v>
      </c>
      <c r="R182">
        <f t="shared" si="26"/>
        <v>25425</v>
      </c>
      <c r="S182">
        <f t="shared" si="26"/>
        <v>30000</v>
      </c>
      <c r="T182">
        <f t="shared" si="26"/>
        <v>4575</v>
      </c>
      <c r="V182" s="8" t="s">
        <v>207</v>
      </c>
      <c r="W182" s="9">
        <v>60</v>
      </c>
      <c r="X182" s="9">
        <v>5</v>
      </c>
      <c r="Y182" s="9">
        <v>3</v>
      </c>
      <c r="Z182" s="9">
        <v>5</v>
      </c>
      <c r="AA182" s="9">
        <v>5</v>
      </c>
      <c r="AB182" s="9">
        <v>4</v>
      </c>
      <c r="AC182" s="9">
        <v>4</v>
      </c>
      <c r="AD182" s="9">
        <v>30000</v>
      </c>
    </row>
    <row r="183" spans="1:30" ht="15" thickBot="1" x14ac:dyDescent="0.35">
      <c r="A183" s="8">
        <f>Spar!A183</f>
        <v>59</v>
      </c>
      <c r="B183" s="9">
        <v>49</v>
      </c>
      <c r="C183" s="9">
        <v>34</v>
      </c>
      <c r="D183" s="9">
        <v>51</v>
      </c>
      <c r="E183" s="9">
        <v>54</v>
      </c>
      <c r="F183" s="9">
        <v>42</v>
      </c>
      <c r="G183" s="9">
        <v>53</v>
      </c>
      <c r="H183" s="9">
        <v>29000</v>
      </c>
      <c r="J183">
        <f t="shared" si="19"/>
        <v>59</v>
      </c>
      <c r="K183">
        <f t="shared" si="27"/>
        <v>5</v>
      </c>
      <c r="L183">
        <f t="shared" si="20"/>
        <v>3</v>
      </c>
      <c r="M183">
        <f t="shared" si="21"/>
        <v>5</v>
      </c>
      <c r="N183">
        <f t="shared" si="22"/>
        <v>5</v>
      </c>
      <c r="O183">
        <f t="shared" si="23"/>
        <v>4</v>
      </c>
      <c r="P183">
        <f t="shared" si="24"/>
        <v>5</v>
      </c>
      <c r="Q183">
        <f t="shared" si="25"/>
        <v>29000</v>
      </c>
      <c r="R183">
        <f t="shared" si="26"/>
        <v>24153.7</v>
      </c>
      <c r="S183">
        <f t="shared" si="26"/>
        <v>29000</v>
      </c>
      <c r="T183">
        <f t="shared" si="26"/>
        <v>4846.3</v>
      </c>
      <c r="V183" s="8" t="s">
        <v>208</v>
      </c>
      <c r="W183" s="9">
        <v>59</v>
      </c>
      <c r="X183" s="9">
        <v>5</v>
      </c>
      <c r="Y183" s="9">
        <v>3</v>
      </c>
      <c r="Z183" s="9">
        <v>5</v>
      </c>
      <c r="AA183" s="9">
        <v>5</v>
      </c>
      <c r="AB183" s="9">
        <v>4</v>
      </c>
      <c r="AC183" s="9">
        <v>5</v>
      </c>
      <c r="AD183" s="9">
        <v>29000</v>
      </c>
    </row>
    <row r="184" spans="1:30" ht="15" thickBot="1" x14ac:dyDescent="0.35">
      <c r="A184" s="8">
        <f>Spar!A184</f>
        <v>58</v>
      </c>
      <c r="B184" s="9">
        <v>54</v>
      </c>
      <c r="C184" s="9">
        <v>47</v>
      </c>
      <c r="D184" s="9">
        <v>47</v>
      </c>
      <c r="E184" s="9">
        <v>53</v>
      </c>
      <c r="F184" s="9">
        <v>46</v>
      </c>
      <c r="G184" s="9">
        <v>53</v>
      </c>
      <c r="H184" s="9">
        <v>27000</v>
      </c>
      <c r="J184">
        <f t="shared" si="19"/>
        <v>58</v>
      </c>
      <c r="K184">
        <f t="shared" si="27"/>
        <v>5</v>
      </c>
      <c r="L184">
        <f t="shared" si="20"/>
        <v>4</v>
      </c>
      <c r="M184">
        <f t="shared" si="21"/>
        <v>4</v>
      </c>
      <c r="N184">
        <f t="shared" si="22"/>
        <v>5</v>
      </c>
      <c r="O184">
        <f t="shared" si="23"/>
        <v>4</v>
      </c>
      <c r="P184">
        <f t="shared" si="24"/>
        <v>5</v>
      </c>
      <c r="Q184">
        <f t="shared" si="25"/>
        <v>27000</v>
      </c>
      <c r="R184">
        <f t="shared" si="26"/>
        <v>24153.7</v>
      </c>
      <c r="S184">
        <f t="shared" si="26"/>
        <v>27000</v>
      </c>
      <c r="T184">
        <f t="shared" si="26"/>
        <v>2846.3</v>
      </c>
      <c r="V184" s="8" t="s">
        <v>209</v>
      </c>
      <c r="W184" s="9">
        <v>58</v>
      </c>
      <c r="X184" s="9">
        <v>5</v>
      </c>
      <c r="Y184" s="9">
        <v>4</v>
      </c>
      <c r="Z184" s="9">
        <v>4</v>
      </c>
      <c r="AA184" s="9">
        <v>5</v>
      </c>
      <c r="AB184" s="9">
        <v>4</v>
      </c>
      <c r="AC184" s="9">
        <v>5</v>
      </c>
      <c r="AD184" s="9">
        <v>27000</v>
      </c>
    </row>
    <row r="185" spans="1:30" ht="15" thickBot="1" x14ac:dyDescent="0.35">
      <c r="A185" s="8">
        <f>Spar!A185</f>
        <v>57</v>
      </c>
      <c r="B185" s="9">
        <v>52</v>
      </c>
      <c r="C185" s="9">
        <v>40</v>
      </c>
      <c r="D185" s="9">
        <v>47</v>
      </c>
      <c r="E185" s="9">
        <v>49</v>
      </c>
      <c r="F185" s="9">
        <v>39</v>
      </c>
      <c r="G185" s="9">
        <v>51</v>
      </c>
      <c r="H185" s="9">
        <v>31000</v>
      </c>
      <c r="J185">
        <f t="shared" si="19"/>
        <v>57</v>
      </c>
      <c r="K185">
        <f t="shared" si="27"/>
        <v>5</v>
      </c>
      <c r="L185">
        <f t="shared" si="20"/>
        <v>4</v>
      </c>
      <c r="M185">
        <f t="shared" si="21"/>
        <v>4</v>
      </c>
      <c r="N185">
        <f t="shared" si="22"/>
        <v>5</v>
      </c>
      <c r="O185">
        <f t="shared" si="23"/>
        <v>4</v>
      </c>
      <c r="P185">
        <f t="shared" si="24"/>
        <v>5</v>
      </c>
      <c r="Q185">
        <f t="shared" si="25"/>
        <v>31000</v>
      </c>
      <c r="R185">
        <f t="shared" si="26"/>
        <v>24577.5</v>
      </c>
      <c r="S185">
        <f t="shared" si="26"/>
        <v>31000</v>
      </c>
      <c r="T185">
        <f t="shared" si="26"/>
        <v>6422.5</v>
      </c>
      <c r="V185" s="8" t="s">
        <v>210</v>
      </c>
      <c r="W185" s="9">
        <v>57</v>
      </c>
      <c r="X185" s="9">
        <v>5</v>
      </c>
      <c r="Y185" s="9">
        <v>4</v>
      </c>
      <c r="Z185" s="9">
        <v>4</v>
      </c>
      <c r="AA185" s="9">
        <v>5</v>
      </c>
      <c r="AB185" s="9">
        <v>4</v>
      </c>
      <c r="AC185" s="9">
        <v>5</v>
      </c>
      <c r="AD185" s="9">
        <v>31000</v>
      </c>
    </row>
    <row r="186" spans="1:30" ht="15" thickBot="1" x14ac:dyDescent="0.35">
      <c r="A186" s="8">
        <f>Spar!A186</f>
        <v>56</v>
      </c>
      <c r="B186" s="9">
        <v>48</v>
      </c>
      <c r="C186" s="9">
        <v>34</v>
      </c>
      <c r="D186" s="9">
        <v>45</v>
      </c>
      <c r="E186" s="9">
        <v>49</v>
      </c>
      <c r="F186" s="9">
        <v>50</v>
      </c>
      <c r="G186" s="9">
        <v>52</v>
      </c>
      <c r="H186" s="9">
        <v>28000</v>
      </c>
      <c r="J186">
        <f t="shared" si="19"/>
        <v>56</v>
      </c>
      <c r="K186">
        <f t="shared" si="27"/>
        <v>5</v>
      </c>
      <c r="L186">
        <f t="shared" si="20"/>
        <v>3</v>
      </c>
      <c r="M186">
        <f t="shared" si="21"/>
        <v>4</v>
      </c>
      <c r="N186">
        <f t="shared" si="22"/>
        <v>5</v>
      </c>
      <c r="O186">
        <f t="shared" si="23"/>
        <v>5</v>
      </c>
      <c r="P186">
        <f t="shared" si="24"/>
        <v>5</v>
      </c>
      <c r="Q186">
        <f t="shared" si="25"/>
        <v>28000</v>
      </c>
      <c r="R186">
        <f t="shared" si="26"/>
        <v>24577.5</v>
      </c>
      <c r="S186">
        <f t="shared" si="26"/>
        <v>28000</v>
      </c>
      <c r="T186">
        <f t="shared" si="26"/>
        <v>3422.5</v>
      </c>
      <c r="V186" s="8" t="s">
        <v>211</v>
      </c>
      <c r="W186" s="9">
        <v>56</v>
      </c>
      <c r="X186" s="9">
        <v>5</v>
      </c>
      <c r="Y186" s="9">
        <v>3</v>
      </c>
      <c r="Z186" s="9">
        <v>4</v>
      </c>
      <c r="AA186" s="9">
        <v>5</v>
      </c>
      <c r="AB186" s="9">
        <v>5</v>
      </c>
      <c r="AC186" s="9">
        <v>5</v>
      </c>
      <c r="AD186" s="9">
        <v>28000</v>
      </c>
    </row>
    <row r="187" spans="1:30" ht="15" thickBot="1" x14ac:dyDescent="0.35">
      <c r="A187" s="8">
        <f>Spar!A187</f>
        <v>55</v>
      </c>
      <c r="B187" s="9">
        <v>28</v>
      </c>
      <c r="C187" s="9">
        <v>1</v>
      </c>
      <c r="D187" s="9">
        <v>35</v>
      </c>
      <c r="E187" s="9">
        <v>45</v>
      </c>
      <c r="F187" s="9">
        <v>37</v>
      </c>
      <c r="G187" s="9">
        <v>44</v>
      </c>
      <c r="H187" s="9">
        <v>33000</v>
      </c>
      <c r="J187">
        <f t="shared" si="19"/>
        <v>55</v>
      </c>
      <c r="K187">
        <f t="shared" si="27"/>
        <v>3</v>
      </c>
      <c r="L187">
        <f t="shared" si="20"/>
        <v>1</v>
      </c>
      <c r="M187">
        <f t="shared" si="21"/>
        <v>3</v>
      </c>
      <c r="N187">
        <f t="shared" si="22"/>
        <v>4</v>
      </c>
      <c r="O187">
        <f t="shared" si="23"/>
        <v>4</v>
      </c>
      <c r="P187">
        <f t="shared" si="24"/>
        <v>4</v>
      </c>
      <c r="Q187">
        <f t="shared" si="25"/>
        <v>33000</v>
      </c>
      <c r="R187">
        <f t="shared" si="26"/>
        <v>27543.7</v>
      </c>
      <c r="S187">
        <f t="shared" si="26"/>
        <v>33000</v>
      </c>
      <c r="T187">
        <f t="shared" si="26"/>
        <v>5456.3</v>
      </c>
      <c r="V187" s="8" t="s">
        <v>212</v>
      </c>
      <c r="W187" s="9">
        <v>55</v>
      </c>
      <c r="X187" s="9">
        <v>3</v>
      </c>
      <c r="Y187" s="9">
        <v>1</v>
      </c>
      <c r="Z187" s="9">
        <v>3</v>
      </c>
      <c r="AA187" s="9">
        <v>4</v>
      </c>
      <c r="AB187" s="9">
        <v>4</v>
      </c>
      <c r="AC187" s="9">
        <v>4</v>
      </c>
      <c r="AD187" s="9">
        <v>33000</v>
      </c>
    </row>
    <row r="188" spans="1:30" ht="15" thickBot="1" x14ac:dyDescent="0.35">
      <c r="A188" s="8">
        <f>Spar!A188</f>
        <v>54</v>
      </c>
      <c r="B188" s="9">
        <v>60</v>
      </c>
      <c r="C188" s="9">
        <v>44</v>
      </c>
      <c r="D188" s="9">
        <v>45</v>
      </c>
      <c r="E188" s="9">
        <v>49</v>
      </c>
      <c r="F188" s="9">
        <v>49</v>
      </c>
      <c r="G188" s="9">
        <v>57</v>
      </c>
      <c r="H188" s="9">
        <v>29000</v>
      </c>
      <c r="J188">
        <f t="shared" si="19"/>
        <v>54</v>
      </c>
      <c r="K188">
        <f t="shared" si="27"/>
        <v>6</v>
      </c>
      <c r="L188">
        <f t="shared" si="20"/>
        <v>4</v>
      </c>
      <c r="M188">
        <f t="shared" si="21"/>
        <v>4</v>
      </c>
      <c r="N188">
        <f t="shared" si="22"/>
        <v>5</v>
      </c>
      <c r="O188">
        <f t="shared" si="23"/>
        <v>5</v>
      </c>
      <c r="P188">
        <f t="shared" si="24"/>
        <v>5</v>
      </c>
      <c r="Q188">
        <f t="shared" si="25"/>
        <v>29000</v>
      </c>
      <c r="R188">
        <f t="shared" si="26"/>
        <v>24577.5</v>
      </c>
      <c r="S188">
        <f t="shared" si="26"/>
        <v>29000</v>
      </c>
      <c r="T188">
        <f t="shared" si="26"/>
        <v>4422.5</v>
      </c>
      <c r="V188" s="8" t="s">
        <v>213</v>
      </c>
      <c r="W188" s="9">
        <v>54</v>
      </c>
      <c r="X188" s="9">
        <v>6</v>
      </c>
      <c r="Y188" s="9">
        <v>4</v>
      </c>
      <c r="Z188" s="9">
        <v>4</v>
      </c>
      <c r="AA188" s="9">
        <v>5</v>
      </c>
      <c r="AB188" s="9">
        <v>5</v>
      </c>
      <c r="AC188" s="9">
        <v>5</v>
      </c>
      <c r="AD188" s="9">
        <v>29000</v>
      </c>
    </row>
    <row r="189" spans="1:30" ht="15" thickBot="1" x14ac:dyDescent="0.35">
      <c r="A189" s="8">
        <f>Spar!A189</f>
        <v>53</v>
      </c>
      <c r="B189" s="9">
        <v>60</v>
      </c>
      <c r="C189" s="9">
        <v>57</v>
      </c>
      <c r="D189" s="9">
        <v>43</v>
      </c>
      <c r="E189" s="9">
        <v>35</v>
      </c>
      <c r="F189" s="9">
        <v>51</v>
      </c>
      <c r="G189" s="9">
        <v>54</v>
      </c>
      <c r="H189" s="9">
        <v>29000</v>
      </c>
      <c r="J189">
        <f t="shared" si="19"/>
        <v>53</v>
      </c>
      <c r="K189">
        <f t="shared" si="27"/>
        <v>6</v>
      </c>
      <c r="L189">
        <f t="shared" si="20"/>
        <v>5</v>
      </c>
      <c r="M189">
        <f t="shared" si="21"/>
        <v>4</v>
      </c>
      <c r="N189">
        <f t="shared" si="22"/>
        <v>3</v>
      </c>
      <c r="O189">
        <f t="shared" si="23"/>
        <v>5</v>
      </c>
      <c r="P189">
        <f t="shared" si="24"/>
        <v>5</v>
      </c>
      <c r="Q189">
        <f t="shared" si="25"/>
        <v>29000</v>
      </c>
      <c r="R189">
        <f t="shared" si="26"/>
        <v>25001.200000000001</v>
      </c>
      <c r="S189">
        <f t="shared" si="26"/>
        <v>29000</v>
      </c>
      <c r="T189">
        <f t="shared" si="26"/>
        <v>3998.8</v>
      </c>
      <c r="V189" s="8" t="s">
        <v>214</v>
      </c>
      <c r="W189" s="9">
        <v>53</v>
      </c>
      <c r="X189" s="9">
        <v>6</v>
      </c>
      <c r="Y189" s="9">
        <v>5</v>
      </c>
      <c r="Z189" s="9">
        <v>4</v>
      </c>
      <c r="AA189" s="9">
        <v>3</v>
      </c>
      <c r="AB189" s="9">
        <v>5</v>
      </c>
      <c r="AC189" s="9">
        <v>5</v>
      </c>
      <c r="AD189" s="9">
        <v>29000</v>
      </c>
    </row>
    <row r="190" spans="1:30" ht="15" thickBot="1" x14ac:dyDescent="0.35">
      <c r="A190" s="8">
        <f>Spar!A190</f>
        <v>52</v>
      </c>
      <c r="B190" s="9">
        <v>55</v>
      </c>
      <c r="C190" s="9">
        <v>49</v>
      </c>
      <c r="D190" s="9">
        <v>39</v>
      </c>
      <c r="E190" s="9">
        <v>49</v>
      </c>
      <c r="F190" s="9">
        <v>48</v>
      </c>
      <c r="G190" s="9">
        <v>54</v>
      </c>
      <c r="H190" s="9">
        <v>30000</v>
      </c>
      <c r="J190">
        <f t="shared" si="19"/>
        <v>52</v>
      </c>
      <c r="K190">
        <f t="shared" si="27"/>
        <v>5</v>
      </c>
      <c r="L190">
        <f t="shared" si="20"/>
        <v>5</v>
      </c>
      <c r="M190">
        <f t="shared" si="21"/>
        <v>4</v>
      </c>
      <c r="N190">
        <f t="shared" si="22"/>
        <v>5</v>
      </c>
      <c r="O190">
        <f t="shared" si="23"/>
        <v>5</v>
      </c>
      <c r="P190">
        <f t="shared" si="24"/>
        <v>5</v>
      </c>
      <c r="Q190">
        <f t="shared" si="25"/>
        <v>30000</v>
      </c>
      <c r="R190">
        <f t="shared" si="26"/>
        <v>24153.7</v>
      </c>
      <c r="S190">
        <f t="shared" si="26"/>
        <v>30000</v>
      </c>
      <c r="T190">
        <f t="shared" si="26"/>
        <v>5846.3</v>
      </c>
      <c r="V190" s="8" t="s">
        <v>215</v>
      </c>
      <c r="W190" s="9">
        <v>52</v>
      </c>
      <c r="X190" s="9">
        <v>5</v>
      </c>
      <c r="Y190" s="9">
        <v>5</v>
      </c>
      <c r="Z190" s="9">
        <v>4</v>
      </c>
      <c r="AA190" s="9">
        <v>5</v>
      </c>
      <c r="AB190" s="9">
        <v>5</v>
      </c>
      <c r="AC190" s="9">
        <v>5</v>
      </c>
      <c r="AD190" s="9">
        <v>30000</v>
      </c>
    </row>
    <row r="191" spans="1:30" ht="15" thickBot="1" x14ac:dyDescent="0.35">
      <c r="A191" s="8">
        <f>Spar!A191</f>
        <v>51</v>
      </c>
      <c r="B191" s="9">
        <v>49</v>
      </c>
      <c r="C191" s="9">
        <v>38</v>
      </c>
      <c r="D191" s="9">
        <v>38</v>
      </c>
      <c r="E191" s="9">
        <v>46</v>
      </c>
      <c r="F191" s="9">
        <v>41</v>
      </c>
      <c r="G191" s="9">
        <v>51</v>
      </c>
      <c r="H191" s="9">
        <v>30000</v>
      </c>
      <c r="J191">
        <f t="shared" si="19"/>
        <v>51</v>
      </c>
      <c r="K191">
        <f t="shared" si="27"/>
        <v>5</v>
      </c>
      <c r="L191">
        <f t="shared" si="20"/>
        <v>4</v>
      </c>
      <c r="M191">
        <f t="shared" si="21"/>
        <v>4</v>
      </c>
      <c r="N191">
        <f t="shared" si="22"/>
        <v>4</v>
      </c>
      <c r="O191">
        <f t="shared" si="23"/>
        <v>4</v>
      </c>
      <c r="P191">
        <f t="shared" si="24"/>
        <v>5</v>
      </c>
      <c r="Q191">
        <f t="shared" si="25"/>
        <v>30000</v>
      </c>
      <c r="R191">
        <f t="shared" si="26"/>
        <v>25001.200000000001</v>
      </c>
      <c r="S191">
        <f t="shared" si="26"/>
        <v>30000</v>
      </c>
      <c r="T191">
        <f t="shared" si="26"/>
        <v>4998.8</v>
      </c>
      <c r="V191" s="8" t="s">
        <v>216</v>
      </c>
      <c r="W191" s="9">
        <v>51</v>
      </c>
      <c r="X191" s="9">
        <v>5</v>
      </c>
      <c r="Y191" s="9">
        <v>4</v>
      </c>
      <c r="Z191" s="9">
        <v>4</v>
      </c>
      <c r="AA191" s="9">
        <v>4</v>
      </c>
      <c r="AB191" s="9">
        <v>4</v>
      </c>
      <c r="AC191" s="9">
        <v>5</v>
      </c>
      <c r="AD191" s="9">
        <v>30000</v>
      </c>
    </row>
    <row r="192" spans="1:30" ht="15" thickBot="1" x14ac:dyDescent="0.35">
      <c r="A192" s="8">
        <f>Spar!A192</f>
        <v>50</v>
      </c>
      <c r="B192" s="9">
        <v>56</v>
      </c>
      <c r="C192" s="9">
        <v>50</v>
      </c>
      <c r="D192" s="9">
        <v>43</v>
      </c>
      <c r="E192" s="9">
        <v>54</v>
      </c>
      <c r="F192" s="9">
        <v>50</v>
      </c>
      <c r="G192" s="9">
        <v>56</v>
      </c>
      <c r="H192" s="9">
        <v>27000</v>
      </c>
      <c r="J192">
        <f t="shared" si="19"/>
        <v>50</v>
      </c>
      <c r="K192">
        <f t="shared" si="27"/>
        <v>5</v>
      </c>
      <c r="L192">
        <f t="shared" si="20"/>
        <v>5</v>
      </c>
      <c r="M192">
        <f t="shared" si="21"/>
        <v>4</v>
      </c>
      <c r="N192">
        <f t="shared" si="22"/>
        <v>5</v>
      </c>
      <c r="O192">
        <f t="shared" si="23"/>
        <v>5</v>
      </c>
      <c r="P192">
        <f t="shared" si="24"/>
        <v>5</v>
      </c>
      <c r="Q192">
        <f t="shared" si="25"/>
        <v>27000</v>
      </c>
      <c r="R192">
        <f t="shared" si="26"/>
        <v>24153.7</v>
      </c>
      <c r="S192">
        <f t="shared" si="26"/>
        <v>27000</v>
      </c>
      <c r="T192">
        <f t="shared" si="26"/>
        <v>2846.3</v>
      </c>
      <c r="V192" s="8" t="s">
        <v>217</v>
      </c>
      <c r="W192" s="9">
        <v>50</v>
      </c>
      <c r="X192" s="9">
        <v>5</v>
      </c>
      <c r="Y192" s="9">
        <v>5</v>
      </c>
      <c r="Z192" s="9">
        <v>4</v>
      </c>
      <c r="AA192" s="9">
        <v>5</v>
      </c>
      <c r="AB192" s="9">
        <v>5</v>
      </c>
      <c r="AC192" s="9">
        <v>5</v>
      </c>
      <c r="AD192" s="9">
        <v>27000</v>
      </c>
    </row>
    <row r="193" spans="1:30" ht="15" thickBot="1" x14ac:dyDescent="0.35">
      <c r="A193" s="8">
        <f>Spar!A193</f>
        <v>49</v>
      </c>
      <c r="B193" s="9">
        <v>36</v>
      </c>
      <c r="C193" s="9">
        <v>26</v>
      </c>
      <c r="D193" s="9">
        <v>34</v>
      </c>
      <c r="E193" s="9">
        <v>43</v>
      </c>
      <c r="F193" s="9">
        <v>37</v>
      </c>
      <c r="G193" s="9">
        <v>42</v>
      </c>
      <c r="H193" s="9">
        <v>35000</v>
      </c>
      <c r="J193">
        <f t="shared" si="19"/>
        <v>49</v>
      </c>
      <c r="K193">
        <f t="shared" si="27"/>
        <v>4</v>
      </c>
      <c r="L193">
        <f t="shared" si="20"/>
        <v>3</v>
      </c>
      <c r="M193">
        <f t="shared" si="21"/>
        <v>3</v>
      </c>
      <c r="N193">
        <f t="shared" si="22"/>
        <v>4</v>
      </c>
      <c r="O193">
        <f t="shared" si="23"/>
        <v>4</v>
      </c>
      <c r="P193">
        <f t="shared" si="24"/>
        <v>4</v>
      </c>
      <c r="Q193">
        <f t="shared" si="25"/>
        <v>35000</v>
      </c>
      <c r="R193">
        <f t="shared" si="26"/>
        <v>27967.4</v>
      </c>
      <c r="S193">
        <f t="shared" si="26"/>
        <v>35000</v>
      </c>
      <c r="T193">
        <f t="shared" si="26"/>
        <v>7032.6</v>
      </c>
      <c r="V193" s="8" t="s">
        <v>218</v>
      </c>
      <c r="W193" s="9">
        <v>49</v>
      </c>
      <c r="X193" s="9">
        <v>4</v>
      </c>
      <c r="Y193" s="9">
        <v>3</v>
      </c>
      <c r="Z193" s="9">
        <v>3</v>
      </c>
      <c r="AA193" s="9">
        <v>4</v>
      </c>
      <c r="AB193" s="9">
        <v>4</v>
      </c>
      <c r="AC193" s="9">
        <v>4</v>
      </c>
      <c r="AD193" s="9">
        <v>35000</v>
      </c>
    </row>
    <row r="194" spans="1:30" ht="15" thickBot="1" x14ac:dyDescent="0.35">
      <c r="A194" s="8">
        <f>Spar!A194</f>
        <v>48</v>
      </c>
      <c r="B194" s="9">
        <v>50</v>
      </c>
      <c r="C194" s="9">
        <v>34</v>
      </c>
      <c r="D194" s="9">
        <v>37</v>
      </c>
      <c r="E194" s="9">
        <v>43</v>
      </c>
      <c r="F194" s="9">
        <v>34</v>
      </c>
      <c r="G194" s="9">
        <v>36</v>
      </c>
      <c r="H194" s="9">
        <v>33000</v>
      </c>
      <c r="J194">
        <f t="shared" si="19"/>
        <v>48</v>
      </c>
      <c r="K194">
        <f t="shared" si="27"/>
        <v>5</v>
      </c>
      <c r="L194">
        <f t="shared" si="20"/>
        <v>3</v>
      </c>
      <c r="M194">
        <f t="shared" si="21"/>
        <v>4</v>
      </c>
      <c r="N194">
        <f t="shared" si="22"/>
        <v>4</v>
      </c>
      <c r="O194">
        <f t="shared" si="23"/>
        <v>3</v>
      </c>
      <c r="P194">
        <f t="shared" si="24"/>
        <v>4</v>
      </c>
      <c r="Q194">
        <f t="shared" si="25"/>
        <v>33000</v>
      </c>
      <c r="R194">
        <f t="shared" si="26"/>
        <v>27119.9</v>
      </c>
      <c r="S194">
        <f t="shared" si="26"/>
        <v>33000</v>
      </c>
      <c r="T194">
        <f t="shared" si="26"/>
        <v>5880.1</v>
      </c>
      <c r="V194" s="8" t="s">
        <v>219</v>
      </c>
      <c r="W194" s="9">
        <v>48</v>
      </c>
      <c r="X194" s="9">
        <v>5</v>
      </c>
      <c r="Y194" s="9">
        <v>3</v>
      </c>
      <c r="Z194" s="9">
        <v>4</v>
      </c>
      <c r="AA194" s="9">
        <v>4</v>
      </c>
      <c r="AB194" s="9">
        <v>3</v>
      </c>
      <c r="AC194" s="9">
        <v>4</v>
      </c>
      <c r="AD194" s="9">
        <v>33000</v>
      </c>
    </row>
    <row r="195" spans="1:30" ht="15" thickBot="1" x14ac:dyDescent="0.35">
      <c r="A195" s="8">
        <f>Spar!A195</f>
        <v>47</v>
      </c>
      <c r="B195" s="9">
        <v>46</v>
      </c>
      <c r="C195" s="9">
        <v>28</v>
      </c>
      <c r="D195" s="9">
        <v>30</v>
      </c>
      <c r="E195" s="9">
        <v>43</v>
      </c>
      <c r="F195" s="9">
        <v>28</v>
      </c>
      <c r="G195" s="9">
        <v>36</v>
      </c>
      <c r="H195" s="9">
        <v>35000</v>
      </c>
      <c r="J195">
        <f t="shared" si="19"/>
        <v>47</v>
      </c>
      <c r="K195">
        <f t="shared" si="27"/>
        <v>4</v>
      </c>
      <c r="L195">
        <f t="shared" si="20"/>
        <v>3</v>
      </c>
      <c r="M195">
        <f t="shared" si="21"/>
        <v>3</v>
      </c>
      <c r="N195">
        <f t="shared" si="22"/>
        <v>4</v>
      </c>
      <c r="O195">
        <f t="shared" si="23"/>
        <v>3</v>
      </c>
      <c r="P195">
        <f t="shared" si="24"/>
        <v>4</v>
      </c>
      <c r="Q195">
        <f t="shared" si="25"/>
        <v>35000</v>
      </c>
      <c r="R195">
        <f t="shared" si="26"/>
        <v>27967.4</v>
      </c>
      <c r="S195">
        <f t="shared" si="26"/>
        <v>35000</v>
      </c>
      <c r="T195">
        <f t="shared" si="26"/>
        <v>7032.6</v>
      </c>
      <c r="V195" s="8" t="s">
        <v>220</v>
      </c>
      <c r="W195" s="9">
        <v>47</v>
      </c>
      <c r="X195" s="9">
        <v>4</v>
      </c>
      <c r="Y195" s="9">
        <v>3</v>
      </c>
      <c r="Z195" s="9">
        <v>3</v>
      </c>
      <c r="AA195" s="9">
        <v>4</v>
      </c>
      <c r="AB195" s="9">
        <v>3</v>
      </c>
      <c r="AC195" s="9">
        <v>4</v>
      </c>
      <c r="AD195" s="9">
        <v>35000</v>
      </c>
    </row>
    <row r="196" spans="1:30" ht="15" thickBot="1" x14ac:dyDescent="0.35">
      <c r="A196" s="8">
        <f>Spar!A196</f>
        <v>46</v>
      </c>
      <c r="B196" s="9">
        <v>51</v>
      </c>
      <c r="C196" s="9">
        <v>49</v>
      </c>
      <c r="D196" s="9">
        <v>34</v>
      </c>
      <c r="E196" s="9">
        <v>47</v>
      </c>
      <c r="F196" s="9">
        <v>32</v>
      </c>
      <c r="G196" s="9">
        <v>44</v>
      </c>
      <c r="H196" s="9">
        <v>31000</v>
      </c>
      <c r="J196">
        <f t="shared" si="19"/>
        <v>46</v>
      </c>
      <c r="K196">
        <f t="shared" si="27"/>
        <v>5</v>
      </c>
      <c r="L196">
        <f t="shared" si="20"/>
        <v>5</v>
      </c>
      <c r="M196">
        <f t="shared" si="21"/>
        <v>3</v>
      </c>
      <c r="N196">
        <f t="shared" si="22"/>
        <v>4</v>
      </c>
      <c r="O196">
        <f t="shared" si="23"/>
        <v>3</v>
      </c>
      <c r="P196">
        <f t="shared" si="24"/>
        <v>4</v>
      </c>
      <c r="Q196">
        <f t="shared" si="25"/>
        <v>31000</v>
      </c>
      <c r="R196">
        <f t="shared" si="26"/>
        <v>26696.2</v>
      </c>
      <c r="S196">
        <f t="shared" si="26"/>
        <v>31000</v>
      </c>
      <c r="T196">
        <f t="shared" si="26"/>
        <v>4303.8</v>
      </c>
      <c r="V196" s="8" t="s">
        <v>221</v>
      </c>
      <c r="W196" s="9">
        <v>46</v>
      </c>
      <c r="X196" s="9">
        <v>5</v>
      </c>
      <c r="Y196" s="9">
        <v>5</v>
      </c>
      <c r="Z196" s="9">
        <v>3</v>
      </c>
      <c r="AA196" s="9">
        <v>4</v>
      </c>
      <c r="AB196" s="9">
        <v>3</v>
      </c>
      <c r="AC196" s="9">
        <v>4</v>
      </c>
      <c r="AD196" s="9">
        <v>31000</v>
      </c>
    </row>
    <row r="197" spans="1:30" ht="15" thickBot="1" x14ac:dyDescent="0.35">
      <c r="A197" s="8">
        <f>Spar!A197</f>
        <v>45</v>
      </c>
      <c r="B197" s="9">
        <v>52</v>
      </c>
      <c r="C197" s="9">
        <v>47</v>
      </c>
      <c r="D197" s="9">
        <v>15</v>
      </c>
      <c r="E197" s="9">
        <v>46</v>
      </c>
      <c r="F197" s="9">
        <v>43</v>
      </c>
      <c r="G197" s="9">
        <v>49</v>
      </c>
      <c r="H197" s="9">
        <v>31000</v>
      </c>
      <c r="J197">
        <f t="shared" si="19"/>
        <v>45</v>
      </c>
      <c r="K197">
        <f t="shared" si="27"/>
        <v>5</v>
      </c>
      <c r="L197">
        <f t="shared" si="20"/>
        <v>4</v>
      </c>
      <c r="M197">
        <f t="shared" si="21"/>
        <v>2</v>
      </c>
      <c r="N197">
        <f t="shared" si="22"/>
        <v>4</v>
      </c>
      <c r="O197">
        <f t="shared" si="23"/>
        <v>4</v>
      </c>
      <c r="P197">
        <f t="shared" si="24"/>
        <v>5</v>
      </c>
      <c r="Q197">
        <f t="shared" si="25"/>
        <v>31000</v>
      </c>
      <c r="R197">
        <f t="shared" si="26"/>
        <v>27119.9</v>
      </c>
      <c r="S197">
        <f t="shared" si="26"/>
        <v>31000</v>
      </c>
      <c r="T197">
        <f t="shared" si="26"/>
        <v>3880.1</v>
      </c>
      <c r="V197" s="8" t="s">
        <v>222</v>
      </c>
      <c r="W197" s="9">
        <v>45</v>
      </c>
      <c r="X197" s="9">
        <v>5</v>
      </c>
      <c r="Y197" s="9">
        <v>4</v>
      </c>
      <c r="Z197" s="9">
        <v>2</v>
      </c>
      <c r="AA197" s="9">
        <v>4</v>
      </c>
      <c r="AB197" s="9">
        <v>4</v>
      </c>
      <c r="AC197" s="9">
        <v>5</v>
      </c>
      <c r="AD197" s="9">
        <v>31000</v>
      </c>
    </row>
    <row r="198" spans="1:30" ht="15" thickBot="1" x14ac:dyDescent="0.35">
      <c r="A198" s="8">
        <f>Spar!A198</f>
        <v>44</v>
      </c>
      <c r="B198" s="9">
        <v>38</v>
      </c>
      <c r="C198" s="9">
        <v>35</v>
      </c>
      <c r="D198" s="9">
        <v>30</v>
      </c>
      <c r="E198" s="9">
        <v>42</v>
      </c>
      <c r="F198" s="9">
        <v>45</v>
      </c>
      <c r="G198" s="9">
        <v>44</v>
      </c>
      <c r="H198" s="9">
        <v>36000</v>
      </c>
      <c r="J198">
        <f t="shared" si="19"/>
        <v>44</v>
      </c>
      <c r="K198">
        <f t="shared" si="27"/>
        <v>4</v>
      </c>
      <c r="L198">
        <f t="shared" si="20"/>
        <v>3</v>
      </c>
      <c r="M198">
        <f t="shared" si="21"/>
        <v>3</v>
      </c>
      <c r="N198">
        <f t="shared" si="22"/>
        <v>4</v>
      </c>
      <c r="O198">
        <f t="shared" si="23"/>
        <v>4</v>
      </c>
      <c r="P198">
        <f t="shared" si="24"/>
        <v>4</v>
      </c>
      <c r="Q198">
        <f t="shared" si="25"/>
        <v>36000</v>
      </c>
      <c r="R198">
        <f t="shared" si="26"/>
        <v>28391.200000000001</v>
      </c>
      <c r="S198">
        <f t="shared" si="26"/>
        <v>36000</v>
      </c>
      <c r="T198">
        <f t="shared" si="26"/>
        <v>7608.8</v>
      </c>
      <c r="V198" s="8" t="s">
        <v>223</v>
      </c>
      <c r="W198" s="9">
        <v>44</v>
      </c>
      <c r="X198" s="9">
        <v>4</v>
      </c>
      <c r="Y198" s="9">
        <v>3</v>
      </c>
      <c r="Z198" s="9">
        <v>3</v>
      </c>
      <c r="AA198" s="9">
        <v>4</v>
      </c>
      <c r="AB198" s="9">
        <v>4</v>
      </c>
      <c r="AC198" s="9">
        <v>4</v>
      </c>
      <c r="AD198" s="9">
        <v>36000</v>
      </c>
    </row>
    <row r="199" spans="1:30" ht="15" thickBot="1" x14ac:dyDescent="0.35">
      <c r="A199" s="8">
        <f>Spar!A199</f>
        <v>43</v>
      </c>
      <c r="B199" s="9">
        <v>18</v>
      </c>
      <c r="C199" s="9">
        <v>7</v>
      </c>
      <c r="D199" s="9">
        <v>14</v>
      </c>
      <c r="E199" s="9">
        <v>24</v>
      </c>
      <c r="F199" s="9">
        <v>27</v>
      </c>
      <c r="G199" s="9">
        <v>29</v>
      </c>
      <c r="H199" s="9">
        <v>36000</v>
      </c>
      <c r="J199">
        <f t="shared" si="19"/>
        <v>43</v>
      </c>
      <c r="K199">
        <f t="shared" si="27"/>
        <v>2</v>
      </c>
      <c r="L199">
        <f t="shared" si="20"/>
        <v>1</v>
      </c>
      <c r="M199">
        <f t="shared" si="21"/>
        <v>2</v>
      </c>
      <c r="N199">
        <f t="shared" si="22"/>
        <v>3</v>
      </c>
      <c r="O199">
        <f t="shared" si="23"/>
        <v>3</v>
      </c>
      <c r="P199">
        <f t="shared" si="24"/>
        <v>3</v>
      </c>
      <c r="Q199">
        <f t="shared" si="25"/>
        <v>36000</v>
      </c>
      <c r="R199">
        <f t="shared" si="26"/>
        <v>42798.7</v>
      </c>
      <c r="S199">
        <f t="shared" si="26"/>
        <v>36000</v>
      </c>
      <c r="T199">
        <f t="shared" si="26"/>
        <v>-6798.7</v>
      </c>
      <c r="V199" s="8" t="s">
        <v>224</v>
      </c>
      <c r="W199" s="9">
        <v>43</v>
      </c>
      <c r="X199" s="9">
        <v>2</v>
      </c>
      <c r="Y199" s="9">
        <v>1</v>
      </c>
      <c r="Z199" s="9">
        <v>2</v>
      </c>
      <c r="AA199" s="9">
        <v>3</v>
      </c>
      <c r="AB199" s="9">
        <v>3</v>
      </c>
      <c r="AC199" s="9">
        <v>3</v>
      </c>
      <c r="AD199" s="9">
        <v>36000</v>
      </c>
    </row>
    <row r="200" spans="1:30" ht="15" thickBot="1" x14ac:dyDescent="0.35">
      <c r="A200" s="8">
        <f>Spar!A200</f>
        <v>42</v>
      </c>
      <c r="B200" s="9">
        <v>57</v>
      </c>
      <c r="C200" s="9">
        <v>49</v>
      </c>
      <c r="D200" s="9">
        <v>38</v>
      </c>
      <c r="E200" s="9">
        <v>48</v>
      </c>
      <c r="F200" s="9">
        <v>49</v>
      </c>
      <c r="G200" s="9">
        <v>47</v>
      </c>
      <c r="H200" s="9">
        <v>35000</v>
      </c>
      <c r="J200">
        <f t="shared" ref="J200:J241" si="28">A200</f>
        <v>42</v>
      </c>
      <c r="K200">
        <f t="shared" si="27"/>
        <v>5</v>
      </c>
      <c r="L200">
        <f t="shared" ref="L200:L241" si="29">INT(C200/12)+1</f>
        <v>5</v>
      </c>
      <c r="M200">
        <f t="shared" ref="M200:M241" si="30">INT(D200/12)+1</f>
        <v>4</v>
      </c>
      <c r="N200">
        <f t="shared" ref="N200:N241" si="31">INT(E200/12)+1</f>
        <v>5</v>
      </c>
      <c r="O200">
        <f t="shared" ref="O200:O241" si="32">INT(F200/12)+1</f>
        <v>5</v>
      </c>
      <c r="P200">
        <f t="shared" ref="P200:P241" si="33">INT(G200/12)+1</f>
        <v>4</v>
      </c>
      <c r="Q200">
        <f t="shared" ref="Q200:Q241" si="34">H200</f>
        <v>35000</v>
      </c>
      <c r="R200">
        <f t="shared" ref="R200:T241" si="35">AD908</f>
        <v>27543.7</v>
      </c>
      <c r="S200">
        <f t="shared" si="35"/>
        <v>35000</v>
      </c>
      <c r="T200">
        <f t="shared" si="35"/>
        <v>7456.3</v>
      </c>
      <c r="V200" s="8" t="s">
        <v>225</v>
      </c>
      <c r="W200" s="9">
        <v>42</v>
      </c>
      <c r="X200" s="9">
        <v>5</v>
      </c>
      <c r="Y200" s="9">
        <v>5</v>
      </c>
      <c r="Z200" s="9">
        <v>4</v>
      </c>
      <c r="AA200" s="9">
        <v>5</v>
      </c>
      <c r="AB200" s="9">
        <v>5</v>
      </c>
      <c r="AC200" s="9">
        <v>4</v>
      </c>
      <c r="AD200" s="9">
        <v>35000</v>
      </c>
    </row>
    <row r="201" spans="1:30" ht="15" thickBot="1" x14ac:dyDescent="0.35">
      <c r="A201" s="8">
        <f>Spar!A201</f>
        <v>41</v>
      </c>
      <c r="B201" s="9">
        <v>58</v>
      </c>
      <c r="C201" s="9">
        <v>49</v>
      </c>
      <c r="D201" s="9">
        <v>36</v>
      </c>
      <c r="E201" s="9">
        <v>43</v>
      </c>
      <c r="F201" s="9">
        <v>43</v>
      </c>
      <c r="G201" s="9">
        <v>43</v>
      </c>
      <c r="H201" s="9">
        <v>34000</v>
      </c>
      <c r="J201">
        <f t="shared" si="28"/>
        <v>41</v>
      </c>
      <c r="K201">
        <f t="shared" ref="K201:K241" si="36">INT(B201/12)+1</f>
        <v>5</v>
      </c>
      <c r="L201">
        <f t="shared" si="29"/>
        <v>5</v>
      </c>
      <c r="M201">
        <f t="shared" si="30"/>
        <v>4</v>
      </c>
      <c r="N201">
        <f t="shared" si="31"/>
        <v>4</v>
      </c>
      <c r="O201">
        <f t="shared" si="32"/>
        <v>4</v>
      </c>
      <c r="P201">
        <f t="shared" si="33"/>
        <v>4</v>
      </c>
      <c r="Q201">
        <f t="shared" si="34"/>
        <v>34000</v>
      </c>
      <c r="R201">
        <f t="shared" si="35"/>
        <v>27967.4</v>
      </c>
      <c r="S201">
        <f t="shared" si="35"/>
        <v>34000</v>
      </c>
      <c r="T201">
        <f t="shared" si="35"/>
        <v>6032.6</v>
      </c>
      <c r="V201" s="8" t="s">
        <v>226</v>
      </c>
      <c r="W201" s="9">
        <v>41</v>
      </c>
      <c r="X201" s="9">
        <v>5</v>
      </c>
      <c r="Y201" s="9">
        <v>5</v>
      </c>
      <c r="Z201" s="9">
        <v>4</v>
      </c>
      <c r="AA201" s="9">
        <v>4</v>
      </c>
      <c r="AB201" s="9">
        <v>4</v>
      </c>
      <c r="AC201" s="9">
        <v>4</v>
      </c>
      <c r="AD201" s="9">
        <v>34000</v>
      </c>
    </row>
    <row r="202" spans="1:30" ht="15" thickBot="1" x14ac:dyDescent="0.35">
      <c r="A202" s="8">
        <f>Spar!A202</f>
        <v>40</v>
      </c>
      <c r="B202" s="9">
        <v>30</v>
      </c>
      <c r="C202" s="9">
        <v>23</v>
      </c>
      <c r="D202" s="9">
        <v>26</v>
      </c>
      <c r="E202" s="9">
        <v>31</v>
      </c>
      <c r="F202" s="9">
        <v>12</v>
      </c>
      <c r="G202" s="9">
        <v>38</v>
      </c>
      <c r="H202" s="9">
        <v>35000</v>
      </c>
      <c r="J202">
        <f t="shared" si="28"/>
        <v>40</v>
      </c>
      <c r="K202">
        <f t="shared" si="36"/>
        <v>3</v>
      </c>
      <c r="L202">
        <f t="shared" si="29"/>
        <v>2</v>
      </c>
      <c r="M202">
        <f t="shared" si="30"/>
        <v>3</v>
      </c>
      <c r="N202">
        <f t="shared" si="31"/>
        <v>3</v>
      </c>
      <c r="O202">
        <f t="shared" si="32"/>
        <v>2</v>
      </c>
      <c r="P202">
        <f t="shared" si="33"/>
        <v>4</v>
      </c>
      <c r="Q202">
        <f t="shared" si="34"/>
        <v>35000</v>
      </c>
      <c r="R202">
        <f t="shared" si="35"/>
        <v>30086.2</v>
      </c>
      <c r="S202">
        <f t="shared" si="35"/>
        <v>35000</v>
      </c>
      <c r="T202">
        <f t="shared" si="35"/>
        <v>4913.8</v>
      </c>
      <c r="V202" s="8" t="s">
        <v>227</v>
      </c>
      <c r="W202" s="9">
        <v>40</v>
      </c>
      <c r="X202" s="9">
        <v>3</v>
      </c>
      <c r="Y202" s="9">
        <v>2</v>
      </c>
      <c r="Z202" s="9">
        <v>3</v>
      </c>
      <c r="AA202" s="9">
        <v>3</v>
      </c>
      <c r="AB202" s="9">
        <v>2</v>
      </c>
      <c r="AC202" s="9">
        <v>4</v>
      </c>
      <c r="AD202" s="9">
        <v>35000</v>
      </c>
    </row>
    <row r="203" spans="1:30" ht="15" thickBot="1" x14ac:dyDescent="0.35">
      <c r="A203" s="8">
        <f>Spar!A203</f>
        <v>39</v>
      </c>
      <c r="B203" s="9">
        <v>2</v>
      </c>
      <c r="C203" s="9">
        <v>7</v>
      </c>
      <c r="D203" s="9">
        <v>1</v>
      </c>
      <c r="E203" s="9">
        <v>1</v>
      </c>
      <c r="F203" s="9">
        <v>4</v>
      </c>
      <c r="G203" s="9">
        <v>27</v>
      </c>
      <c r="H203" s="9">
        <v>45000</v>
      </c>
      <c r="J203">
        <f t="shared" si="28"/>
        <v>39</v>
      </c>
      <c r="K203">
        <f t="shared" si="36"/>
        <v>1</v>
      </c>
      <c r="L203">
        <f t="shared" si="29"/>
        <v>1</v>
      </c>
      <c r="M203">
        <f t="shared" si="30"/>
        <v>1</v>
      </c>
      <c r="N203">
        <f t="shared" si="31"/>
        <v>1</v>
      </c>
      <c r="O203">
        <f t="shared" si="32"/>
        <v>1</v>
      </c>
      <c r="P203">
        <f t="shared" si="33"/>
        <v>3</v>
      </c>
      <c r="Q203">
        <f t="shared" si="34"/>
        <v>45000</v>
      </c>
      <c r="R203">
        <f t="shared" si="35"/>
        <v>47459.9</v>
      </c>
      <c r="S203">
        <f t="shared" si="35"/>
        <v>45000</v>
      </c>
      <c r="T203">
        <f t="shared" si="35"/>
        <v>-2459.9</v>
      </c>
      <c r="V203" s="8" t="s">
        <v>228</v>
      </c>
      <c r="W203" s="9">
        <v>39</v>
      </c>
      <c r="X203" s="9">
        <v>1</v>
      </c>
      <c r="Y203" s="9">
        <v>1</v>
      </c>
      <c r="Z203" s="9">
        <v>1</v>
      </c>
      <c r="AA203" s="9">
        <v>1</v>
      </c>
      <c r="AB203" s="9">
        <v>1</v>
      </c>
      <c r="AC203" s="9">
        <v>3</v>
      </c>
      <c r="AD203" s="9">
        <v>45000</v>
      </c>
    </row>
    <row r="204" spans="1:30" ht="15" thickBot="1" x14ac:dyDescent="0.35">
      <c r="A204" s="8">
        <f>Spar!A204</f>
        <v>38</v>
      </c>
      <c r="B204" s="9">
        <v>23</v>
      </c>
      <c r="C204" s="9">
        <v>23</v>
      </c>
      <c r="D204" s="9">
        <v>13</v>
      </c>
      <c r="E204" s="9">
        <v>23</v>
      </c>
      <c r="F204" s="9">
        <v>33</v>
      </c>
      <c r="G204" s="9">
        <v>36</v>
      </c>
      <c r="H204" s="9">
        <v>38000</v>
      </c>
      <c r="J204">
        <f t="shared" si="28"/>
        <v>38</v>
      </c>
      <c r="K204">
        <f t="shared" si="36"/>
        <v>2</v>
      </c>
      <c r="L204">
        <f t="shared" si="29"/>
        <v>2</v>
      </c>
      <c r="M204">
        <f t="shared" si="30"/>
        <v>2</v>
      </c>
      <c r="N204">
        <f t="shared" si="31"/>
        <v>2</v>
      </c>
      <c r="O204">
        <f t="shared" si="32"/>
        <v>3</v>
      </c>
      <c r="P204">
        <f t="shared" si="33"/>
        <v>4</v>
      </c>
      <c r="Q204">
        <f t="shared" si="34"/>
        <v>38000</v>
      </c>
      <c r="R204">
        <f t="shared" si="35"/>
        <v>31357.4</v>
      </c>
      <c r="S204">
        <f t="shared" si="35"/>
        <v>38000</v>
      </c>
      <c r="T204">
        <f t="shared" si="35"/>
        <v>6642.6</v>
      </c>
      <c r="V204" s="8" t="s">
        <v>229</v>
      </c>
      <c r="W204" s="9">
        <v>38</v>
      </c>
      <c r="X204" s="9">
        <v>2</v>
      </c>
      <c r="Y204" s="9">
        <v>2</v>
      </c>
      <c r="Z204" s="9">
        <v>2</v>
      </c>
      <c r="AA204" s="9">
        <v>2</v>
      </c>
      <c r="AB204" s="9">
        <v>3</v>
      </c>
      <c r="AC204" s="9">
        <v>4</v>
      </c>
      <c r="AD204" s="9">
        <v>38000</v>
      </c>
    </row>
    <row r="205" spans="1:30" ht="15" thickBot="1" x14ac:dyDescent="0.35">
      <c r="A205" s="8">
        <f>Spar!A205</f>
        <v>37</v>
      </c>
      <c r="B205" s="9">
        <v>40</v>
      </c>
      <c r="C205" s="9">
        <v>36</v>
      </c>
      <c r="D205" s="9">
        <v>24</v>
      </c>
      <c r="E205" s="9">
        <v>31</v>
      </c>
      <c r="F205" s="9">
        <v>40</v>
      </c>
      <c r="G205" s="9">
        <v>35</v>
      </c>
      <c r="H205" s="9">
        <v>39000</v>
      </c>
      <c r="J205">
        <f t="shared" si="28"/>
        <v>37</v>
      </c>
      <c r="K205">
        <f t="shared" si="36"/>
        <v>4</v>
      </c>
      <c r="L205">
        <f t="shared" si="29"/>
        <v>4</v>
      </c>
      <c r="M205">
        <f t="shared" si="30"/>
        <v>3</v>
      </c>
      <c r="N205">
        <f t="shared" si="31"/>
        <v>3</v>
      </c>
      <c r="O205">
        <f t="shared" si="32"/>
        <v>4</v>
      </c>
      <c r="P205">
        <f t="shared" si="33"/>
        <v>3</v>
      </c>
      <c r="Q205">
        <f t="shared" si="34"/>
        <v>39000</v>
      </c>
      <c r="R205">
        <f t="shared" si="35"/>
        <v>41951.199999999997</v>
      </c>
      <c r="S205">
        <f t="shared" si="35"/>
        <v>39000</v>
      </c>
      <c r="T205">
        <f t="shared" si="35"/>
        <v>-2951.2</v>
      </c>
      <c r="V205" s="8" t="s">
        <v>230</v>
      </c>
      <c r="W205" s="9">
        <v>37</v>
      </c>
      <c r="X205" s="9">
        <v>4</v>
      </c>
      <c r="Y205" s="9">
        <v>4</v>
      </c>
      <c r="Z205" s="9">
        <v>3</v>
      </c>
      <c r="AA205" s="9">
        <v>3</v>
      </c>
      <c r="AB205" s="9">
        <v>4</v>
      </c>
      <c r="AC205" s="9">
        <v>3</v>
      </c>
      <c r="AD205" s="9">
        <v>39000</v>
      </c>
    </row>
    <row r="206" spans="1:30" ht="15" thickBot="1" x14ac:dyDescent="0.35">
      <c r="A206" s="8">
        <f>Spar!A206</f>
        <v>36</v>
      </c>
      <c r="B206" s="9">
        <v>41</v>
      </c>
      <c r="C206" s="9">
        <v>33</v>
      </c>
      <c r="D206" s="9">
        <v>24</v>
      </c>
      <c r="E206" s="9">
        <v>34</v>
      </c>
      <c r="F206" s="9">
        <v>41</v>
      </c>
      <c r="G206" s="9">
        <v>27</v>
      </c>
      <c r="H206" s="9">
        <v>40000</v>
      </c>
      <c r="J206">
        <f t="shared" si="28"/>
        <v>36</v>
      </c>
      <c r="K206">
        <f t="shared" si="36"/>
        <v>4</v>
      </c>
      <c r="L206">
        <f t="shared" si="29"/>
        <v>3</v>
      </c>
      <c r="M206">
        <f t="shared" si="30"/>
        <v>3</v>
      </c>
      <c r="N206">
        <f t="shared" si="31"/>
        <v>3</v>
      </c>
      <c r="O206">
        <f t="shared" si="32"/>
        <v>4</v>
      </c>
      <c r="P206">
        <f t="shared" si="33"/>
        <v>3</v>
      </c>
      <c r="Q206">
        <f t="shared" si="34"/>
        <v>40000</v>
      </c>
      <c r="R206">
        <f t="shared" si="35"/>
        <v>41951.199999999997</v>
      </c>
      <c r="S206">
        <f t="shared" si="35"/>
        <v>40000</v>
      </c>
      <c r="T206">
        <f t="shared" si="35"/>
        <v>-1951.2</v>
      </c>
      <c r="V206" s="8" t="s">
        <v>231</v>
      </c>
      <c r="W206" s="9">
        <v>36</v>
      </c>
      <c r="X206" s="9">
        <v>4</v>
      </c>
      <c r="Y206" s="9">
        <v>3</v>
      </c>
      <c r="Z206" s="9">
        <v>3</v>
      </c>
      <c r="AA206" s="9">
        <v>3</v>
      </c>
      <c r="AB206" s="9">
        <v>4</v>
      </c>
      <c r="AC206" s="9">
        <v>3</v>
      </c>
      <c r="AD206" s="9">
        <v>40000</v>
      </c>
    </row>
    <row r="207" spans="1:30" ht="15" thickBot="1" x14ac:dyDescent="0.35">
      <c r="A207" s="8">
        <f>Spar!A207</f>
        <v>35</v>
      </c>
      <c r="B207" s="9">
        <v>40</v>
      </c>
      <c r="C207" s="9">
        <v>29</v>
      </c>
      <c r="D207" s="9">
        <v>27</v>
      </c>
      <c r="E207" s="9">
        <v>34</v>
      </c>
      <c r="F207" s="9">
        <v>28</v>
      </c>
      <c r="G207" s="9">
        <v>22</v>
      </c>
      <c r="H207" s="9">
        <v>40000</v>
      </c>
      <c r="J207">
        <f t="shared" si="28"/>
        <v>35</v>
      </c>
      <c r="K207">
        <f t="shared" si="36"/>
        <v>4</v>
      </c>
      <c r="L207">
        <f t="shared" si="29"/>
        <v>3</v>
      </c>
      <c r="M207">
        <f t="shared" si="30"/>
        <v>3</v>
      </c>
      <c r="N207">
        <f t="shared" si="31"/>
        <v>3</v>
      </c>
      <c r="O207">
        <f t="shared" si="32"/>
        <v>3</v>
      </c>
      <c r="P207">
        <f t="shared" si="33"/>
        <v>2</v>
      </c>
      <c r="Q207">
        <f t="shared" si="34"/>
        <v>40000</v>
      </c>
      <c r="R207">
        <f t="shared" si="35"/>
        <v>42798.7</v>
      </c>
      <c r="S207">
        <f t="shared" si="35"/>
        <v>40000</v>
      </c>
      <c r="T207">
        <f t="shared" si="35"/>
        <v>-2798.7</v>
      </c>
      <c r="V207" s="8" t="s">
        <v>232</v>
      </c>
      <c r="W207" s="9">
        <v>35</v>
      </c>
      <c r="X207" s="9">
        <v>4</v>
      </c>
      <c r="Y207" s="9">
        <v>3</v>
      </c>
      <c r="Z207" s="9">
        <v>3</v>
      </c>
      <c r="AA207" s="9">
        <v>3</v>
      </c>
      <c r="AB207" s="9">
        <v>3</v>
      </c>
      <c r="AC207" s="9">
        <v>2</v>
      </c>
      <c r="AD207" s="9">
        <v>40000</v>
      </c>
    </row>
    <row r="208" spans="1:30" ht="15" thickBot="1" x14ac:dyDescent="0.35">
      <c r="A208" s="8">
        <f>Spar!A208</f>
        <v>34</v>
      </c>
      <c r="B208" s="9">
        <v>52</v>
      </c>
      <c r="C208" s="9">
        <v>47</v>
      </c>
      <c r="D208" s="9">
        <v>30</v>
      </c>
      <c r="E208" s="9">
        <v>39</v>
      </c>
      <c r="F208" s="9">
        <v>41</v>
      </c>
      <c r="G208" s="9">
        <v>36</v>
      </c>
      <c r="H208" s="9">
        <v>70000</v>
      </c>
      <c r="J208">
        <f t="shared" si="28"/>
        <v>34</v>
      </c>
      <c r="K208">
        <f t="shared" si="36"/>
        <v>5</v>
      </c>
      <c r="L208">
        <f t="shared" si="29"/>
        <v>4</v>
      </c>
      <c r="M208">
        <f t="shared" si="30"/>
        <v>3</v>
      </c>
      <c r="N208">
        <f t="shared" si="31"/>
        <v>4</v>
      </c>
      <c r="O208">
        <f t="shared" si="32"/>
        <v>4</v>
      </c>
      <c r="P208">
        <f t="shared" si="33"/>
        <v>4</v>
      </c>
      <c r="Q208">
        <f t="shared" si="34"/>
        <v>70000</v>
      </c>
      <c r="R208">
        <f t="shared" si="35"/>
        <v>42798.7</v>
      </c>
      <c r="S208">
        <f t="shared" si="35"/>
        <v>70000</v>
      </c>
      <c r="T208">
        <f t="shared" si="35"/>
        <v>27201.3</v>
      </c>
      <c r="V208" s="8" t="s">
        <v>233</v>
      </c>
      <c r="W208" s="9">
        <v>34</v>
      </c>
      <c r="X208" s="9">
        <v>5</v>
      </c>
      <c r="Y208" s="9">
        <v>4</v>
      </c>
      <c r="Z208" s="9">
        <v>3</v>
      </c>
      <c r="AA208" s="9">
        <v>4</v>
      </c>
      <c r="AB208" s="9">
        <v>4</v>
      </c>
      <c r="AC208" s="9">
        <v>4</v>
      </c>
      <c r="AD208" s="9">
        <v>70000</v>
      </c>
    </row>
    <row r="209" spans="1:30" ht="15" thickBot="1" x14ac:dyDescent="0.35">
      <c r="A209" s="8">
        <f>Spar!A209</f>
        <v>33</v>
      </c>
      <c r="B209" s="9">
        <v>44</v>
      </c>
      <c r="C209" s="9">
        <v>41</v>
      </c>
      <c r="D209" s="9">
        <v>24</v>
      </c>
      <c r="E209" s="9">
        <v>34</v>
      </c>
      <c r="F209" s="9">
        <v>32</v>
      </c>
      <c r="G209" s="9">
        <v>31</v>
      </c>
      <c r="H209" s="9">
        <v>101000</v>
      </c>
      <c r="J209">
        <f t="shared" si="28"/>
        <v>33</v>
      </c>
      <c r="K209">
        <f t="shared" si="36"/>
        <v>4</v>
      </c>
      <c r="L209">
        <f t="shared" si="29"/>
        <v>4</v>
      </c>
      <c r="M209">
        <f t="shared" si="30"/>
        <v>3</v>
      </c>
      <c r="N209">
        <f t="shared" si="31"/>
        <v>3</v>
      </c>
      <c r="O209">
        <f t="shared" si="32"/>
        <v>3</v>
      </c>
      <c r="P209">
        <f t="shared" si="33"/>
        <v>3</v>
      </c>
      <c r="Q209">
        <f t="shared" si="34"/>
        <v>101000</v>
      </c>
      <c r="R209">
        <f t="shared" si="35"/>
        <v>56358.6</v>
      </c>
      <c r="S209">
        <f t="shared" si="35"/>
        <v>101000</v>
      </c>
      <c r="T209">
        <f t="shared" si="35"/>
        <v>44641.4</v>
      </c>
      <c r="V209" s="8" t="s">
        <v>234</v>
      </c>
      <c r="W209" s="9">
        <v>33</v>
      </c>
      <c r="X209" s="9">
        <v>4</v>
      </c>
      <c r="Y209" s="9">
        <v>4</v>
      </c>
      <c r="Z209" s="9">
        <v>3</v>
      </c>
      <c r="AA209" s="9">
        <v>3</v>
      </c>
      <c r="AB209" s="9">
        <v>3</v>
      </c>
      <c r="AC209" s="9">
        <v>3</v>
      </c>
      <c r="AD209" s="9">
        <v>101000</v>
      </c>
    </row>
    <row r="210" spans="1:30" ht="15" thickBot="1" x14ac:dyDescent="0.35">
      <c r="A210" s="8">
        <f>Spar!A210</f>
        <v>32</v>
      </c>
      <c r="B210" s="9">
        <v>31</v>
      </c>
      <c r="C210" s="9">
        <v>35</v>
      </c>
      <c r="D210" s="9">
        <v>20</v>
      </c>
      <c r="E210" s="9">
        <v>28</v>
      </c>
      <c r="F210" s="9">
        <v>38</v>
      </c>
      <c r="G210" s="9">
        <v>36</v>
      </c>
      <c r="H210" s="9">
        <v>41000</v>
      </c>
      <c r="J210">
        <f t="shared" si="28"/>
        <v>32</v>
      </c>
      <c r="K210">
        <f t="shared" si="36"/>
        <v>3</v>
      </c>
      <c r="L210">
        <f t="shared" si="29"/>
        <v>3</v>
      </c>
      <c r="M210">
        <f t="shared" si="30"/>
        <v>2</v>
      </c>
      <c r="N210">
        <f t="shared" si="31"/>
        <v>3</v>
      </c>
      <c r="O210">
        <f t="shared" si="32"/>
        <v>4</v>
      </c>
      <c r="P210">
        <f t="shared" si="33"/>
        <v>4</v>
      </c>
      <c r="Q210">
        <f t="shared" si="34"/>
        <v>41000</v>
      </c>
      <c r="R210">
        <f t="shared" si="35"/>
        <v>45764.9</v>
      </c>
      <c r="S210">
        <f t="shared" si="35"/>
        <v>41000</v>
      </c>
      <c r="T210">
        <f t="shared" si="35"/>
        <v>-4764.8999999999996</v>
      </c>
      <c r="V210" s="8" t="s">
        <v>235</v>
      </c>
      <c r="W210" s="9">
        <v>32</v>
      </c>
      <c r="X210" s="9">
        <v>3</v>
      </c>
      <c r="Y210" s="9">
        <v>3</v>
      </c>
      <c r="Z210" s="9">
        <v>2</v>
      </c>
      <c r="AA210" s="9">
        <v>3</v>
      </c>
      <c r="AB210" s="9">
        <v>4</v>
      </c>
      <c r="AC210" s="9">
        <v>4</v>
      </c>
      <c r="AD210" s="9">
        <v>41000</v>
      </c>
    </row>
    <row r="211" spans="1:30" ht="15" thickBot="1" x14ac:dyDescent="0.35">
      <c r="A211" s="8">
        <f>Spar!A211</f>
        <v>31</v>
      </c>
      <c r="B211" s="9">
        <v>15</v>
      </c>
      <c r="C211" s="9">
        <v>15</v>
      </c>
      <c r="D211" s="9">
        <v>16</v>
      </c>
      <c r="E211" s="9">
        <v>23</v>
      </c>
      <c r="F211" s="9">
        <v>19</v>
      </c>
      <c r="G211" s="9">
        <v>13</v>
      </c>
      <c r="H211" s="9">
        <v>43000</v>
      </c>
      <c r="J211">
        <f t="shared" si="28"/>
        <v>31</v>
      </c>
      <c r="K211">
        <f t="shared" si="36"/>
        <v>2</v>
      </c>
      <c r="L211">
        <f t="shared" si="29"/>
        <v>2</v>
      </c>
      <c r="M211">
        <f t="shared" si="30"/>
        <v>2</v>
      </c>
      <c r="N211">
        <f t="shared" si="31"/>
        <v>2</v>
      </c>
      <c r="O211">
        <f t="shared" si="32"/>
        <v>2</v>
      </c>
      <c r="P211">
        <f t="shared" si="33"/>
        <v>2</v>
      </c>
      <c r="Q211">
        <f t="shared" si="34"/>
        <v>43000</v>
      </c>
      <c r="R211">
        <f t="shared" si="35"/>
        <v>58901.1</v>
      </c>
      <c r="S211">
        <f t="shared" si="35"/>
        <v>43000</v>
      </c>
      <c r="T211">
        <f t="shared" si="35"/>
        <v>-15901.1</v>
      </c>
      <c r="V211" s="8" t="s">
        <v>236</v>
      </c>
      <c r="W211" s="9">
        <v>31</v>
      </c>
      <c r="X211" s="9">
        <v>2</v>
      </c>
      <c r="Y211" s="9">
        <v>2</v>
      </c>
      <c r="Z211" s="9">
        <v>2</v>
      </c>
      <c r="AA211" s="9">
        <v>2</v>
      </c>
      <c r="AB211" s="9">
        <v>2</v>
      </c>
      <c r="AC211" s="9">
        <v>2</v>
      </c>
      <c r="AD211" s="9">
        <v>43000</v>
      </c>
    </row>
    <row r="212" spans="1:30" ht="15" thickBot="1" x14ac:dyDescent="0.35">
      <c r="A212" s="8">
        <f>Spar!A212</f>
        <v>30</v>
      </c>
      <c r="B212" s="9">
        <v>55</v>
      </c>
      <c r="C212" s="9">
        <v>51</v>
      </c>
      <c r="D212" s="9">
        <v>29</v>
      </c>
      <c r="E212" s="9">
        <v>38</v>
      </c>
      <c r="F212" s="9">
        <v>44</v>
      </c>
      <c r="G212" s="9">
        <v>36</v>
      </c>
      <c r="H212" s="9">
        <v>48000</v>
      </c>
      <c r="J212">
        <f t="shared" si="28"/>
        <v>30</v>
      </c>
      <c r="K212">
        <f t="shared" si="36"/>
        <v>5</v>
      </c>
      <c r="L212">
        <f t="shared" si="29"/>
        <v>5</v>
      </c>
      <c r="M212">
        <f t="shared" si="30"/>
        <v>3</v>
      </c>
      <c r="N212">
        <f t="shared" si="31"/>
        <v>4</v>
      </c>
      <c r="O212">
        <f t="shared" si="32"/>
        <v>4</v>
      </c>
      <c r="P212">
        <f t="shared" si="33"/>
        <v>4</v>
      </c>
      <c r="Q212">
        <f t="shared" si="34"/>
        <v>48000</v>
      </c>
      <c r="R212">
        <f t="shared" si="35"/>
        <v>42374.9</v>
      </c>
      <c r="S212">
        <f t="shared" si="35"/>
        <v>48000</v>
      </c>
      <c r="T212">
        <f t="shared" si="35"/>
        <v>5625.1</v>
      </c>
      <c r="V212" s="8" t="s">
        <v>237</v>
      </c>
      <c r="W212" s="9">
        <v>30</v>
      </c>
      <c r="X212" s="9">
        <v>5</v>
      </c>
      <c r="Y212" s="9">
        <v>5</v>
      </c>
      <c r="Z212" s="9">
        <v>3</v>
      </c>
      <c r="AA212" s="9">
        <v>4</v>
      </c>
      <c r="AB212" s="9">
        <v>4</v>
      </c>
      <c r="AC212" s="9">
        <v>4</v>
      </c>
      <c r="AD212" s="9">
        <v>48000</v>
      </c>
    </row>
    <row r="213" spans="1:30" ht="15" thickBot="1" x14ac:dyDescent="0.35">
      <c r="A213" s="8">
        <f>Spar!A213</f>
        <v>29</v>
      </c>
      <c r="B213" s="9">
        <v>53</v>
      </c>
      <c r="C213" s="9">
        <v>54</v>
      </c>
      <c r="D213" s="9">
        <v>31</v>
      </c>
      <c r="E213" s="9">
        <v>44</v>
      </c>
      <c r="F213" s="9">
        <v>40</v>
      </c>
      <c r="G213" s="9">
        <v>39</v>
      </c>
      <c r="H213" s="9">
        <v>49000</v>
      </c>
      <c r="J213">
        <f t="shared" si="28"/>
        <v>29</v>
      </c>
      <c r="K213">
        <f t="shared" si="36"/>
        <v>5</v>
      </c>
      <c r="L213">
        <f t="shared" si="29"/>
        <v>5</v>
      </c>
      <c r="M213">
        <f t="shared" si="30"/>
        <v>3</v>
      </c>
      <c r="N213">
        <f t="shared" si="31"/>
        <v>4</v>
      </c>
      <c r="O213">
        <f t="shared" si="32"/>
        <v>4</v>
      </c>
      <c r="P213">
        <f t="shared" si="33"/>
        <v>4</v>
      </c>
      <c r="Q213">
        <f t="shared" si="34"/>
        <v>49000</v>
      </c>
      <c r="R213">
        <f t="shared" si="35"/>
        <v>42374.9</v>
      </c>
      <c r="S213">
        <f t="shared" si="35"/>
        <v>49000</v>
      </c>
      <c r="T213">
        <f t="shared" si="35"/>
        <v>6625.1</v>
      </c>
      <c r="V213" s="8" t="s">
        <v>238</v>
      </c>
      <c r="W213" s="9">
        <v>29</v>
      </c>
      <c r="X213" s="9">
        <v>5</v>
      </c>
      <c r="Y213" s="9">
        <v>5</v>
      </c>
      <c r="Z213" s="9">
        <v>3</v>
      </c>
      <c r="AA213" s="9">
        <v>4</v>
      </c>
      <c r="AB213" s="9">
        <v>4</v>
      </c>
      <c r="AC213" s="9">
        <v>4</v>
      </c>
      <c r="AD213" s="9">
        <v>49000</v>
      </c>
    </row>
    <row r="214" spans="1:30" ht="15" thickBot="1" x14ac:dyDescent="0.35">
      <c r="A214" s="8">
        <f>Spar!A214</f>
        <v>28</v>
      </c>
      <c r="B214" s="9">
        <v>44</v>
      </c>
      <c r="C214" s="9">
        <v>39</v>
      </c>
      <c r="D214" s="9">
        <v>22</v>
      </c>
      <c r="E214" s="9">
        <v>26</v>
      </c>
      <c r="F214" s="9">
        <v>37</v>
      </c>
      <c r="G214" s="9">
        <v>36</v>
      </c>
      <c r="H214" s="9">
        <v>44000</v>
      </c>
      <c r="J214">
        <f t="shared" si="28"/>
        <v>28</v>
      </c>
      <c r="K214">
        <f t="shared" si="36"/>
        <v>4</v>
      </c>
      <c r="L214">
        <f t="shared" si="29"/>
        <v>4</v>
      </c>
      <c r="M214">
        <f t="shared" si="30"/>
        <v>2</v>
      </c>
      <c r="N214">
        <f t="shared" si="31"/>
        <v>3</v>
      </c>
      <c r="O214">
        <f t="shared" si="32"/>
        <v>4</v>
      </c>
      <c r="P214">
        <f t="shared" si="33"/>
        <v>4</v>
      </c>
      <c r="Q214">
        <f t="shared" si="34"/>
        <v>44000</v>
      </c>
      <c r="R214">
        <f t="shared" si="35"/>
        <v>45341.2</v>
      </c>
      <c r="S214">
        <f t="shared" si="35"/>
        <v>44000</v>
      </c>
      <c r="T214">
        <f t="shared" si="35"/>
        <v>-1341.2</v>
      </c>
      <c r="V214" s="8" t="s">
        <v>239</v>
      </c>
      <c r="W214" s="9">
        <v>28</v>
      </c>
      <c r="X214" s="9">
        <v>4</v>
      </c>
      <c r="Y214" s="9">
        <v>4</v>
      </c>
      <c r="Z214" s="9">
        <v>2</v>
      </c>
      <c r="AA214" s="9">
        <v>3</v>
      </c>
      <c r="AB214" s="9">
        <v>4</v>
      </c>
      <c r="AC214" s="9">
        <v>4</v>
      </c>
      <c r="AD214" s="9">
        <v>44000</v>
      </c>
    </row>
    <row r="215" spans="1:30" ht="15" thickBot="1" x14ac:dyDescent="0.35">
      <c r="A215" s="8">
        <f>Spar!A215</f>
        <v>27</v>
      </c>
      <c r="B215" s="9">
        <v>46</v>
      </c>
      <c r="C215" s="9">
        <v>38</v>
      </c>
      <c r="D215" s="9">
        <v>24</v>
      </c>
      <c r="E215" s="9">
        <v>27</v>
      </c>
      <c r="F215" s="9">
        <v>27</v>
      </c>
      <c r="G215" s="9">
        <v>29</v>
      </c>
      <c r="H215" s="9">
        <v>35000</v>
      </c>
      <c r="J215">
        <f t="shared" si="28"/>
        <v>27</v>
      </c>
      <c r="K215">
        <f t="shared" si="36"/>
        <v>4</v>
      </c>
      <c r="L215">
        <f t="shared" si="29"/>
        <v>4</v>
      </c>
      <c r="M215">
        <f t="shared" si="30"/>
        <v>3</v>
      </c>
      <c r="N215">
        <f t="shared" si="31"/>
        <v>3</v>
      </c>
      <c r="O215">
        <f t="shared" si="32"/>
        <v>3</v>
      </c>
      <c r="P215">
        <f t="shared" si="33"/>
        <v>3</v>
      </c>
      <c r="Q215">
        <f t="shared" si="34"/>
        <v>35000</v>
      </c>
      <c r="R215">
        <f t="shared" si="35"/>
        <v>56358.6</v>
      </c>
      <c r="S215">
        <f t="shared" si="35"/>
        <v>35000</v>
      </c>
      <c r="T215">
        <f t="shared" si="35"/>
        <v>-21358.6</v>
      </c>
      <c r="V215" s="8" t="s">
        <v>240</v>
      </c>
      <c r="W215" s="9">
        <v>27</v>
      </c>
      <c r="X215" s="9">
        <v>4</v>
      </c>
      <c r="Y215" s="9">
        <v>4</v>
      </c>
      <c r="Z215" s="9">
        <v>3</v>
      </c>
      <c r="AA215" s="9">
        <v>3</v>
      </c>
      <c r="AB215" s="9">
        <v>3</v>
      </c>
      <c r="AC215" s="9">
        <v>3</v>
      </c>
      <c r="AD215" s="9">
        <v>35000</v>
      </c>
    </row>
    <row r="216" spans="1:30" ht="15" thickBot="1" x14ac:dyDescent="0.35">
      <c r="A216" s="8">
        <f>Spar!A216</f>
        <v>26</v>
      </c>
      <c r="B216" s="9">
        <v>48</v>
      </c>
      <c r="C216" s="9">
        <v>38</v>
      </c>
      <c r="D216" s="9">
        <v>22</v>
      </c>
      <c r="E216" s="9">
        <v>32</v>
      </c>
      <c r="F216" s="9">
        <v>21</v>
      </c>
      <c r="G216" s="9">
        <v>32</v>
      </c>
      <c r="H216" s="9">
        <v>36000</v>
      </c>
      <c r="J216">
        <f t="shared" si="28"/>
        <v>26</v>
      </c>
      <c r="K216">
        <f t="shared" si="36"/>
        <v>5</v>
      </c>
      <c r="L216">
        <f t="shared" si="29"/>
        <v>4</v>
      </c>
      <c r="M216">
        <f t="shared" si="30"/>
        <v>2</v>
      </c>
      <c r="N216">
        <f t="shared" si="31"/>
        <v>3</v>
      </c>
      <c r="O216">
        <f t="shared" si="32"/>
        <v>2</v>
      </c>
      <c r="P216">
        <f t="shared" si="33"/>
        <v>3</v>
      </c>
      <c r="Q216">
        <f t="shared" si="34"/>
        <v>36000</v>
      </c>
      <c r="R216">
        <f t="shared" si="35"/>
        <v>56782.400000000001</v>
      </c>
      <c r="S216">
        <f t="shared" si="35"/>
        <v>36000</v>
      </c>
      <c r="T216">
        <f t="shared" si="35"/>
        <v>-20782.400000000001</v>
      </c>
      <c r="V216" s="8" t="s">
        <v>241</v>
      </c>
      <c r="W216" s="9">
        <v>26</v>
      </c>
      <c r="X216" s="9">
        <v>5</v>
      </c>
      <c r="Y216" s="9">
        <v>4</v>
      </c>
      <c r="Z216" s="9">
        <v>2</v>
      </c>
      <c r="AA216" s="9">
        <v>3</v>
      </c>
      <c r="AB216" s="9">
        <v>2</v>
      </c>
      <c r="AC216" s="9">
        <v>3</v>
      </c>
      <c r="AD216" s="9">
        <v>36000</v>
      </c>
    </row>
    <row r="217" spans="1:30" ht="15" thickBot="1" x14ac:dyDescent="0.35">
      <c r="A217" s="8">
        <f>Spar!A217</f>
        <v>25</v>
      </c>
      <c r="B217" s="9">
        <v>26</v>
      </c>
      <c r="C217" s="9">
        <v>25</v>
      </c>
      <c r="D217" s="9">
        <v>18</v>
      </c>
      <c r="E217" s="9">
        <v>37</v>
      </c>
      <c r="F217" s="9">
        <v>16</v>
      </c>
      <c r="G217" s="9">
        <v>28</v>
      </c>
      <c r="H217" s="9">
        <v>36000</v>
      </c>
      <c r="J217">
        <f t="shared" si="28"/>
        <v>25</v>
      </c>
      <c r="K217">
        <f t="shared" si="36"/>
        <v>3</v>
      </c>
      <c r="L217">
        <f t="shared" si="29"/>
        <v>3</v>
      </c>
      <c r="M217">
        <f t="shared" si="30"/>
        <v>2</v>
      </c>
      <c r="N217">
        <f t="shared" si="31"/>
        <v>4</v>
      </c>
      <c r="O217">
        <f t="shared" si="32"/>
        <v>2</v>
      </c>
      <c r="P217">
        <f t="shared" si="33"/>
        <v>3</v>
      </c>
      <c r="Q217">
        <f t="shared" si="34"/>
        <v>36000</v>
      </c>
      <c r="R217">
        <f t="shared" si="35"/>
        <v>57629.9</v>
      </c>
      <c r="S217">
        <f t="shared" si="35"/>
        <v>36000</v>
      </c>
      <c r="T217">
        <f t="shared" si="35"/>
        <v>-21629.9</v>
      </c>
      <c r="V217" s="8" t="s">
        <v>242</v>
      </c>
      <c r="W217" s="9">
        <v>25</v>
      </c>
      <c r="X217" s="9">
        <v>3</v>
      </c>
      <c r="Y217" s="9">
        <v>3</v>
      </c>
      <c r="Z217" s="9">
        <v>2</v>
      </c>
      <c r="AA217" s="9">
        <v>4</v>
      </c>
      <c r="AB217" s="9">
        <v>2</v>
      </c>
      <c r="AC217" s="9">
        <v>3</v>
      </c>
      <c r="AD217" s="9">
        <v>36000</v>
      </c>
    </row>
    <row r="218" spans="1:30" ht="15" thickBot="1" x14ac:dyDescent="0.35">
      <c r="A218" s="8">
        <f>Spar!A218</f>
        <v>24</v>
      </c>
      <c r="B218" s="9">
        <v>40</v>
      </c>
      <c r="C218" s="9">
        <v>31</v>
      </c>
      <c r="D218" s="9">
        <v>25</v>
      </c>
      <c r="E218" s="9">
        <v>35</v>
      </c>
      <c r="F218" s="9">
        <v>21</v>
      </c>
      <c r="G218" s="9">
        <v>14</v>
      </c>
      <c r="H218" s="9">
        <v>35000</v>
      </c>
      <c r="J218">
        <f t="shared" si="28"/>
        <v>24</v>
      </c>
      <c r="K218">
        <f t="shared" si="36"/>
        <v>4</v>
      </c>
      <c r="L218">
        <f t="shared" si="29"/>
        <v>3</v>
      </c>
      <c r="M218">
        <f t="shared" si="30"/>
        <v>3</v>
      </c>
      <c r="N218">
        <f t="shared" si="31"/>
        <v>3</v>
      </c>
      <c r="O218">
        <f t="shared" si="32"/>
        <v>2</v>
      </c>
      <c r="P218">
        <f t="shared" si="33"/>
        <v>2</v>
      </c>
      <c r="Q218">
        <f t="shared" si="34"/>
        <v>35000</v>
      </c>
      <c r="R218">
        <f t="shared" si="35"/>
        <v>57206.1</v>
      </c>
      <c r="S218">
        <f t="shared" si="35"/>
        <v>35000</v>
      </c>
      <c r="T218">
        <f t="shared" si="35"/>
        <v>-22206.1</v>
      </c>
      <c r="V218" s="8" t="s">
        <v>243</v>
      </c>
      <c r="W218" s="9">
        <v>24</v>
      </c>
      <c r="X218" s="9">
        <v>4</v>
      </c>
      <c r="Y218" s="9">
        <v>3</v>
      </c>
      <c r="Z218" s="9">
        <v>3</v>
      </c>
      <c r="AA218" s="9">
        <v>3</v>
      </c>
      <c r="AB218" s="9">
        <v>2</v>
      </c>
      <c r="AC218" s="9">
        <v>2</v>
      </c>
      <c r="AD218" s="9">
        <v>35000</v>
      </c>
    </row>
    <row r="219" spans="1:30" ht="15" thickBot="1" x14ac:dyDescent="0.35">
      <c r="A219" s="8">
        <f>Spar!A219</f>
        <v>23</v>
      </c>
      <c r="B219" s="9">
        <v>46</v>
      </c>
      <c r="C219" s="9">
        <v>36</v>
      </c>
      <c r="D219" s="9">
        <v>25</v>
      </c>
      <c r="E219" s="9">
        <v>32</v>
      </c>
      <c r="F219" s="9">
        <v>26</v>
      </c>
      <c r="G219" s="9">
        <v>13</v>
      </c>
      <c r="H219" s="9">
        <v>37000</v>
      </c>
      <c r="J219">
        <f t="shared" si="28"/>
        <v>23</v>
      </c>
      <c r="K219">
        <f t="shared" si="36"/>
        <v>4</v>
      </c>
      <c r="L219">
        <f t="shared" si="29"/>
        <v>4</v>
      </c>
      <c r="M219">
        <f t="shared" si="30"/>
        <v>3</v>
      </c>
      <c r="N219">
        <f t="shared" si="31"/>
        <v>3</v>
      </c>
      <c r="O219">
        <f t="shared" si="32"/>
        <v>3</v>
      </c>
      <c r="P219">
        <f t="shared" si="33"/>
        <v>2</v>
      </c>
      <c r="Q219">
        <f t="shared" si="34"/>
        <v>37000</v>
      </c>
      <c r="R219">
        <f t="shared" si="35"/>
        <v>57206.1</v>
      </c>
      <c r="S219">
        <f t="shared" si="35"/>
        <v>37000</v>
      </c>
      <c r="T219">
        <f t="shared" si="35"/>
        <v>-20206.099999999999</v>
      </c>
      <c r="V219" s="8" t="s">
        <v>244</v>
      </c>
      <c r="W219" s="9">
        <v>23</v>
      </c>
      <c r="X219" s="9">
        <v>4</v>
      </c>
      <c r="Y219" s="9">
        <v>4</v>
      </c>
      <c r="Z219" s="9">
        <v>3</v>
      </c>
      <c r="AA219" s="9">
        <v>3</v>
      </c>
      <c r="AB219" s="9">
        <v>3</v>
      </c>
      <c r="AC219" s="9">
        <v>2</v>
      </c>
      <c r="AD219" s="9">
        <v>37000</v>
      </c>
    </row>
    <row r="220" spans="1:30" ht="15" thickBot="1" x14ac:dyDescent="0.35">
      <c r="A220" s="8">
        <f>Spar!A220</f>
        <v>22</v>
      </c>
      <c r="B220" s="9">
        <v>54</v>
      </c>
      <c r="C220" s="9">
        <v>51</v>
      </c>
      <c r="D220" s="9">
        <v>33</v>
      </c>
      <c r="E220" s="9">
        <v>38</v>
      </c>
      <c r="F220" s="9">
        <v>31</v>
      </c>
      <c r="G220" s="9">
        <v>26</v>
      </c>
      <c r="H220" s="9">
        <v>38000</v>
      </c>
      <c r="J220">
        <f t="shared" si="28"/>
        <v>22</v>
      </c>
      <c r="K220">
        <f t="shared" si="36"/>
        <v>5</v>
      </c>
      <c r="L220">
        <f t="shared" si="29"/>
        <v>5</v>
      </c>
      <c r="M220">
        <f t="shared" si="30"/>
        <v>3</v>
      </c>
      <c r="N220">
        <f t="shared" si="31"/>
        <v>4</v>
      </c>
      <c r="O220">
        <f t="shared" si="32"/>
        <v>3</v>
      </c>
      <c r="P220">
        <f t="shared" si="33"/>
        <v>3</v>
      </c>
      <c r="Q220">
        <f t="shared" si="34"/>
        <v>38000</v>
      </c>
      <c r="R220">
        <f t="shared" si="35"/>
        <v>54663.6</v>
      </c>
      <c r="S220">
        <f t="shared" si="35"/>
        <v>38000</v>
      </c>
      <c r="T220">
        <f t="shared" si="35"/>
        <v>-16663.599999999999</v>
      </c>
      <c r="V220" s="8" t="s">
        <v>245</v>
      </c>
      <c r="W220" s="9">
        <v>22</v>
      </c>
      <c r="X220" s="9">
        <v>5</v>
      </c>
      <c r="Y220" s="9">
        <v>5</v>
      </c>
      <c r="Z220" s="9">
        <v>3</v>
      </c>
      <c r="AA220" s="9">
        <v>4</v>
      </c>
      <c r="AB220" s="9">
        <v>3</v>
      </c>
      <c r="AC220" s="9">
        <v>3</v>
      </c>
      <c r="AD220" s="9">
        <v>38000</v>
      </c>
    </row>
    <row r="221" spans="1:30" ht="15" thickBot="1" x14ac:dyDescent="0.35">
      <c r="A221" s="8">
        <f>Spar!A221</f>
        <v>21</v>
      </c>
      <c r="B221" s="9">
        <v>47</v>
      </c>
      <c r="C221" s="9">
        <v>42</v>
      </c>
      <c r="D221" s="9">
        <v>25</v>
      </c>
      <c r="E221" s="9">
        <v>32</v>
      </c>
      <c r="F221" s="9">
        <v>28</v>
      </c>
      <c r="G221" s="9">
        <v>30</v>
      </c>
      <c r="H221" s="9">
        <v>34000</v>
      </c>
      <c r="J221">
        <f t="shared" si="28"/>
        <v>21</v>
      </c>
      <c r="K221">
        <f t="shared" si="36"/>
        <v>4</v>
      </c>
      <c r="L221">
        <f t="shared" si="29"/>
        <v>4</v>
      </c>
      <c r="M221">
        <f t="shared" si="30"/>
        <v>3</v>
      </c>
      <c r="N221">
        <f t="shared" si="31"/>
        <v>3</v>
      </c>
      <c r="O221">
        <f t="shared" si="32"/>
        <v>3</v>
      </c>
      <c r="P221">
        <f t="shared" si="33"/>
        <v>3</v>
      </c>
      <c r="Q221">
        <f t="shared" si="34"/>
        <v>34000</v>
      </c>
      <c r="R221">
        <f t="shared" si="35"/>
        <v>56358.6</v>
      </c>
      <c r="S221">
        <f t="shared" si="35"/>
        <v>34000</v>
      </c>
      <c r="T221">
        <f t="shared" si="35"/>
        <v>-22358.6</v>
      </c>
      <c r="V221" s="8" t="s">
        <v>246</v>
      </c>
      <c r="W221" s="9">
        <v>21</v>
      </c>
      <c r="X221" s="9">
        <v>4</v>
      </c>
      <c r="Y221" s="9">
        <v>4</v>
      </c>
      <c r="Z221" s="9">
        <v>3</v>
      </c>
      <c r="AA221" s="9">
        <v>3</v>
      </c>
      <c r="AB221" s="9">
        <v>3</v>
      </c>
      <c r="AC221" s="9">
        <v>3</v>
      </c>
      <c r="AD221" s="9">
        <v>34000</v>
      </c>
    </row>
    <row r="222" spans="1:30" ht="15" thickBot="1" x14ac:dyDescent="0.35">
      <c r="A222" s="8">
        <f>Spar!A222</f>
        <v>20</v>
      </c>
      <c r="B222" s="9">
        <v>40</v>
      </c>
      <c r="C222" s="9">
        <v>38</v>
      </c>
      <c r="D222" s="9">
        <v>14</v>
      </c>
      <c r="E222" s="9">
        <v>33</v>
      </c>
      <c r="F222" s="9">
        <v>35</v>
      </c>
      <c r="G222" s="9">
        <v>36</v>
      </c>
      <c r="H222" s="9">
        <v>36000</v>
      </c>
      <c r="J222">
        <f t="shared" si="28"/>
        <v>20</v>
      </c>
      <c r="K222">
        <f t="shared" si="36"/>
        <v>4</v>
      </c>
      <c r="L222">
        <f t="shared" si="29"/>
        <v>4</v>
      </c>
      <c r="M222">
        <f t="shared" si="30"/>
        <v>2</v>
      </c>
      <c r="N222">
        <f t="shared" si="31"/>
        <v>3</v>
      </c>
      <c r="O222">
        <f t="shared" si="32"/>
        <v>3</v>
      </c>
      <c r="P222">
        <f t="shared" si="33"/>
        <v>4</v>
      </c>
      <c r="Q222">
        <f t="shared" si="34"/>
        <v>36000</v>
      </c>
      <c r="R222">
        <f t="shared" si="35"/>
        <v>45341.2</v>
      </c>
      <c r="S222">
        <f t="shared" si="35"/>
        <v>36000</v>
      </c>
      <c r="T222">
        <f t="shared" si="35"/>
        <v>-9341.2000000000007</v>
      </c>
      <c r="V222" s="8" t="s">
        <v>247</v>
      </c>
      <c r="W222" s="9">
        <v>20</v>
      </c>
      <c r="X222" s="9">
        <v>4</v>
      </c>
      <c r="Y222" s="9">
        <v>4</v>
      </c>
      <c r="Z222" s="9">
        <v>2</v>
      </c>
      <c r="AA222" s="9">
        <v>3</v>
      </c>
      <c r="AB222" s="9">
        <v>3</v>
      </c>
      <c r="AC222" s="9">
        <v>4</v>
      </c>
      <c r="AD222" s="9">
        <v>36000</v>
      </c>
    </row>
    <row r="223" spans="1:30" ht="15" thickBot="1" x14ac:dyDescent="0.35">
      <c r="A223" s="8">
        <f>Spar!A223</f>
        <v>19</v>
      </c>
      <c r="B223" s="9">
        <v>23</v>
      </c>
      <c r="C223" s="9">
        <v>16</v>
      </c>
      <c r="D223" s="9">
        <v>18</v>
      </c>
      <c r="E223" s="9">
        <v>24</v>
      </c>
      <c r="F223" s="9">
        <v>19</v>
      </c>
      <c r="G223" s="9">
        <v>12</v>
      </c>
      <c r="H223" s="9">
        <v>38000</v>
      </c>
      <c r="J223">
        <f t="shared" si="28"/>
        <v>19</v>
      </c>
      <c r="K223">
        <f t="shared" si="36"/>
        <v>2</v>
      </c>
      <c r="L223">
        <f t="shared" si="29"/>
        <v>2</v>
      </c>
      <c r="M223">
        <f t="shared" si="30"/>
        <v>2</v>
      </c>
      <c r="N223">
        <f t="shared" si="31"/>
        <v>3</v>
      </c>
      <c r="O223">
        <f t="shared" si="32"/>
        <v>2</v>
      </c>
      <c r="P223">
        <f t="shared" si="33"/>
        <v>2</v>
      </c>
      <c r="Q223">
        <f t="shared" si="34"/>
        <v>38000</v>
      </c>
      <c r="R223">
        <f t="shared" si="35"/>
        <v>58901.1</v>
      </c>
      <c r="S223">
        <f t="shared" si="35"/>
        <v>38000</v>
      </c>
      <c r="T223">
        <f t="shared" si="35"/>
        <v>-20901.099999999999</v>
      </c>
      <c r="V223" s="8" t="s">
        <v>248</v>
      </c>
      <c r="W223" s="9">
        <v>19</v>
      </c>
      <c r="X223" s="9">
        <v>2</v>
      </c>
      <c r="Y223" s="9">
        <v>2</v>
      </c>
      <c r="Z223" s="9">
        <v>2</v>
      </c>
      <c r="AA223" s="9">
        <v>3</v>
      </c>
      <c r="AB223" s="9">
        <v>2</v>
      </c>
      <c r="AC223" s="9">
        <v>2</v>
      </c>
      <c r="AD223" s="9">
        <v>38000</v>
      </c>
    </row>
    <row r="224" spans="1:30" ht="15" thickBot="1" x14ac:dyDescent="0.35">
      <c r="A224" s="8">
        <f>Spar!A224</f>
        <v>18</v>
      </c>
      <c r="B224" s="9">
        <v>52</v>
      </c>
      <c r="C224" s="9">
        <v>46</v>
      </c>
      <c r="D224" s="9">
        <v>26</v>
      </c>
      <c r="E224" s="9">
        <v>43</v>
      </c>
      <c r="F224" s="9">
        <v>33</v>
      </c>
      <c r="G224" s="9">
        <v>24</v>
      </c>
      <c r="H224" s="9">
        <v>35000</v>
      </c>
      <c r="J224">
        <f t="shared" si="28"/>
        <v>18</v>
      </c>
      <c r="K224">
        <f t="shared" si="36"/>
        <v>5</v>
      </c>
      <c r="L224">
        <f t="shared" si="29"/>
        <v>4</v>
      </c>
      <c r="M224">
        <f t="shared" si="30"/>
        <v>3</v>
      </c>
      <c r="N224">
        <f t="shared" si="31"/>
        <v>4</v>
      </c>
      <c r="O224">
        <f t="shared" si="32"/>
        <v>3</v>
      </c>
      <c r="P224">
        <f t="shared" si="33"/>
        <v>3</v>
      </c>
      <c r="Q224">
        <f t="shared" si="34"/>
        <v>35000</v>
      </c>
      <c r="R224">
        <f t="shared" si="35"/>
        <v>55087.4</v>
      </c>
      <c r="S224">
        <f t="shared" si="35"/>
        <v>35000</v>
      </c>
      <c r="T224">
        <f t="shared" si="35"/>
        <v>-20087.400000000001</v>
      </c>
      <c r="V224" s="8" t="s">
        <v>249</v>
      </c>
      <c r="W224" s="9">
        <v>18</v>
      </c>
      <c r="X224" s="9">
        <v>5</v>
      </c>
      <c r="Y224" s="9">
        <v>4</v>
      </c>
      <c r="Z224" s="9">
        <v>3</v>
      </c>
      <c r="AA224" s="9">
        <v>4</v>
      </c>
      <c r="AB224" s="9">
        <v>3</v>
      </c>
      <c r="AC224" s="9">
        <v>3</v>
      </c>
      <c r="AD224" s="9">
        <v>35000</v>
      </c>
    </row>
    <row r="225" spans="1:30" ht="15" thickBot="1" x14ac:dyDescent="0.35">
      <c r="A225" s="8">
        <f>Spar!A225</f>
        <v>17</v>
      </c>
      <c r="B225" s="9">
        <v>53</v>
      </c>
      <c r="C225" s="9">
        <v>42</v>
      </c>
      <c r="D225" s="9">
        <v>30</v>
      </c>
      <c r="E225" s="9">
        <v>39</v>
      </c>
      <c r="F225" s="9">
        <v>33</v>
      </c>
      <c r="G225" s="9">
        <v>34</v>
      </c>
      <c r="H225" s="9">
        <v>31000</v>
      </c>
      <c r="J225">
        <f t="shared" si="28"/>
        <v>17</v>
      </c>
      <c r="K225">
        <f t="shared" si="36"/>
        <v>5</v>
      </c>
      <c r="L225">
        <f t="shared" si="29"/>
        <v>4</v>
      </c>
      <c r="M225">
        <f t="shared" si="30"/>
        <v>3</v>
      </c>
      <c r="N225">
        <f t="shared" si="31"/>
        <v>4</v>
      </c>
      <c r="O225">
        <f t="shared" si="32"/>
        <v>3</v>
      </c>
      <c r="P225">
        <f t="shared" si="33"/>
        <v>3</v>
      </c>
      <c r="Q225">
        <f t="shared" si="34"/>
        <v>31000</v>
      </c>
      <c r="R225">
        <f t="shared" si="35"/>
        <v>55087.4</v>
      </c>
      <c r="S225">
        <f t="shared" si="35"/>
        <v>31000</v>
      </c>
      <c r="T225">
        <f t="shared" si="35"/>
        <v>-24087.4</v>
      </c>
      <c r="V225" s="8" t="s">
        <v>250</v>
      </c>
      <c r="W225" s="9">
        <v>17</v>
      </c>
      <c r="X225" s="9">
        <v>5</v>
      </c>
      <c r="Y225" s="9">
        <v>4</v>
      </c>
      <c r="Z225" s="9">
        <v>3</v>
      </c>
      <c r="AA225" s="9">
        <v>4</v>
      </c>
      <c r="AB225" s="9">
        <v>3</v>
      </c>
      <c r="AC225" s="9">
        <v>3</v>
      </c>
      <c r="AD225" s="9">
        <v>31000</v>
      </c>
    </row>
    <row r="226" spans="1:30" ht="15" thickBot="1" x14ac:dyDescent="0.35">
      <c r="A226" s="8">
        <f>Spar!A226</f>
        <v>16</v>
      </c>
      <c r="B226" s="9">
        <v>45</v>
      </c>
      <c r="C226" s="9">
        <v>40</v>
      </c>
      <c r="D226" s="9">
        <v>31</v>
      </c>
      <c r="E226" s="9">
        <v>30</v>
      </c>
      <c r="F226" s="9">
        <v>25</v>
      </c>
      <c r="G226" s="9">
        <v>28</v>
      </c>
      <c r="H226" s="9">
        <v>32000</v>
      </c>
      <c r="J226">
        <f t="shared" si="28"/>
        <v>16</v>
      </c>
      <c r="K226">
        <f t="shared" si="36"/>
        <v>4</v>
      </c>
      <c r="L226">
        <f t="shared" si="29"/>
        <v>4</v>
      </c>
      <c r="M226">
        <f t="shared" si="30"/>
        <v>3</v>
      </c>
      <c r="N226">
        <f t="shared" si="31"/>
        <v>3</v>
      </c>
      <c r="O226">
        <f t="shared" si="32"/>
        <v>3</v>
      </c>
      <c r="P226">
        <f t="shared" si="33"/>
        <v>3</v>
      </c>
      <c r="Q226">
        <f t="shared" si="34"/>
        <v>32000</v>
      </c>
      <c r="R226">
        <f t="shared" si="35"/>
        <v>56358.6</v>
      </c>
      <c r="S226">
        <f t="shared" si="35"/>
        <v>32000</v>
      </c>
      <c r="T226">
        <f t="shared" si="35"/>
        <v>-24358.6</v>
      </c>
      <c r="V226" s="8" t="s">
        <v>251</v>
      </c>
      <c r="W226" s="9">
        <v>16</v>
      </c>
      <c r="X226" s="9">
        <v>4</v>
      </c>
      <c r="Y226" s="9">
        <v>4</v>
      </c>
      <c r="Z226" s="9">
        <v>3</v>
      </c>
      <c r="AA226" s="9">
        <v>3</v>
      </c>
      <c r="AB226" s="9">
        <v>3</v>
      </c>
      <c r="AC226" s="9">
        <v>3</v>
      </c>
      <c r="AD226" s="9">
        <v>32000</v>
      </c>
    </row>
    <row r="227" spans="1:30" ht="15" thickBot="1" x14ac:dyDescent="0.35">
      <c r="A227" s="8">
        <f>Spar!A227</f>
        <v>15</v>
      </c>
      <c r="B227" s="9">
        <v>44</v>
      </c>
      <c r="C227" s="9">
        <v>35</v>
      </c>
      <c r="D227" s="9">
        <v>29</v>
      </c>
      <c r="E227" s="9">
        <v>24</v>
      </c>
      <c r="F227" s="9">
        <v>23</v>
      </c>
      <c r="G227" s="9">
        <v>25</v>
      </c>
      <c r="H227" s="9">
        <v>38000</v>
      </c>
      <c r="J227">
        <f t="shared" si="28"/>
        <v>15</v>
      </c>
      <c r="K227">
        <f t="shared" si="36"/>
        <v>4</v>
      </c>
      <c r="L227">
        <f t="shared" si="29"/>
        <v>3</v>
      </c>
      <c r="M227">
        <f t="shared" si="30"/>
        <v>3</v>
      </c>
      <c r="N227">
        <f t="shared" si="31"/>
        <v>3</v>
      </c>
      <c r="O227">
        <f t="shared" si="32"/>
        <v>2</v>
      </c>
      <c r="P227">
        <f t="shared" si="33"/>
        <v>3</v>
      </c>
      <c r="Q227">
        <f t="shared" si="34"/>
        <v>38000</v>
      </c>
      <c r="R227">
        <f t="shared" si="35"/>
        <v>56782.400000000001</v>
      </c>
      <c r="S227">
        <f t="shared" si="35"/>
        <v>38000</v>
      </c>
      <c r="T227">
        <f t="shared" si="35"/>
        <v>-18782.400000000001</v>
      </c>
      <c r="V227" s="8" t="s">
        <v>252</v>
      </c>
      <c r="W227" s="9">
        <v>15</v>
      </c>
      <c r="X227" s="9">
        <v>4</v>
      </c>
      <c r="Y227" s="9">
        <v>3</v>
      </c>
      <c r="Z227" s="9">
        <v>3</v>
      </c>
      <c r="AA227" s="9">
        <v>3</v>
      </c>
      <c r="AB227" s="9">
        <v>2</v>
      </c>
      <c r="AC227" s="9">
        <v>3</v>
      </c>
      <c r="AD227" s="9">
        <v>38000</v>
      </c>
    </row>
    <row r="228" spans="1:30" ht="15" thickBot="1" x14ac:dyDescent="0.35">
      <c r="A228" s="8">
        <f>Spar!A228</f>
        <v>14</v>
      </c>
      <c r="B228" s="9">
        <v>49</v>
      </c>
      <c r="C228" s="9">
        <v>39</v>
      </c>
      <c r="D228" s="9">
        <v>29</v>
      </c>
      <c r="E228" s="9">
        <v>28</v>
      </c>
      <c r="F228" s="9">
        <v>29</v>
      </c>
      <c r="G228" s="9">
        <v>28</v>
      </c>
      <c r="H228" s="9">
        <v>35000</v>
      </c>
      <c r="J228">
        <f t="shared" si="28"/>
        <v>14</v>
      </c>
      <c r="K228">
        <f t="shared" si="36"/>
        <v>5</v>
      </c>
      <c r="L228">
        <f t="shared" si="29"/>
        <v>4</v>
      </c>
      <c r="M228">
        <f t="shared" si="30"/>
        <v>3</v>
      </c>
      <c r="N228">
        <f t="shared" si="31"/>
        <v>3</v>
      </c>
      <c r="O228">
        <f t="shared" si="32"/>
        <v>3</v>
      </c>
      <c r="P228">
        <f t="shared" si="33"/>
        <v>3</v>
      </c>
      <c r="Q228">
        <f t="shared" si="34"/>
        <v>35000</v>
      </c>
      <c r="R228">
        <f t="shared" si="35"/>
        <v>55934.9</v>
      </c>
      <c r="S228">
        <f t="shared" si="35"/>
        <v>35000</v>
      </c>
      <c r="T228">
        <f t="shared" si="35"/>
        <v>-20934.900000000001</v>
      </c>
      <c r="V228" s="8" t="s">
        <v>253</v>
      </c>
      <c r="W228" s="9">
        <v>14</v>
      </c>
      <c r="X228" s="9">
        <v>5</v>
      </c>
      <c r="Y228" s="9">
        <v>4</v>
      </c>
      <c r="Z228" s="9">
        <v>3</v>
      </c>
      <c r="AA228" s="9">
        <v>3</v>
      </c>
      <c r="AB228" s="9">
        <v>3</v>
      </c>
      <c r="AC228" s="9">
        <v>3</v>
      </c>
      <c r="AD228" s="9">
        <v>35000</v>
      </c>
    </row>
    <row r="229" spans="1:30" ht="15" thickBot="1" x14ac:dyDescent="0.35">
      <c r="A229" s="8">
        <f>Spar!A229</f>
        <v>13</v>
      </c>
      <c r="B229" s="9">
        <v>34</v>
      </c>
      <c r="C229" s="9">
        <v>26</v>
      </c>
      <c r="D229" s="9">
        <v>23</v>
      </c>
      <c r="E229" s="9">
        <v>23</v>
      </c>
      <c r="F229" s="9">
        <v>20</v>
      </c>
      <c r="G229" s="9">
        <v>16</v>
      </c>
      <c r="H229" s="9">
        <v>39000</v>
      </c>
      <c r="J229">
        <f t="shared" si="28"/>
        <v>13</v>
      </c>
      <c r="K229">
        <f t="shared" si="36"/>
        <v>3</v>
      </c>
      <c r="L229">
        <f t="shared" si="29"/>
        <v>3</v>
      </c>
      <c r="M229">
        <f t="shared" si="30"/>
        <v>2</v>
      </c>
      <c r="N229">
        <f t="shared" si="31"/>
        <v>2</v>
      </c>
      <c r="O229">
        <f t="shared" si="32"/>
        <v>2</v>
      </c>
      <c r="P229">
        <f t="shared" si="33"/>
        <v>2</v>
      </c>
      <c r="Q229">
        <f t="shared" si="34"/>
        <v>39000</v>
      </c>
      <c r="R229">
        <f t="shared" si="35"/>
        <v>59324.9</v>
      </c>
      <c r="S229">
        <f t="shared" si="35"/>
        <v>39000</v>
      </c>
      <c r="T229">
        <f t="shared" si="35"/>
        <v>-20324.900000000001</v>
      </c>
      <c r="V229" s="8" t="s">
        <v>254</v>
      </c>
      <c r="W229" s="9">
        <v>13</v>
      </c>
      <c r="X229" s="9">
        <v>3</v>
      </c>
      <c r="Y229" s="9">
        <v>3</v>
      </c>
      <c r="Z229" s="9">
        <v>2</v>
      </c>
      <c r="AA229" s="9">
        <v>2</v>
      </c>
      <c r="AB229" s="9">
        <v>2</v>
      </c>
      <c r="AC229" s="9">
        <v>2</v>
      </c>
      <c r="AD229" s="9">
        <v>39000</v>
      </c>
    </row>
    <row r="230" spans="1:30" ht="15" thickBot="1" x14ac:dyDescent="0.35">
      <c r="A230" s="8">
        <f>Spar!A230</f>
        <v>12</v>
      </c>
      <c r="B230" s="9">
        <v>40</v>
      </c>
      <c r="C230" s="9">
        <v>24</v>
      </c>
      <c r="D230" s="9">
        <v>19</v>
      </c>
      <c r="E230" s="9">
        <v>17</v>
      </c>
      <c r="F230" s="9">
        <v>11</v>
      </c>
      <c r="G230" s="9">
        <v>2</v>
      </c>
      <c r="H230" s="9">
        <v>45000</v>
      </c>
      <c r="J230">
        <f t="shared" si="28"/>
        <v>12</v>
      </c>
      <c r="K230">
        <f t="shared" si="36"/>
        <v>4</v>
      </c>
      <c r="L230">
        <f t="shared" si="29"/>
        <v>3</v>
      </c>
      <c r="M230">
        <f t="shared" si="30"/>
        <v>2</v>
      </c>
      <c r="N230">
        <f t="shared" si="31"/>
        <v>2</v>
      </c>
      <c r="O230">
        <f t="shared" si="32"/>
        <v>1</v>
      </c>
      <c r="P230">
        <f t="shared" si="33"/>
        <v>1</v>
      </c>
      <c r="Q230">
        <f t="shared" si="34"/>
        <v>45000</v>
      </c>
      <c r="R230">
        <f t="shared" si="35"/>
        <v>60172.4</v>
      </c>
      <c r="S230">
        <f t="shared" si="35"/>
        <v>45000</v>
      </c>
      <c r="T230">
        <f t="shared" si="35"/>
        <v>-15172.4</v>
      </c>
      <c r="V230" s="8" t="s">
        <v>255</v>
      </c>
      <c r="W230" s="9">
        <v>12</v>
      </c>
      <c r="X230" s="9">
        <v>4</v>
      </c>
      <c r="Y230" s="9">
        <v>3</v>
      </c>
      <c r="Z230" s="9">
        <v>2</v>
      </c>
      <c r="AA230" s="9">
        <v>2</v>
      </c>
      <c r="AB230" s="9">
        <v>1</v>
      </c>
      <c r="AC230" s="9">
        <v>1</v>
      </c>
      <c r="AD230" s="9">
        <v>45000</v>
      </c>
    </row>
    <row r="231" spans="1:30" ht="15" thickBot="1" x14ac:dyDescent="0.35">
      <c r="A231" s="8">
        <f>Spar!A231</f>
        <v>11</v>
      </c>
      <c r="B231" s="9">
        <v>42</v>
      </c>
      <c r="C231" s="9">
        <v>23</v>
      </c>
      <c r="D231" s="9">
        <v>23</v>
      </c>
      <c r="E231" s="9">
        <v>27</v>
      </c>
      <c r="F231" s="9">
        <v>14</v>
      </c>
      <c r="G231" s="9">
        <v>8</v>
      </c>
      <c r="H231" s="9">
        <v>43000</v>
      </c>
      <c r="J231">
        <f t="shared" si="28"/>
        <v>11</v>
      </c>
      <c r="K231">
        <f t="shared" si="36"/>
        <v>4</v>
      </c>
      <c r="L231">
        <f t="shared" si="29"/>
        <v>2</v>
      </c>
      <c r="M231">
        <f t="shared" si="30"/>
        <v>2</v>
      </c>
      <c r="N231">
        <f t="shared" si="31"/>
        <v>3</v>
      </c>
      <c r="O231">
        <f t="shared" si="32"/>
        <v>2</v>
      </c>
      <c r="P231">
        <f t="shared" si="33"/>
        <v>1</v>
      </c>
      <c r="Q231">
        <f t="shared" si="34"/>
        <v>43000</v>
      </c>
      <c r="R231">
        <f t="shared" si="35"/>
        <v>58901.1</v>
      </c>
      <c r="S231">
        <f t="shared" si="35"/>
        <v>43000</v>
      </c>
      <c r="T231">
        <f t="shared" si="35"/>
        <v>-15901.1</v>
      </c>
      <c r="V231" s="8" t="s">
        <v>256</v>
      </c>
      <c r="W231" s="9">
        <v>11</v>
      </c>
      <c r="X231" s="9">
        <v>4</v>
      </c>
      <c r="Y231" s="9">
        <v>2</v>
      </c>
      <c r="Z231" s="9">
        <v>2</v>
      </c>
      <c r="AA231" s="9">
        <v>3</v>
      </c>
      <c r="AB231" s="9">
        <v>2</v>
      </c>
      <c r="AC231" s="9">
        <v>1</v>
      </c>
      <c r="AD231" s="9">
        <v>43000</v>
      </c>
    </row>
    <row r="232" spans="1:30" ht="15" thickBot="1" x14ac:dyDescent="0.35">
      <c r="A232" s="8">
        <f>Spar!A232</f>
        <v>10</v>
      </c>
      <c r="B232" s="9">
        <v>48</v>
      </c>
      <c r="C232" s="9">
        <v>35</v>
      </c>
      <c r="D232" s="9">
        <v>27</v>
      </c>
      <c r="E232" s="9">
        <v>23</v>
      </c>
      <c r="F232" s="9">
        <v>24</v>
      </c>
      <c r="G232" s="9">
        <v>17</v>
      </c>
      <c r="H232" s="9">
        <v>38000</v>
      </c>
      <c r="J232">
        <f t="shared" si="28"/>
        <v>10</v>
      </c>
      <c r="K232">
        <f t="shared" si="36"/>
        <v>5</v>
      </c>
      <c r="L232">
        <f t="shared" si="29"/>
        <v>3</v>
      </c>
      <c r="M232">
        <f t="shared" si="30"/>
        <v>3</v>
      </c>
      <c r="N232">
        <f t="shared" si="31"/>
        <v>2</v>
      </c>
      <c r="O232">
        <f t="shared" si="32"/>
        <v>3</v>
      </c>
      <c r="P232">
        <f t="shared" si="33"/>
        <v>2</v>
      </c>
      <c r="Q232">
        <f t="shared" si="34"/>
        <v>38000</v>
      </c>
      <c r="R232">
        <f t="shared" si="35"/>
        <v>56782.400000000001</v>
      </c>
      <c r="S232">
        <f t="shared" si="35"/>
        <v>38000</v>
      </c>
      <c r="T232">
        <f t="shared" si="35"/>
        <v>-18782.400000000001</v>
      </c>
      <c r="V232" s="8" t="s">
        <v>257</v>
      </c>
      <c r="W232" s="9">
        <v>10</v>
      </c>
      <c r="X232" s="9">
        <v>5</v>
      </c>
      <c r="Y232" s="9">
        <v>3</v>
      </c>
      <c r="Z232" s="9">
        <v>3</v>
      </c>
      <c r="AA232" s="9">
        <v>2</v>
      </c>
      <c r="AB232" s="9">
        <v>3</v>
      </c>
      <c r="AC232" s="9">
        <v>2</v>
      </c>
      <c r="AD232" s="9">
        <v>38000</v>
      </c>
    </row>
    <row r="233" spans="1:30" ht="15" thickBot="1" x14ac:dyDescent="0.35">
      <c r="A233" s="8">
        <f>Spar!A233</f>
        <v>9</v>
      </c>
      <c r="B233" s="9">
        <v>41</v>
      </c>
      <c r="C233" s="9">
        <v>27</v>
      </c>
      <c r="D233" s="9">
        <v>18</v>
      </c>
      <c r="E233" s="9">
        <v>15</v>
      </c>
      <c r="F233" s="9">
        <v>11</v>
      </c>
      <c r="G233" s="9">
        <v>12</v>
      </c>
      <c r="H233" s="9">
        <v>55000</v>
      </c>
      <c r="J233">
        <f t="shared" si="28"/>
        <v>9</v>
      </c>
      <c r="K233">
        <f t="shared" si="36"/>
        <v>4</v>
      </c>
      <c r="L233">
        <f t="shared" si="29"/>
        <v>3</v>
      </c>
      <c r="M233">
        <f t="shared" si="30"/>
        <v>2</v>
      </c>
      <c r="N233">
        <f t="shared" si="31"/>
        <v>2</v>
      </c>
      <c r="O233">
        <f t="shared" si="32"/>
        <v>1</v>
      </c>
      <c r="P233">
        <f t="shared" si="33"/>
        <v>2</v>
      </c>
      <c r="Q233">
        <f t="shared" si="34"/>
        <v>55000</v>
      </c>
      <c r="R233">
        <f t="shared" si="35"/>
        <v>60172.4</v>
      </c>
      <c r="S233">
        <f t="shared" si="35"/>
        <v>55000</v>
      </c>
      <c r="T233">
        <f t="shared" si="35"/>
        <v>-5172.3999999999996</v>
      </c>
      <c r="V233" s="8" t="s">
        <v>258</v>
      </c>
      <c r="W233" s="9">
        <v>9</v>
      </c>
      <c r="X233" s="9">
        <v>4</v>
      </c>
      <c r="Y233" s="9">
        <v>3</v>
      </c>
      <c r="Z233" s="9">
        <v>2</v>
      </c>
      <c r="AA233" s="9">
        <v>2</v>
      </c>
      <c r="AB233" s="9">
        <v>1</v>
      </c>
      <c r="AC233" s="9">
        <v>2</v>
      </c>
      <c r="AD233" s="9">
        <v>55000</v>
      </c>
    </row>
    <row r="234" spans="1:30" ht="15" thickBot="1" x14ac:dyDescent="0.35">
      <c r="A234" s="8">
        <f>Spar!A234</f>
        <v>8</v>
      </c>
      <c r="B234" s="9">
        <v>38</v>
      </c>
      <c r="C234" s="9">
        <v>24</v>
      </c>
      <c r="D234" s="9">
        <v>23</v>
      </c>
      <c r="E234" s="9">
        <v>14</v>
      </c>
      <c r="F234" s="9">
        <v>26</v>
      </c>
      <c r="G234" s="9">
        <v>22</v>
      </c>
      <c r="H234" s="9">
        <v>42000</v>
      </c>
      <c r="J234">
        <f t="shared" si="28"/>
        <v>8</v>
      </c>
      <c r="K234">
        <f t="shared" si="36"/>
        <v>4</v>
      </c>
      <c r="L234">
        <f t="shared" si="29"/>
        <v>3</v>
      </c>
      <c r="M234">
        <f t="shared" si="30"/>
        <v>2</v>
      </c>
      <c r="N234">
        <f t="shared" si="31"/>
        <v>2</v>
      </c>
      <c r="O234">
        <f t="shared" si="32"/>
        <v>3</v>
      </c>
      <c r="P234">
        <f t="shared" si="33"/>
        <v>2</v>
      </c>
      <c r="Q234">
        <f t="shared" si="34"/>
        <v>42000</v>
      </c>
      <c r="R234">
        <f t="shared" si="35"/>
        <v>58901.1</v>
      </c>
      <c r="S234">
        <f t="shared" si="35"/>
        <v>42000</v>
      </c>
      <c r="T234">
        <f t="shared" si="35"/>
        <v>-16901.099999999999</v>
      </c>
      <c r="V234" s="8" t="s">
        <v>259</v>
      </c>
      <c r="W234" s="9">
        <v>8</v>
      </c>
      <c r="X234" s="9">
        <v>4</v>
      </c>
      <c r="Y234" s="9">
        <v>3</v>
      </c>
      <c r="Z234" s="9">
        <v>2</v>
      </c>
      <c r="AA234" s="9">
        <v>2</v>
      </c>
      <c r="AB234" s="9">
        <v>3</v>
      </c>
      <c r="AC234" s="9">
        <v>2</v>
      </c>
      <c r="AD234" s="9">
        <v>42000</v>
      </c>
    </row>
    <row r="235" spans="1:30" ht="15" thickBot="1" x14ac:dyDescent="0.35">
      <c r="A235" s="8">
        <f>Spar!A235</f>
        <v>7</v>
      </c>
      <c r="B235" s="9">
        <v>1</v>
      </c>
      <c r="C235" s="9">
        <v>3</v>
      </c>
      <c r="D235" s="9">
        <v>13</v>
      </c>
      <c r="E235" s="9">
        <v>7</v>
      </c>
      <c r="F235" s="9">
        <v>1</v>
      </c>
      <c r="G235" s="9">
        <v>1</v>
      </c>
      <c r="H235" s="9">
        <v>47000</v>
      </c>
      <c r="J235">
        <f t="shared" si="28"/>
        <v>7</v>
      </c>
      <c r="K235">
        <f t="shared" si="36"/>
        <v>1</v>
      </c>
      <c r="L235">
        <f t="shared" si="29"/>
        <v>1</v>
      </c>
      <c r="M235">
        <f t="shared" si="30"/>
        <v>2</v>
      </c>
      <c r="N235">
        <f t="shared" si="31"/>
        <v>1</v>
      </c>
      <c r="O235">
        <f t="shared" si="32"/>
        <v>1</v>
      </c>
      <c r="P235">
        <f t="shared" si="33"/>
        <v>1</v>
      </c>
      <c r="Q235">
        <f t="shared" si="34"/>
        <v>47000</v>
      </c>
      <c r="R235">
        <f t="shared" si="35"/>
        <v>62714.9</v>
      </c>
      <c r="S235">
        <f t="shared" si="35"/>
        <v>47000</v>
      </c>
      <c r="T235">
        <f t="shared" si="35"/>
        <v>-15714.9</v>
      </c>
      <c r="V235" s="8" t="s">
        <v>260</v>
      </c>
      <c r="W235" s="9">
        <v>7</v>
      </c>
      <c r="X235" s="9">
        <v>1</v>
      </c>
      <c r="Y235" s="9">
        <v>1</v>
      </c>
      <c r="Z235" s="9">
        <v>2</v>
      </c>
      <c r="AA235" s="9">
        <v>1</v>
      </c>
      <c r="AB235" s="9">
        <v>1</v>
      </c>
      <c r="AC235" s="9">
        <v>1</v>
      </c>
      <c r="AD235" s="9">
        <v>47000</v>
      </c>
    </row>
    <row r="236" spans="1:30" ht="15" thickBot="1" x14ac:dyDescent="0.35">
      <c r="A236" s="8">
        <f>Spar!A236</f>
        <v>6</v>
      </c>
      <c r="B236" s="9">
        <v>48</v>
      </c>
      <c r="C236" s="9">
        <v>43</v>
      </c>
      <c r="D236" s="9">
        <v>24</v>
      </c>
      <c r="E236" s="9">
        <v>9</v>
      </c>
      <c r="F236" s="9">
        <v>28</v>
      </c>
      <c r="G236" s="9">
        <v>21</v>
      </c>
      <c r="H236" s="9">
        <v>43000</v>
      </c>
      <c r="J236">
        <f t="shared" si="28"/>
        <v>6</v>
      </c>
      <c r="K236">
        <f t="shared" si="36"/>
        <v>5</v>
      </c>
      <c r="L236">
        <f t="shared" si="29"/>
        <v>4</v>
      </c>
      <c r="M236">
        <f t="shared" si="30"/>
        <v>3</v>
      </c>
      <c r="N236">
        <f t="shared" si="31"/>
        <v>1</v>
      </c>
      <c r="O236">
        <f t="shared" si="32"/>
        <v>3</v>
      </c>
      <c r="P236">
        <f t="shared" si="33"/>
        <v>2</v>
      </c>
      <c r="Q236">
        <f t="shared" si="34"/>
        <v>43000</v>
      </c>
      <c r="R236">
        <f t="shared" si="35"/>
        <v>58901.1</v>
      </c>
      <c r="S236">
        <f t="shared" si="35"/>
        <v>43000</v>
      </c>
      <c r="T236">
        <f t="shared" si="35"/>
        <v>-15901.1</v>
      </c>
      <c r="V236" s="8" t="s">
        <v>261</v>
      </c>
      <c r="W236" s="9">
        <v>6</v>
      </c>
      <c r="X236" s="9">
        <v>5</v>
      </c>
      <c r="Y236" s="9">
        <v>4</v>
      </c>
      <c r="Z236" s="9">
        <v>3</v>
      </c>
      <c r="AA236" s="9">
        <v>1</v>
      </c>
      <c r="AB236" s="9">
        <v>3</v>
      </c>
      <c r="AC236" s="9">
        <v>2</v>
      </c>
      <c r="AD236" s="9">
        <v>43000</v>
      </c>
    </row>
    <row r="237" spans="1:30" ht="15" thickBot="1" x14ac:dyDescent="0.35">
      <c r="A237" s="8">
        <f>Spar!A237</f>
        <v>5</v>
      </c>
      <c r="B237" s="9">
        <v>49</v>
      </c>
      <c r="C237" s="9">
        <v>39</v>
      </c>
      <c r="D237" s="9">
        <v>22</v>
      </c>
      <c r="E237" s="9">
        <v>1</v>
      </c>
      <c r="F237" s="9">
        <v>24</v>
      </c>
      <c r="G237" s="9">
        <v>17</v>
      </c>
      <c r="H237" s="9">
        <v>43000</v>
      </c>
      <c r="J237">
        <f t="shared" si="28"/>
        <v>5</v>
      </c>
      <c r="K237">
        <f t="shared" si="36"/>
        <v>5</v>
      </c>
      <c r="L237">
        <f t="shared" si="29"/>
        <v>4</v>
      </c>
      <c r="M237">
        <f t="shared" si="30"/>
        <v>2</v>
      </c>
      <c r="N237">
        <f t="shared" si="31"/>
        <v>1</v>
      </c>
      <c r="O237">
        <f t="shared" si="32"/>
        <v>3</v>
      </c>
      <c r="P237">
        <f t="shared" si="33"/>
        <v>2</v>
      </c>
      <c r="Q237">
        <f t="shared" si="34"/>
        <v>43000</v>
      </c>
      <c r="R237">
        <f t="shared" si="35"/>
        <v>60172.4</v>
      </c>
      <c r="S237">
        <f t="shared" si="35"/>
        <v>43000</v>
      </c>
      <c r="T237">
        <f t="shared" si="35"/>
        <v>-17172.400000000001</v>
      </c>
      <c r="V237" s="8" t="s">
        <v>262</v>
      </c>
      <c r="W237" s="9">
        <v>5</v>
      </c>
      <c r="X237" s="9">
        <v>5</v>
      </c>
      <c r="Y237" s="9">
        <v>4</v>
      </c>
      <c r="Z237" s="9">
        <v>2</v>
      </c>
      <c r="AA237" s="9">
        <v>1</v>
      </c>
      <c r="AB237" s="9">
        <v>3</v>
      </c>
      <c r="AC237" s="9">
        <v>2</v>
      </c>
      <c r="AD237" s="9">
        <v>43000</v>
      </c>
    </row>
    <row r="238" spans="1:30" ht="15" thickBot="1" x14ac:dyDescent="0.35">
      <c r="A238" s="8">
        <f>Spar!A238</f>
        <v>4</v>
      </c>
      <c r="B238" s="9">
        <v>50</v>
      </c>
      <c r="C238" s="9">
        <v>37</v>
      </c>
      <c r="D238" s="9">
        <v>21</v>
      </c>
      <c r="E238" s="9">
        <v>7</v>
      </c>
      <c r="F238" s="9">
        <v>16</v>
      </c>
      <c r="G238" s="9">
        <v>21</v>
      </c>
      <c r="H238" s="9">
        <v>43000</v>
      </c>
      <c r="J238">
        <f t="shared" si="28"/>
        <v>4</v>
      </c>
      <c r="K238">
        <f t="shared" si="36"/>
        <v>5</v>
      </c>
      <c r="L238">
        <f t="shared" si="29"/>
        <v>4</v>
      </c>
      <c r="M238">
        <f t="shared" si="30"/>
        <v>2</v>
      </c>
      <c r="N238">
        <f t="shared" si="31"/>
        <v>1</v>
      </c>
      <c r="O238">
        <f t="shared" si="32"/>
        <v>2</v>
      </c>
      <c r="P238">
        <f t="shared" si="33"/>
        <v>2</v>
      </c>
      <c r="Q238">
        <f t="shared" si="34"/>
        <v>43000</v>
      </c>
      <c r="R238">
        <f t="shared" si="35"/>
        <v>60172.4</v>
      </c>
      <c r="S238">
        <f t="shared" si="35"/>
        <v>43000</v>
      </c>
      <c r="T238">
        <f t="shared" si="35"/>
        <v>-17172.400000000001</v>
      </c>
      <c r="V238" s="8" t="s">
        <v>263</v>
      </c>
      <c r="W238" s="9">
        <v>4</v>
      </c>
      <c r="X238" s="9">
        <v>5</v>
      </c>
      <c r="Y238" s="9">
        <v>4</v>
      </c>
      <c r="Z238" s="9">
        <v>2</v>
      </c>
      <c r="AA238" s="9">
        <v>1</v>
      </c>
      <c r="AB238" s="9">
        <v>2</v>
      </c>
      <c r="AC238" s="9">
        <v>2</v>
      </c>
      <c r="AD238" s="9">
        <v>43000</v>
      </c>
    </row>
    <row r="239" spans="1:30" ht="15" thickBot="1" x14ac:dyDescent="0.35">
      <c r="A239" s="8">
        <f>Spar!A239</f>
        <v>3</v>
      </c>
      <c r="B239" s="9">
        <v>43</v>
      </c>
      <c r="C239" s="9">
        <v>29</v>
      </c>
      <c r="D239" s="9">
        <v>18</v>
      </c>
      <c r="E239" s="9">
        <v>8</v>
      </c>
      <c r="F239" s="9">
        <v>15</v>
      </c>
      <c r="G239" s="9">
        <v>5</v>
      </c>
      <c r="H239" s="9">
        <v>43000</v>
      </c>
      <c r="J239">
        <f t="shared" si="28"/>
        <v>3</v>
      </c>
      <c r="K239">
        <f t="shared" si="36"/>
        <v>4</v>
      </c>
      <c r="L239">
        <f t="shared" si="29"/>
        <v>3</v>
      </c>
      <c r="M239">
        <f t="shared" si="30"/>
        <v>2</v>
      </c>
      <c r="N239">
        <f t="shared" si="31"/>
        <v>1</v>
      </c>
      <c r="O239">
        <f t="shared" si="32"/>
        <v>2</v>
      </c>
      <c r="P239">
        <f t="shared" si="33"/>
        <v>1</v>
      </c>
      <c r="Q239">
        <f t="shared" si="34"/>
        <v>43000</v>
      </c>
      <c r="R239">
        <f t="shared" si="35"/>
        <v>61019.9</v>
      </c>
      <c r="S239">
        <f t="shared" si="35"/>
        <v>43000</v>
      </c>
      <c r="T239">
        <f t="shared" si="35"/>
        <v>-18019.900000000001</v>
      </c>
      <c r="V239" s="8" t="s">
        <v>264</v>
      </c>
      <c r="W239" s="9">
        <v>3</v>
      </c>
      <c r="X239" s="9">
        <v>4</v>
      </c>
      <c r="Y239" s="9">
        <v>3</v>
      </c>
      <c r="Z239" s="9">
        <v>2</v>
      </c>
      <c r="AA239" s="9">
        <v>1</v>
      </c>
      <c r="AB239" s="9">
        <v>2</v>
      </c>
      <c r="AC239" s="9">
        <v>1</v>
      </c>
      <c r="AD239" s="9">
        <v>43000</v>
      </c>
    </row>
    <row r="240" spans="1:30" ht="15" thickBot="1" x14ac:dyDescent="0.35">
      <c r="A240" s="8">
        <f>Spar!A240</f>
        <v>2</v>
      </c>
      <c r="B240" s="9">
        <v>51</v>
      </c>
      <c r="C240" s="9">
        <v>34</v>
      </c>
      <c r="D240" s="9">
        <v>22</v>
      </c>
      <c r="E240" s="9">
        <v>16</v>
      </c>
      <c r="F240" s="9">
        <v>12</v>
      </c>
      <c r="G240" s="9">
        <v>17</v>
      </c>
      <c r="H240" s="9">
        <v>42000</v>
      </c>
      <c r="J240">
        <f t="shared" si="28"/>
        <v>2</v>
      </c>
      <c r="K240">
        <f t="shared" si="36"/>
        <v>5</v>
      </c>
      <c r="L240">
        <f t="shared" si="29"/>
        <v>3</v>
      </c>
      <c r="M240">
        <f t="shared" si="30"/>
        <v>2</v>
      </c>
      <c r="N240">
        <f t="shared" si="31"/>
        <v>2</v>
      </c>
      <c r="O240">
        <f t="shared" si="32"/>
        <v>2</v>
      </c>
      <c r="P240">
        <f t="shared" si="33"/>
        <v>2</v>
      </c>
      <c r="Q240">
        <f t="shared" si="34"/>
        <v>42000</v>
      </c>
      <c r="R240">
        <f t="shared" si="35"/>
        <v>58053.599999999999</v>
      </c>
      <c r="S240">
        <f t="shared" si="35"/>
        <v>42000</v>
      </c>
      <c r="T240">
        <f t="shared" si="35"/>
        <v>-16053.6</v>
      </c>
      <c r="V240" s="8" t="s">
        <v>265</v>
      </c>
      <c r="W240" s="9">
        <v>2</v>
      </c>
      <c r="X240" s="9">
        <v>5</v>
      </c>
      <c r="Y240" s="9">
        <v>3</v>
      </c>
      <c r="Z240" s="9">
        <v>2</v>
      </c>
      <c r="AA240" s="9">
        <v>2</v>
      </c>
      <c r="AB240" s="9">
        <v>2</v>
      </c>
      <c r="AC240" s="9">
        <v>2</v>
      </c>
      <c r="AD240" s="9">
        <v>42000</v>
      </c>
    </row>
    <row r="241" spans="1:30" ht="15" thickBot="1" x14ac:dyDescent="0.35">
      <c r="A241" s="8">
        <f>Spar!A241</f>
        <v>1</v>
      </c>
      <c r="B241" s="9">
        <v>47</v>
      </c>
      <c r="C241" s="9">
        <v>35</v>
      </c>
      <c r="D241" s="9">
        <v>22</v>
      </c>
      <c r="E241" s="9">
        <v>23</v>
      </c>
      <c r="F241" s="9">
        <v>13</v>
      </c>
      <c r="G241" s="9">
        <v>5</v>
      </c>
      <c r="H241" s="9">
        <v>38000</v>
      </c>
      <c r="J241">
        <f t="shared" si="28"/>
        <v>1</v>
      </c>
      <c r="K241">
        <f t="shared" si="36"/>
        <v>4</v>
      </c>
      <c r="L241">
        <f t="shared" si="29"/>
        <v>3</v>
      </c>
      <c r="M241">
        <f t="shared" si="30"/>
        <v>2</v>
      </c>
      <c r="N241">
        <f t="shared" si="31"/>
        <v>2</v>
      </c>
      <c r="O241">
        <f t="shared" si="32"/>
        <v>2</v>
      </c>
      <c r="P241">
        <f t="shared" si="33"/>
        <v>1</v>
      </c>
      <c r="Q241">
        <f t="shared" si="34"/>
        <v>38000</v>
      </c>
      <c r="R241">
        <f t="shared" si="35"/>
        <v>58901.1</v>
      </c>
      <c r="S241">
        <f t="shared" si="35"/>
        <v>38000</v>
      </c>
      <c r="T241">
        <f t="shared" si="35"/>
        <v>-20901.099999999999</v>
      </c>
      <c r="V241" s="8" t="s">
        <v>266</v>
      </c>
      <c r="W241" s="9">
        <v>1</v>
      </c>
      <c r="X241" s="9">
        <v>4</v>
      </c>
      <c r="Y241" s="9">
        <v>3</v>
      </c>
      <c r="Z241" s="9">
        <v>2</v>
      </c>
      <c r="AA241" s="9">
        <v>2</v>
      </c>
      <c r="AB241" s="9">
        <v>2</v>
      </c>
      <c r="AC241" s="9">
        <v>1</v>
      </c>
      <c r="AD241" s="9">
        <v>38000</v>
      </c>
    </row>
    <row r="242" spans="1:30" ht="18.600000000000001" thickBot="1" x14ac:dyDescent="0.35">
      <c r="A242" s="4"/>
      <c r="V242" s="4"/>
    </row>
    <row r="243" spans="1:30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  <c r="V243" s="8" t="s">
        <v>267</v>
      </c>
      <c r="W243" s="8" t="s">
        <v>26</v>
      </c>
      <c r="X243" s="8" t="s">
        <v>27</v>
      </c>
      <c r="Y243" s="8" t="s">
        <v>28</v>
      </c>
      <c r="Z243" s="8" t="s">
        <v>29</v>
      </c>
      <c r="AA243" s="8" t="s">
        <v>30</v>
      </c>
      <c r="AB243" s="8" t="s">
        <v>31</v>
      </c>
      <c r="AC243" s="8" t="s">
        <v>987</v>
      </c>
    </row>
    <row r="244" spans="1:30" ht="15" thickBot="1" x14ac:dyDescent="0.35">
      <c r="A244" s="8" t="s">
        <v>268</v>
      </c>
      <c r="B244" s="9" t="s">
        <v>888</v>
      </c>
      <c r="C244" s="9" t="s">
        <v>889</v>
      </c>
      <c r="D244" s="9" t="s">
        <v>890</v>
      </c>
      <c r="E244" s="9" t="s">
        <v>891</v>
      </c>
      <c r="F244" s="9" t="s">
        <v>892</v>
      </c>
      <c r="G244" s="9" t="s">
        <v>893</v>
      </c>
      <c r="V244" s="8" t="s">
        <v>268</v>
      </c>
      <c r="W244" s="9" t="s">
        <v>1429</v>
      </c>
      <c r="X244" s="9" t="s">
        <v>1430</v>
      </c>
      <c r="Y244" s="9" t="s">
        <v>1431</v>
      </c>
      <c r="Z244" s="9" t="s">
        <v>1432</v>
      </c>
      <c r="AA244" s="9" t="s">
        <v>1433</v>
      </c>
      <c r="AB244" s="9" t="s">
        <v>1434</v>
      </c>
      <c r="AC244" s="9" t="s">
        <v>1435</v>
      </c>
    </row>
    <row r="245" spans="1:30" ht="15" thickBot="1" x14ac:dyDescent="0.35">
      <c r="A245" s="8" t="s">
        <v>275</v>
      </c>
      <c r="B245" s="9" t="s">
        <v>894</v>
      </c>
      <c r="C245" s="9" t="s">
        <v>889</v>
      </c>
      <c r="D245" s="9" t="s">
        <v>890</v>
      </c>
      <c r="E245" s="9" t="s">
        <v>891</v>
      </c>
      <c r="F245" s="9" t="s">
        <v>892</v>
      </c>
      <c r="G245" s="9" t="s">
        <v>893</v>
      </c>
      <c r="V245" s="8" t="s">
        <v>275</v>
      </c>
      <c r="W245" s="9" t="s">
        <v>1429</v>
      </c>
      <c r="X245" s="9" t="s">
        <v>1430</v>
      </c>
      <c r="Y245" s="9" t="s">
        <v>1431</v>
      </c>
      <c r="Z245" s="9" t="s">
        <v>1434</v>
      </c>
      <c r="AA245" s="9" t="s">
        <v>1436</v>
      </c>
      <c r="AB245" s="9" t="s">
        <v>1437</v>
      </c>
      <c r="AC245" s="9" t="s">
        <v>1435</v>
      </c>
    </row>
    <row r="246" spans="1:30" ht="15" thickBot="1" x14ac:dyDescent="0.35">
      <c r="A246" s="8" t="s">
        <v>282</v>
      </c>
      <c r="B246" s="9" t="s">
        <v>894</v>
      </c>
      <c r="C246" s="9" t="s">
        <v>889</v>
      </c>
      <c r="D246" s="9" t="s">
        <v>890</v>
      </c>
      <c r="E246" s="9" t="s">
        <v>891</v>
      </c>
      <c r="F246" s="9" t="s">
        <v>892</v>
      </c>
      <c r="G246" s="9" t="s">
        <v>893</v>
      </c>
      <c r="V246" s="8" t="s">
        <v>282</v>
      </c>
      <c r="W246" s="9" t="s">
        <v>1429</v>
      </c>
      <c r="X246" s="9" t="s">
        <v>1430</v>
      </c>
      <c r="Y246" s="9" t="s">
        <v>1431</v>
      </c>
      <c r="Z246" s="9" t="s">
        <v>1437</v>
      </c>
      <c r="AA246" s="9" t="s">
        <v>1436</v>
      </c>
      <c r="AB246" s="9" t="s">
        <v>1437</v>
      </c>
      <c r="AC246" s="9" t="s">
        <v>1438</v>
      </c>
    </row>
    <row r="247" spans="1:30" ht="15" thickBot="1" x14ac:dyDescent="0.35">
      <c r="A247" s="8" t="s">
        <v>283</v>
      </c>
      <c r="B247" s="9" t="s">
        <v>894</v>
      </c>
      <c r="C247" s="9" t="s">
        <v>889</v>
      </c>
      <c r="D247" s="9" t="s">
        <v>890</v>
      </c>
      <c r="E247" s="9" t="s">
        <v>891</v>
      </c>
      <c r="F247" s="9" t="s">
        <v>892</v>
      </c>
      <c r="G247" s="9" t="s">
        <v>893</v>
      </c>
      <c r="V247" s="8" t="s">
        <v>283</v>
      </c>
      <c r="W247" s="9" t="s">
        <v>1429</v>
      </c>
      <c r="X247" s="9" t="s">
        <v>1439</v>
      </c>
      <c r="Y247" s="9" t="s">
        <v>1431</v>
      </c>
      <c r="Z247" s="9" t="s">
        <v>1437</v>
      </c>
      <c r="AA247" s="9" t="s">
        <v>1440</v>
      </c>
      <c r="AB247" s="9" t="s">
        <v>1437</v>
      </c>
      <c r="AC247" s="9" t="s">
        <v>1441</v>
      </c>
    </row>
    <row r="248" spans="1:30" ht="15" thickBot="1" x14ac:dyDescent="0.35">
      <c r="A248" s="8" t="s">
        <v>285</v>
      </c>
      <c r="B248" s="9" t="s">
        <v>894</v>
      </c>
      <c r="C248" s="9" t="s">
        <v>889</v>
      </c>
      <c r="D248" s="9" t="s">
        <v>890</v>
      </c>
      <c r="E248" s="9" t="s">
        <v>891</v>
      </c>
      <c r="F248" s="9" t="s">
        <v>892</v>
      </c>
      <c r="G248" s="9" t="s">
        <v>893</v>
      </c>
      <c r="V248" s="8" t="s">
        <v>285</v>
      </c>
      <c r="W248" s="9" t="s">
        <v>1429</v>
      </c>
      <c r="X248" s="9" t="s">
        <v>425</v>
      </c>
      <c r="Y248" s="9" t="s">
        <v>1442</v>
      </c>
      <c r="Z248" s="9" t="s">
        <v>1437</v>
      </c>
      <c r="AA248" s="9" t="s">
        <v>1437</v>
      </c>
      <c r="AB248" s="9" t="s">
        <v>1437</v>
      </c>
      <c r="AC248" s="9" t="s">
        <v>1443</v>
      </c>
    </row>
    <row r="249" spans="1:30" ht="15" thickBot="1" x14ac:dyDescent="0.35">
      <c r="A249" s="8" t="s">
        <v>287</v>
      </c>
      <c r="B249" s="9" t="s">
        <v>894</v>
      </c>
      <c r="C249" s="9" t="s">
        <v>889</v>
      </c>
      <c r="D249" s="9" t="s">
        <v>890</v>
      </c>
      <c r="E249" s="9" t="s">
        <v>891</v>
      </c>
      <c r="F249" s="9" t="s">
        <v>892</v>
      </c>
      <c r="G249" s="9" t="s">
        <v>893</v>
      </c>
      <c r="V249" s="8" t="s">
        <v>287</v>
      </c>
      <c r="W249" s="9" t="s">
        <v>1429</v>
      </c>
      <c r="X249" s="9" t="s">
        <v>425</v>
      </c>
      <c r="Y249" s="9" t="s">
        <v>1444</v>
      </c>
      <c r="Z249" s="9" t="s">
        <v>1437</v>
      </c>
      <c r="AA249" s="9" t="s">
        <v>1437</v>
      </c>
      <c r="AB249" s="9" t="s">
        <v>1437</v>
      </c>
      <c r="AC249" s="9" t="s">
        <v>1443</v>
      </c>
    </row>
    <row r="250" spans="1:30" ht="15" thickBot="1" x14ac:dyDescent="0.35">
      <c r="A250" s="8" t="s">
        <v>288</v>
      </c>
      <c r="B250" s="9" t="s">
        <v>894</v>
      </c>
      <c r="C250" s="9" t="s">
        <v>889</v>
      </c>
      <c r="D250" s="9" t="s">
        <v>890</v>
      </c>
      <c r="E250" s="9" t="s">
        <v>891</v>
      </c>
      <c r="F250" s="9" t="s">
        <v>892</v>
      </c>
      <c r="G250" s="9" t="s">
        <v>893</v>
      </c>
      <c r="V250" s="8" t="s">
        <v>288</v>
      </c>
      <c r="W250" s="9" t="s">
        <v>1429</v>
      </c>
      <c r="X250" s="9" t="s">
        <v>425</v>
      </c>
      <c r="Y250" s="9" t="s">
        <v>1445</v>
      </c>
      <c r="Z250" s="9" t="s">
        <v>425</v>
      </c>
      <c r="AA250" s="9" t="s">
        <v>1437</v>
      </c>
      <c r="AB250" s="9" t="s">
        <v>425</v>
      </c>
      <c r="AC250" s="9" t="s">
        <v>1443</v>
      </c>
    </row>
    <row r="251" spans="1:30" ht="15" thickBot="1" x14ac:dyDescent="0.35">
      <c r="A251" s="8" t="s">
        <v>289</v>
      </c>
      <c r="B251" s="9" t="s">
        <v>894</v>
      </c>
      <c r="C251" s="9" t="s">
        <v>889</v>
      </c>
      <c r="D251" s="9" t="s">
        <v>890</v>
      </c>
      <c r="E251" s="9" t="s">
        <v>891</v>
      </c>
      <c r="F251" s="9" t="s">
        <v>892</v>
      </c>
      <c r="G251" s="9" t="s">
        <v>893</v>
      </c>
      <c r="V251" s="8" t="s">
        <v>289</v>
      </c>
      <c r="W251" s="9" t="s">
        <v>1429</v>
      </c>
      <c r="X251" s="9" t="s">
        <v>425</v>
      </c>
      <c r="Y251" s="9" t="s">
        <v>425</v>
      </c>
      <c r="Z251" s="9" t="s">
        <v>425</v>
      </c>
      <c r="AA251" s="9" t="s">
        <v>1437</v>
      </c>
      <c r="AB251" s="9" t="s">
        <v>425</v>
      </c>
      <c r="AC251" s="9" t="s">
        <v>1440</v>
      </c>
    </row>
    <row r="252" spans="1:30" ht="15" thickBot="1" x14ac:dyDescent="0.35">
      <c r="A252" s="8" t="s">
        <v>290</v>
      </c>
      <c r="B252" s="9" t="s">
        <v>894</v>
      </c>
      <c r="C252" s="9" t="s">
        <v>889</v>
      </c>
      <c r="D252" s="9" t="s">
        <v>890</v>
      </c>
      <c r="E252" s="9" t="s">
        <v>891</v>
      </c>
      <c r="F252" s="9" t="s">
        <v>892</v>
      </c>
      <c r="G252" s="9" t="s">
        <v>893</v>
      </c>
      <c r="V252" s="8" t="s">
        <v>290</v>
      </c>
      <c r="W252" s="9" t="s">
        <v>1429</v>
      </c>
      <c r="X252" s="9" t="s">
        <v>425</v>
      </c>
      <c r="Y252" s="9" t="s">
        <v>425</v>
      </c>
      <c r="Z252" s="9" t="s">
        <v>425</v>
      </c>
      <c r="AA252" s="9" t="s">
        <v>1437</v>
      </c>
      <c r="AB252" s="9" t="s">
        <v>425</v>
      </c>
      <c r="AC252" s="9" t="s">
        <v>425</v>
      </c>
    </row>
    <row r="253" spans="1:30" ht="15" thickBot="1" x14ac:dyDescent="0.35">
      <c r="A253" s="8" t="s">
        <v>291</v>
      </c>
      <c r="B253" s="9" t="s">
        <v>894</v>
      </c>
      <c r="C253" s="9" t="s">
        <v>889</v>
      </c>
      <c r="D253" s="9" t="s">
        <v>890</v>
      </c>
      <c r="E253" s="9" t="s">
        <v>891</v>
      </c>
      <c r="F253" s="9" t="s">
        <v>892</v>
      </c>
      <c r="G253" s="9" t="s">
        <v>893</v>
      </c>
      <c r="V253" s="8" t="s">
        <v>291</v>
      </c>
      <c r="W253" s="9" t="s">
        <v>1429</v>
      </c>
      <c r="X253" s="9" t="s">
        <v>425</v>
      </c>
      <c r="Y253" s="9" t="s">
        <v>425</v>
      </c>
      <c r="Z253" s="9" t="s">
        <v>425</v>
      </c>
      <c r="AA253" s="9" t="s">
        <v>425</v>
      </c>
      <c r="AB253" s="9" t="s">
        <v>425</v>
      </c>
      <c r="AC253" s="9" t="s">
        <v>425</v>
      </c>
    </row>
    <row r="254" spans="1:30" ht="15" thickBot="1" x14ac:dyDescent="0.35">
      <c r="A254" s="8" t="s">
        <v>292</v>
      </c>
      <c r="B254" s="9" t="s">
        <v>894</v>
      </c>
      <c r="C254" s="9" t="s">
        <v>889</v>
      </c>
      <c r="D254" s="9" t="s">
        <v>890</v>
      </c>
      <c r="E254" s="9" t="s">
        <v>891</v>
      </c>
      <c r="F254" s="9" t="s">
        <v>892</v>
      </c>
      <c r="G254" s="9" t="s">
        <v>893</v>
      </c>
      <c r="V254" s="8" t="s">
        <v>292</v>
      </c>
      <c r="W254" s="9" t="s">
        <v>1429</v>
      </c>
      <c r="X254" s="9" t="s">
        <v>425</v>
      </c>
      <c r="Y254" s="9" t="s">
        <v>425</v>
      </c>
      <c r="Z254" s="9" t="s">
        <v>425</v>
      </c>
      <c r="AA254" s="9" t="s">
        <v>425</v>
      </c>
      <c r="AB254" s="9" t="s">
        <v>425</v>
      </c>
      <c r="AC254" s="9" t="s">
        <v>425</v>
      </c>
    </row>
    <row r="255" spans="1:30" ht="15" thickBot="1" x14ac:dyDescent="0.35">
      <c r="A255" s="8" t="s">
        <v>293</v>
      </c>
      <c r="B255" s="9" t="s">
        <v>894</v>
      </c>
      <c r="C255" s="9" t="s">
        <v>889</v>
      </c>
      <c r="D255" s="9" t="s">
        <v>890</v>
      </c>
      <c r="E255" s="9" t="s">
        <v>891</v>
      </c>
      <c r="F255" s="9" t="s">
        <v>892</v>
      </c>
      <c r="G255" s="9" t="s">
        <v>893</v>
      </c>
      <c r="V255" s="8" t="s">
        <v>293</v>
      </c>
      <c r="W255" s="9" t="s">
        <v>1429</v>
      </c>
      <c r="X255" s="9" t="s">
        <v>425</v>
      </c>
      <c r="Y255" s="9" t="s">
        <v>425</v>
      </c>
      <c r="Z255" s="9" t="s">
        <v>425</v>
      </c>
      <c r="AA255" s="9" t="s">
        <v>425</v>
      </c>
      <c r="AB255" s="9" t="s">
        <v>425</v>
      </c>
      <c r="AC255" s="9" t="s">
        <v>425</v>
      </c>
    </row>
    <row r="256" spans="1:30" ht="15" thickBot="1" x14ac:dyDescent="0.35">
      <c r="A256" s="8" t="s">
        <v>294</v>
      </c>
      <c r="B256" s="9" t="s">
        <v>894</v>
      </c>
      <c r="C256" s="9" t="s">
        <v>889</v>
      </c>
      <c r="D256" s="9" t="s">
        <v>890</v>
      </c>
      <c r="E256" s="9" t="s">
        <v>891</v>
      </c>
      <c r="F256" s="9" t="s">
        <v>892</v>
      </c>
      <c r="G256" s="9" t="s">
        <v>893</v>
      </c>
      <c r="V256" s="8" t="s">
        <v>294</v>
      </c>
      <c r="W256" s="9" t="s">
        <v>1429</v>
      </c>
      <c r="X256" s="9" t="s">
        <v>425</v>
      </c>
      <c r="Y256" s="9" t="s">
        <v>425</v>
      </c>
      <c r="Z256" s="9" t="s">
        <v>425</v>
      </c>
      <c r="AA256" s="9" t="s">
        <v>425</v>
      </c>
      <c r="AB256" s="9" t="s">
        <v>425</v>
      </c>
      <c r="AC256" s="9" t="s">
        <v>425</v>
      </c>
    </row>
    <row r="257" spans="1:29" ht="15" thickBot="1" x14ac:dyDescent="0.35">
      <c r="A257" s="8" t="s">
        <v>297</v>
      </c>
      <c r="B257" s="9" t="s">
        <v>894</v>
      </c>
      <c r="C257" s="9" t="s">
        <v>889</v>
      </c>
      <c r="D257" s="9" t="s">
        <v>890</v>
      </c>
      <c r="E257" s="9" t="s">
        <v>891</v>
      </c>
      <c r="F257" s="9" t="s">
        <v>892</v>
      </c>
      <c r="G257" s="9" t="s">
        <v>893</v>
      </c>
      <c r="V257" s="8" t="s">
        <v>297</v>
      </c>
      <c r="W257" s="9" t="s">
        <v>1429</v>
      </c>
      <c r="X257" s="9" t="s">
        <v>425</v>
      </c>
      <c r="Y257" s="9" t="s">
        <v>425</v>
      </c>
      <c r="Z257" s="9" t="s">
        <v>425</v>
      </c>
      <c r="AA257" s="9" t="s">
        <v>425</v>
      </c>
      <c r="AB257" s="9" t="s">
        <v>425</v>
      </c>
      <c r="AC257" s="9" t="s">
        <v>425</v>
      </c>
    </row>
    <row r="258" spans="1:29" ht="15" thickBot="1" x14ac:dyDescent="0.35">
      <c r="A258" s="8" t="s">
        <v>299</v>
      </c>
      <c r="B258" s="9" t="s">
        <v>894</v>
      </c>
      <c r="C258" s="9" t="s">
        <v>889</v>
      </c>
      <c r="D258" s="9" t="s">
        <v>890</v>
      </c>
      <c r="E258" s="9" t="s">
        <v>891</v>
      </c>
      <c r="F258" s="9" t="s">
        <v>892</v>
      </c>
      <c r="G258" s="9" t="s">
        <v>893</v>
      </c>
      <c r="V258" s="8" t="s">
        <v>299</v>
      </c>
      <c r="W258" s="9" t="s">
        <v>1429</v>
      </c>
      <c r="X258" s="9" t="s">
        <v>425</v>
      </c>
      <c r="Y258" s="9" t="s">
        <v>425</v>
      </c>
      <c r="Z258" s="9" t="s">
        <v>425</v>
      </c>
      <c r="AA258" s="9" t="s">
        <v>425</v>
      </c>
      <c r="AB258" s="9" t="s">
        <v>425</v>
      </c>
      <c r="AC258" s="9" t="s">
        <v>425</v>
      </c>
    </row>
    <row r="259" spans="1:29" ht="15" thickBot="1" x14ac:dyDescent="0.35">
      <c r="A259" s="8" t="s">
        <v>302</v>
      </c>
      <c r="B259" s="9" t="s">
        <v>894</v>
      </c>
      <c r="C259" s="9" t="s">
        <v>889</v>
      </c>
      <c r="D259" s="9" t="s">
        <v>890</v>
      </c>
      <c r="E259" s="9" t="s">
        <v>891</v>
      </c>
      <c r="F259" s="9" t="s">
        <v>892</v>
      </c>
      <c r="G259" s="9" t="s">
        <v>893</v>
      </c>
      <c r="V259" s="8" t="s">
        <v>302</v>
      </c>
      <c r="W259" s="9" t="s">
        <v>1446</v>
      </c>
      <c r="X259" s="9" t="s">
        <v>425</v>
      </c>
      <c r="Y259" s="9" t="s">
        <v>425</v>
      </c>
      <c r="Z259" s="9" t="s">
        <v>425</v>
      </c>
      <c r="AA259" s="9" t="s">
        <v>425</v>
      </c>
      <c r="AB259" s="9" t="s">
        <v>425</v>
      </c>
      <c r="AC259" s="9" t="s">
        <v>425</v>
      </c>
    </row>
    <row r="260" spans="1:29" ht="15" thickBot="1" x14ac:dyDescent="0.35">
      <c r="A260" s="8" t="s">
        <v>304</v>
      </c>
      <c r="B260" s="9" t="s">
        <v>894</v>
      </c>
      <c r="C260" s="9" t="s">
        <v>889</v>
      </c>
      <c r="D260" s="9" t="s">
        <v>890</v>
      </c>
      <c r="E260" s="9" t="s">
        <v>891</v>
      </c>
      <c r="F260" s="9" t="s">
        <v>892</v>
      </c>
      <c r="G260" s="9" t="s">
        <v>893</v>
      </c>
      <c r="V260" s="8" t="s">
        <v>304</v>
      </c>
      <c r="W260" s="9" t="s">
        <v>1446</v>
      </c>
      <c r="X260" s="9" t="s">
        <v>425</v>
      </c>
      <c r="Y260" s="9" t="s">
        <v>425</v>
      </c>
      <c r="Z260" s="9" t="s">
        <v>425</v>
      </c>
      <c r="AA260" s="9" t="s">
        <v>425</v>
      </c>
      <c r="AB260" s="9" t="s">
        <v>425</v>
      </c>
      <c r="AC260" s="9" t="s">
        <v>425</v>
      </c>
    </row>
    <row r="261" spans="1:29" ht="15" thickBot="1" x14ac:dyDescent="0.35">
      <c r="A261" s="8" t="s">
        <v>308</v>
      </c>
      <c r="B261" s="9" t="s">
        <v>894</v>
      </c>
      <c r="C261" s="9" t="s">
        <v>889</v>
      </c>
      <c r="D261" s="9" t="s">
        <v>890</v>
      </c>
      <c r="E261" s="9" t="s">
        <v>891</v>
      </c>
      <c r="F261" s="9" t="s">
        <v>892</v>
      </c>
      <c r="G261" s="9" t="s">
        <v>893</v>
      </c>
      <c r="V261" s="8" t="s">
        <v>308</v>
      </c>
      <c r="W261" s="9" t="s">
        <v>1446</v>
      </c>
      <c r="X261" s="9" t="s">
        <v>425</v>
      </c>
      <c r="Y261" s="9" t="s">
        <v>425</v>
      </c>
      <c r="Z261" s="9" t="s">
        <v>425</v>
      </c>
      <c r="AA261" s="9" t="s">
        <v>425</v>
      </c>
      <c r="AB261" s="9" t="s">
        <v>425</v>
      </c>
      <c r="AC261" s="9" t="s">
        <v>425</v>
      </c>
    </row>
    <row r="262" spans="1:29" ht="15" thickBot="1" x14ac:dyDescent="0.35">
      <c r="A262" s="8" t="s">
        <v>309</v>
      </c>
      <c r="B262" s="9" t="s">
        <v>894</v>
      </c>
      <c r="C262" s="9" t="s">
        <v>889</v>
      </c>
      <c r="D262" s="9" t="s">
        <v>890</v>
      </c>
      <c r="E262" s="9" t="s">
        <v>891</v>
      </c>
      <c r="F262" s="9" t="s">
        <v>892</v>
      </c>
      <c r="G262" s="9" t="s">
        <v>893</v>
      </c>
      <c r="V262" s="8" t="s">
        <v>309</v>
      </c>
      <c r="W262" s="9" t="s">
        <v>1446</v>
      </c>
      <c r="X262" s="9" t="s">
        <v>425</v>
      </c>
      <c r="Y262" s="9" t="s">
        <v>425</v>
      </c>
      <c r="Z262" s="9" t="s">
        <v>425</v>
      </c>
      <c r="AA262" s="9" t="s">
        <v>425</v>
      </c>
      <c r="AB262" s="9" t="s">
        <v>425</v>
      </c>
      <c r="AC262" s="9" t="s">
        <v>425</v>
      </c>
    </row>
    <row r="263" spans="1:29" ht="15" thickBot="1" x14ac:dyDescent="0.35">
      <c r="A263" s="8" t="s">
        <v>311</v>
      </c>
      <c r="B263" s="9" t="s">
        <v>894</v>
      </c>
      <c r="C263" s="9" t="s">
        <v>889</v>
      </c>
      <c r="D263" s="9" t="s">
        <v>890</v>
      </c>
      <c r="E263" s="9" t="s">
        <v>891</v>
      </c>
      <c r="F263" s="9" t="s">
        <v>892</v>
      </c>
      <c r="G263" s="9" t="s">
        <v>893</v>
      </c>
      <c r="V263" s="8" t="s">
        <v>311</v>
      </c>
      <c r="W263" s="9" t="s">
        <v>1446</v>
      </c>
      <c r="X263" s="9" t="s">
        <v>425</v>
      </c>
      <c r="Y263" s="9" t="s">
        <v>425</v>
      </c>
      <c r="Z263" s="9" t="s">
        <v>425</v>
      </c>
      <c r="AA263" s="9" t="s">
        <v>425</v>
      </c>
      <c r="AB263" s="9" t="s">
        <v>425</v>
      </c>
      <c r="AC263" s="9" t="s">
        <v>425</v>
      </c>
    </row>
    <row r="264" spans="1:29" ht="15" thickBot="1" x14ac:dyDescent="0.35">
      <c r="A264" s="8" t="s">
        <v>314</v>
      </c>
      <c r="B264" s="9" t="s">
        <v>894</v>
      </c>
      <c r="C264" s="9" t="s">
        <v>889</v>
      </c>
      <c r="D264" s="9" t="s">
        <v>890</v>
      </c>
      <c r="E264" s="9" t="s">
        <v>891</v>
      </c>
      <c r="F264" s="9" t="s">
        <v>892</v>
      </c>
      <c r="G264" s="9" t="s">
        <v>893</v>
      </c>
      <c r="V264" s="8" t="s">
        <v>314</v>
      </c>
      <c r="W264" s="9" t="s">
        <v>1446</v>
      </c>
      <c r="X264" s="9" t="s">
        <v>425</v>
      </c>
      <c r="Y264" s="9" t="s">
        <v>425</v>
      </c>
      <c r="Z264" s="9" t="s">
        <v>425</v>
      </c>
      <c r="AA264" s="9" t="s">
        <v>425</v>
      </c>
      <c r="AB264" s="9" t="s">
        <v>425</v>
      </c>
      <c r="AC264" s="9" t="s">
        <v>425</v>
      </c>
    </row>
    <row r="265" spans="1:29" ht="15" thickBot="1" x14ac:dyDescent="0.35">
      <c r="A265" s="8" t="s">
        <v>316</v>
      </c>
      <c r="B265" s="9" t="s">
        <v>894</v>
      </c>
      <c r="C265" s="9" t="s">
        <v>889</v>
      </c>
      <c r="D265" s="9" t="s">
        <v>890</v>
      </c>
      <c r="E265" s="9" t="s">
        <v>891</v>
      </c>
      <c r="F265" s="9" t="s">
        <v>892</v>
      </c>
      <c r="G265" s="9" t="s">
        <v>893</v>
      </c>
      <c r="V265" s="8" t="s">
        <v>316</v>
      </c>
      <c r="W265" s="9" t="s">
        <v>1446</v>
      </c>
      <c r="X265" s="9" t="s">
        <v>425</v>
      </c>
      <c r="Y265" s="9" t="s">
        <v>425</v>
      </c>
      <c r="Z265" s="9" t="s">
        <v>425</v>
      </c>
      <c r="AA265" s="9" t="s">
        <v>425</v>
      </c>
      <c r="AB265" s="9" t="s">
        <v>425</v>
      </c>
      <c r="AC265" s="9" t="s">
        <v>425</v>
      </c>
    </row>
    <row r="266" spans="1:29" ht="15" thickBot="1" x14ac:dyDescent="0.35">
      <c r="A266" s="8" t="s">
        <v>317</v>
      </c>
      <c r="B266" s="9" t="s">
        <v>894</v>
      </c>
      <c r="C266" s="9" t="s">
        <v>889</v>
      </c>
      <c r="D266" s="9" t="s">
        <v>890</v>
      </c>
      <c r="E266" s="9" t="s">
        <v>891</v>
      </c>
      <c r="F266" s="9" t="s">
        <v>892</v>
      </c>
      <c r="G266" s="9" t="s">
        <v>893</v>
      </c>
      <c r="V266" s="8" t="s">
        <v>317</v>
      </c>
      <c r="W266" s="9" t="s">
        <v>1446</v>
      </c>
      <c r="X266" s="9" t="s">
        <v>425</v>
      </c>
      <c r="Y266" s="9" t="s">
        <v>425</v>
      </c>
      <c r="Z266" s="9" t="s">
        <v>425</v>
      </c>
      <c r="AA266" s="9" t="s">
        <v>425</v>
      </c>
      <c r="AB266" s="9" t="s">
        <v>425</v>
      </c>
      <c r="AC266" s="9" t="s">
        <v>425</v>
      </c>
    </row>
    <row r="267" spans="1:29" ht="15" thickBot="1" x14ac:dyDescent="0.35">
      <c r="A267" s="8" t="s">
        <v>319</v>
      </c>
      <c r="B267" s="9" t="s">
        <v>894</v>
      </c>
      <c r="C267" s="9" t="s">
        <v>889</v>
      </c>
      <c r="D267" s="9" t="s">
        <v>890</v>
      </c>
      <c r="E267" s="9" t="s">
        <v>891</v>
      </c>
      <c r="F267" s="9" t="s">
        <v>892</v>
      </c>
      <c r="G267" s="9" t="s">
        <v>893</v>
      </c>
      <c r="V267" s="8" t="s">
        <v>319</v>
      </c>
      <c r="W267" s="9" t="s">
        <v>1446</v>
      </c>
      <c r="X267" s="9" t="s">
        <v>425</v>
      </c>
      <c r="Y267" s="9" t="s">
        <v>425</v>
      </c>
      <c r="Z267" s="9" t="s">
        <v>425</v>
      </c>
      <c r="AA267" s="9" t="s">
        <v>425</v>
      </c>
      <c r="AB267" s="9" t="s">
        <v>425</v>
      </c>
      <c r="AC267" s="9" t="s">
        <v>425</v>
      </c>
    </row>
    <row r="268" spans="1:29" ht="15" thickBot="1" x14ac:dyDescent="0.35">
      <c r="A268" s="8" t="s">
        <v>320</v>
      </c>
      <c r="B268" s="9" t="s">
        <v>894</v>
      </c>
      <c r="C268" s="9" t="s">
        <v>889</v>
      </c>
      <c r="D268" s="9" t="s">
        <v>892</v>
      </c>
      <c r="E268" s="9" t="s">
        <v>891</v>
      </c>
      <c r="F268" s="9" t="s">
        <v>892</v>
      </c>
      <c r="G268" s="9" t="s">
        <v>893</v>
      </c>
      <c r="V268" s="8" t="s">
        <v>320</v>
      </c>
      <c r="W268" s="9" t="s">
        <v>1446</v>
      </c>
      <c r="X268" s="9" t="s">
        <v>425</v>
      </c>
      <c r="Y268" s="9" t="s">
        <v>425</v>
      </c>
      <c r="Z268" s="9" t="s">
        <v>425</v>
      </c>
      <c r="AA268" s="9" t="s">
        <v>425</v>
      </c>
      <c r="AB268" s="9" t="s">
        <v>425</v>
      </c>
      <c r="AC268" s="9" t="s">
        <v>425</v>
      </c>
    </row>
    <row r="269" spans="1:29" ht="15" thickBot="1" x14ac:dyDescent="0.35">
      <c r="A269" s="8" t="s">
        <v>321</v>
      </c>
      <c r="B269" s="9" t="s">
        <v>894</v>
      </c>
      <c r="C269" s="9" t="s">
        <v>889</v>
      </c>
      <c r="D269" s="9" t="s">
        <v>892</v>
      </c>
      <c r="E269" s="9" t="s">
        <v>891</v>
      </c>
      <c r="F269" s="9" t="s">
        <v>892</v>
      </c>
      <c r="G269" s="9" t="s">
        <v>893</v>
      </c>
      <c r="V269" s="8" t="s">
        <v>321</v>
      </c>
      <c r="W269" s="9" t="s">
        <v>1446</v>
      </c>
      <c r="X269" s="9" t="s">
        <v>425</v>
      </c>
      <c r="Y269" s="9" t="s">
        <v>425</v>
      </c>
      <c r="Z269" s="9" t="s">
        <v>425</v>
      </c>
      <c r="AA269" s="9" t="s">
        <v>425</v>
      </c>
      <c r="AB269" s="9" t="s">
        <v>425</v>
      </c>
      <c r="AC269" s="9" t="s">
        <v>425</v>
      </c>
    </row>
    <row r="270" spans="1:29" ht="15" thickBot="1" x14ac:dyDescent="0.35">
      <c r="A270" s="8" t="s">
        <v>322</v>
      </c>
      <c r="B270" s="9" t="s">
        <v>894</v>
      </c>
      <c r="C270" s="9" t="s">
        <v>889</v>
      </c>
      <c r="D270" s="9" t="s">
        <v>892</v>
      </c>
      <c r="E270" s="9" t="s">
        <v>891</v>
      </c>
      <c r="F270" s="9" t="s">
        <v>892</v>
      </c>
      <c r="G270" s="9" t="s">
        <v>893</v>
      </c>
      <c r="V270" s="8" t="s">
        <v>322</v>
      </c>
      <c r="W270" s="9" t="s">
        <v>1446</v>
      </c>
      <c r="X270" s="9" t="s">
        <v>425</v>
      </c>
      <c r="Y270" s="9" t="s">
        <v>425</v>
      </c>
      <c r="Z270" s="9" t="s">
        <v>425</v>
      </c>
      <c r="AA270" s="9" t="s">
        <v>425</v>
      </c>
      <c r="AB270" s="9" t="s">
        <v>425</v>
      </c>
      <c r="AC270" s="9" t="s">
        <v>425</v>
      </c>
    </row>
    <row r="271" spans="1:29" ht="15" thickBot="1" x14ac:dyDescent="0.35">
      <c r="A271" s="8" t="s">
        <v>324</v>
      </c>
      <c r="B271" s="9" t="s">
        <v>894</v>
      </c>
      <c r="C271" s="9" t="s">
        <v>889</v>
      </c>
      <c r="D271" s="9" t="s">
        <v>892</v>
      </c>
      <c r="E271" s="9" t="s">
        <v>891</v>
      </c>
      <c r="F271" s="9" t="s">
        <v>892</v>
      </c>
      <c r="G271" s="9" t="s">
        <v>893</v>
      </c>
      <c r="V271" s="8" t="s">
        <v>324</v>
      </c>
      <c r="W271" s="9" t="s">
        <v>1446</v>
      </c>
      <c r="X271" s="9" t="s">
        <v>425</v>
      </c>
      <c r="Y271" s="9" t="s">
        <v>425</v>
      </c>
      <c r="Z271" s="9" t="s">
        <v>425</v>
      </c>
      <c r="AA271" s="9" t="s">
        <v>425</v>
      </c>
      <c r="AB271" s="9" t="s">
        <v>425</v>
      </c>
      <c r="AC271" s="9" t="s">
        <v>425</v>
      </c>
    </row>
    <row r="272" spans="1:29" ht="15" thickBot="1" x14ac:dyDescent="0.35">
      <c r="A272" s="8" t="s">
        <v>325</v>
      </c>
      <c r="B272" s="9" t="s">
        <v>894</v>
      </c>
      <c r="C272" s="9" t="s">
        <v>889</v>
      </c>
      <c r="D272" s="9" t="s">
        <v>892</v>
      </c>
      <c r="E272" s="9" t="s">
        <v>891</v>
      </c>
      <c r="F272" s="9" t="s">
        <v>892</v>
      </c>
      <c r="G272" s="9" t="s">
        <v>893</v>
      </c>
      <c r="V272" s="8" t="s">
        <v>325</v>
      </c>
      <c r="W272" s="9" t="s">
        <v>1446</v>
      </c>
      <c r="X272" s="9" t="s">
        <v>425</v>
      </c>
      <c r="Y272" s="9" t="s">
        <v>425</v>
      </c>
      <c r="Z272" s="9" t="s">
        <v>425</v>
      </c>
      <c r="AA272" s="9" t="s">
        <v>425</v>
      </c>
      <c r="AB272" s="9" t="s">
        <v>425</v>
      </c>
      <c r="AC272" s="9" t="s">
        <v>425</v>
      </c>
    </row>
    <row r="273" spans="1:29" ht="15" thickBot="1" x14ac:dyDescent="0.35">
      <c r="A273" s="8" t="s">
        <v>326</v>
      </c>
      <c r="B273" s="9" t="s">
        <v>894</v>
      </c>
      <c r="C273" s="9" t="s">
        <v>889</v>
      </c>
      <c r="D273" s="9" t="s">
        <v>892</v>
      </c>
      <c r="E273" s="9" t="s">
        <v>891</v>
      </c>
      <c r="F273" s="9" t="s">
        <v>892</v>
      </c>
      <c r="G273" s="9" t="s">
        <v>893</v>
      </c>
      <c r="V273" s="8" t="s">
        <v>326</v>
      </c>
      <c r="W273" s="9" t="s">
        <v>1446</v>
      </c>
      <c r="X273" s="9" t="s">
        <v>425</v>
      </c>
      <c r="Y273" s="9" t="s">
        <v>425</v>
      </c>
      <c r="Z273" s="9" t="s">
        <v>425</v>
      </c>
      <c r="AA273" s="9" t="s">
        <v>425</v>
      </c>
      <c r="AB273" s="9" t="s">
        <v>425</v>
      </c>
      <c r="AC273" s="9" t="s">
        <v>425</v>
      </c>
    </row>
    <row r="274" spans="1:29" ht="15" thickBot="1" x14ac:dyDescent="0.35">
      <c r="A274" s="8" t="s">
        <v>327</v>
      </c>
      <c r="B274" s="9" t="s">
        <v>894</v>
      </c>
      <c r="C274" s="9" t="s">
        <v>889</v>
      </c>
      <c r="D274" s="9" t="s">
        <v>892</v>
      </c>
      <c r="E274" s="9" t="s">
        <v>891</v>
      </c>
      <c r="F274" s="9" t="s">
        <v>892</v>
      </c>
      <c r="G274" s="9" t="s">
        <v>893</v>
      </c>
      <c r="V274" s="8" t="s">
        <v>327</v>
      </c>
      <c r="W274" s="9" t="s">
        <v>1446</v>
      </c>
      <c r="X274" s="9" t="s">
        <v>425</v>
      </c>
      <c r="Y274" s="9" t="s">
        <v>425</v>
      </c>
      <c r="Z274" s="9" t="s">
        <v>425</v>
      </c>
      <c r="AA274" s="9" t="s">
        <v>425</v>
      </c>
      <c r="AB274" s="9" t="s">
        <v>425</v>
      </c>
      <c r="AC274" s="9" t="s">
        <v>425</v>
      </c>
    </row>
    <row r="275" spans="1:29" ht="15" thickBot="1" x14ac:dyDescent="0.35">
      <c r="A275" s="8" t="s">
        <v>328</v>
      </c>
      <c r="B275" s="9" t="s">
        <v>894</v>
      </c>
      <c r="C275" s="9" t="s">
        <v>889</v>
      </c>
      <c r="D275" s="9" t="s">
        <v>892</v>
      </c>
      <c r="E275" s="9" t="s">
        <v>891</v>
      </c>
      <c r="F275" s="9" t="s">
        <v>892</v>
      </c>
      <c r="G275" s="9" t="s">
        <v>893</v>
      </c>
      <c r="V275" s="8" t="s">
        <v>328</v>
      </c>
      <c r="W275" s="9" t="s">
        <v>1446</v>
      </c>
      <c r="X275" s="9" t="s">
        <v>425</v>
      </c>
      <c r="Y275" s="9" t="s">
        <v>425</v>
      </c>
      <c r="Z275" s="9" t="s">
        <v>425</v>
      </c>
      <c r="AA275" s="9" t="s">
        <v>425</v>
      </c>
      <c r="AB275" s="9" t="s">
        <v>425</v>
      </c>
      <c r="AC275" s="9" t="s">
        <v>425</v>
      </c>
    </row>
    <row r="276" spans="1:29" ht="15" thickBot="1" x14ac:dyDescent="0.35">
      <c r="A276" s="8" t="s">
        <v>330</v>
      </c>
      <c r="B276" s="9" t="s">
        <v>894</v>
      </c>
      <c r="C276" s="9" t="s">
        <v>889</v>
      </c>
      <c r="D276" s="9" t="s">
        <v>895</v>
      </c>
      <c r="E276" s="9" t="s">
        <v>891</v>
      </c>
      <c r="F276" s="9" t="s">
        <v>892</v>
      </c>
      <c r="G276" s="9" t="s">
        <v>893</v>
      </c>
      <c r="V276" s="8" t="s">
        <v>330</v>
      </c>
      <c r="W276" s="9" t="s">
        <v>1446</v>
      </c>
      <c r="X276" s="9" t="s">
        <v>425</v>
      </c>
      <c r="Y276" s="9" t="s">
        <v>425</v>
      </c>
      <c r="Z276" s="9" t="s">
        <v>425</v>
      </c>
      <c r="AA276" s="9" t="s">
        <v>425</v>
      </c>
      <c r="AB276" s="9" t="s">
        <v>425</v>
      </c>
      <c r="AC276" s="9" t="s">
        <v>425</v>
      </c>
    </row>
    <row r="277" spans="1:29" ht="15" thickBot="1" x14ac:dyDescent="0.35">
      <c r="A277" s="8" t="s">
        <v>331</v>
      </c>
      <c r="B277" s="9" t="s">
        <v>894</v>
      </c>
      <c r="C277" s="9" t="s">
        <v>889</v>
      </c>
      <c r="D277" s="9" t="s">
        <v>895</v>
      </c>
      <c r="E277" s="9" t="s">
        <v>891</v>
      </c>
      <c r="F277" s="9" t="s">
        <v>892</v>
      </c>
      <c r="G277" s="9" t="s">
        <v>893</v>
      </c>
      <c r="V277" s="8" t="s">
        <v>331</v>
      </c>
      <c r="W277" s="9" t="s">
        <v>1446</v>
      </c>
      <c r="X277" s="9" t="s">
        <v>425</v>
      </c>
      <c r="Y277" s="9" t="s">
        <v>425</v>
      </c>
      <c r="Z277" s="9" t="s">
        <v>425</v>
      </c>
      <c r="AA277" s="9" t="s">
        <v>425</v>
      </c>
      <c r="AB277" s="9" t="s">
        <v>425</v>
      </c>
      <c r="AC277" s="9" t="s">
        <v>425</v>
      </c>
    </row>
    <row r="278" spans="1:29" ht="15" thickBot="1" x14ac:dyDescent="0.35">
      <c r="A278" s="8" t="s">
        <v>333</v>
      </c>
      <c r="B278" s="9" t="s">
        <v>894</v>
      </c>
      <c r="C278" s="9" t="s">
        <v>889</v>
      </c>
      <c r="D278" s="9" t="s">
        <v>895</v>
      </c>
      <c r="E278" s="9" t="s">
        <v>891</v>
      </c>
      <c r="F278" s="9" t="s">
        <v>892</v>
      </c>
      <c r="G278" s="9" t="s">
        <v>893</v>
      </c>
      <c r="V278" s="8" t="s">
        <v>333</v>
      </c>
      <c r="W278" s="9" t="s">
        <v>1447</v>
      </c>
      <c r="X278" s="9" t="s">
        <v>425</v>
      </c>
      <c r="Y278" s="9" t="s">
        <v>425</v>
      </c>
      <c r="Z278" s="9" t="s">
        <v>425</v>
      </c>
      <c r="AA278" s="9" t="s">
        <v>425</v>
      </c>
      <c r="AB278" s="9" t="s">
        <v>425</v>
      </c>
      <c r="AC278" s="9" t="s">
        <v>425</v>
      </c>
    </row>
    <row r="279" spans="1:29" ht="15" thickBot="1" x14ac:dyDescent="0.35">
      <c r="A279" s="8" t="s">
        <v>334</v>
      </c>
      <c r="B279" s="9" t="s">
        <v>894</v>
      </c>
      <c r="C279" s="9" t="s">
        <v>889</v>
      </c>
      <c r="D279" s="9" t="s">
        <v>895</v>
      </c>
      <c r="E279" s="9" t="s">
        <v>891</v>
      </c>
      <c r="F279" s="9" t="s">
        <v>892</v>
      </c>
      <c r="G279" s="9" t="s">
        <v>893</v>
      </c>
      <c r="V279" s="8" t="s">
        <v>334</v>
      </c>
      <c r="W279" s="9" t="s">
        <v>1447</v>
      </c>
      <c r="X279" s="9" t="s">
        <v>425</v>
      </c>
      <c r="Y279" s="9" t="s">
        <v>425</v>
      </c>
      <c r="Z279" s="9" t="s">
        <v>425</v>
      </c>
      <c r="AA279" s="9" t="s">
        <v>425</v>
      </c>
      <c r="AB279" s="9" t="s">
        <v>425</v>
      </c>
      <c r="AC279" s="9" t="s">
        <v>425</v>
      </c>
    </row>
    <row r="280" spans="1:29" ht="15" thickBot="1" x14ac:dyDescent="0.35">
      <c r="A280" s="8" t="s">
        <v>336</v>
      </c>
      <c r="B280" s="9" t="s">
        <v>894</v>
      </c>
      <c r="C280" s="9" t="s">
        <v>889</v>
      </c>
      <c r="D280" s="9" t="s">
        <v>895</v>
      </c>
      <c r="E280" s="9" t="s">
        <v>891</v>
      </c>
      <c r="F280" s="9" t="s">
        <v>892</v>
      </c>
      <c r="G280" s="9" t="s">
        <v>893</v>
      </c>
      <c r="V280" s="8" t="s">
        <v>336</v>
      </c>
      <c r="W280" s="9" t="s">
        <v>1447</v>
      </c>
      <c r="X280" s="9" t="s">
        <v>425</v>
      </c>
      <c r="Y280" s="9" t="s">
        <v>425</v>
      </c>
      <c r="Z280" s="9" t="s">
        <v>425</v>
      </c>
      <c r="AA280" s="9" t="s">
        <v>425</v>
      </c>
      <c r="AB280" s="9" t="s">
        <v>425</v>
      </c>
      <c r="AC280" s="9" t="s">
        <v>425</v>
      </c>
    </row>
    <row r="281" spans="1:29" ht="15" thickBot="1" x14ac:dyDescent="0.35">
      <c r="A281" s="8" t="s">
        <v>338</v>
      </c>
      <c r="B281" s="9" t="s">
        <v>894</v>
      </c>
      <c r="C281" s="9" t="s">
        <v>889</v>
      </c>
      <c r="D281" s="9" t="s">
        <v>895</v>
      </c>
      <c r="E281" s="9" t="s">
        <v>891</v>
      </c>
      <c r="F281" s="9" t="s">
        <v>892</v>
      </c>
      <c r="G281" s="9" t="s">
        <v>893</v>
      </c>
      <c r="V281" s="8" t="s">
        <v>338</v>
      </c>
      <c r="W281" s="9" t="s">
        <v>1447</v>
      </c>
      <c r="X281" s="9" t="s">
        <v>425</v>
      </c>
      <c r="Y281" s="9" t="s">
        <v>425</v>
      </c>
      <c r="Z281" s="9" t="s">
        <v>425</v>
      </c>
      <c r="AA281" s="9" t="s">
        <v>425</v>
      </c>
      <c r="AB281" s="9" t="s">
        <v>425</v>
      </c>
      <c r="AC281" s="9" t="s">
        <v>425</v>
      </c>
    </row>
    <row r="282" spans="1:29" ht="15" thickBot="1" x14ac:dyDescent="0.35">
      <c r="A282" s="8" t="s">
        <v>339</v>
      </c>
      <c r="B282" s="9" t="s">
        <v>894</v>
      </c>
      <c r="C282" s="9" t="s">
        <v>889</v>
      </c>
      <c r="D282" s="9" t="s">
        <v>895</v>
      </c>
      <c r="E282" s="9" t="s">
        <v>891</v>
      </c>
      <c r="F282" s="9" t="s">
        <v>892</v>
      </c>
      <c r="G282" s="9" t="s">
        <v>893</v>
      </c>
      <c r="V282" s="8" t="s">
        <v>339</v>
      </c>
      <c r="W282" s="9" t="s">
        <v>1447</v>
      </c>
      <c r="X282" s="9" t="s">
        <v>425</v>
      </c>
      <c r="Y282" s="9" t="s">
        <v>425</v>
      </c>
      <c r="Z282" s="9" t="s">
        <v>425</v>
      </c>
      <c r="AA282" s="9" t="s">
        <v>425</v>
      </c>
      <c r="AB282" s="9" t="s">
        <v>425</v>
      </c>
      <c r="AC282" s="9" t="s">
        <v>425</v>
      </c>
    </row>
    <row r="283" spans="1:29" ht="15" thickBot="1" x14ac:dyDescent="0.35">
      <c r="A283" s="8" t="s">
        <v>340</v>
      </c>
      <c r="B283" s="9" t="s">
        <v>894</v>
      </c>
      <c r="C283" s="9" t="s">
        <v>889</v>
      </c>
      <c r="D283" s="9" t="s">
        <v>895</v>
      </c>
      <c r="E283" s="9" t="s">
        <v>896</v>
      </c>
      <c r="F283" s="9" t="s">
        <v>892</v>
      </c>
      <c r="G283" s="9" t="s">
        <v>893</v>
      </c>
      <c r="V283" s="8" t="s">
        <v>340</v>
      </c>
      <c r="W283" s="9" t="s">
        <v>1447</v>
      </c>
      <c r="X283" s="9" t="s">
        <v>425</v>
      </c>
      <c r="Y283" s="9" t="s">
        <v>425</v>
      </c>
      <c r="Z283" s="9" t="s">
        <v>425</v>
      </c>
      <c r="AA283" s="9" t="s">
        <v>425</v>
      </c>
      <c r="AB283" s="9" t="s">
        <v>425</v>
      </c>
      <c r="AC283" s="9" t="s">
        <v>425</v>
      </c>
    </row>
    <row r="284" spans="1:29" ht="15" thickBot="1" x14ac:dyDescent="0.35">
      <c r="A284" s="8" t="s">
        <v>341</v>
      </c>
      <c r="B284" s="9" t="s">
        <v>894</v>
      </c>
      <c r="C284" s="9" t="s">
        <v>889</v>
      </c>
      <c r="D284" s="9" t="s">
        <v>895</v>
      </c>
      <c r="E284" s="9" t="s">
        <v>896</v>
      </c>
      <c r="F284" s="9" t="s">
        <v>892</v>
      </c>
      <c r="G284" s="9" t="s">
        <v>893</v>
      </c>
      <c r="V284" s="8" t="s">
        <v>341</v>
      </c>
      <c r="W284" s="9" t="s">
        <v>1447</v>
      </c>
      <c r="X284" s="9" t="s">
        <v>425</v>
      </c>
      <c r="Y284" s="9" t="s">
        <v>425</v>
      </c>
      <c r="Z284" s="9" t="s">
        <v>425</v>
      </c>
      <c r="AA284" s="9" t="s">
        <v>425</v>
      </c>
      <c r="AB284" s="9" t="s">
        <v>425</v>
      </c>
      <c r="AC284" s="9" t="s">
        <v>425</v>
      </c>
    </row>
    <row r="285" spans="1:29" ht="15" thickBot="1" x14ac:dyDescent="0.35">
      <c r="A285" s="8" t="s">
        <v>343</v>
      </c>
      <c r="B285" s="9" t="s">
        <v>894</v>
      </c>
      <c r="C285" s="9" t="s">
        <v>889</v>
      </c>
      <c r="D285" s="9" t="s">
        <v>895</v>
      </c>
      <c r="E285" s="9" t="s">
        <v>896</v>
      </c>
      <c r="F285" s="9" t="s">
        <v>895</v>
      </c>
      <c r="G285" s="9" t="s">
        <v>897</v>
      </c>
      <c r="V285" s="8" t="s">
        <v>343</v>
      </c>
      <c r="W285" s="9" t="s">
        <v>1447</v>
      </c>
      <c r="X285" s="9" t="s">
        <v>425</v>
      </c>
      <c r="Y285" s="9" t="s">
        <v>425</v>
      </c>
      <c r="Z285" s="9" t="s">
        <v>425</v>
      </c>
      <c r="AA285" s="9" t="s">
        <v>425</v>
      </c>
      <c r="AB285" s="9" t="s">
        <v>425</v>
      </c>
      <c r="AC285" s="9" t="s">
        <v>425</v>
      </c>
    </row>
    <row r="286" spans="1:29" ht="15" thickBot="1" x14ac:dyDescent="0.35">
      <c r="A286" s="8" t="s">
        <v>344</v>
      </c>
      <c r="B286" s="9" t="s">
        <v>894</v>
      </c>
      <c r="C286" s="9" t="s">
        <v>889</v>
      </c>
      <c r="D286" s="9" t="s">
        <v>895</v>
      </c>
      <c r="E286" s="9" t="s">
        <v>896</v>
      </c>
      <c r="F286" s="9" t="s">
        <v>895</v>
      </c>
      <c r="G286" s="9" t="s">
        <v>897</v>
      </c>
      <c r="V286" s="8" t="s">
        <v>344</v>
      </c>
      <c r="W286" s="9" t="s">
        <v>1448</v>
      </c>
      <c r="X286" s="9" t="s">
        <v>425</v>
      </c>
      <c r="Y286" s="9" t="s">
        <v>425</v>
      </c>
      <c r="Z286" s="9" t="s">
        <v>425</v>
      </c>
      <c r="AA286" s="9" t="s">
        <v>425</v>
      </c>
      <c r="AB286" s="9" t="s">
        <v>425</v>
      </c>
      <c r="AC286" s="9" t="s">
        <v>425</v>
      </c>
    </row>
    <row r="287" spans="1:29" ht="15" thickBot="1" x14ac:dyDescent="0.35">
      <c r="A287" s="8" t="s">
        <v>347</v>
      </c>
      <c r="B287" s="9" t="s">
        <v>894</v>
      </c>
      <c r="C287" s="9" t="s">
        <v>889</v>
      </c>
      <c r="D287" s="9" t="s">
        <v>895</v>
      </c>
      <c r="E287" s="9" t="s">
        <v>896</v>
      </c>
      <c r="F287" s="9" t="s">
        <v>895</v>
      </c>
      <c r="G287" s="9" t="s">
        <v>897</v>
      </c>
      <c r="V287" s="8" t="s">
        <v>347</v>
      </c>
      <c r="W287" s="9" t="s">
        <v>1448</v>
      </c>
      <c r="X287" s="9" t="s">
        <v>425</v>
      </c>
      <c r="Y287" s="9" t="s">
        <v>425</v>
      </c>
      <c r="Z287" s="9" t="s">
        <v>425</v>
      </c>
      <c r="AA287" s="9" t="s">
        <v>425</v>
      </c>
      <c r="AB287" s="9" t="s">
        <v>425</v>
      </c>
      <c r="AC287" s="9" t="s">
        <v>425</v>
      </c>
    </row>
    <row r="288" spans="1:29" ht="15" thickBot="1" x14ac:dyDescent="0.35">
      <c r="A288" s="8" t="s">
        <v>349</v>
      </c>
      <c r="B288" s="9" t="s">
        <v>894</v>
      </c>
      <c r="C288" s="9" t="s">
        <v>889</v>
      </c>
      <c r="D288" s="9" t="s">
        <v>895</v>
      </c>
      <c r="E288" s="9" t="s">
        <v>896</v>
      </c>
      <c r="F288" s="9" t="s">
        <v>895</v>
      </c>
      <c r="G288" s="9" t="s">
        <v>897</v>
      </c>
      <c r="V288" s="8" t="s">
        <v>349</v>
      </c>
      <c r="W288" s="9" t="s">
        <v>1449</v>
      </c>
      <c r="X288" s="9" t="s">
        <v>425</v>
      </c>
      <c r="Y288" s="9" t="s">
        <v>425</v>
      </c>
      <c r="Z288" s="9" t="s">
        <v>425</v>
      </c>
      <c r="AA288" s="9" t="s">
        <v>425</v>
      </c>
      <c r="AB288" s="9" t="s">
        <v>425</v>
      </c>
      <c r="AC288" s="9" t="s">
        <v>425</v>
      </c>
    </row>
    <row r="289" spans="1:29" ht="15" thickBot="1" x14ac:dyDescent="0.35">
      <c r="A289" s="8" t="s">
        <v>350</v>
      </c>
      <c r="B289" s="9" t="s">
        <v>894</v>
      </c>
      <c r="C289" s="9" t="s">
        <v>889</v>
      </c>
      <c r="D289" s="9" t="s">
        <v>895</v>
      </c>
      <c r="E289" s="9" t="s">
        <v>896</v>
      </c>
      <c r="F289" s="9" t="s">
        <v>895</v>
      </c>
      <c r="G289" s="9" t="s">
        <v>897</v>
      </c>
      <c r="V289" s="8" t="s">
        <v>350</v>
      </c>
      <c r="W289" s="9" t="s">
        <v>1449</v>
      </c>
      <c r="X289" s="9" t="s">
        <v>425</v>
      </c>
      <c r="Y289" s="9" t="s">
        <v>425</v>
      </c>
      <c r="Z289" s="9" t="s">
        <v>425</v>
      </c>
      <c r="AA289" s="9" t="s">
        <v>425</v>
      </c>
      <c r="AB289" s="9" t="s">
        <v>425</v>
      </c>
      <c r="AC289" s="9" t="s">
        <v>425</v>
      </c>
    </row>
    <row r="290" spans="1:29" ht="15" thickBot="1" x14ac:dyDescent="0.35">
      <c r="A290" s="8" t="s">
        <v>351</v>
      </c>
      <c r="B290" s="9" t="s">
        <v>894</v>
      </c>
      <c r="C290" s="9" t="s">
        <v>889</v>
      </c>
      <c r="D290" s="9" t="s">
        <v>895</v>
      </c>
      <c r="E290" s="9" t="s">
        <v>896</v>
      </c>
      <c r="F290" s="9" t="s">
        <v>895</v>
      </c>
      <c r="G290" s="9" t="s">
        <v>897</v>
      </c>
      <c r="V290" s="8" t="s">
        <v>351</v>
      </c>
      <c r="W290" s="9" t="s">
        <v>1449</v>
      </c>
      <c r="X290" s="9" t="s">
        <v>425</v>
      </c>
      <c r="Y290" s="9" t="s">
        <v>425</v>
      </c>
      <c r="Z290" s="9" t="s">
        <v>425</v>
      </c>
      <c r="AA290" s="9" t="s">
        <v>425</v>
      </c>
      <c r="AB290" s="9" t="s">
        <v>425</v>
      </c>
      <c r="AC290" s="9" t="s">
        <v>425</v>
      </c>
    </row>
    <row r="291" spans="1:29" ht="15" thickBot="1" x14ac:dyDescent="0.35">
      <c r="A291" s="8" t="s">
        <v>354</v>
      </c>
      <c r="B291" s="9" t="s">
        <v>894</v>
      </c>
      <c r="C291" s="9" t="s">
        <v>889</v>
      </c>
      <c r="D291" s="9" t="s">
        <v>895</v>
      </c>
      <c r="E291" s="9" t="s">
        <v>896</v>
      </c>
      <c r="F291" s="9" t="s">
        <v>895</v>
      </c>
      <c r="G291" s="9" t="s">
        <v>897</v>
      </c>
      <c r="V291" s="8" t="s">
        <v>354</v>
      </c>
      <c r="W291" s="9" t="s">
        <v>1449</v>
      </c>
      <c r="X291" s="9" t="s">
        <v>425</v>
      </c>
      <c r="Y291" s="9" t="s">
        <v>425</v>
      </c>
      <c r="Z291" s="9" t="s">
        <v>425</v>
      </c>
      <c r="AA291" s="9" t="s">
        <v>425</v>
      </c>
      <c r="AB291" s="9" t="s">
        <v>425</v>
      </c>
      <c r="AC291" s="9" t="s">
        <v>425</v>
      </c>
    </row>
    <row r="292" spans="1:29" ht="15" thickBot="1" x14ac:dyDescent="0.35">
      <c r="A292" s="8" t="s">
        <v>356</v>
      </c>
      <c r="B292" s="9" t="s">
        <v>894</v>
      </c>
      <c r="C292" s="9" t="s">
        <v>889</v>
      </c>
      <c r="D292" s="9" t="s">
        <v>895</v>
      </c>
      <c r="E292" s="9" t="s">
        <v>896</v>
      </c>
      <c r="F292" s="9" t="s">
        <v>895</v>
      </c>
      <c r="G292" s="9" t="s">
        <v>895</v>
      </c>
      <c r="V292" s="8" t="s">
        <v>356</v>
      </c>
      <c r="W292" s="9" t="s">
        <v>1449</v>
      </c>
      <c r="X292" s="9" t="s">
        <v>425</v>
      </c>
      <c r="Y292" s="9" t="s">
        <v>425</v>
      </c>
      <c r="Z292" s="9" t="s">
        <v>425</v>
      </c>
      <c r="AA292" s="9" t="s">
        <v>425</v>
      </c>
      <c r="AB292" s="9" t="s">
        <v>425</v>
      </c>
      <c r="AC292" s="9" t="s">
        <v>425</v>
      </c>
    </row>
    <row r="293" spans="1:29" ht="15" thickBot="1" x14ac:dyDescent="0.35">
      <c r="A293" s="8" t="s">
        <v>357</v>
      </c>
      <c r="B293" s="9" t="s">
        <v>894</v>
      </c>
      <c r="C293" s="9" t="s">
        <v>889</v>
      </c>
      <c r="D293" s="9" t="s">
        <v>895</v>
      </c>
      <c r="E293" s="9" t="s">
        <v>896</v>
      </c>
      <c r="F293" s="9" t="s">
        <v>898</v>
      </c>
      <c r="G293" s="9" t="s">
        <v>895</v>
      </c>
      <c r="V293" s="8" t="s">
        <v>357</v>
      </c>
      <c r="W293" s="9" t="s">
        <v>1450</v>
      </c>
      <c r="X293" s="9" t="s">
        <v>425</v>
      </c>
      <c r="Y293" s="9" t="s">
        <v>425</v>
      </c>
      <c r="Z293" s="9" t="s">
        <v>425</v>
      </c>
      <c r="AA293" s="9" t="s">
        <v>425</v>
      </c>
      <c r="AB293" s="9" t="s">
        <v>425</v>
      </c>
      <c r="AC293" s="9" t="s">
        <v>425</v>
      </c>
    </row>
    <row r="294" spans="1:29" ht="15" thickBot="1" x14ac:dyDescent="0.35">
      <c r="A294" s="8" t="s">
        <v>358</v>
      </c>
      <c r="B294" s="9" t="s">
        <v>894</v>
      </c>
      <c r="C294" s="9" t="s">
        <v>889</v>
      </c>
      <c r="D294" s="9" t="s">
        <v>895</v>
      </c>
      <c r="E294" s="9" t="s">
        <v>896</v>
      </c>
      <c r="F294" s="9" t="s">
        <v>898</v>
      </c>
      <c r="G294" s="9" t="s">
        <v>895</v>
      </c>
      <c r="V294" s="8" t="s">
        <v>358</v>
      </c>
      <c r="W294" s="9" t="s">
        <v>1450</v>
      </c>
      <c r="X294" s="9" t="s">
        <v>425</v>
      </c>
      <c r="Y294" s="9" t="s">
        <v>425</v>
      </c>
      <c r="Z294" s="9" t="s">
        <v>425</v>
      </c>
      <c r="AA294" s="9" t="s">
        <v>425</v>
      </c>
      <c r="AB294" s="9" t="s">
        <v>425</v>
      </c>
      <c r="AC294" s="9" t="s">
        <v>425</v>
      </c>
    </row>
    <row r="295" spans="1:29" ht="15" thickBot="1" x14ac:dyDescent="0.35">
      <c r="A295" s="8" t="s">
        <v>359</v>
      </c>
      <c r="B295" s="9" t="s">
        <v>894</v>
      </c>
      <c r="C295" s="9" t="s">
        <v>889</v>
      </c>
      <c r="D295" s="9" t="s">
        <v>895</v>
      </c>
      <c r="E295" s="9" t="s">
        <v>896</v>
      </c>
      <c r="F295" s="9" t="s">
        <v>898</v>
      </c>
      <c r="G295" s="9" t="s">
        <v>895</v>
      </c>
      <c r="V295" s="8" t="s">
        <v>359</v>
      </c>
      <c r="W295" s="9" t="s">
        <v>1450</v>
      </c>
      <c r="X295" s="9" t="s">
        <v>425</v>
      </c>
      <c r="Y295" s="9" t="s">
        <v>425</v>
      </c>
      <c r="Z295" s="9" t="s">
        <v>425</v>
      </c>
      <c r="AA295" s="9" t="s">
        <v>425</v>
      </c>
      <c r="AB295" s="9" t="s">
        <v>425</v>
      </c>
      <c r="AC295" s="9" t="s">
        <v>425</v>
      </c>
    </row>
    <row r="296" spans="1:29" ht="15" thickBot="1" x14ac:dyDescent="0.35">
      <c r="A296" s="8" t="s">
        <v>361</v>
      </c>
      <c r="B296" s="9" t="s">
        <v>894</v>
      </c>
      <c r="C296" s="9" t="s">
        <v>889</v>
      </c>
      <c r="D296" s="9" t="s">
        <v>895</v>
      </c>
      <c r="E296" s="9" t="s">
        <v>896</v>
      </c>
      <c r="F296" s="9" t="s">
        <v>898</v>
      </c>
      <c r="G296" s="9" t="s">
        <v>895</v>
      </c>
      <c r="V296" s="8" t="s">
        <v>361</v>
      </c>
      <c r="W296" s="9" t="s">
        <v>1450</v>
      </c>
      <c r="X296" s="9" t="s">
        <v>425</v>
      </c>
      <c r="Y296" s="9" t="s">
        <v>425</v>
      </c>
      <c r="Z296" s="9" t="s">
        <v>425</v>
      </c>
      <c r="AA296" s="9" t="s">
        <v>425</v>
      </c>
      <c r="AB296" s="9" t="s">
        <v>425</v>
      </c>
      <c r="AC296" s="9" t="s">
        <v>425</v>
      </c>
    </row>
    <row r="297" spans="1:29" ht="15" thickBot="1" x14ac:dyDescent="0.35">
      <c r="A297" s="8" t="s">
        <v>363</v>
      </c>
      <c r="B297" s="9" t="s">
        <v>894</v>
      </c>
      <c r="C297" s="9" t="s">
        <v>889</v>
      </c>
      <c r="D297" s="9" t="s">
        <v>895</v>
      </c>
      <c r="E297" s="9" t="s">
        <v>896</v>
      </c>
      <c r="F297" s="9" t="s">
        <v>898</v>
      </c>
      <c r="G297" s="9" t="s">
        <v>895</v>
      </c>
      <c r="V297" s="8" t="s">
        <v>363</v>
      </c>
      <c r="W297" s="9" t="s">
        <v>1450</v>
      </c>
      <c r="X297" s="9" t="s">
        <v>425</v>
      </c>
      <c r="Y297" s="9" t="s">
        <v>425</v>
      </c>
      <c r="Z297" s="9" t="s">
        <v>425</v>
      </c>
      <c r="AA297" s="9" t="s">
        <v>425</v>
      </c>
      <c r="AB297" s="9" t="s">
        <v>425</v>
      </c>
      <c r="AC297" s="9" t="s">
        <v>425</v>
      </c>
    </row>
    <row r="298" spans="1:29" ht="15" thickBot="1" x14ac:dyDescent="0.35">
      <c r="A298" s="8" t="s">
        <v>364</v>
      </c>
      <c r="B298" s="9" t="s">
        <v>894</v>
      </c>
      <c r="C298" s="9" t="s">
        <v>889</v>
      </c>
      <c r="D298" s="9" t="s">
        <v>895</v>
      </c>
      <c r="E298" s="9" t="s">
        <v>896</v>
      </c>
      <c r="F298" s="9" t="s">
        <v>898</v>
      </c>
      <c r="G298" s="9" t="s">
        <v>895</v>
      </c>
      <c r="V298" s="8" t="s">
        <v>364</v>
      </c>
      <c r="W298" s="9" t="s">
        <v>1450</v>
      </c>
      <c r="X298" s="9" t="s">
        <v>425</v>
      </c>
      <c r="Y298" s="9" t="s">
        <v>425</v>
      </c>
      <c r="Z298" s="9" t="s">
        <v>425</v>
      </c>
      <c r="AA298" s="9" t="s">
        <v>425</v>
      </c>
      <c r="AB298" s="9" t="s">
        <v>425</v>
      </c>
      <c r="AC298" s="9" t="s">
        <v>425</v>
      </c>
    </row>
    <row r="299" spans="1:29" ht="15" thickBot="1" x14ac:dyDescent="0.35">
      <c r="A299" s="8" t="s">
        <v>366</v>
      </c>
      <c r="B299" s="9" t="s">
        <v>894</v>
      </c>
      <c r="C299" s="9" t="s">
        <v>889</v>
      </c>
      <c r="D299" s="9" t="s">
        <v>895</v>
      </c>
      <c r="E299" s="9" t="s">
        <v>896</v>
      </c>
      <c r="F299" s="9" t="s">
        <v>898</v>
      </c>
      <c r="G299" s="9" t="s">
        <v>895</v>
      </c>
      <c r="V299" s="8" t="s">
        <v>366</v>
      </c>
      <c r="W299" s="9" t="s">
        <v>1450</v>
      </c>
      <c r="X299" s="9" t="s">
        <v>425</v>
      </c>
      <c r="Y299" s="9" t="s">
        <v>425</v>
      </c>
      <c r="Z299" s="9" t="s">
        <v>425</v>
      </c>
      <c r="AA299" s="9" t="s">
        <v>425</v>
      </c>
      <c r="AB299" s="9" t="s">
        <v>425</v>
      </c>
      <c r="AC299" s="9" t="s">
        <v>425</v>
      </c>
    </row>
    <row r="300" spans="1:29" ht="15" thickBot="1" x14ac:dyDescent="0.35">
      <c r="A300" s="8" t="s">
        <v>368</v>
      </c>
      <c r="B300" s="9" t="s">
        <v>894</v>
      </c>
      <c r="C300" s="9" t="s">
        <v>889</v>
      </c>
      <c r="D300" s="9" t="s">
        <v>895</v>
      </c>
      <c r="E300" s="9" t="s">
        <v>896</v>
      </c>
      <c r="F300" s="9" t="s">
        <v>898</v>
      </c>
      <c r="G300" s="9" t="s">
        <v>895</v>
      </c>
      <c r="V300" s="8" t="s">
        <v>368</v>
      </c>
      <c r="W300" s="9" t="s">
        <v>1450</v>
      </c>
      <c r="X300" s="9" t="s">
        <v>425</v>
      </c>
      <c r="Y300" s="9" t="s">
        <v>425</v>
      </c>
      <c r="Z300" s="9" t="s">
        <v>425</v>
      </c>
      <c r="AA300" s="9" t="s">
        <v>425</v>
      </c>
      <c r="AB300" s="9" t="s">
        <v>425</v>
      </c>
      <c r="AC300" s="9" t="s">
        <v>425</v>
      </c>
    </row>
    <row r="301" spans="1:29" ht="15" thickBot="1" x14ac:dyDescent="0.35">
      <c r="A301" s="8" t="s">
        <v>371</v>
      </c>
      <c r="B301" s="9" t="s">
        <v>894</v>
      </c>
      <c r="C301" s="9" t="s">
        <v>889</v>
      </c>
      <c r="D301" s="9" t="s">
        <v>895</v>
      </c>
      <c r="E301" s="9" t="s">
        <v>896</v>
      </c>
      <c r="F301" s="9" t="s">
        <v>898</v>
      </c>
      <c r="G301" s="9" t="s">
        <v>895</v>
      </c>
      <c r="V301" s="8" t="s">
        <v>371</v>
      </c>
      <c r="W301" s="9" t="s">
        <v>1451</v>
      </c>
      <c r="X301" s="9" t="s">
        <v>425</v>
      </c>
      <c r="Y301" s="9" t="s">
        <v>425</v>
      </c>
      <c r="Z301" s="9" t="s">
        <v>425</v>
      </c>
      <c r="AA301" s="9" t="s">
        <v>425</v>
      </c>
      <c r="AB301" s="9" t="s">
        <v>425</v>
      </c>
      <c r="AC301" s="9" t="s">
        <v>425</v>
      </c>
    </row>
    <row r="302" spans="1:29" ht="15" thickBot="1" x14ac:dyDescent="0.35">
      <c r="A302" s="8" t="s">
        <v>372</v>
      </c>
      <c r="B302" s="9" t="s">
        <v>894</v>
      </c>
      <c r="C302" s="9" t="s">
        <v>889</v>
      </c>
      <c r="D302" s="9" t="s">
        <v>895</v>
      </c>
      <c r="E302" s="9" t="s">
        <v>896</v>
      </c>
      <c r="F302" s="9" t="s">
        <v>898</v>
      </c>
      <c r="G302" s="9" t="s">
        <v>895</v>
      </c>
      <c r="V302" s="8" t="s">
        <v>372</v>
      </c>
      <c r="W302" s="9" t="s">
        <v>1451</v>
      </c>
      <c r="X302" s="9" t="s">
        <v>425</v>
      </c>
      <c r="Y302" s="9" t="s">
        <v>425</v>
      </c>
      <c r="Z302" s="9" t="s">
        <v>425</v>
      </c>
      <c r="AA302" s="9" t="s">
        <v>425</v>
      </c>
      <c r="AB302" s="9" t="s">
        <v>425</v>
      </c>
      <c r="AC302" s="9" t="s">
        <v>425</v>
      </c>
    </row>
    <row r="303" spans="1:29" ht="15" thickBot="1" x14ac:dyDescent="0.35">
      <c r="A303" s="8" t="s">
        <v>376</v>
      </c>
      <c r="B303" s="9" t="s">
        <v>894</v>
      </c>
      <c r="C303" s="9" t="s">
        <v>889</v>
      </c>
      <c r="D303" s="9" t="s">
        <v>895</v>
      </c>
      <c r="E303" s="9" t="s">
        <v>896</v>
      </c>
      <c r="F303" s="9" t="s">
        <v>898</v>
      </c>
      <c r="G303" s="9" t="s">
        <v>898</v>
      </c>
      <c r="V303" s="8" t="s">
        <v>376</v>
      </c>
      <c r="W303" s="9" t="s">
        <v>1451</v>
      </c>
      <c r="X303" s="9" t="s">
        <v>425</v>
      </c>
      <c r="Y303" s="9" t="s">
        <v>425</v>
      </c>
      <c r="Z303" s="9" t="s">
        <v>425</v>
      </c>
      <c r="AA303" s="9" t="s">
        <v>425</v>
      </c>
      <c r="AB303" s="9" t="s">
        <v>425</v>
      </c>
      <c r="AC303" s="9" t="s">
        <v>425</v>
      </c>
    </row>
    <row r="304" spans="1:29" ht="15" thickBot="1" x14ac:dyDescent="0.35">
      <c r="A304" s="8" t="s">
        <v>378</v>
      </c>
      <c r="B304" s="9" t="s">
        <v>894</v>
      </c>
      <c r="C304" s="9" t="s">
        <v>889</v>
      </c>
      <c r="D304" s="9" t="s">
        <v>895</v>
      </c>
      <c r="E304" s="9" t="s">
        <v>896</v>
      </c>
      <c r="F304" s="9" t="s">
        <v>898</v>
      </c>
      <c r="G304" s="9" t="s">
        <v>898</v>
      </c>
      <c r="V304" s="8" t="s">
        <v>378</v>
      </c>
      <c r="W304" s="9" t="s">
        <v>1451</v>
      </c>
      <c r="X304" s="9" t="s">
        <v>425</v>
      </c>
      <c r="Y304" s="9" t="s">
        <v>425</v>
      </c>
      <c r="Z304" s="9" t="s">
        <v>425</v>
      </c>
      <c r="AA304" s="9" t="s">
        <v>425</v>
      </c>
      <c r="AB304" s="9" t="s">
        <v>425</v>
      </c>
      <c r="AC304" s="9" t="s">
        <v>425</v>
      </c>
    </row>
    <row r="305" spans="1:29" ht="15" thickBot="1" x14ac:dyDescent="0.35">
      <c r="A305" s="8" t="s">
        <v>380</v>
      </c>
      <c r="B305" s="9" t="s">
        <v>894</v>
      </c>
      <c r="C305" s="9" t="s">
        <v>889</v>
      </c>
      <c r="D305" s="9" t="s">
        <v>895</v>
      </c>
      <c r="E305" s="9" t="s">
        <v>896</v>
      </c>
      <c r="F305" s="9" t="s">
        <v>898</v>
      </c>
      <c r="G305" s="9" t="s">
        <v>899</v>
      </c>
      <c r="V305" s="8" t="s">
        <v>380</v>
      </c>
      <c r="W305" s="9" t="s">
        <v>1451</v>
      </c>
      <c r="X305" s="9" t="s">
        <v>425</v>
      </c>
      <c r="Y305" s="9" t="s">
        <v>425</v>
      </c>
      <c r="Z305" s="9" t="s">
        <v>425</v>
      </c>
      <c r="AA305" s="9" t="s">
        <v>425</v>
      </c>
      <c r="AB305" s="9" t="s">
        <v>425</v>
      </c>
      <c r="AC305" s="9" t="s">
        <v>425</v>
      </c>
    </row>
    <row r="306" spans="1:29" ht="15" thickBot="1" x14ac:dyDescent="0.35">
      <c r="A306" s="8" t="s">
        <v>383</v>
      </c>
      <c r="B306" s="9" t="s">
        <v>894</v>
      </c>
      <c r="C306" s="9" t="s">
        <v>889</v>
      </c>
      <c r="D306" s="9" t="s">
        <v>895</v>
      </c>
      <c r="E306" s="9" t="s">
        <v>896</v>
      </c>
      <c r="F306" s="9" t="s">
        <v>898</v>
      </c>
      <c r="G306" s="9" t="s">
        <v>899</v>
      </c>
      <c r="V306" s="8" t="s">
        <v>383</v>
      </c>
      <c r="W306" s="9" t="s">
        <v>1451</v>
      </c>
      <c r="X306" s="9" t="s">
        <v>425</v>
      </c>
      <c r="Y306" s="9" t="s">
        <v>425</v>
      </c>
      <c r="Z306" s="9" t="s">
        <v>425</v>
      </c>
      <c r="AA306" s="9" t="s">
        <v>425</v>
      </c>
      <c r="AB306" s="9" t="s">
        <v>425</v>
      </c>
      <c r="AC306" s="9" t="s">
        <v>425</v>
      </c>
    </row>
    <row r="307" spans="1:29" ht="15" thickBot="1" x14ac:dyDescent="0.35">
      <c r="A307" s="8" t="s">
        <v>385</v>
      </c>
      <c r="B307" s="9" t="s">
        <v>894</v>
      </c>
      <c r="C307" s="9" t="s">
        <v>889</v>
      </c>
      <c r="D307" s="9" t="s">
        <v>895</v>
      </c>
      <c r="E307" s="9" t="s">
        <v>896</v>
      </c>
      <c r="F307" s="9" t="s">
        <v>898</v>
      </c>
      <c r="G307" s="9" t="s">
        <v>899</v>
      </c>
      <c r="V307" s="8" t="s">
        <v>385</v>
      </c>
      <c r="W307" s="9" t="s">
        <v>1451</v>
      </c>
      <c r="X307" s="9" t="s">
        <v>425</v>
      </c>
      <c r="Y307" s="9" t="s">
        <v>425</v>
      </c>
      <c r="Z307" s="9" t="s">
        <v>425</v>
      </c>
      <c r="AA307" s="9" t="s">
        <v>425</v>
      </c>
      <c r="AB307" s="9" t="s">
        <v>425</v>
      </c>
      <c r="AC307" s="9" t="s">
        <v>425</v>
      </c>
    </row>
    <row r="308" spans="1:29" ht="15" thickBot="1" x14ac:dyDescent="0.35">
      <c r="A308" s="8" t="s">
        <v>388</v>
      </c>
      <c r="B308" s="9" t="s">
        <v>894</v>
      </c>
      <c r="C308" s="9" t="s">
        <v>889</v>
      </c>
      <c r="D308" s="9" t="s">
        <v>895</v>
      </c>
      <c r="E308" s="9" t="s">
        <v>896</v>
      </c>
      <c r="F308" s="9" t="s">
        <v>900</v>
      </c>
      <c r="G308" s="9" t="s">
        <v>899</v>
      </c>
      <c r="V308" s="8" t="s">
        <v>388</v>
      </c>
      <c r="W308" s="9" t="s">
        <v>1452</v>
      </c>
      <c r="X308" s="9" t="s">
        <v>425</v>
      </c>
      <c r="Y308" s="9" t="s">
        <v>425</v>
      </c>
      <c r="Z308" s="9" t="s">
        <v>425</v>
      </c>
      <c r="AA308" s="9" t="s">
        <v>425</v>
      </c>
      <c r="AB308" s="9" t="s">
        <v>425</v>
      </c>
      <c r="AC308" s="9" t="s">
        <v>425</v>
      </c>
    </row>
    <row r="309" spans="1:29" ht="15" thickBot="1" x14ac:dyDescent="0.35">
      <c r="A309" s="8" t="s">
        <v>389</v>
      </c>
      <c r="B309" s="9" t="s">
        <v>894</v>
      </c>
      <c r="C309" s="9" t="s">
        <v>889</v>
      </c>
      <c r="D309" s="9" t="s">
        <v>895</v>
      </c>
      <c r="E309" s="9" t="s">
        <v>896</v>
      </c>
      <c r="F309" s="9" t="s">
        <v>900</v>
      </c>
      <c r="G309" s="9" t="s">
        <v>901</v>
      </c>
      <c r="V309" s="8" t="s">
        <v>389</v>
      </c>
      <c r="W309" s="9" t="s">
        <v>1453</v>
      </c>
      <c r="X309" s="9" t="s">
        <v>425</v>
      </c>
      <c r="Y309" s="9" t="s">
        <v>425</v>
      </c>
      <c r="Z309" s="9" t="s">
        <v>425</v>
      </c>
      <c r="AA309" s="9" t="s">
        <v>425</v>
      </c>
      <c r="AB309" s="9" t="s">
        <v>425</v>
      </c>
      <c r="AC309" s="9" t="s">
        <v>425</v>
      </c>
    </row>
    <row r="310" spans="1:29" ht="15" thickBot="1" x14ac:dyDescent="0.35">
      <c r="A310" s="8" t="s">
        <v>391</v>
      </c>
      <c r="B310" s="9" t="s">
        <v>894</v>
      </c>
      <c r="C310" s="9" t="s">
        <v>889</v>
      </c>
      <c r="D310" s="9" t="s">
        <v>895</v>
      </c>
      <c r="E310" s="9" t="s">
        <v>896</v>
      </c>
      <c r="F310" s="9" t="s">
        <v>900</v>
      </c>
      <c r="G310" s="9" t="s">
        <v>901</v>
      </c>
      <c r="V310" s="8" t="s">
        <v>391</v>
      </c>
      <c r="W310" s="9" t="s">
        <v>1453</v>
      </c>
      <c r="X310" s="9" t="s">
        <v>425</v>
      </c>
      <c r="Y310" s="9" t="s">
        <v>425</v>
      </c>
      <c r="Z310" s="9" t="s">
        <v>425</v>
      </c>
      <c r="AA310" s="9" t="s">
        <v>425</v>
      </c>
      <c r="AB310" s="9" t="s">
        <v>425</v>
      </c>
      <c r="AC310" s="9" t="s">
        <v>425</v>
      </c>
    </row>
    <row r="311" spans="1:29" ht="15" thickBot="1" x14ac:dyDescent="0.35">
      <c r="A311" s="8" t="s">
        <v>394</v>
      </c>
      <c r="B311" s="9" t="s">
        <v>894</v>
      </c>
      <c r="C311" s="9" t="s">
        <v>889</v>
      </c>
      <c r="D311" s="9" t="s">
        <v>895</v>
      </c>
      <c r="E311" s="9" t="s">
        <v>896</v>
      </c>
      <c r="F311" s="9" t="s">
        <v>900</v>
      </c>
      <c r="G311" s="9" t="s">
        <v>901</v>
      </c>
      <c r="V311" s="8" t="s">
        <v>394</v>
      </c>
      <c r="W311" s="9" t="s">
        <v>1453</v>
      </c>
      <c r="X311" s="9" t="s">
        <v>425</v>
      </c>
      <c r="Y311" s="9" t="s">
        <v>425</v>
      </c>
      <c r="Z311" s="9" t="s">
        <v>425</v>
      </c>
      <c r="AA311" s="9" t="s">
        <v>425</v>
      </c>
      <c r="AB311" s="9" t="s">
        <v>425</v>
      </c>
      <c r="AC311" s="9" t="s">
        <v>425</v>
      </c>
    </row>
    <row r="312" spans="1:29" ht="15" thickBot="1" x14ac:dyDescent="0.35">
      <c r="A312" s="8" t="s">
        <v>396</v>
      </c>
      <c r="B312" s="9" t="s">
        <v>894</v>
      </c>
      <c r="C312" s="9" t="s">
        <v>889</v>
      </c>
      <c r="D312" s="9" t="s">
        <v>895</v>
      </c>
      <c r="E312" s="9" t="s">
        <v>896</v>
      </c>
      <c r="F312" s="9" t="s">
        <v>900</v>
      </c>
      <c r="G312" s="9" t="s">
        <v>901</v>
      </c>
      <c r="V312" s="8" t="s">
        <v>396</v>
      </c>
      <c r="W312" s="9" t="s">
        <v>1454</v>
      </c>
      <c r="X312" s="9" t="s">
        <v>425</v>
      </c>
      <c r="Y312" s="9" t="s">
        <v>425</v>
      </c>
      <c r="Z312" s="9" t="s">
        <v>425</v>
      </c>
      <c r="AA312" s="9" t="s">
        <v>425</v>
      </c>
      <c r="AB312" s="9" t="s">
        <v>425</v>
      </c>
      <c r="AC312" s="9" t="s">
        <v>425</v>
      </c>
    </row>
    <row r="313" spans="1:29" ht="15" thickBot="1" x14ac:dyDescent="0.35">
      <c r="A313" s="8" t="s">
        <v>398</v>
      </c>
      <c r="B313" s="9" t="s">
        <v>894</v>
      </c>
      <c r="C313" s="9" t="s">
        <v>889</v>
      </c>
      <c r="D313" s="9" t="s">
        <v>895</v>
      </c>
      <c r="E313" s="9" t="s">
        <v>896</v>
      </c>
      <c r="F313" s="9" t="s">
        <v>900</v>
      </c>
      <c r="G313" s="9" t="s">
        <v>901</v>
      </c>
      <c r="V313" s="8" t="s">
        <v>398</v>
      </c>
      <c r="W313" s="9" t="s">
        <v>1454</v>
      </c>
      <c r="X313" s="9" t="s">
        <v>425</v>
      </c>
      <c r="Y313" s="9" t="s">
        <v>425</v>
      </c>
      <c r="Z313" s="9" t="s">
        <v>425</v>
      </c>
      <c r="AA313" s="9" t="s">
        <v>425</v>
      </c>
      <c r="AB313" s="9" t="s">
        <v>425</v>
      </c>
      <c r="AC313" s="9" t="s">
        <v>425</v>
      </c>
    </row>
    <row r="314" spans="1:29" ht="15" thickBot="1" x14ac:dyDescent="0.35">
      <c r="A314" s="8" t="s">
        <v>400</v>
      </c>
      <c r="B314" s="9" t="s">
        <v>894</v>
      </c>
      <c r="C314" s="9" t="s">
        <v>901</v>
      </c>
      <c r="D314" s="9" t="s">
        <v>895</v>
      </c>
      <c r="E314" s="9" t="s">
        <v>896</v>
      </c>
      <c r="F314" s="9" t="s">
        <v>900</v>
      </c>
      <c r="G314" s="9" t="s">
        <v>901</v>
      </c>
      <c r="V314" s="8" t="s">
        <v>400</v>
      </c>
      <c r="W314" s="9" t="s">
        <v>1454</v>
      </c>
      <c r="X314" s="9" t="s">
        <v>425</v>
      </c>
      <c r="Y314" s="9" t="s">
        <v>425</v>
      </c>
      <c r="Z314" s="9" t="s">
        <v>425</v>
      </c>
      <c r="AA314" s="9" t="s">
        <v>425</v>
      </c>
      <c r="AB314" s="9" t="s">
        <v>425</v>
      </c>
      <c r="AC314" s="9" t="s">
        <v>425</v>
      </c>
    </row>
    <row r="315" spans="1:29" ht="15" thickBot="1" x14ac:dyDescent="0.35">
      <c r="A315" s="8" t="s">
        <v>402</v>
      </c>
      <c r="B315" s="9" t="s">
        <v>894</v>
      </c>
      <c r="C315" s="9" t="s">
        <v>901</v>
      </c>
      <c r="D315" s="9" t="s">
        <v>895</v>
      </c>
      <c r="E315" s="9" t="s">
        <v>896</v>
      </c>
      <c r="F315" s="9" t="s">
        <v>900</v>
      </c>
      <c r="G315" s="9" t="s">
        <v>901</v>
      </c>
      <c r="V315" s="8" t="s">
        <v>402</v>
      </c>
      <c r="W315" s="9" t="s">
        <v>1454</v>
      </c>
      <c r="X315" s="9" t="s">
        <v>425</v>
      </c>
      <c r="Y315" s="9" t="s">
        <v>425</v>
      </c>
      <c r="Z315" s="9" t="s">
        <v>425</v>
      </c>
      <c r="AA315" s="9" t="s">
        <v>425</v>
      </c>
      <c r="AB315" s="9" t="s">
        <v>425</v>
      </c>
      <c r="AC315" s="9" t="s">
        <v>425</v>
      </c>
    </row>
    <row r="316" spans="1:29" ht="15" thickBot="1" x14ac:dyDescent="0.35">
      <c r="A316" s="8" t="s">
        <v>404</v>
      </c>
      <c r="B316" s="9" t="s">
        <v>894</v>
      </c>
      <c r="C316" s="9" t="s">
        <v>901</v>
      </c>
      <c r="D316" s="9" t="s">
        <v>895</v>
      </c>
      <c r="E316" s="9" t="s">
        <v>896</v>
      </c>
      <c r="F316" s="9" t="s">
        <v>896</v>
      </c>
      <c r="G316" s="9" t="s">
        <v>901</v>
      </c>
      <c r="V316" s="8" t="s">
        <v>404</v>
      </c>
      <c r="W316" s="9" t="s">
        <v>1454</v>
      </c>
      <c r="X316" s="9" t="s">
        <v>425</v>
      </c>
      <c r="Y316" s="9" t="s">
        <v>425</v>
      </c>
      <c r="Z316" s="9" t="s">
        <v>425</v>
      </c>
      <c r="AA316" s="9" t="s">
        <v>425</v>
      </c>
      <c r="AB316" s="9" t="s">
        <v>425</v>
      </c>
      <c r="AC316" s="9" t="s">
        <v>425</v>
      </c>
    </row>
    <row r="317" spans="1:29" ht="15" thickBot="1" x14ac:dyDescent="0.35">
      <c r="A317" s="8" t="s">
        <v>406</v>
      </c>
      <c r="B317" s="9" t="s">
        <v>894</v>
      </c>
      <c r="C317" s="9" t="s">
        <v>901</v>
      </c>
      <c r="D317" s="9" t="s">
        <v>895</v>
      </c>
      <c r="E317" s="9" t="s">
        <v>896</v>
      </c>
      <c r="F317" s="9" t="s">
        <v>896</v>
      </c>
      <c r="G317" s="9" t="s">
        <v>902</v>
      </c>
      <c r="V317" s="8" t="s">
        <v>406</v>
      </c>
      <c r="W317" s="9" t="s">
        <v>1455</v>
      </c>
      <c r="X317" s="9" t="s">
        <v>425</v>
      </c>
      <c r="Y317" s="9" t="s">
        <v>425</v>
      </c>
      <c r="Z317" s="9" t="s">
        <v>425</v>
      </c>
      <c r="AA317" s="9" t="s">
        <v>425</v>
      </c>
      <c r="AB317" s="9" t="s">
        <v>425</v>
      </c>
      <c r="AC317" s="9" t="s">
        <v>425</v>
      </c>
    </row>
    <row r="318" spans="1:29" ht="15" thickBot="1" x14ac:dyDescent="0.35">
      <c r="A318" s="8" t="s">
        <v>407</v>
      </c>
      <c r="B318" s="9" t="s">
        <v>894</v>
      </c>
      <c r="C318" s="9" t="s">
        <v>901</v>
      </c>
      <c r="D318" s="9" t="s">
        <v>895</v>
      </c>
      <c r="E318" s="9" t="s">
        <v>896</v>
      </c>
      <c r="F318" s="9" t="s">
        <v>896</v>
      </c>
      <c r="G318" s="9" t="s">
        <v>902</v>
      </c>
      <c r="V318" s="8" t="s">
        <v>407</v>
      </c>
      <c r="W318" s="9" t="s">
        <v>1455</v>
      </c>
      <c r="X318" s="9" t="s">
        <v>425</v>
      </c>
      <c r="Y318" s="9" t="s">
        <v>425</v>
      </c>
      <c r="Z318" s="9" t="s">
        <v>425</v>
      </c>
      <c r="AA318" s="9" t="s">
        <v>425</v>
      </c>
      <c r="AB318" s="9" t="s">
        <v>425</v>
      </c>
      <c r="AC318" s="9" t="s">
        <v>425</v>
      </c>
    </row>
    <row r="319" spans="1:29" ht="15" thickBot="1" x14ac:dyDescent="0.35">
      <c r="A319" s="8" t="s">
        <v>408</v>
      </c>
      <c r="B319" s="9" t="s">
        <v>894</v>
      </c>
      <c r="C319" s="9" t="s">
        <v>901</v>
      </c>
      <c r="D319" s="9" t="s">
        <v>895</v>
      </c>
      <c r="E319" s="9" t="s">
        <v>896</v>
      </c>
      <c r="F319" s="9" t="s">
        <v>896</v>
      </c>
      <c r="G319" s="9" t="s">
        <v>902</v>
      </c>
      <c r="V319" s="8" t="s">
        <v>408</v>
      </c>
      <c r="W319" s="9" t="s">
        <v>1455</v>
      </c>
      <c r="X319" s="9" t="s">
        <v>425</v>
      </c>
      <c r="Y319" s="9" t="s">
        <v>425</v>
      </c>
      <c r="Z319" s="9" t="s">
        <v>425</v>
      </c>
      <c r="AA319" s="9" t="s">
        <v>425</v>
      </c>
      <c r="AB319" s="9" t="s">
        <v>425</v>
      </c>
      <c r="AC319" s="9" t="s">
        <v>425</v>
      </c>
    </row>
    <row r="320" spans="1:29" ht="15" thickBot="1" x14ac:dyDescent="0.35">
      <c r="A320" s="8" t="s">
        <v>410</v>
      </c>
      <c r="B320" s="9" t="s">
        <v>894</v>
      </c>
      <c r="C320" s="9" t="s">
        <v>901</v>
      </c>
      <c r="D320" s="9" t="s">
        <v>895</v>
      </c>
      <c r="E320" s="9" t="s">
        <v>896</v>
      </c>
      <c r="F320" s="9" t="s">
        <v>896</v>
      </c>
      <c r="G320" s="9" t="s">
        <v>902</v>
      </c>
      <c r="V320" s="8" t="s">
        <v>410</v>
      </c>
      <c r="W320" s="9" t="s">
        <v>1455</v>
      </c>
      <c r="X320" s="9" t="s">
        <v>425</v>
      </c>
      <c r="Y320" s="9" t="s">
        <v>425</v>
      </c>
      <c r="Z320" s="9" t="s">
        <v>425</v>
      </c>
      <c r="AA320" s="9" t="s">
        <v>425</v>
      </c>
      <c r="AB320" s="9" t="s">
        <v>425</v>
      </c>
      <c r="AC320" s="9" t="s">
        <v>425</v>
      </c>
    </row>
    <row r="321" spans="1:29" ht="15" thickBot="1" x14ac:dyDescent="0.35">
      <c r="A321" s="8" t="s">
        <v>412</v>
      </c>
      <c r="B321" s="9" t="s">
        <v>894</v>
      </c>
      <c r="C321" s="9" t="s">
        <v>901</v>
      </c>
      <c r="D321" s="9" t="s">
        <v>898</v>
      </c>
      <c r="E321" s="9" t="s">
        <v>896</v>
      </c>
      <c r="F321" s="9" t="s">
        <v>894</v>
      </c>
      <c r="G321" s="9" t="s">
        <v>902</v>
      </c>
      <c r="V321" s="8" t="s">
        <v>412</v>
      </c>
      <c r="W321" s="9" t="s">
        <v>1455</v>
      </c>
      <c r="X321" s="9" t="s">
        <v>425</v>
      </c>
      <c r="Y321" s="9" t="s">
        <v>425</v>
      </c>
      <c r="Z321" s="9" t="s">
        <v>425</v>
      </c>
      <c r="AA321" s="9" t="s">
        <v>425</v>
      </c>
      <c r="AB321" s="9" t="s">
        <v>425</v>
      </c>
      <c r="AC321" s="9" t="s">
        <v>425</v>
      </c>
    </row>
    <row r="322" spans="1:29" ht="15" thickBot="1" x14ac:dyDescent="0.35">
      <c r="A322" s="8" t="s">
        <v>414</v>
      </c>
      <c r="B322" s="9" t="s">
        <v>894</v>
      </c>
      <c r="C322" s="9" t="s">
        <v>901</v>
      </c>
      <c r="D322" s="9" t="s">
        <v>901</v>
      </c>
      <c r="E322" s="9" t="s">
        <v>896</v>
      </c>
      <c r="F322" s="9" t="s">
        <v>894</v>
      </c>
      <c r="G322" s="9" t="s">
        <v>894</v>
      </c>
      <c r="V322" s="8" t="s">
        <v>414</v>
      </c>
      <c r="W322" s="9" t="s">
        <v>1455</v>
      </c>
      <c r="X322" s="9" t="s">
        <v>425</v>
      </c>
      <c r="Y322" s="9" t="s">
        <v>425</v>
      </c>
      <c r="Z322" s="9" t="s">
        <v>425</v>
      </c>
      <c r="AA322" s="9" t="s">
        <v>425</v>
      </c>
      <c r="AB322" s="9" t="s">
        <v>425</v>
      </c>
      <c r="AC322" s="9" t="s">
        <v>425</v>
      </c>
    </row>
    <row r="323" spans="1:29" ht="15" thickBot="1" x14ac:dyDescent="0.35">
      <c r="A323" s="8" t="s">
        <v>415</v>
      </c>
      <c r="B323" s="9" t="s">
        <v>894</v>
      </c>
      <c r="C323" s="9" t="s">
        <v>901</v>
      </c>
      <c r="D323" s="9" t="s">
        <v>901</v>
      </c>
      <c r="E323" s="9" t="s">
        <v>896</v>
      </c>
      <c r="F323" s="9" t="s">
        <v>894</v>
      </c>
      <c r="G323" s="9" t="s">
        <v>894</v>
      </c>
      <c r="V323" s="8" t="s">
        <v>415</v>
      </c>
      <c r="W323" s="9" t="s">
        <v>1455</v>
      </c>
      <c r="X323" s="9" t="s">
        <v>425</v>
      </c>
      <c r="Y323" s="9" t="s">
        <v>425</v>
      </c>
      <c r="Z323" s="9" t="s">
        <v>425</v>
      </c>
      <c r="AA323" s="9" t="s">
        <v>425</v>
      </c>
      <c r="AB323" s="9" t="s">
        <v>425</v>
      </c>
      <c r="AC323" s="9" t="s">
        <v>425</v>
      </c>
    </row>
    <row r="324" spans="1:29" ht="15" thickBot="1" x14ac:dyDescent="0.35">
      <c r="A324" s="8" t="s">
        <v>416</v>
      </c>
      <c r="B324" s="9" t="s">
        <v>894</v>
      </c>
      <c r="C324" s="9" t="s">
        <v>901</v>
      </c>
      <c r="D324" s="9" t="s">
        <v>901</v>
      </c>
      <c r="E324" s="9" t="s">
        <v>896</v>
      </c>
      <c r="F324" s="9" t="s">
        <v>894</v>
      </c>
      <c r="G324" s="9" t="s">
        <v>894</v>
      </c>
      <c r="V324" s="8" t="s">
        <v>416</v>
      </c>
      <c r="W324" s="9" t="s">
        <v>1455</v>
      </c>
      <c r="X324" s="9" t="s">
        <v>425</v>
      </c>
      <c r="Y324" s="9" t="s">
        <v>425</v>
      </c>
      <c r="Z324" s="9" t="s">
        <v>425</v>
      </c>
      <c r="AA324" s="9" t="s">
        <v>425</v>
      </c>
      <c r="AB324" s="9" t="s">
        <v>425</v>
      </c>
      <c r="AC324" s="9" t="s">
        <v>425</v>
      </c>
    </row>
    <row r="325" spans="1:29" ht="15" thickBot="1" x14ac:dyDescent="0.35">
      <c r="A325" s="8" t="s">
        <v>418</v>
      </c>
      <c r="B325" s="9" t="s">
        <v>894</v>
      </c>
      <c r="C325" s="9" t="s">
        <v>902</v>
      </c>
      <c r="D325" s="9" t="s">
        <v>901</v>
      </c>
      <c r="E325" s="9" t="s">
        <v>896</v>
      </c>
      <c r="F325" s="9" t="s">
        <v>894</v>
      </c>
      <c r="G325" s="9" t="s">
        <v>894</v>
      </c>
      <c r="V325" s="8" t="s">
        <v>418</v>
      </c>
      <c r="W325" s="9" t="s">
        <v>1456</v>
      </c>
      <c r="X325" s="9" t="s">
        <v>425</v>
      </c>
      <c r="Y325" s="9" t="s">
        <v>425</v>
      </c>
      <c r="Z325" s="9" t="s">
        <v>425</v>
      </c>
      <c r="AA325" s="9" t="s">
        <v>425</v>
      </c>
      <c r="AB325" s="9" t="s">
        <v>425</v>
      </c>
      <c r="AC325" s="9" t="s">
        <v>425</v>
      </c>
    </row>
    <row r="326" spans="1:29" ht="15" thickBot="1" x14ac:dyDescent="0.35">
      <c r="A326" s="8" t="s">
        <v>419</v>
      </c>
      <c r="B326" s="9" t="s">
        <v>894</v>
      </c>
      <c r="C326" s="9" t="s">
        <v>902</v>
      </c>
      <c r="D326" s="9" t="s">
        <v>901</v>
      </c>
      <c r="E326" s="9" t="s">
        <v>896</v>
      </c>
      <c r="F326" s="9" t="s">
        <v>894</v>
      </c>
      <c r="G326" s="9" t="s">
        <v>894</v>
      </c>
      <c r="V326" s="8" t="s">
        <v>419</v>
      </c>
      <c r="W326" s="9" t="s">
        <v>1457</v>
      </c>
      <c r="X326" s="9" t="s">
        <v>425</v>
      </c>
      <c r="Y326" s="9" t="s">
        <v>425</v>
      </c>
      <c r="Z326" s="9" t="s">
        <v>425</v>
      </c>
      <c r="AA326" s="9" t="s">
        <v>425</v>
      </c>
      <c r="AB326" s="9" t="s">
        <v>425</v>
      </c>
      <c r="AC326" s="9" t="s">
        <v>425</v>
      </c>
    </row>
    <row r="327" spans="1:29" ht="15" thickBot="1" x14ac:dyDescent="0.35">
      <c r="A327" s="8" t="s">
        <v>420</v>
      </c>
      <c r="B327" s="9" t="s">
        <v>894</v>
      </c>
      <c r="C327" s="9" t="s">
        <v>902</v>
      </c>
      <c r="D327" s="9" t="s">
        <v>901</v>
      </c>
      <c r="E327" s="9" t="s">
        <v>896</v>
      </c>
      <c r="F327" s="9" t="s">
        <v>894</v>
      </c>
      <c r="G327" s="9" t="s">
        <v>894</v>
      </c>
      <c r="V327" s="8" t="s">
        <v>420</v>
      </c>
      <c r="W327" s="9" t="s">
        <v>1457</v>
      </c>
      <c r="X327" s="9" t="s">
        <v>425</v>
      </c>
      <c r="Y327" s="9" t="s">
        <v>425</v>
      </c>
      <c r="Z327" s="9" t="s">
        <v>425</v>
      </c>
      <c r="AA327" s="9" t="s">
        <v>425</v>
      </c>
      <c r="AB327" s="9" t="s">
        <v>425</v>
      </c>
      <c r="AC327" s="9" t="s">
        <v>425</v>
      </c>
    </row>
    <row r="328" spans="1:29" ht="15" thickBot="1" x14ac:dyDescent="0.35">
      <c r="A328" s="8" t="s">
        <v>422</v>
      </c>
      <c r="B328" s="9" t="s">
        <v>894</v>
      </c>
      <c r="C328" s="9" t="s">
        <v>902</v>
      </c>
      <c r="D328" s="9" t="s">
        <v>901</v>
      </c>
      <c r="E328" s="9" t="s">
        <v>896</v>
      </c>
      <c r="F328" s="9" t="s">
        <v>894</v>
      </c>
      <c r="G328" s="9" t="s">
        <v>894</v>
      </c>
      <c r="V328" s="8" t="s">
        <v>422</v>
      </c>
      <c r="W328" s="9" t="s">
        <v>1457</v>
      </c>
      <c r="X328" s="9" t="s">
        <v>425</v>
      </c>
      <c r="Y328" s="9" t="s">
        <v>425</v>
      </c>
      <c r="Z328" s="9" t="s">
        <v>425</v>
      </c>
      <c r="AA328" s="9" t="s">
        <v>425</v>
      </c>
      <c r="AB328" s="9" t="s">
        <v>425</v>
      </c>
      <c r="AC328" s="9" t="s">
        <v>425</v>
      </c>
    </row>
    <row r="329" spans="1:29" ht="15" thickBot="1" x14ac:dyDescent="0.35">
      <c r="A329" s="8" t="s">
        <v>424</v>
      </c>
      <c r="B329" s="9" t="s">
        <v>894</v>
      </c>
      <c r="C329" s="9" t="s">
        <v>902</v>
      </c>
      <c r="D329" s="9" t="s">
        <v>901</v>
      </c>
      <c r="E329" s="9" t="s">
        <v>896</v>
      </c>
      <c r="F329" s="9" t="s">
        <v>894</v>
      </c>
      <c r="G329" s="9" t="s">
        <v>894</v>
      </c>
      <c r="V329" s="8" t="s">
        <v>424</v>
      </c>
      <c r="W329" s="9" t="s">
        <v>1458</v>
      </c>
      <c r="X329" s="9" t="s">
        <v>425</v>
      </c>
      <c r="Y329" s="9" t="s">
        <v>425</v>
      </c>
      <c r="Z329" s="9" t="s">
        <v>425</v>
      </c>
      <c r="AA329" s="9" t="s">
        <v>425</v>
      </c>
      <c r="AB329" s="9" t="s">
        <v>425</v>
      </c>
      <c r="AC329" s="9" t="s">
        <v>425</v>
      </c>
    </row>
    <row r="330" spans="1:29" ht="15" thickBot="1" x14ac:dyDescent="0.35">
      <c r="A330" s="8" t="s">
        <v>426</v>
      </c>
      <c r="B330" s="9" t="s">
        <v>894</v>
      </c>
      <c r="C330" s="9" t="s">
        <v>896</v>
      </c>
      <c r="D330" s="9" t="s">
        <v>901</v>
      </c>
      <c r="E330" s="9" t="s">
        <v>896</v>
      </c>
      <c r="F330" s="9" t="s">
        <v>894</v>
      </c>
      <c r="G330" s="9" t="s">
        <v>894</v>
      </c>
      <c r="V330" s="8" t="s">
        <v>426</v>
      </c>
      <c r="W330" s="9" t="s">
        <v>1459</v>
      </c>
      <c r="X330" s="9" t="s">
        <v>425</v>
      </c>
      <c r="Y330" s="9" t="s">
        <v>425</v>
      </c>
      <c r="Z330" s="9" t="s">
        <v>425</v>
      </c>
      <c r="AA330" s="9" t="s">
        <v>425</v>
      </c>
      <c r="AB330" s="9" t="s">
        <v>425</v>
      </c>
      <c r="AC330" s="9" t="s">
        <v>425</v>
      </c>
    </row>
    <row r="331" spans="1:29" ht="15" thickBot="1" x14ac:dyDescent="0.35">
      <c r="A331" s="8" t="s">
        <v>427</v>
      </c>
      <c r="B331" s="9" t="s">
        <v>894</v>
      </c>
      <c r="C331" s="9" t="s">
        <v>896</v>
      </c>
      <c r="D331" s="9" t="s">
        <v>901</v>
      </c>
      <c r="E331" s="9" t="s">
        <v>896</v>
      </c>
      <c r="F331" s="9" t="s">
        <v>894</v>
      </c>
      <c r="G331" s="9" t="s">
        <v>894</v>
      </c>
      <c r="V331" s="8" t="s">
        <v>427</v>
      </c>
      <c r="W331" s="9" t="s">
        <v>1459</v>
      </c>
      <c r="X331" s="9" t="s">
        <v>425</v>
      </c>
      <c r="Y331" s="9" t="s">
        <v>425</v>
      </c>
      <c r="Z331" s="9" t="s">
        <v>425</v>
      </c>
      <c r="AA331" s="9" t="s">
        <v>425</v>
      </c>
      <c r="AB331" s="9" t="s">
        <v>425</v>
      </c>
      <c r="AC331" s="9" t="s">
        <v>425</v>
      </c>
    </row>
    <row r="332" spans="1:29" ht="15" thickBot="1" x14ac:dyDescent="0.35">
      <c r="A332" s="8" t="s">
        <v>429</v>
      </c>
      <c r="B332" s="9" t="s">
        <v>894</v>
      </c>
      <c r="C332" s="9" t="s">
        <v>894</v>
      </c>
      <c r="D332" s="9" t="s">
        <v>901</v>
      </c>
      <c r="E332" s="9" t="s">
        <v>896</v>
      </c>
      <c r="F332" s="9" t="s">
        <v>894</v>
      </c>
      <c r="G332" s="9" t="s">
        <v>894</v>
      </c>
      <c r="V332" s="8" t="s">
        <v>429</v>
      </c>
      <c r="W332" s="9" t="s">
        <v>1459</v>
      </c>
      <c r="X332" s="9" t="s">
        <v>425</v>
      </c>
      <c r="Y332" s="9" t="s">
        <v>425</v>
      </c>
      <c r="Z332" s="9" t="s">
        <v>425</v>
      </c>
      <c r="AA332" s="9" t="s">
        <v>425</v>
      </c>
      <c r="AB332" s="9" t="s">
        <v>425</v>
      </c>
      <c r="AC332" s="9" t="s">
        <v>425</v>
      </c>
    </row>
    <row r="333" spans="1:29" ht="15" thickBot="1" x14ac:dyDescent="0.35">
      <c r="A333" s="8" t="s">
        <v>430</v>
      </c>
      <c r="B333" s="9" t="s">
        <v>894</v>
      </c>
      <c r="C333" s="9" t="s">
        <v>894</v>
      </c>
      <c r="D333" s="9" t="s">
        <v>901</v>
      </c>
      <c r="E333" s="9" t="s">
        <v>896</v>
      </c>
      <c r="F333" s="9" t="s">
        <v>894</v>
      </c>
      <c r="G333" s="9" t="s">
        <v>894</v>
      </c>
      <c r="V333" s="8" t="s">
        <v>430</v>
      </c>
      <c r="W333" s="9" t="s">
        <v>1460</v>
      </c>
      <c r="X333" s="9" t="s">
        <v>425</v>
      </c>
      <c r="Y333" s="9" t="s">
        <v>425</v>
      </c>
      <c r="Z333" s="9" t="s">
        <v>425</v>
      </c>
      <c r="AA333" s="9" t="s">
        <v>425</v>
      </c>
      <c r="AB333" s="9" t="s">
        <v>425</v>
      </c>
      <c r="AC333" s="9" t="s">
        <v>425</v>
      </c>
    </row>
    <row r="334" spans="1:29" ht="15" thickBot="1" x14ac:dyDescent="0.35">
      <c r="A334" s="8" t="s">
        <v>431</v>
      </c>
      <c r="B334" s="9" t="s">
        <v>894</v>
      </c>
      <c r="C334" s="9" t="s">
        <v>894</v>
      </c>
      <c r="D334" s="9" t="s">
        <v>901</v>
      </c>
      <c r="E334" s="9" t="s">
        <v>896</v>
      </c>
      <c r="F334" s="9" t="s">
        <v>894</v>
      </c>
      <c r="G334" s="9" t="s">
        <v>894</v>
      </c>
      <c r="V334" s="8" t="s">
        <v>431</v>
      </c>
      <c r="W334" s="9" t="s">
        <v>1460</v>
      </c>
      <c r="X334" s="9" t="s">
        <v>425</v>
      </c>
      <c r="Y334" s="9" t="s">
        <v>425</v>
      </c>
      <c r="Z334" s="9" t="s">
        <v>425</v>
      </c>
      <c r="AA334" s="9" t="s">
        <v>425</v>
      </c>
      <c r="AB334" s="9" t="s">
        <v>425</v>
      </c>
      <c r="AC334" s="9" t="s">
        <v>425</v>
      </c>
    </row>
    <row r="335" spans="1:29" ht="15" thickBot="1" x14ac:dyDescent="0.35">
      <c r="A335" s="8" t="s">
        <v>432</v>
      </c>
      <c r="B335" s="9" t="s">
        <v>894</v>
      </c>
      <c r="C335" s="9" t="s">
        <v>894</v>
      </c>
      <c r="D335" s="9" t="s">
        <v>901</v>
      </c>
      <c r="E335" s="9" t="s">
        <v>896</v>
      </c>
      <c r="F335" s="9" t="s">
        <v>894</v>
      </c>
      <c r="G335" s="9" t="s">
        <v>894</v>
      </c>
      <c r="V335" s="8" t="s">
        <v>432</v>
      </c>
      <c r="W335" s="9" t="s">
        <v>1461</v>
      </c>
      <c r="X335" s="9" t="s">
        <v>425</v>
      </c>
      <c r="Y335" s="9" t="s">
        <v>425</v>
      </c>
      <c r="Z335" s="9" t="s">
        <v>425</v>
      </c>
      <c r="AA335" s="9" t="s">
        <v>425</v>
      </c>
      <c r="AB335" s="9" t="s">
        <v>425</v>
      </c>
      <c r="AC335" s="9" t="s">
        <v>425</v>
      </c>
    </row>
    <row r="336" spans="1:29" ht="15" thickBot="1" x14ac:dyDescent="0.35">
      <c r="A336" s="8" t="s">
        <v>433</v>
      </c>
      <c r="B336" s="9" t="s">
        <v>894</v>
      </c>
      <c r="C336" s="9" t="s">
        <v>894</v>
      </c>
      <c r="D336" s="9" t="s">
        <v>901</v>
      </c>
      <c r="E336" s="9" t="s">
        <v>896</v>
      </c>
      <c r="F336" s="9" t="s">
        <v>894</v>
      </c>
      <c r="G336" s="9" t="s">
        <v>894</v>
      </c>
      <c r="V336" s="8" t="s">
        <v>433</v>
      </c>
      <c r="W336" s="9" t="s">
        <v>1461</v>
      </c>
      <c r="X336" s="9" t="s">
        <v>425</v>
      </c>
      <c r="Y336" s="9" t="s">
        <v>425</v>
      </c>
      <c r="Z336" s="9" t="s">
        <v>425</v>
      </c>
      <c r="AA336" s="9" t="s">
        <v>425</v>
      </c>
      <c r="AB336" s="9" t="s">
        <v>425</v>
      </c>
      <c r="AC336" s="9" t="s">
        <v>425</v>
      </c>
    </row>
    <row r="337" spans="1:29" ht="15" thickBot="1" x14ac:dyDescent="0.35">
      <c r="A337" s="8" t="s">
        <v>435</v>
      </c>
      <c r="B337" s="9" t="s">
        <v>894</v>
      </c>
      <c r="C337" s="9" t="s">
        <v>894</v>
      </c>
      <c r="D337" s="9" t="s">
        <v>901</v>
      </c>
      <c r="E337" s="9" t="s">
        <v>896</v>
      </c>
      <c r="F337" s="9" t="s">
        <v>894</v>
      </c>
      <c r="G337" s="9" t="s">
        <v>894</v>
      </c>
      <c r="V337" s="8" t="s">
        <v>435</v>
      </c>
      <c r="W337" s="9" t="s">
        <v>1461</v>
      </c>
      <c r="X337" s="9" t="s">
        <v>425</v>
      </c>
      <c r="Y337" s="9" t="s">
        <v>425</v>
      </c>
      <c r="Z337" s="9" t="s">
        <v>425</v>
      </c>
      <c r="AA337" s="9" t="s">
        <v>425</v>
      </c>
      <c r="AB337" s="9" t="s">
        <v>425</v>
      </c>
      <c r="AC337" s="9" t="s">
        <v>425</v>
      </c>
    </row>
    <row r="338" spans="1:29" ht="15" thickBot="1" x14ac:dyDescent="0.35">
      <c r="A338" s="8" t="s">
        <v>436</v>
      </c>
      <c r="B338" s="9" t="s">
        <v>894</v>
      </c>
      <c r="C338" s="9" t="s">
        <v>894</v>
      </c>
      <c r="D338" s="9" t="s">
        <v>901</v>
      </c>
      <c r="E338" s="9" t="s">
        <v>894</v>
      </c>
      <c r="F338" s="9" t="s">
        <v>894</v>
      </c>
      <c r="G338" s="9" t="s">
        <v>894</v>
      </c>
      <c r="V338" s="8" t="s">
        <v>436</v>
      </c>
      <c r="W338" s="9" t="s">
        <v>1461</v>
      </c>
      <c r="X338" s="9" t="s">
        <v>425</v>
      </c>
      <c r="Y338" s="9" t="s">
        <v>425</v>
      </c>
      <c r="Z338" s="9" t="s">
        <v>425</v>
      </c>
      <c r="AA338" s="9" t="s">
        <v>425</v>
      </c>
      <c r="AB338" s="9" t="s">
        <v>425</v>
      </c>
      <c r="AC338" s="9" t="s">
        <v>425</v>
      </c>
    </row>
    <row r="339" spans="1:29" ht="15" thickBot="1" x14ac:dyDescent="0.35">
      <c r="A339" s="8" t="s">
        <v>437</v>
      </c>
      <c r="B339" s="9" t="s">
        <v>894</v>
      </c>
      <c r="C339" s="9" t="s">
        <v>894</v>
      </c>
      <c r="D339" s="9" t="s">
        <v>901</v>
      </c>
      <c r="E339" s="9" t="s">
        <v>894</v>
      </c>
      <c r="F339" s="9" t="s">
        <v>894</v>
      </c>
      <c r="G339" s="9" t="s">
        <v>894</v>
      </c>
      <c r="V339" s="8" t="s">
        <v>437</v>
      </c>
      <c r="W339" s="9" t="s">
        <v>1461</v>
      </c>
      <c r="X339" s="9" t="s">
        <v>425</v>
      </c>
      <c r="Y339" s="9" t="s">
        <v>425</v>
      </c>
      <c r="Z339" s="9" t="s">
        <v>425</v>
      </c>
      <c r="AA339" s="9" t="s">
        <v>425</v>
      </c>
      <c r="AB339" s="9" t="s">
        <v>425</v>
      </c>
      <c r="AC339" s="9" t="s">
        <v>425</v>
      </c>
    </row>
    <row r="340" spans="1:29" ht="15" thickBot="1" x14ac:dyDescent="0.35">
      <c r="A340" s="8" t="s">
        <v>438</v>
      </c>
      <c r="B340" s="9" t="s">
        <v>894</v>
      </c>
      <c r="C340" s="9" t="s">
        <v>894</v>
      </c>
      <c r="D340" s="9" t="s">
        <v>901</v>
      </c>
      <c r="E340" s="9" t="s">
        <v>894</v>
      </c>
      <c r="F340" s="9" t="s">
        <v>894</v>
      </c>
      <c r="G340" s="9" t="s">
        <v>894</v>
      </c>
      <c r="V340" s="8" t="s">
        <v>438</v>
      </c>
      <c r="W340" s="9" t="s">
        <v>1461</v>
      </c>
      <c r="X340" s="9" t="s">
        <v>425</v>
      </c>
      <c r="Y340" s="9" t="s">
        <v>425</v>
      </c>
      <c r="Z340" s="9" t="s">
        <v>425</v>
      </c>
      <c r="AA340" s="9" t="s">
        <v>425</v>
      </c>
      <c r="AB340" s="9" t="s">
        <v>425</v>
      </c>
      <c r="AC340" s="9" t="s">
        <v>425</v>
      </c>
    </row>
    <row r="341" spans="1:29" ht="15" thickBot="1" x14ac:dyDescent="0.35">
      <c r="A341" s="8" t="s">
        <v>440</v>
      </c>
      <c r="B341" s="9" t="s">
        <v>894</v>
      </c>
      <c r="C341" s="9" t="s">
        <v>894</v>
      </c>
      <c r="D341" s="9" t="s">
        <v>901</v>
      </c>
      <c r="E341" s="9" t="s">
        <v>894</v>
      </c>
      <c r="F341" s="9" t="s">
        <v>894</v>
      </c>
      <c r="G341" s="9" t="s">
        <v>894</v>
      </c>
      <c r="V341" s="8" t="s">
        <v>440</v>
      </c>
      <c r="W341" s="9" t="s">
        <v>1461</v>
      </c>
      <c r="X341" s="9" t="s">
        <v>425</v>
      </c>
      <c r="Y341" s="9" t="s">
        <v>425</v>
      </c>
      <c r="Z341" s="9" t="s">
        <v>425</v>
      </c>
      <c r="AA341" s="9" t="s">
        <v>425</v>
      </c>
      <c r="AB341" s="9" t="s">
        <v>425</v>
      </c>
      <c r="AC341" s="9" t="s">
        <v>425</v>
      </c>
    </row>
    <row r="342" spans="1:29" ht="15" thickBot="1" x14ac:dyDescent="0.35">
      <c r="A342" s="8" t="s">
        <v>442</v>
      </c>
      <c r="B342" s="9" t="s">
        <v>894</v>
      </c>
      <c r="C342" s="9" t="s">
        <v>894</v>
      </c>
      <c r="D342" s="9" t="s">
        <v>901</v>
      </c>
      <c r="E342" s="9" t="s">
        <v>894</v>
      </c>
      <c r="F342" s="9" t="s">
        <v>894</v>
      </c>
      <c r="G342" s="9" t="s">
        <v>894</v>
      </c>
      <c r="V342" s="8" t="s">
        <v>442</v>
      </c>
      <c r="W342" s="9" t="s">
        <v>1461</v>
      </c>
      <c r="X342" s="9" t="s">
        <v>425</v>
      </c>
      <c r="Y342" s="9" t="s">
        <v>425</v>
      </c>
      <c r="Z342" s="9" t="s">
        <v>425</v>
      </c>
      <c r="AA342" s="9" t="s">
        <v>425</v>
      </c>
      <c r="AB342" s="9" t="s">
        <v>425</v>
      </c>
      <c r="AC342" s="9" t="s">
        <v>425</v>
      </c>
    </row>
    <row r="343" spans="1:29" ht="15" thickBot="1" x14ac:dyDescent="0.35">
      <c r="A343" s="8" t="s">
        <v>444</v>
      </c>
      <c r="B343" s="9" t="s">
        <v>894</v>
      </c>
      <c r="C343" s="9" t="s">
        <v>894</v>
      </c>
      <c r="D343" s="9" t="s">
        <v>901</v>
      </c>
      <c r="E343" s="9" t="s">
        <v>894</v>
      </c>
      <c r="F343" s="9" t="s">
        <v>894</v>
      </c>
      <c r="G343" s="9" t="s">
        <v>894</v>
      </c>
      <c r="V343" s="8" t="s">
        <v>444</v>
      </c>
      <c r="W343" s="9" t="s">
        <v>1461</v>
      </c>
      <c r="X343" s="9" t="s">
        <v>425</v>
      </c>
      <c r="Y343" s="9" t="s">
        <v>425</v>
      </c>
      <c r="Z343" s="9" t="s">
        <v>425</v>
      </c>
      <c r="AA343" s="9" t="s">
        <v>425</v>
      </c>
      <c r="AB343" s="9" t="s">
        <v>425</v>
      </c>
      <c r="AC343" s="9" t="s">
        <v>425</v>
      </c>
    </row>
    <row r="344" spans="1:29" ht="15" thickBot="1" x14ac:dyDescent="0.35">
      <c r="A344" s="8" t="s">
        <v>446</v>
      </c>
      <c r="B344" s="9" t="s">
        <v>894</v>
      </c>
      <c r="C344" s="9" t="s">
        <v>894</v>
      </c>
      <c r="D344" s="9" t="s">
        <v>894</v>
      </c>
      <c r="E344" s="9" t="s">
        <v>894</v>
      </c>
      <c r="F344" s="9" t="s">
        <v>894</v>
      </c>
      <c r="G344" s="9" t="s">
        <v>894</v>
      </c>
      <c r="V344" s="8" t="s">
        <v>446</v>
      </c>
      <c r="W344" s="9" t="s">
        <v>1461</v>
      </c>
      <c r="X344" s="9" t="s">
        <v>425</v>
      </c>
      <c r="Y344" s="9" t="s">
        <v>425</v>
      </c>
      <c r="Z344" s="9" t="s">
        <v>425</v>
      </c>
      <c r="AA344" s="9" t="s">
        <v>425</v>
      </c>
      <c r="AB344" s="9" t="s">
        <v>425</v>
      </c>
      <c r="AC344" s="9" t="s">
        <v>425</v>
      </c>
    </row>
    <row r="345" spans="1:29" ht="15" thickBot="1" x14ac:dyDescent="0.35">
      <c r="A345" s="8" t="s">
        <v>447</v>
      </c>
      <c r="B345" s="9" t="s">
        <v>894</v>
      </c>
      <c r="C345" s="9" t="s">
        <v>894</v>
      </c>
      <c r="D345" s="9" t="s">
        <v>894</v>
      </c>
      <c r="E345" s="9" t="s">
        <v>894</v>
      </c>
      <c r="F345" s="9" t="s">
        <v>894</v>
      </c>
      <c r="G345" s="9" t="s">
        <v>894</v>
      </c>
      <c r="V345" s="8" t="s">
        <v>447</v>
      </c>
      <c r="W345" s="9" t="s">
        <v>1461</v>
      </c>
      <c r="X345" s="9" t="s">
        <v>425</v>
      </c>
      <c r="Y345" s="9" t="s">
        <v>425</v>
      </c>
      <c r="Z345" s="9" t="s">
        <v>425</v>
      </c>
      <c r="AA345" s="9" t="s">
        <v>425</v>
      </c>
      <c r="AB345" s="9" t="s">
        <v>425</v>
      </c>
      <c r="AC345" s="9" t="s">
        <v>425</v>
      </c>
    </row>
    <row r="346" spans="1:29" ht="15" thickBot="1" x14ac:dyDescent="0.35">
      <c r="A346" s="8" t="s">
        <v>448</v>
      </c>
      <c r="B346" s="9" t="s">
        <v>894</v>
      </c>
      <c r="C346" s="9" t="s">
        <v>894</v>
      </c>
      <c r="D346" s="9" t="s">
        <v>894</v>
      </c>
      <c r="E346" s="9" t="s">
        <v>894</v>
      </c>
      <c r="F346" s="9" t="s">
        <v>894</v>
      </c>
      <c r="G346" s="9" t="s">
        <v>894</v>
      </c>
      <c r="V346" s="8" t="s">
        <v>448</v>
      </c>
      <c r="W346" s="9" t="s">
        <v>1461</v>
      </c>
      <c r="X346" s="9" t="s">
        <v>425</v>
      </c>
      <c r="Y346" s="9" t="s">
        <v>425</v>
      </c>
      <c r="Z346" s="9" t="s">
        <v>425</v>
      </c>
      <c r="AA346" s="9" t="s">
        <v>425</v>
      </c>
      <c r="AB346" s="9" t="s">
        <v>425</v>
      </c>
      <c r="AC346" s="9" t="s">
        <v>425</v>
      </c>
    </row>
    <row r="347" spans="1:29" ht="15" thickBot="1" x14ac:dyDescent="0.35">
      <c r="A347" s="8" t="s">
        <v>449</v>
      </c>
      <c r="B347" s="9" t="s">
        <v>894</v>
      </c>
      <c r="C347" s="9" t="s">
        <v>894</v>
      </c>
      <c r="D347" s="9" t="s">
        <v>894</v>
      </c>
      <c r="E347" s="9" t="s">
        <v>894</v>
      </c>
      <c r="F347" s="9" t="s">
        <v>894</v>
      </c>
      <c r="G347" s="9" t="s">
        <v>894</v>
      </c>
      <c r="V347" s="8" t="s">
        <v>449</v>
      </c>
      <c r="W347" s="9" t="s">
        <v>1461</v>
      </c>
      <c r="X347" s="9" t="s">
        <v>425</v>
      </c>
      <c r="Y347" s="9" t="s">
        <v>425</v>
      </c>
      <c r="Z347" s="9" t="s">
        <v>425</v>
      </c>
      <c r="AA347" s="9" t="s">
        <v>425</v>
      </c>
      <c r="AB347" s="9" t="s">
        <v>425</v>
      </c>
      <c r="AC347" s="9" t="s">
        <v>425</v>
      </c>
    </row>
    <row r="348" spans="1:29" ht="15" thickBot="1" x14ac:dyDescent="0.35">
      <c r="A348" s="8" t="s">
        <v>450</v>
      </c>
      <c r="B348" s="9" t="s">
        <v>894</v>
      </c>
      <c r="C348" s="9" t="s">
        <v>894</v>
      </c>
      <c r="D348" s="9" t="s">
        <v>894</v>
      </c>
      <c r="E348" s="9" t="s">
        <v>894</v>
      </c>
      <c r="F348" s="9" t="s">
        <v>894</v>
      </c>
      <c r="G348" s="9" t="s">
        <v>894</v>
      </c>
      <c r="V348" s="8" t="s">
        <v>450</v>
      </c>
      <c r="W348" s="9" t="s">
        <v>1461</v>
      </c>
      <c r="X348" s="9" t="s">
        <v>425</v>
      </c>
      <c r="Y348" s="9" t="s">
        <v>425</v>
      </c>
      <c r="Z348" s="9" t="s">
        <v>425</v>
      </c>
      <c r="AA348" s="9" t="s">
        <v>425</v>
      </c>
      <c r="AB348" s="9" t="s">
        <v>425</v>
      </c>
      <c r="AC348" s="9" t="s">
        <v>425</v>
      </c>
    </row>
    <row r="349" spans="1:29" ht="15" thickBot="1" x14ac:dyDescent="0.35">
      <c r="A349" s="8" t="s">
        <v>451</v>
      </c>
      <c r="B349" s="9" t="s">
        <v>894</v>
      </c>
      <c r="C349" s="9" t="s">
        <v>894</v>
      </c>
      <c r="D349" s="9" t="s">
        <v>894</v>
      </c>
      <c r="E349" s="9" t="s">
        <v>894</v>
      </c>
      <c r="F349" s="9" t="s">
        <v>894</v>
      </c>
      <c r="G349" s="9" t="s">
        <v>894</v>
      </c>
      <c r="V349" s="8" t="s">
        <v>451</v>
      </c>
      <c r="W349" s="9" t="s">
        <v>1461</v>
      </c>
      <c r="X349" s="9" t="s">
        <v>425</v>
      </c>
      <c r="Y349" s="9" t="s">
        <v>425</v>
      </c>
      <c r="Z349" s="9" t="s">
        <v>425</v>
      </c>
      <c r="AA349" s="9" t="s">
        <v>425</v>
      </c>
      <c r="AB349" s="9" t="s">
        <v>425</v>
      </c>
      <c r="AC349" s="9" t="s">
        <v>425</v>
      </c>
    </row>
    <row r="350" spans="1:29" ht="15" thickBot="1" x14ac:dyDescent="0.35">
      <c r="A350" s="8" t="s">
        <v>452</v>
      </c>
      <c r="B350" s="9" t="s">
        <v>894</v>
      </c>
      <c r="C350" s="9" t="s">
        <v>894</v>
      </c>
      <c r="D350" s="9" t="s">
        <v>894</v>
      </c>
      <c r="E350" s="9" t="s">
        <v>894</v>
      </c>
      <c r="F350" s="9" t="s">
        <v>894</v>
      </c>
      <c r="G350" s="9" t="s">
        <v>894</v>
      </c>
      <c r="V350" s="8" t="s">
        <v>452</v>
      </c>
      <c r="W350" s="9" t="s">
        <v>1461</v>
      </c>
      <c r="X350" s="9" t="s">
        <v>425</v>
      </c>
      <c r="Y350" s="9" t="s">
        <v>425</v>
      </c>
      <c r="Z350" s="9" t="s">
        <v>425</v>
      </c>
      <c r="AA350" s="9" t="s">
        <v>425</v>
      </c>
      <c r="AB350" s="9" t="s">
        <v>425</v>
      </c>
      <c r="AC350" s="9" t="s">
        <v>425</v>
      </c>
    </row>
    <row r="351" spans="1:29" ht="15" thickBot="1" x14ac:dyDescent="0.35">
      <c r="A351" s="8" t="s">
        <v>453</v>
      </c>
      <c r="B351" s="9" t="s">
        <v>894</v>
      </c>
      <c r="C351" s="9" t="s">
        <v>894</v>
      </c>
      <c r="D351" s="9" t="s">
        <v>894</v>
      </c>
      <c r="E351" s="9" t="s">
        <v>894</v>
      </c>
      <c r="F351" s="9" t="s">
        <v>894</v>
      </c>
      <c r="G351" s="9" t="s">
        <v>894</v>
      </c>
      <c r="V351" s="8" t="s">
        <v>453</v>
      </c>
      <c r="W351" s="9" t="s">
        <v>1462</v>
      </c>
      <c r="X351" s="9" t="s">
        <v>425</v>
      </c>
      <c r="Y351" s="9" t="s">
        <v>425</v>
      </c>
      <c r="Z351" s="9" t="s">
        <v>425</v>
      </c>
      <c r="AA351" s="9" t="s">
        <v>425</v>
      </c>
      <c r="AB351" s="9" t="s">
        <v>425</v>
      </c>
      <c r="AC351" s="9" t="s">
        <v>425</v>
      </c>
    </row>
    <row r="352" spans="1:29" ht="15" thickBot="1" x14ac:dyDescent="0.35">
      <c r="A352" s="8" t="s">
        <v>454</v>
      </c>
      <c r="B352" s="9" t="s">
        <v>894</v>
      </c>
      <c r="C352" s="9" t="s">
        <v>894</v>
      </c>
      <c r="D352" s="9" t="s">
        <v>894</v>
      </c>
      <c r="E352" s="9" t="s">
        <v>894</v>
      </c>
      <c r="F352" s="9" t="s">
        <v>894</v>
      </c>
      <c r="G352" s="9" t="s">
        <v>894</v>
      </c>
      <c r="V352" s="8" t="s">
        <v>454</v>
      </c>
      <c r="W352" s="9" t="s">
        <v>1463</v>
      </c>
      <c r="X352" s="9" t="s">
        <v>425</v>
      </c>
      <c r="Y352" s="9" t="s">
        <v>425</v>
      </c>
      <c r="Z352" s="9" t="s">
        <v>425</v>
      </c>
      <c r="AA352" s="9" t="s">
        <v>425</v>
      </c>
      <c r="AB352" s="9" t="s">
        <v>425</v>
      </c>
      <c r="AC352" s="9" t="s">
        <v>425</v>
      </c>
    </row>
    <row r="353" spans="1:29" ht="15" thickBot="1" x14ac:dyDescent="0.35">
      <c r="A353" s="8" t="s">
        <v>455</v>
      </c>
      <c r="B353" s="9" t="s">
        <v>894</v>
      </c>
      <c r="C353" s="9" t="s">
        <v>894</v>
      </c>
      <c r="D353" s="9" t="s">
        <v>894</v>
      </c>
      <c r="E353" s="9" t="s">
        <v>894</v>
      </c>
      <c r="F353" s="9" t="s">
        <v>894</v>
      </c>
      <c r="G353" s="9" t="s">
        <v>894</v>
      </c>
      <c r="V353" s="8" t="s">
        <v>455</v>
      </c>
      <c r="W353" s="9" t="s">
        <v>1464</v>
      </c>
      <c r="X353" s="9" t="s">
        <v>425</v>
      </c>
      <c r="Y353" s="9" t="s">
        <v>425</v>
      </c>
      <c r="Z353" s="9" t="s">
        <v>425</v>
      </c>
      <c r="AA353" s="9" t="s">
        <v>425</v>
      </c>
      <c r="AB353" s="9" t="s">
        <v>425</v>
      </c>
      <c r="AC353" s="9" t="s">
        <v>425</v>
      </c>
    </row>
    <row r="354" spans="1:29" ht="15" thickBot="1" x14ac:dyDescent="0.35">
      <c r="A354" s="8" t="s">
        <v>456</v>
      </c>
      <c r="B354" s="9" t="s">
        <v>894</v>
      </c>
      <c r="C354" s="9" t="s">
        <v>894</v>
      </c>
      <c r="D354" s="9" t="s">
        <v>894</v>
      </c>
      <c r="E354" s="9" t="s">
        <v>894</v>
      </c>
      <c r="F354" s="9" t="s">
        <v>894</v>
      </c>
      <c r="G354" s="9" t="s">
        <v>894</v>
      </c>
      <c r="V354" s="8" t="s">
        <v>456</v>
      </c>
      <c r="W354" s="9" t="s">
        <v>1464</v>
      </c>
      <c r="X354" s="9" t="s">
        <v>425</v>
      </c>
      <c r="Y354" s="9" t="s">
        <v>425</v>
      </c>
      <c r="Z354" s="9" t="s">
        <v>425</v>
      </c>
      <c r="AA354" s="9" t="s">
        <v>425</v>
      </c>
      <c r="AB354" s="9" t="s">
        <v>425</v>
      </c>
      <c r="AC354" s="9" t="s">
        <v>425</v>
      </c>
    </row>
    <row r="355" spans="1:29" ht="15" thickBot="1" x14ac:dyDescent="0.35">
      <c r="A355" s="8" t="s">
        <v>457</v>
      </c>
      <c r="B355" s="9" t="s">
        <v>894</v>
      </c>
      <c r="C355" s="9" t="s">
        <v>894</v>
      </c>
      <c r="D355" s="9" t="s">
        <v>894</v>
      </c>
      <c r="E355" s="9" t="s">
        <v>894</v>
      </c>
      <c r="F355" s="9" t="s">
        <v>894</v>
      </c>
      <c r="G355" s="9" t="s">
        <v>894</v>
      </c>
      <c r="V355" s="8" t="s">
        <v>457</v>
      </c>
      <c r="W355" s="9" t="s">
        <v>1465</v>
      </c>
      <c r="X355" s="9" t="s">
        <v>425</v>
      </c>
      <c r="Y355" s="9" t="s">
        <v>425</v>
      </c>
      <c r="Z355" s="9" t="s">
        <v>425</v>
      </c>
      <c r="AA355" s="9" t="s">
        <v>425</v>
      </c>
      <c r="AB355" s="9" t="s">
        <v>425</v>
      </c>
      <c r="AC355" s="9" t="s">
        <v>425</v>
      </c>
    </row>
    <row r="356" spans="1:29" ht="15" thickBot="1" x14ac:dyDescent="0.35">
      <c r="A356" s="8" t="s">
        <v>458</v>
      </c>
      <c r="B356" s="9" t="s">
        <v>894</v>
      </c>
      <c r="C356" s="9" t="s">
        <v>894</v>
      </c>
      <c r="D356" s="9" t="s">
        <v>894</v>
      </c>
      <c r="E356" s="9" t="s">
        <v>894</v>
      </c>
      <c r="F356" s="9" t="s">
        <v>894</v>
      </c>
      <c r="G356" s="9" t="s">
        <v>894</v>
      </c>
      <c r="V356" s="8" t="s">
        <v>458</v>
      </c>
      <c r="W356" s="9" t="s">
        <v>1465</v>
      </c>
      <c r="X356" s="9" t="s">
        <v>425</v>
      </c>
      <c r="Y356" s="9" t="s">
        <v>425</v>
      </c>
      <c r="Z356" s="9" t="s">
        <v>425</v>
      </c>
      <c r="AA356" s="9" t="s">
        <v>425</v>
      </c>
      <c r="AB356" s="9" t="s">
        <v>425</v>
      </c>
      <c r="AC356" s="9" t="s">
        <v>425</v>
      </c>
    </row>
    <row r="357" spans="1:29" ht="15" thickBot="1" x14ac:dyDescent="0.35">
      <c r="A357" s="8" t="s">
        <v>459</v>
      </c>
      <c r="B357" s="9" t="s">
        <v>894</v>
      </c>
      <c r="C357" s="9" t="s">
        <v>894</v>
      </c>
      <c r="D357" s="9" t="s">
        <v>894</v>
      </c>
      <c r="E357" s="9" t="s">
        <v>894</v>
      </c>
      <c r="F357" s="9" t="s">
        <v>894</v>
      </c>
      <c r="G357" s="9" t="s">
        <v>894</v>
      </c>
      <c r="V357" s="8" t="s">
        <v>459</v>
      </c>
      <c r="W357" s="9" t="s">
        <v>1465</v>
      </c>
      <c r="X357" s="9" t="s">
        <v>425</v>
      </c>
      <c r="Y357" s="9" t="s">
        <v>425</v>
      </c>
      <c r="Z357" s="9" t="s">
        <v>425</v>
      </c>
      <c r="AA357" s="9" t="s">
        <v>425</v>
      </c>
      <c r="AB357" s="9" t="s">
        <v>425</v>
      </c>
      <c r="AC357" s="9" t="s">
        <v>425</v>
      </c>
    </row>
    <row r="358" spans="1:29" ht="15" thickBot="1" x14ac:dyDescent="0.35">
      <c r="A358" s="8" t="s">
        <v>460</v>
      </c>
      <c r="B358" s="9" t="s">
        <v>894</v>
      </c>
      <c r="C358" s="9" t="s">
        <v>894</v>
      </c>
      <c r="D358" s="9" t="s">
        <v>894</v>
      </c>
      <c r="E358" s="9" t="s">
        <v>894</v>
      </c>
      <c r="F358" s="9" t="s">
        <v>894</v>
      </c>
      <c r="G358" s="9" t="s">
        <v>894</v>
      </c>
      <c r="V358" s="8" t="s">
        <v>460</v>
      </c>
      <c r="W358" s="9" t="s">
        <v>1465</v>
      </c>
      <c r="X358" s="9" t="s">
        <v>425</v>
      </c>
      <c r="Y358" s="9" t="s">
        <v>425</v>
      </c>
      <c r="Z358" s="9" t="s">
        <v>425</v>
      </c>
      <c r="AA358" s="9" t="s">
        <v>425</v>
      </c>
      <c r="AB358" s="9" t="s">
        <v>425</v>
      </c>
      <c r="AC358" s="9" t="s">
        <v>425</v>
      </c>
    </row>
    <row r="359" spans="1:29" ht="15" thickBot="1" x14ac:dyDescent="0.35">
      <c r="A359" s="8" t="s">
        <v>461</v>
      </c>
      <c r="B359" s="9" t="s">
        <v>894</v>
      </c>
      <c r="C359" s="9" t="s">
        <v>894</v>
      </c>
      <c r="D359" s="9" t="s">
        <v>894</v>
      </c>
      <c r="E359" s="9" t="s">
        <v>894</v>
      </c>
      <c r="F359" s="9" t="s">
        <v>894</v>
      </c>
      <c r="G359" s="9" t="s">
        <v>894</v>
      </c>
      <c r="V359" s="8" t="s">
        <v>461</v>
      </c>
      <c r="W359" s="9" t="s">
        <v>1465</v>
      </c>
      <c r="X359" s="9" t="s">
        <v>425</v>
      </c>
      <c r="Y359" s="9" t="s">
        <v>425</v>
      </c>
      <c r="Z359" s="9" t="s">
        <v>425</v>
      </c>
      <c r="AA359" s="9" t="s">
        <v>425</v>
      </c>
      <c r="AB359" s="9" t="s">
        <v>425</v>
      </c>
      <c r="AC359" s="9" t="s">
        <v>425</v>
      </c>
    </row>
    <row r="360" spans="1:29" ht="15" thickBot="1" x14ac:dyDescent="0.35">
      <c r="A360" s="8" t="s">
        <v>462</v>
      </c>
      <c r="B360" s="9" t="s">
        <v>894</v>
      </c>
      <c r="C360" s="9" t="s">
        <v>894</v>
      </c>
      <c r="D360" s="9" t="s">
        <v>894</v>
      </c>
      <c r="E360" s="9" t="s">
        <v>894</v>
      </c>
      <c r="F360" s="9" t="s">
        <v>894</v>
      </c>
      <c r="G360" s="9" t="s">
        <v>894</v>
      </c>
      <c r="V360" s="8" t="s">
        <v>462</v>
      </c>
      <c r="W360" s="9" t="s">
        <v>1466</v>
      </c>
      <c r="X360" s="9" t="s">
        <v>425</v>
      </c>
      <c r="Y360" s="9" t="s">
        <v>425</v>
      </c>
      <c r="Z360" s="9" t="s">
        <v>425</v>
      </c>
      <c r="AA360" s="9" t="s">
        <v>425</v>
      </c>
      <c r="AB360" s="9" t="s">
        <v>425</v>
      </c>
      <c r="AC360" s="9" t="s">
        <v>425</v>
      </c>
    </row>
    <row r="361" spans="1:29" ht="15" thickBot="1" x14ac:dyDescent="0.35">
      <c r="A361" s="8" t="s">
        <v>463</v>
      </c>
      <c r="B361" s="9" t="s">
        <v>894</v>
      </c>
      <c r="C361" s="9" t="s">
        <v>894</v>
      </c>
      <c r="D361" s="9" t="s">
        <v>894</v>
      </c>
      <c r="E361" s="9" t="s">
        <v>894</v>
      </c>
      <c r="F361" s="9" t="s">
        <v>894</v>
      </c>
      <c r="G361" s="9" t="s">
        <v>894</v>
      </c>
      <c r="V361" s="8" t="s">
        <v>463</v>
      </c>
      <c r="W361" s="9" t="s">
        <v>1466</v>
      </c>
      <c r="X361" s="9" t="s">
        <v>425</v>
      </c>
      <c r="Y361" s="9" t="s">
        <v>425</v>
      </c>
      <c r="Z361" s="9" t="s">
        <v>425</v>
      </c>
      <c r="AA361" s="9" t="s">
        <v>425</v>
      </c>
      <c r="AB361" s="9" t="s">
        <v>425</v>
      </c>
      <c r="AC361" s="9" t="s">
        <v>425</v>
      </c>
    </row>
    <row r="362" spans="1:29" ht="15" thickBot="1" x14ac:dyDescent="0.35">
      <c r="A362" s="8" t="s">
        <v>464</v>
      </c>
      <c r="B362" s="9" t="s">
        <v>894</v>
      </c>
      <c r="C362" s="9" t="s">
        <v>894</v>
      </c>
      <c r="D362" s="9" t="s">
        <v>894</v>
      </c>
      <c r="E362" s="9" t="s">
        <v>894</v>
      </c>
      <c r="F362" s="9" t="s">
        <v>894</v>
      </c>
      <c r="G362" s="9" t="s">
        <v>894</v>
      </c>
      <c r="V362" s="8" t="s">
        <v>464</v>
      </c>
      <c r="W362" s="9" t="s">
        <v>1466</v>
      </c>
      <c r="X362" s="9" t="s">
        <v>425</v>
      </c>
      <c r="Y362" s="9" t="s">
        <v>425</v>
      </c>
      <c r="Z362" s="9" t="s">
        <v>425</v>
      </c>
      <c r="AA362" s="9" t="s">
        <v>425</v>
      </c>
      <c r="AB362" s="9" t="s">
        <v>425</v>
      </c>
      <c r="AC362" s="9" t="s">
        <v>425</v>
      </c>
    </row>
    <row r="363" spans="1:29" ht="15" thickBot="1" x14ac:dyDescent="0.35">
      <c r="A363" s="8" t="s">
        <v>465</v>
      </c>
      <c r="B363" s="9" t="s">
        <v>894</v>
      </c>
      <c r="C363" s="9" t="s">
        <v>894</v>
      </c>
      <c r="D363" s="9" t="s">
        <v>894</v>
      </c>
      <c r="E363" s="9" t="s">
        <v>894</v>
      </c>
      <c r="F363" s="9" t="s">
        <v>894</v>
      </c>
      <c r="G363" s="9" t="s">
        <v>894</v>
      </c>
      <c r="V363" s="8" t="s">
        <v>465</v>
      </c>
      <c r="W363" s="9" t="s">
        <v>1466</v>
      </c>
      <c r="X363" s="9" t="s">
        <v>425</v>
      </c>
      <c r="Y363" s="9" t="s">
        <v>425</v>
      </c>
      <c r="Z363" s="9" t="s">
        <v>425</v>
      </c>
      <c r="AA363" s="9" t="s">
        <v>425</v>
      </c>
      <c r="AB363" s="9" t="s">
        <v>425</v>
      </c>
      <c r="AC363" s="9" t="s">
        <v>425</v>
      </c>
    </row>
    <row r="364" spans="1:29" ht="15" thickBot="1" x14ac:dyDescent="0.35">
      <c r="A364" s="8" t="s">
        <v>466</v>
      </c>
      <c r="B364" s="9" t="s">
        <v>894</v>
      </c>
      <c r="C364" s="9" t="s">
        <v>894</v>
      </c>
      <c r="D364" s="9" t="s">
        <v>894</v>
      </c>
      <c r="E364" s="9" t="s">
        <v>894</v>
      </c>
      <c r="F364" s="9" t="s">
        <v>894</v>
      </c>
      <c r="G364" s="9" t="s">
        <v>894</v>
      </c>
      <c r="V364" s="8" t="s">
        <v>466</v>
      </c>
      <c r="W364" s="9" t="s">
        <v>1466</v>
      </c>
      <c r="X364" s="9" t="s">
        <v>425</v>
      </c>
      <c r="Y364" s="9" t="s">
        <v>425</v>
      </c>
      <c r="Z364" s="9" t="s">
        <v>425</v>
      </c>
      <c r="AA364" s="9" t="s">
        <v>425</v>
      </c>
      <c r="AB364" s="9" t="s">
        <v>425</v>
      </c>
      <c r="AC364" s="9" t="s">
        <v>425</v>
      </c>
    </row>
    <row r="365" spans="1:29" ht="15" thickBot="1" x14ac:dyDescent="0.35">
      <c r="A365" s="8" t="s">
        <v>467</v>
      </c>
      <c r="B365" s="9" t="s">
        <v>894</v>
      </c>
      <c r="C365" s="9" t="s">
        <v>894</v>
      </c>
      <c r="D365" s="9" t="s">
        <v>894</v>
      </c>
      <c r="E365" s="9" t="s">
        <v>894</v>
      </c>
      <c r="F365" s="9" t="s">
        <v>894</v>
      </c>
      <c r="G365" s="9" t="s">
        <v>894</v>
      </c>
      <c r="V365" s="8" t="s">
        <v>467</v>
      </c>
      <c r="W365" s="9" t="s">
        <v>1466</v>
      </c>
      <c r="X365" s="9" t="s">
        <v>425</v>
      </c>
      <c r="Y365" s="9" t="s">
        <v>425</v>
      </c>
      <c r="Z365" s="9" t="s">
        <v>425</v>
      </c>
      <c r="AA365" s="9" t="s">
        <v>425</v>
      </c>
      <c r="AB365" s="9" t="s">
        <v>425</v>
      </c>
      <c r="AC365" s="9" t="s">
        <v>425</v>
      </c>
    </row>
    <row r="366" spans="1:29" ht="15" thickBot="1" x14ac:dyDescent="0.35">
      <c r="A366" s="8" t="s">
        <v>468</v>
      </c>
      <c r="B366" s="9" t="s">
        <v>894</v>
      </c>
      <c r="C366" s="9" t="s">
        <v>894</v>
      </c>
      <c r="D366" s="9" t="s">
        <v>894</v>
      </c>
      <c r="E366" s="9" t="s">
        <v>894</v>
      </c>
      <c r="F366" s="9" t="s">
        <v>894</v>
      </c>
      <c r="G366" s="9" t="s">
        <v>894</v>
      </c>
      <c r="V366" s="8" t="s">
        <v>468</v>
      </c>
      <c r="W366" s="9" t="s">
        <v>1466</v>
      </c>
      <c r="X366" s="9" t="s">
        <v>425</v>
      </c>
      <c r="Y366" s="9" t="s">
        <v>425</v>
      </c>
      <c r="Z366" s="9" t="s">
        <v>425</v>
      </c>
      <c r="AA366" s="9" t="s">
        <v>425</v>
      </c>
      <c r="AB366" s="9" t="s">
        <v>425</v>
      </c>
      <c r="AC366" s="9" t="s">
        <v>425</v>
      </c>
    </row>
    <row r="367" spans="1:29" ht="15" thickBot="1" x14ac:dyDescent="0.35">
      <c r="A367" s="8" t="s">
        <v>469</v>
      </c>
      <c r="B367" s="9" t="s">
        <v>894</v>
      </c>
      <c r="C367" s="9" t="s">
        <v>894</v>
      </c>
      <c r="D367" s="9" t="s">
        <v>894</v>
      </c>
      <c r="E367" s="9" t="s">
        <v>894</v>
      </c>
      <c r="F367" s="9" t="s">
        <v>894</v>
      </c>
      <c r="G367" s="9" t="s">
        <v>894</v>
      </c>
      <c r="V367" s="8" t="s">
        <v>469</v>
      </c>
      <c r="W367" s="9" t="s">
        <v>1467</v>
      </c>
      <c r="X367" s="9" t="s">
        <v>425</v>
      </c>
      <c r="Y367" s="9" t="s">
        <v>425</v>
      </c>
      <c r="Z367" s="9" t="s">
        <v>425</v>
      </c>
      <c r="AA367" s="9" t="s">
        <v>425</v>
      </c>
      <c r="AB367" s="9" t="s">
        <v>425</v>
      </c>
      <c r="AC367" s="9" t="s">
        <v>425</v>
      </c>
    </row>
    <row r="368" spans="1:29" ht="15" thickBot="1" x14ac:dyDescent="0.35">
      <c r="A368" s="8" t="s">
        <v>470</v>
      </c>
      <c r="B368" s="9" t="s">
        <v>894</v>
      </c>
      <c r="C368" s="9" t="s">
        <v>894</v>
      </c>
      <c r="D368" s="9" t="s">
        <v>894</v>
      </c>
      <c r="E368" s="9" t="s">
        <v>894</v>
      </c>
      <c r="F368" s="9" t="s">
        <v>894</v>
      </c>
      <c r="G368" s="9" t="s">
        <v>894</v>
      </c>
      <c r="V368" s="8" t="s">
        <v>470</v>
      </c>
      <c r="W368" s="9" t="s">
        <v>1467</v>
      </c>
      <c r="X368" s="9" t="s">
        <v>425</v>
      </c>
      <c r="Y368" s="9" t="s">
        <v>425</v>
      </c>
      <c r="Z368" s="9" t="s">
        <v>425</v>
      </c>
      <c r="AA368" s="9" t="s">
        <v>425</v>
      </c>
      <c r="AB368" s="9" t="s">
        <v>425</v>
      </c>
      <c r="AC368" s="9" t="s">
        <v>425</v>
      </c>
    </row>
    <row r="369" spans="1:29" ht="15" thickBot="1" x14ac:dyDescent="0.35">
      <c r="A369" s="8" t="s">
        <v>471</v>
      </c>
      <c r="B369" s="9" t="s">
        <v>894</v>
      </c>
      <c r="C369" s="9" t="s">
        <v>894</v>
      </c>
      <c r="D369" s="9" t="s">
        <v>894</v>
      </c>
      <c r="E369" s="9" t="s">
        <v>894</v>
      </c>
      <c r="F369" s="9" t="s">
        <v>894</v>
      </c>
      <c r="G369" s="9" t="s">
        <v>894</v>
      </c>
      <c r="V369" s="8" t="s">
        <v>471</v>
      </c>
      <c r="W369" s="9" t="s">
        <v>1468</v>
      </c>
      <c r="X369" s="9" t="s">
        <v>425</v>
      </c>
      <c r="Y369" s="9" t="s">
        <v>425</v>
      </c>
      <c r="Z369" s="9" t="s">
        <v>425</v>
      </c>
      <c r="AA369" s="9" t="s">
        <v>425</v>
      </c>
      <c r="AB369" s="9" t="s">
        <v>425</v>
      </c>
      <c r="AC369" s="9" t="s">
        <v>425</v>
      </c>
    </row>
    <row r="370" spans="1:29" ht="15" thickBot="1" x14ac:dyDescent="0.35">
      <c r="A370" s="8" t="s">
        <v>472</v>
      </c>
      <c r="B370" s="9" t="s">
        <v>894</v>
      </c>
      <c r="C370" s="9" t="s">
        <v>894</v>
      </c>
      <c r="D370" s="9" t="s">
        <v>894</v>
      </c>
      <c r="E370" s="9" t="s">
        <v>894</v>
      </c>
      <c r="F370" s="9" t="s">
        <v>894</v>
      </c>
      <c r="G370" s="9" t="s">
        <v>894</v>
      </c>
      <c r="V370" s="8" t="s">
        <v>472</v>
      </c>
      <c r="W370" s="9" t="s">
        <v>1468</v>
      </c>
      <c r="X370" s="9" t="s">
        <v>425</v>
      </c>
      <c r="Y370" s="9" t="s">
        <v>425</v>
      </c>
      <c r="Z370" s="9" t="s">
        <v>425</v>
      </c>
      <c r="AA370" s="9" t="s">
        <v>425</v>
      </c>
      <c r="AB370" s="9" t="s">
        <v>425</v>
      </c>
      <c r="AC370" s="9" t="s">
        <v>425</v>
      </c>
    </row>
    <row r="371" spans="1:29" ht="15" thickBot="1" x14ac:dyDescent="0.35">
      <c r="A371" s="8" t="s">
        <v>473</v>
      </c>
      <c r="B371" s="9" t="s">
        <v>894</v>
      </c>
      <c r="C371" s="9" t="s">
        <v>894</v>
      </c>
      <c r="D371" s="9" t="s">
        <v>894</v>
      </c>
      <c r="E371" s="9" t="s">
        <v>894</v>
      </c>
      <c r="F371" s="9" t="s">
        <v>894</v>
      </c>
      <c r="G371" s="9" t="s">
        <v>894</v>
      </c>
      <c r="V371" s="8" t="s">
        <v>473</v>
      </c>
      <c r="W371" s="9" t="s">
        <v>1468</v>
      </c>
      <c r="X371" s="9" t="s">
        <v>425</v>
      </c>
      <c r="Y371" s="9" t="s">
        <v>425</v>
      </c>
      <c r="Z371" s="9" t="s">
        <v>425</v>
      </c>
      <c r="AA371" s="9" t="s">
        <v>425</v>
      </c>
      <c r="AB371" s="9" t="s">
        <v>425</v>
      </c>
      <c r="AC371" s="9" t="s">
        <v>425</v>
      </c>
    </row>
    <row r="372" spans="1:29" ht="15" thickBot="1" x14ac:dyDescent="0.35">
      <c r="A372" s="8" t="s">
        <v>474</v>
      </c>
      <c r="B372" s="9" t="s">
        <v>894</v>
      </c>
      <c r="C372" s="9" t="s">
        <v>894</v>
      </c>
      <c r="D372" s="9" t="s">
        <v>894</v>
      </c>
      <c r="E372" s="9" t="s">
        <v>894</v>
      </c>
      <c r="F372" s="9" t="s">
        <v>894</v>
      </c>
      <c r="G372" s="9" t="s">
        <v>894</v>
      </c>
      <c r="V372" s="8" t="s">
        <v>474</v>
      </c>
      <c r="W372" s="9" t="s">
        <v>1469</v>
      </c>
      <c r="X372" s="9" t="s">
        <v>425</v>
      </c>
      <c r="Y372" s="9" t="s">
        <v>425</v>
      </c>
      <c r="Z372" s="9" t="s">
        <v>425</v>
      </c>
      <c r="AA372" s="9" t="s">
        <v>425</v>
      </c>
      <c r="AB372" s="9" t="s">
        <v>425</v>
      </c>
      <c r="AC372" s="9" t="s">
        <v>425</v>
      </c>
    </row>
    <row r="373" spans="1:29" ht="15" thickBot="1" x14ac:dyDescent="0.35">
      <c r="A373" s="8" t="s">
        <v>475</v>
      </c>
      <c r="B373" s="9" t="s">
        <v>894</v>
      </c>
      <c r="C373" s="9" t="s">
        <v>894</v>
      </c>
      <c r="D373" s="9" t="s">
        <v>894</v>
      </c>
      <c r="E373" s="9" t="s">
        <v>894</v>
      </c>
      <c r="F373" s="9" t="s">
        <v>894</v>
      </c>
      <c r="G373" s="9" t="s">
        <v>894</v>
      </c>
      <c r="V373" s="8" t="s">
        <v>475</v>
      </c>
      <c r="W373" s="9" t="s">
        <v>1469</v>
      </c>
      <c r="X373" s="9" t="s">
        <v>425</v>
      </c>
      <c r="Y373" s="9" t="s">
        <v>425</v>
      </c>
      <c r="Z373" s="9" t="s">
        <v>425</v>
      </c>
      <c r="AA373" s="9" t="s">
        <v>425</v>
      </c>
      <c r="AB373" s="9" t="s">
        <v>425</v>
      </c>
      <c r="AC373" s="9" t="s">
        <v>425</v>
      </c>
    </row>
    <row r="374" spans="1:29" ht="15" thickBot="1" x14ac:dyDescent="0.35">
      <c r="A374" s="8" t="s">
        <v>476</v>
      </c>
      <c r="B374" s="9" t="s">
        <v>894</v>
      </c>
      <c r="C374" s="9" t="s">
        <v>894</v>
      </c>
      <c r="D374" s="9" t="s">
        <v>894</v>
      </c>
      <c r="E374" s="9" t="s">
        <v>894</v>
      </c>
      <c r="F374" s="9" t="s">
        <v>894</v>
      </c>
      <c r="G374" s="9" t="s">
        <v>894</v>
      </c>
      <c r="V374" s="8" t="s">
        <v>476</v>
      </c>
      <c r="W374" s="9" t="s">
        <v>1469</v>
      </c>
      <c r="X374" s="9" t="s">
        <v>425</v>
      </c>
      <c r="Y374" s="9" t="s">
        <v>425</v>
      </c>
      <c r="Z374" s="9" t="s">
        <v>425</v>
      </c>
      <c r="AA374" s="9" t="s">
        <v>425</v>
      </c>
      <c r="AB374" s="9" t="s">
        <v>425</v>
      </c>
      <c r="AC374" s="9" t="s">
        <v>425</v>
      </c>
    </row>
    <row r="375" spans="1:29" ht="15" thickBot="1" x14ac:dyDescent="0.35">
      <c r="A375" s="8" t="s">
        <v>477</v>
      </c>
      <c r="B375" s="9" t="s">
        <v>894</v>
      </c>
      <c r="C375" s="9" t="s">
        <v>894</v>
      </c>
      <c r="D375" s="9" t="s">
        <v>894</v>
      </c>
      <c r="E375" s="9" t="s">
        <v>894</v>
      </c>
      <c r="F375" s="9" t="s">
        <v>894</v>
      </c>
      <c r="G375" s="9" t="s">
        <v>894</v>
      </c>
      <c r="V375" s="8" t="s">
        <v>477</v>
      </c>
      <c r="W375" s="9" t="s">
        <v>1469</v>
      </c>
      <c r="X375" s="9" t="s">
        <v>425</v>
      </c>
      <c r="Y375" s="9" t="s">
        <v>425</v>
      </c>
      <c r="Z375" s="9" t="s">
        <v>425</v>
      </c>
      <c r="AA375" s="9" t="s">
        <v>425</v>
      </c>
      <c r="AB375" s="9" t="s">
        <v>425</v>
      </c>
      <c r="AC375" s="9" t="s">
        <v>425</v>
      </c>
    </row>
    <row r="376" spans="1:29" ht="15" thickBot="1" x14ac:dyDescent="0.35">
      <c r="A376" s="8" t="s">
        <v>478</v>
      </c>
      <c r="B376" s="9" t="s">
        <v>894</v>
      </c>
      <c r="C376" s="9" t="s">
        <v>894</v>
      </c>
      <c r="D376" s="9" t="s">
        <v>894</v>
      </c>
      <c r="E376" s="9" t="s">
        <v>894</v>
      </c>
      <c r="F376" s="9" t="s">
        <v>894</v>
      </c>
      <c r="G376" s="9" t="s">
        <v>894</v>
      </c>
      <c r="V376" s="8" t="s">
        <v>478</v>
      </c>
      <c r="W376" s="9" t="s">
        <v>1469</v>
      </c>
      <c r="X376" s="9" t="s">
        <v>425</v>
      </c>
      <c r="Y376" s="9" t="s">
        <v>425</v>
      </c>
      <c r="Z376" s="9" t="s">
        <v>425</v>
      </c>
      <c r="AA376" s="9" t="s">
        <v>425</v>
      </c>
      <c r="AB376" s="9" t="s">
        <v>425</v>
      </c>
      <c r="AC376" s="9" t="s">
        <v>425</v>
      </c>
    </row>
    <row r="377" spans="1:29" ht="15" thickBot="1" x14ac:dyDescent="0.35">
      <c r="A377" s="8" t="s">
        <v>479</v>
      </c>
      <c r="B377" s="9" t="s">
        <v>894</v>
      </c>
      <c r="C377" s="9" t="s">
        <v>894</v>
      </c>
      <c r="D377" s="9" t="s">
        <v>894</v>
      </c>
      <c r="E377" s="9" t="s">
        <v>894</v>
      </c>
      <c r="F377" s="9" t="s">
        <v>894</v>
      </c>
      <c r="G377" s="9" t="s">
        <v>894</v>
      </c>
      <c r="V377" s="8" t="s">
        <v>479</v>
      </c>
      <c r="W377" s="9" t="s">
        <v>1469</v>
      </c>
      <c r="X377" s="9" t="s">
        <v>425</v>
      </c>
      <c r="Y377" s="9" t="s">
        <v>425</v>
      </c>
      <c r="Z377" s="9" t="s">
        <v>425</v>
      </c>
      <c r="AA377" s="9" t="s">
        <v>425</v>
      </c>
      <c r="AB377" s="9" t="s">
        <v>425</v>
      </c>
      <c r="AC377" s="9" t="s">
        <v>425</v>
      </c>
    </row>
    <row r="378" spans="1:29" ht="15" thickBot="1" x14ac:dyDescent="0.35">
      <c r="A378" s="8" t="s">
        <v>480</v>
      </c>
      <c r="B378" s="9" t="s">
        <v>894</v>
      </c>
      <c r="C378" s="9" t="s">
        <v>894</v>
      </c>
      <c r="D378" s="9" t="s">
        <v>894</v>
      </c>
      <c r="E378" s="9" t="s">
        <v>894</v>
      </c>
      <c r="F378" s="9" t="s">
        <v>894</v>
      </c>
      <c r="G378" s="9" t="s">
        <v>894</v>
      </c>
      <c r="V378" s="8" t="s">
        <v>480</v>
      </c>
      <c r="W378" s="9" t="s">
        <v>1469</v>
      </c>
      <c r="X378" s="9" t="s">
        <v>425</v>
      </c>
      <c r="Y378" s="9" t="s">
        <v>425</v>
      </c>
      <c r="Z378" s="9" t="s">
        <v>425</v>
      </c>
      <c r="AA378" s="9" t="s">
        <v>425</v>
      </c>
      <c r="AB378" s="9" t="s">
        <v>425</v>
      </c>
      <c r="AC378" s="9" t="s">
        <v>425</v>
      </c>
    </row>
    <row r="379" spans="1:29" ht="15" thickBot="1" x14ac:dyDescent="0.35">
      <c r="A379" s="8" t="s">
        <v>481</v>
      </c>
      <c r="B379" s="9" t="s">
        <v>894</v>
      </c>
      <c r="C379" s="9" t="s">
        <v>894</v>
      </c>
      <c r="D379" s="9" t="s">
        <v>894</v>
      </c>
      <c r="E379" s="9" t="s">
        <v>894</v>
      </c>
      <c r="F379" s="9" t="s">
        <v>894</v>
      </c>
      <c r="G379" s="9" t="s">
        <v>894</v>
      </c>
      <c r="V379" s="8" t="s">
        <v>481</v>
      </c>
      <c r="W379" s="9" t="s">
        <v>1469</v>
      </c>
      <c r="X379" s="9" t="s">
        <v>425</v>
      </c>
      <c r="Y379" s="9" t="s">
        <v>425</v>
      </c>
      <c r="Z379" s="9" t="s">
        <v>425</v>
      </c>
      <c r="AA379" s="9" t="s">
        <v>425</v>
      </c>
      <c r="AB379" s="9" t="s">
        <v>425</v>
      </c>
      <c r="AC379" s="9" t="s">
        <v>425</v>
      </c>
    </row>
    <row r="380" spans="1:29" ht="15" thickBot="1" x14ac:dyDescent="0.35">
      <c r="A380" s="8" t="s">
        <v>482</v>
      </c>
      <c r="B380" s="9" t="s">
        <v>894</v>
      </c>
      <c r="C380" s="9" t="s">
        <v>894</v>
      </c>
      <c r="D380" s="9" t="s">
        <v>894</v>
      </c>
      <c r="E380" s="9" t="s">
        <v>894</v>
      </c>
      <c r="F380" s="9" t="s">
        <v>894</v>
      </c>
      <c r="G380" s="9" t="s">
        <v>894</v>
      </c>
      <c r="V380" s="8" t="s">
        <v>482</v>
      </c>
      <c r="W380" s="9" t="s">
        <v>1469</v>
      </c>
      <c r="X380" s="9" t="s">
        <v>425</v>
      </c>
      <c r="Y380" s="9" t="s">
        <v>425</v>
      </c>
      <c r="Z380" s="9" t="s">
        <v>425</v>
      </c>
      <c r="AA380" s="9" t="s">
        <v>425</v>
      </c>
      <c r="AB380" s="9" t="s">
        <v>425</v>
      </c>
      <c r="AC380" s="9" t="s">
        <v>425</v>
      </c>
    </row>
    <row r="381" spans="1:29" ht="15" thickBot="1" x14ac:dyDescent="0.35">
      <c r="A381" s="8" t="s">
        <v>483</v>
      </c>
      <c r="B381" s="9" t="s">
        <v>894</v>
      </c>
      <c r="C381" s="9" t="s">
        <v>894</v>
      </c>
      <c r="D381" s="9" t="s">
        <v>894</v>
      </c>
      <c r="E381" s="9" t="s">
        <v>894</v>
      </c>
      <c r="F381" s="9" t="s">
        <v>894</v>
      </c>
      <c r="G381" s="9" t="s">
        <v>894</v>
      </c>
      <c r="V381" s="8" t="s">
        <v>483</v>
      </c>
      <c r="W381" s="9" t="s">
        <v>1469</v>
      </c>
      <c r="X381" s="9" t="s">
        <v>425</v>
      </c>
      <c r="Y381" s="9" t="s">
        <v>425</v>
      </c>
      <c r="Z381" s="9" t="s">
        <v>425</v>
      </c>
      <c r="AA381" s="9" t="s">
        <v>425</v>
      </c>
      <c r="AB381" s="9" t="s">
        <v>425</v>
      </c>
      <c r="AC381" s="9" t="s">
        <v>425</v>
      </c>
    </row>
    <row r="382" spans="1:29" ht="15" thickBot="1" x14ac:dyDescent="0.35">
      <c r="A382" s="8" t="s">
        <v>484</v>
      </c>
      <c r="B382" s="9" t="s">
        <v>894</v>
      </c>
      <c r="C382" s="9" t="s">
        <v>894</v>
      </c>
      <c r="D382" s="9" t="s">
        <v>894</v>
      </c>
      <c r="E382" s="9" t="s">
        <v>894</v>
      </c>
      <c r="F382" s="9" t="s">
        <v>894</v>
      </c>
      <c r="G382" s="9" t="s">
        <v>894</v>
      </c>
      <c r="V382" s="8" t="s">
        <v>484</v>
      </c>
      <c r="W382" s="9" t="s">
        <v>1469</v>
      </c>
      <c r="X382" s="9" t="s">
        <v>425</v>
      </c>
      <c r="Y382" s="9" t="s">
        <v>425</v>
      </c>
      <c r="Z382" s="9" t="s">
        <v>425</v>
      </c>
      <c r="AA382" s="9" t="s">
        <v>425</v>
      </c>
      <c r="AB382" s="9" t="s">
        <v>425</v>
      </c>
      <c r="AC382" s="9" t="s">
        <v>425</v>
      </c>
    </row>
    <row r="383" spans="1:29" ht="15" thickBot="1" x14ac:dyDescent="0.35">
      <c r="A383" s="8" t="s">
        <v>485</v>
      </c>
      <c r="B383" s="9" t="s">
        <v>894</v>
      </c>
      <c r="C383" s="9" t="s">
        <v>894</v>
      </c>
      <c r="D383" s="9" t="s">
        <v>894</v>
      </c>
      <c r="E383" s="9" t="s">
        <v>894</v>
      </c>
      <c r="F383" s="9" t="s">
        <v>894</v>
      </c>
      <c r="G383" s="9" t="s">
        <v>894</v>
      </c>
      <c r="V383" s="8" t="s">
        <v>485</v>
      </c>
      <c r="W383" s="9" t="s">
        <v>1469</v>
      </c>
      <c r="X383" s="9" t="s">
        <v>425</v>
      </c>
      <c r="Y383" s="9" t="s">
        <v>425</v>
      </c>
      <c r="Z383" s="9" t="s">
        <v>425</v>
      </c>
      <c r="AA383" s="9" t="s">
        <v>425</v>
      </c>
      <c r="AB383" s="9" t="s">
        <v>425</v>
      </c>
      <c r="AC383" s="9" t="s">
        <v>425</v>
      </c>
    </row>
    <row r="384" spans="1:29" ht="15" thickBot="1" x14ac:dyDescent="0.35">
      <c r="A384" s="8" t="s">
        <v>486</v>
      </c>
      <c r="B384" s="9" t="s">
        <v>894</v>
      </c>
      <c r="C384" s="9" t="s">
        <v>894</v>
      </c>
      <c r="D384" s="9" t="s">
        <v>894</v>
      </c>
      <c r="E384" s="9" t="s">
        <v>894</v>
      </c>
      <c r="F384" s="9" t="s">
        <v>894</v>
      </c>
      <c r="G384" s="9" t="s">
        <v>894</v>
      </c>
      <c r="V384" s="8" t="s">
        <v>486</v>
      </c>
      <c r="W384" s="9" t="s">
        <v>1470</v>
      </c>
      <c r="X384" s="9" t="s">
        <v>425</v>
      </c>
      <c r="Y384" s="9" t="s">
        <v>425</v>
      </c>
      <c r="Z384" s="9" t="s">
        <v>425</v>
      </c>
      <c r="AA384" s="9" t="s">
        <v>425</v>
      </c>
      <c r="AB384" s="9" t="s">
        <v>425</v>
      </c>
      <c r="AC384" s="9" t="s">
        <v>425</v>
      </c>
    </row>
    <row r="385" spans="1:29" ht="15" thickBot="1" x14ac:dyDescent="0.35">
      <c r="A385" s="8" t="s">
        <v>487</v>
      </c>
      <c r="B385" s="9" t="s">
        <v>894</v>
      </c>
      <c r="C385" s="9" t="s">
        <v>894</v>
      </c>
      <c r="D385" s="9" t="s">
        <v>894</v>
      </c>
      <c r="E385" s="9" t="s">
        <v>894</v>
      </c>
      <c r="F385" s="9" t="s">
        <v>894</v>
      </c>
      <c r="G385" s="9" t="s">
        <v>894</v>
      </c>
      <c r="V385" s="8" t="s">
        <v>487</v>
      </c>
      <c r="W385" s="9" t="s">
        <v>1470</v>
      </c>
      <c r="X385" s="9" t="s">
        <v>425</v>
      </c>
      <c r="Y385" s="9" t="s">
        <v>425</v>
      </c>
      <c r="Z385" s="9" t="s">
        <v>425</v>
      </c>
      <c r="AA385" s="9" t="s">
        <v>425</v>
      </c>
      <c r="AB385" s="9" t="s">
        <v>425</v>
      </c>
      <c r="AC385" s="9" t="s">
        <v>425</v>
      </c>
    </row>
    <row r="386" spans="1:29" ht="15" thickBot="1" x14ac:dyDescent="0.35">
      <c r="A386" s="8" t="s">
        <v>488</v>
      </c>
      <c r="B386" s="9" t="s">
        <v>894</v>
      </c>
      <c r="C386" s="9" t="s">
        <v>894</v>
      </c>
      <c r="D386" s="9" t="s">
        <v>894</v>
      </c>
      <c r="E386" s="9" t="s">
        <v>894</v>
      </c>
      <c r="F386" s="9" t="s">
        <v>894</v>
      </c>
      <c r="G386" s="9" t="s">
        <v>894</v>
      </c>
      <c r="V386" s="8" t="s">
        <v>488</v>
      </c>
      <c r="W386" s="9" t="s">
        <v>1470</v>
      </c>
      <c r="X386" s="9" t="s">
        <v>425</v>
      </c>
      <c r="Y386" s="9" t="s">
        <v>425</v>
      </c>
      <c r="Z386" s="9" t="s">
        <v>425</v>
      </c>
      <c r="AA386" s="9" t="s">
        <v>425</v>
      </c>
      <c r="AB386" s="9" t="s">
        <v>425</v>
      </c>
      <c r="AC386" s="9" t="s">
        <v>425</v>
      </c>
    </row>
    <row r="387" spans="1:29" ht="15" thickBot="1" x14ac:dyDescent="0.35">
      <c r="A387" s="8" t="s">
        <v>489</v>
      </c>
      <c r="B387" s="9" t="s">
        <v>894</v>
      </c>
      <c r="C387" s="9" t="s">
        <v>894</v>
      </c>
      <c r="D387" s="9" t="s">
        <v>894</v>
      </c>
      <c r="E387" s="9" t="s">
        <v>894</v>
      </c>
      <c r="F387" s="9" t="s">
        <v>894</v>
      </c>
      <c r="G387" s="9" t="s">
        <v>894</v>
      </c>
      <c r="V387" s="8" t="s">
        <v>489</v>
      </c>
      <c r="W387" s="9" t="s">
        <v>1470</v>
      </c>
      <c r="X387" s="9" t="s">
        <v>425</v>
      </c>
      <c r="Y387" s="9" t="s">
        <v>425</v>
      </c>
      <c r="Z387" s="9" t="s">
        <v>425</v>
      </c>
      <c r="AA387" s="9" t="s">
        <v>425</v>
      </c>
      <c r="AB387" s="9" t="s">
        <v>425</v>
      </c>
      <c r="AC387" s="9" t="s">
        <v>425</v>
      </c>
    </row>
    <row r="388" spans="1:29" ht="15" thickBot="1" x14ac:dyDescent="0.35">
      <c r="A388" s="8" t="s">
        <v>490</v>
      </c>
      <c r="B388" s="9" t="s">
        <v>894</v>
      </c>
      <c r="C388" s="9" t="s">
        <v>894</v>
      </c>
      <c r="D388" s="9" t="s">
        <v>894</v>
      </c>
      <c r="E388" s="9" t="s">
        <v>894</v>
      </c>
      <c r="F388" s="9" t="s">
        <v>894</v>
      </c>
      <c r="G388" s="9" t="s">
        <v>894</v>
      </c>
      <c r="V388" s="8" t="s">
        <v>490</v>
      </c>
      <c r="W388" s="9" t="s">
        <v>1470</v>
      </c>
      <c r="X388" s="9" t="s">
        <v>425</v>
      </c>
      <c r="Y388" s="9" t="s">
        <v>425</v>
      </c>
      <c r="Z388" s="9" t="s">
        <v>425</v>
      </c>
      <c r="AA388" s="9" t="s">
        <v>425</v>
      </c>
      <c r="AB388" s="9" t="s">
        <v>425</v>
      </c>
      <c r="AC388" s="9" t="s">
        <v>425</v>
      </c>
    </row>
    <row r="389" spans="1:29" ht="15" thickBot="1" x14ac:dyDescent="0.35">
      <c r="A389" s="8" t="s">
        <v>491</v>
      </c>
      <c r="B389" s="9" t="s">
        <v>894</v>
      </c>
      <c r="C389" s="9" t="s">
        <v>894</v>
      </c>
      <c r="D389" s="9" t="s">
        <v>894</v>
      </c>
      <c r="E389" s="9" t="s">
        <v>894</v>
      </c>
      <c r="F389" s="9" t="s">
        <v>894</v>
      </c>
      <c r="G389" s="9" t="s">
        <v>894</v>
      </c>
      <c r="V389" s="8" t="s">
        <v>491</v>
      </c>
      <c r="W389" s="9" t="s">
        <v>1470</v>
      </c>
      <c r="X389" s="9" t="s">
        <v>425</v>
      </c>
      <c r="Y389" s="9" t="s">
        <v>425</v>
      </c>
      <c r="Z389" s="9" t="s">
        <v>425</v>
      </c>
      <c r="AA389" s="9" t="s">
        <v>425</v>
      </c>
      <c r="AB389" s="9" t="s">
        <v>425</v>
      </c>
      <c r="AC389" s="9" t="s">
        <v>425</v>
      </c>
    </row>
    <row r="390" spans="1:29" ht="15" thickBot="1" x14ac:dyDescent="0.35">
      <c r="A390" s="8" t="s">
        <v>492</v>
      </c>
      <c r="B390" s="9" t="s">
        <v>894</v>
      </c>
      <c r="C390" s="9" t="s">
        <v>894</v>
      </c>
      <c r="D390" s="9" t="s">
        <v>894</v>
      </c>
      <c r="E390" s="9" t="s">
        <v>894</v>
      </c>
      <c r="F390" s="9" t="s">
        <v>894</v>
      </c>
      <c r="G390" s="9" t="s">
        <v>894</v>
      </c>
      <c r="V390" s="8" t="s">
        <v>492</v>
      </c>
      <c r="W390" s="9" t="s">
        <v>1470</v>
      </c>
      <c r="X390" s="9" t="s">
        <v>425</v>
      </c>
      <c r="Y390" s="9" t="s">
        <v>425</v>
      </c>
      <c r="Z390" s="9" t="s">
        <v>425</v>
      </c>
      <c r="AA390" s="9" t="s">
        <v>425</v>
      </c>
      <c r="AB390" s="9" t="s">
        <v>425</v>
      </c>
      <c r="AC390" s="9" t="s">
        <v>425</v>
      </c>
    </row>
    <row r="391" spans="1:29" ht="15" thickBot="1" x14ac:dyDescent="0.35">
      <c r="A391" s="8" t="s">
        <v>493</v>
      </c>
      <c r="B391" s="9" t="s">
        <v>894</v>
      </c>
      <c r="C391" s="9" t="s">
        <v>894</v>
      </c>
      <c r="D391" s="9" t="s">
        <v>894</v>
      </c>
      <c r="E391" s="9" t="s">
        <v>894</v>
      </c>
      <c r="F391" s="9" t="s">
        <v>894</v>
      </c>
      <c r="G391" s="9" t="s">
        <v>894</v>
      </c>
      <c r="V391" s="8" t="s">
        <v>493</v>
      </c>
      <c r="W391" s="9" t="s">
        <v>1470</v>
      </c>
      <c r="X391" s="9" t="s">
        <v>425</v>
      </c>
      <c r="Y391" s="9" t="s">
        <v>425</v>
      </c>
      <c r="Z391" s="9" t="s">
        <v>425</v>
      </c>
      <c r="AA391" s="9" t="s">
        <v>425</v>
      </c>
      <c r="AB391" s="9" t="s">
        <v>425</v>
      </c>
      <c r="AC391" s="9" t="s">
        <v>425</v>
      </c>
    </row>
    <row r="392" spans="1:29" ht="15" thickBot="1" x14ac:dyDescent="0.35">
      <c r="A392" s="8" t="s">
        <v>494</v>
      </c>
      <c r="B392" s="9" t="s">
        <v>894</v>
      </c>
      <c r="C392" s="9" t="s">
        <v>894</v>
      </c>
      <c r="D392" s="9" t="s">
        <v>894</v>
      </c>
      <c r="E392" s="9" t="s">
        <v>894</v>
      </c>
      <c r="F392" s="9" t="s">
        <v>894</v>
      </c>
      <c r="G392" s="9" t="s">
        <v>894</v>
      </c>
      <c r="V392" s="8" t="s">
        <v>494</v>
      </c>
      <c r="W392" s="9" t="s">
        <v>1470</v>
      </c>
      <c r="X392" s="9" t="s">
        <v>425</v>
      </c>
      <c r="Y392" s="9" t="s">
        <v>425</v>
      </c>
      <c r="Z392" s="9" t="s">
        <v>425</v>
      </c>
      <c r="AA392" s="9" t="s">
        <v>425</v>
      </c>
      <c r="AB392" s="9" t="s">
        <v>425</v>
      </c>
      <c r="AC392" s="9" t="s">
        <v>425</v>
      </c>
    </row>
    <row r="393" spans="1:29" ht="15" thickBot="1" x14ac:dyDescent="0.35">
      <c r="A393" s="8" t="s">
        <v>495</v>
      </c>
      <c r="B393" s="9" t="s">
        <v>894</v>
      </c>
      <c r="C393" s="9" t="s">
        <v>894</v>
      </c>
      <c r="D393" s="9" t="s">
        <v>894</v>
      </c>
      <c r="E393" s="9" t="s">
        <v>894</v>
      </c>
      <c r="F393" s="9" t="s">
        <v>894</v>
      </c>
      <c r="G393" s="9" t="s">
        <v>894</v>
      </c>
      <c r="V393" s="8" t="s">
        <v>495</v>
      </c>
      <c r="W393" s="9" t="s">
        <v>1471</v>
      </c>
      <c r="X393" s="9" t="s">
        <v>425</v>
      </c>
      <c r="Y393" s="9" t="s">
        <v>425</v>
      </c>
      <c r="Z393" s="9" t="s">
        <v>425</v>
      </c>
      <c r="AA393" s="9" t="s">
        <v>425</v>
      </c>
      <c r="AB393" s="9" t="s">
        <v>425</v>
      </c>
      <c r="AC393" s="9" t="s">
        <v>425</v>
      </c>
    </row>
    <row r="394" spans="1:29" ht="15" thickBot="1" x14ac:dyDescent="0.35">
      <c r="A394" s="8" t="s">
        <v>496</v>
      </c>
      <c r="B394" s="9" t="s">
        <v>894</v>
      </c>
      <c r="C394" s="9" t="s">
        <v>894</v>
      </c>
      <c r="D394" s="9" t="s">
        <v>894</v>
      </c>
      <c r="E394" s="9" t="s">
        <v>894</v>
      </c>
      <c r="F394" s="9" t="s">
        <v>894</v>
      </c>
      <c r="G394" s="9" t="s">
        <v>894</v>
      </c>
      <c r="V394" s="8" t="s">
        <v>496</v>
      </c>
      <c r="W394" s="9" t="s">
        <v>1471</v>
      </c>
      <c r="X394" s="9" t="s">
        <v>425</v>
      </c>
      <c r="Y394" s="9" t="s">
        <v>425</v>
      </c>
      <c r="Z394" s="9" t="s">
        <v>425</v>
      </c>
      <c r="AA394" s="9" t="s">
        <v>425</v>
      </c>
      <c r="AB394" s="9" t="s">
        <v>425</v>
      </c>
      <c r="AC394" s="9" t="s">
        <v>425</v>
      </c>
    </row>
    <row r="395" spans="1:29" ht="15" thickBot="1" x14ac:dyDescent="0.35">
      <c r="A395" s="8" t="s">
        <v>497</v>
      </c>
      <c r="B395" s="9" t="s">
        <v>894</v>
      </c>
      <c r="C395" s="9" t="s">
        <v>894</v>
      </c>
      <c r="D395" s="9" t="s">
        <v>894</v>
      </c>
      <c r="E395" s="9" t="s">
        <v>894</v>
      </c>
      <c r="F395" s="9" t="s">
        <v>894</v>
      </c>
      <c r="G395" s="9" t="s">
        <v>894</v>
      </c>
      <c r="V395" s="8" t="s">
        <v>497</v>
      </c>
      <c r="W395" s="9" t="s">
        <v>1471</v>
      </c>
      <c r="X395" s="9" t="s">
        <v>425</v>
      </c>
      <c r="Y395" s="9" t="s">
        <v>425</v>
      </c>
      <c r="Z395" s="9" t="s">
        <v>425</v>
      </c>
      <c r="AA395" s="9" t="s">
        <v>425</v>
      </c>
      <c r="AB395" s="9" t="s">
        <v>425</v>
      </c>
      <c r="AC395" s="9" t="s">
        <v>425</v>
      </c>
    </row>
    <row r="396" spans="1:29" ht="15" thickBot="1" x14ac:dyDescent="0.35">
      <c r="A396" s="8" t="s">
        <v>498</v>
      </c>
      <c r="B396" s="9" t="s">
        <v>894</v>
      </c>
      <c r="C396" s="9" t="s">
        <v>894</v>
      </c>
      <c r="D396" s="9" t="s">
        <v>894</v>
      </c>
      <c r="E396" s="9" t="s">
        <v>894</v>
      </c>
      <c r="F396" s="9" t="s">
        <v>894</v>
      </c>
      <c r="G396" s="9" t="s">
        <v>894</v>
      </c>
      <c r="V396" s="8" t="s">
        <v>498</v>
      </c>
      <c r="W396" s="9" t="s">
        <v>1471</v>
      </c>
      <c r="X396" s="9" t="s">
        <v>425</v>
      </c>
      <c r="Y396" s="9" t="s">
        <v>425</v>
      </c>
      <c r="Z396" s="9" t="s">
        <v>425</v>
      </c>
      <c r="AA396" s="9" t="s">
        <v>425</v>
      </c>
      <c r="AB396" s="9" t="s">
        <v>425</v>
      </c>
      <c r="AC396" s="9" t="s">
        <v>425</v>
      </c>
    </row>
    <row r="397" spans="1:29" ht="15" thickBot="1" x14ac:dyDescent="0.35">
      <c r="A397" s="8" t="s">
        <v>499</v>
      </c>
      <c r="B397" s="9" t="s">
        <v>894</v>
      </c>
      <c r="C397" s="9" t="s">
        <v>894</v>
      </c>
      <c r="D397" s="9" t="s">
        <v>894</v>
      </c>
      <c r="E397" s="9" t="s">
        <v>894</v>
      </c>
      <c r="F397" s="9" t="s">
        <v>894</v>
      </c>
      <c r="G397" s="9" t="s">
        <v>894</v>
      </c>
      <c r="V397" s="8" t="s">
        <v>499</v>
      </c>
      <c r="W397" s="9" t="s">
        <v>1471</v>
      </c>
      <c r="X397" s="9" t="s">
        <v>425</v>
      </c>
      <c r="Y397" s="9" t="s">
        <v>425</v>
      </c>
      <c r="Z397" s="9" t="s">
        <v>425</v>
      </c>
      <c r="AA397" s="9" t="s">
        <v>425</v>
      </c>
      <c r="AB397" s="9" t="s">
        <v>425</v>
      </c>
      <c r="AC397" s="9" t="s">
        <v>425</v>
      </c>
    </row>
    <row r="398" spans="1:29" ht="15" thickBot="1" x14ac:dyDescent="0.35">
      <c r="A398" s="8" t="s">
        <v>500</v>
      </c>
      <c r="B398" s="9" t="s">
        <v>894</v>
      </c>
      <c r="C398" s="9" t="s">
        <v>894</v>
      </c>
      <c r="D398" s="9" t="s">
        <v>894</v>
      </c>
      <c r="E398" s="9" t="s">
        <v>894</v>
      </c>
      <c r="F398" s="9" t="s">
        <v>894</v>
      </c>
      <c r="G398" s="9" t="s">
        <v>894</v>
      </c>
      <c r="V398" s="8" t="s">
        <v>500</v>
      </c>
      <c r="W398" s="9" t="s">
        <v>1471</v>
      </c>
      <c r="X398" s="9" t="s">
        <v>425</v>
      </c>
      <c r="Y398" s="9" t="s">
        <v>425</v>
      </c>
      <c r="Z398" s="9" t="s">
        <v>425</v>
      </c>
      <c r="AA398" s="9" t="s">
        <v>425</v>
      </c>
      <c r="AB398" s="9" t="s">
        <v>425</v>
      </c>
      <c r="AC398" s="9" t="s">
        <v>425</v>
      </c>
    </row>
    <row r="399" spans="1:29" ht="15" thickBot="1" x14ac:dyDescent="0.35">
      <c r="A399" s="8" t="s">
        <v>501</v>
      </c>
      <c r="B399" s="9" t="s">
        <v>894</v>
      </c>
      <c r="C399" s="9" t="s">
        <v>894</v>
      </c>
      <c r="D399" s="9" t="s">
        <v>894</v>
      </c>
      <c r="E399" s="9" t="s">
        <v>894</v>
      </c>
      <c r="F399" s="9" t="s">
        <v>894</v>
      </c>
      <c r="G399" s="9" t="s">
        <v>894</v>
      </c>
      <c r="V399" s="8" t="s">
        <v>501</v>
      </c>
      <c r="W399" s="9" t="s">
        <v>1471</v>
      </c>
      <c r="X399" s="9" t="s">
        <v>425</v>
      </c>
      <c r="Y399" s="9" t="s">
        <v>425</v>
      </c>
      <c r="Z399" s="9" t="s">
        <v>425</v>
      </c>
      <c r="AA399" s="9" t="s">
        <v>425</v>
      </c>
      <c r="AB399" s="9" t="s">
        <v>425</v>
      </c>
      <c r="AC399" s="9" t="s">
        <v>425</v>
      </c>
    </row>
    <row r="400" spans="1:29" ht="15" thickBot="1" x14ac:dyDescent="0.35">
      <c r="A400" s="8" t="s">
        <v>502</v>
      </c>
      <c r="B400" s="9" t="s">
        <v>894</v>
      </c>
      <c r="C400" s="9" t="s">
        <v>894</v>
      </c>
      <c r="D400" s="9" t="s">
        <v>894</v>
      </c>
      <c r="E400" s="9" t="s">
        <v>894</v>
      </c>
      <c r="F400" s="9" t="s">
        <v>894</v>
      </c>
      <c r="G400" s="9" t="s">
        <v>894</v>
      </c>
      <c r="V400" s="8" t="s">
        <v>502</v>
      </c>
      <c r="W400" s="9" t="s">
        <v>1471</v>
      </c>
      <c r="X400" s="9" t="s">
        <v>425</v>
      </c>
      <c r="Y400" s="9" t="s">
        <v>425</v>
      </c>
      <c r="Z400" s="9" t="s">
        <v>425</v>
      </c>
      <c r="AA400" s="9" t="s">
        <v>425</v>
      </c>
      <c r="AB400" s="9" t="s">
        <v>425</v>
      </c>
      <c r="AC400" s="9" t="s">
        <v>425</v>
      </c>
    </row>
    <row r="401" spans="1:29" ht="15" thickBot="1" x14ac:dyDescent="0.35">
      <c r="A401" s="8" t="s">
        <v>503</v>
      </c>
      <c r="B401" s="9" t="s">
        <v>894</v>
      </c>
      <c r="C401" s="9" t="s">
        <v>894</v>
      </c>
      <c r="D401" s="9" t="s">
        <v>894</v>
      </c>
      <c r="E401" s="9" t="s">
        <v>894</v>
      </c>
      <c r="F401" s="9" t="s">
        <v>894</v>
      </c>
      <c r="G401" s="9" t="s">
        <v>894</v>
      </c>
      <c r="V401" s="8" t="s">
        <v>503</v>
      </c>
      <c r="W401" s="9" t="s">
        <v>1471</v>
      </c>
      <c r="X401" s="9" t="s">
        <v>425</v>
      </c>
      <c r="Y401" s="9" t="s">
        <v>425</v>
      </c>
      <c r="Z401" s="9" t="s">
        <v>425</v>
      </c>
      <c r="AA401" s="9" t="s">
        <v>425</v>
      </c>
      <c r="AB401" s="9" t="s">
        <v>425</v>
      </c>
      <c r="AC401" s="9" t="s">
        <v>425</v>
      </c>
    </row>
    <row r="402" spans="1:29" ht="15" thickBot="1" x14ac:dyDescent="0.35">
      <c r="A402" s="8" t="s">
        <v>504</v>
      </c>
      <c r="B402" s="9" t="s">
        <v>894</v>
      </c>
      <c r="C402" s="9" t="s">
        <v>894</v>
      </c>
      <c r="D402" s="9" t="s">
        <v>894</v>
      </c>
      <c r="E402" s="9" t="s">
        <v>894</v>
      </c>
      <c r="F402" s="9" t="s">
        <v>894</v>
      </c>
      <c r="G402" s="9" t="s">
        <v>894</v>
      </c>
      <c r="V402" s="8" t="s">
        <v>504</v>
      </c>
      <c r="W402" s="9" t="s">
        <v>1471</v>
      </c>
      <c r="X402" s="9" t="s">
        <v>425</v>
      </c>
      <c r="Y402" s="9" t="s">
        <v>425</v>
      </c>
      <c r="Z402" s="9" t="s">
        <v>425</v>
      </c>
      <c r="AA402" s="9" t="s">
        <v>425</v>
      </c>
      <c r="AB402" s="9" t="s">
        <v>425</v>
      </c>
      <c r="AC402" s="9" t="s">
        <v>425</v>
      </c>
    </row>
    <row r="403" spans="1:29" ht="15" thickBot="1" x14ac:dyDescent="0.35">
      <c r="A403" s="8" t="s">
        <v>505</v>
      </c>
      <c r="B403" s="9" t="s">
        <v>894</v>
      </c>
      <c r="C403" s="9" t="s">
        <v>894</v>
      </c>
      <c r="D403" s="9" t="s">
        <v>894</v>
      </c>
      <c r="E403" s="9" t="s">
        <v>894</v>
      </c>
      <c r="F403" s="9" t="s">
        <v>894</v>
      </c>
      <c r="G403" s="9" t="s">
        <v>894</v>
      </c>
      <c r="V403" s="8" t="s">
        <v>505</v>
      </c>
      <c r="W403" s="9" t="s">
        <v>1471</v>
      </c>
      <c r="X403" s="9" t="s">
        <v>425</v>
      </c>
      <c r="Y403" s="9" t="s">
        <v>425</v>
      </c>
      <c r="Z403" s="9" t="s">
        <v>425</v>
      </c>
      <c r="AA403" s="9" t="s">
        <v>425</v>
      </c>
      <c r="AB403" s="9" t="s">
        <v>425</v>
      </c>
      <c r="AC403" s="9" t="s">
        <v>425</v>
      </c>
    </row>
    <row r="404" spans="1:29" ht="15" thickBot="1" x14ac:dyDescent="0.35">
      <c r="A404" s="8" t="s">
        <v>506</v>
      </c>
      <c r="B404" s="9" t="s">
        <v>894</v>
      </c>
      <c r="C404" s="9" t="s">
        <v>894</v>
      </c>
      <c r="D404" s="9" t="s">
        <v>894</v>
      </c>
      <c r="E404" s="9" t="s">
        <v>894</v>
      </c>
      <c r="F404" s="9" t="s">
        <v>894</v>
      </c>
      <c r="G404" s="9" t="s">
        <v>894</v>
      </c>
      <c r="V404" s="8" t="s">
        <v>506</v>
      </c>
      <c r="W404" s="9" t="s">
        <v>1471</v>
      </c>
      <c r="X404" s="9" t="s">
        <v>425</v>
      </c>
      <c r="Y404" s="9" t="s">
        <v>425</v>
      </c>
      <c r="Z404" s="9" t="s">
        <v>425</v>
      </c>
      <c r="AA404" s="9" t="s">
        <v>425</v>
      </c>
      <c r="AB404" s="9" t="s">
        <v>425</v>
      </c>
      <c r="AC404" s="9" t="s">
        <v>425</v>
      </c>
    </row>
    <row r="405" spans="1:29" ht="15" thickBot="1" x14ac:dyDescent="0.35">
      <c r="A405" s="8" t="s">
        <v>507</v>
      </c>
      <c r="B405" s="9" t="s">
        <v>894</v>
      </c>
      <c r="C405" s="9" t="s">
        <v>894</v>
      </c>
      <c r="D405" s="9" t="s">
        <v>894</v>
      </c>
      <c r="E405" s="9" t="s">
        <v>894</v>
      </c>
      <c r="F405" s="9" t="s">
        <v>894</v>
      </c>
      <c r="G405" s="9" t="s">
        <v>894</v>
      </c>
      <c r="V405" s="8" t="s">
        <v>507</v>
      </c>
      <c r="W405" s="9" t="s">
        <v>1471</v>
      </c>
      <c r="X405" s="9" t="s">
        <v>425</v>
      </c>
      <c r="Y405" s="9" t="s">
        <v>425</v>
      </c>
      <c r="Z405" s="9" t="s">
        <v>425</v>
      </c>
      <c r="AA405" s="9" t="s">
        <v>425</v>
      </c>
      <c r="AB405" s="9" t="s">
        <v>425</v>
      </c>
      <c r="AC405" s="9" t="s">
        <v>425</v>
      </c>
    </row>
    <row r="406" spans="1:29" ht="15" thickBot="1" x14ac:dyDescent="0.35">
      <c r="A406" s="8" t="s">
        <v>508</v>
      </c>
      <c r="B406" s="9" t="s">
        <v>894</v>
      </c>
      <c r="C406" s="9" t="s">
        <v>894</v>
      </c>
      <c r="D406" s="9" t="s">
        <v>894</v>
      </c>
      <c r="E406" s="9" t="s">
        <v>894</v>
      </c>
      <c r="F406" s="9" t="s">
        <v>894</v>
      </c>
      <c r="G406" s="9" t="s">
        <v>894</v>
      </c>
      <c r="V406" s="8" t="s">
        <v>508</v>
      </c>
      <c r="W406" s="9" t="s">
        <v>1471</v>
      </c>
      <c r="X406" s="9" t="s">
        <v>425</v>
      </c>
      <c r="Y406" s="9" t="s">
        <v>425</v>
      </c>
      <c r="Z406" s="9" t="s">
        <v>425</v>
      </c>
      <c r="AA406" s="9" t="s">
        <v>425</v>
      </c>
      <c r="AB406" s="9" t="s">
        <v>425</v>
      </c>
      <c r="AC406" s="9" t="s">
        <v>425</v>
      </c>
    </row>
    <row r="407" spans="1:29" ht="15" thickBot="1" x14ac:dyDescent="0.35">
      <c r="A407" s="8" t="s">
        <v>509</v>
      </c>
      <c r="B407" s="9" t="s">
        <v>894</v>
      </c>
      <c r="C407" s="9" t="s">
        <v>894</v>
      </c>
      <c r="D407" s="9" t="s">
        <v>894</v>
      </c>
      <c r="E407" s="9" t="s">
        <v>894</v>
      </c>
      <c r="F407" s="9" t="s">
        <v>894</v>
      </c>
      <c r="G407" s="9" t="s">
        <v>894</v>
      </c>
      <c r="V407" s="8" t="s">
        <v>509</v>
      </c>
      <c r="W407" s="9" t="s">
        <v>1471</v>
      </c>
      <c r="X407" s="9" t="s">
        <v>425</v>
      </c>
      <c r="Y407" s="9" t="s">
        <v>425</v>
      </c>
      <c r="Z407" s="9" t="s">
        <v>425</v>
      </c>
      <c r="AA407" s="9" t="s">
        <v>425</v>
      </c>
      <c r="AB407" s="9" t="s">
        <v>425</v>
      </c>
      <c r="AC407" s="9" t="s">
        <v>425</v>
      </c>
    </row>
    <row r="408" spans="1:29" ht="15" thickBot="1" x14ac:dyDescent="0.35">
      <c r="A408" s="8" t="s">
        <v>510</v>
      </c>
      <c r="B408" s="9" t="s">
        <v>894</v>
      </c>
      <c r="C408" s="9" t="s">
        <v>894</v>
      </c>
      <c r="D408" s="9" t="s">
        <v>894</v>
      </c>
      <c r="E408" s="9" t="s">
        <v>894</v>
      </c>
      <c r="F408" s="9" t="s">
        <v>894</v>
      </c>
      <c r="G408" s="9" t="s">
        <v>894</v>
      </c>
      <c r="V408" s="8" t="s">
        <v>510</v>
      </c>
      <c r="W408" s="9" t="s">
        <v>1471</v>
      </c>
      <c r="X408" s="9" t="s">
        <v>425</v>
      </c>
      <c r="Y408" s="9" t="s">
        <v>425</v>
      </c>
      <c r="Z408" s="9" t="s">
        <v>425</v>
      </c>
      <c r="AA408" s="9" t="s">
        <v>425</v>
      </c>
      <c r="AB408" s="9" t="s">
        <v>425</v>
      </c>
      <c r="AC408" s="9" t="s">
        <v>425</v>
      </c>
    </row>
    <row r="409" spans="1:29" ht="15" thickBot="1" x14ac:dyDescent="0.35">
      <c r="A409" s="8" t="s">
        <v>511</v>
      </c>
      <c r="B409" s="9" t="s">
        <v>894</v>
      </c>
      <c r="C409" s="9" t="s">
        <v>894</v>
      </c>
      <c r="D409" s="9" t="s">
        <v>894</v>
      </c>
      <c r="E409" s="9" t="s">
        <v>894</v>
      </c>
      <c r="F409" s="9" t="s">
        <v>894</v>
      </c>
      <c r="G409" s="9" t="s">
        <v>894</v>
      </c>
      <c r="V409" s="8" t="s">
        <v>511</v>
      </c>
      <c r="W409" s="9" t="s">
        <v>1471</v>
      </c>
      <c r="X409" s="9" t="s">
        <v>425</v>
      </c>
      <c r="Y409" s="9" t="s">
        <v>425</v>
      </c>
      <c r="Z409" s="9" t="s">
        <v>425</v>
      </c>
      <c r="AA409" s="9" t="s">
        <v>425</v>
      </c>
      <c r="AB409" s="9" t="s">
        <v>425</v>
      </c>
      <c r="AC409" s="9" t="s">
        <v>425</v>
      </c>
    </row>
    <row r="410" spans="1:29" ht="15" thickBot="1" x14ac:dyDescent="0.35">
      <c r="A410" s="8" t="s">
        <v>512</v>
      </c>
      <c r="B410" s="9" t="s">
        <v>894</v>
      </c>
      <c r="C410" s="9" t="s">
        <v>894</v>
      </c>
      <c r="D410" s="9" t="s">
        <v>894</v>
      </c>
      <c r="E410" s="9" t="s">
        <v>894</v>
      </c>
      <c r="F410" s="9" t="s">
        <v>894</v>
      </c>
      <c r="G410" s="9" t="s">
        <v>894</v>
      </c>
      <c r="V410" s="8" t="s">
        <v>512</v>
      </c>
      <c r="W410" s="9" t="s">
        <v>1471</v>
      </c>
      <c r="X410" s="9" t="s">
        <v>425</v>
      </c>
      <c r="Y410" s="9" t="s">
        <v>425</v>
      </c>
      <c r="Z410" s="9" t="s">
        <v>425</v>
      </c>
      <c r="AA410" s="9" t="s">
        <v>425</v>
      </c>
      <c r="AB410" s="9" t="s">
        <v>425</v>
      </c>
      <c r="AC410" s="9" t="s">
        <v>425</v>
      </c>
    </row>
    <row r="411" spans="1:29" ht="15" thickBot="1" x14ac:dyDescent="0.35">
      <c r="A411" s="8" t="s">
        <v>513</v>
      </c>
      <c r="B411" s="9" t="s">
        <v>894</v>
      </c>
      <c r="C411" s="9" t="s">
        <v>894</v>
      </c>
      <c r="D411" s="9" t="s">
        <v>894</v>
      </c>
      <c r="E411" s="9" t="s">
        <v>894</v>
      </c>
      <c r="F411" s="9" t="s">
        <v>894</v>
      </c>
      <c r="G411" s="9" t="s">
        <v>894</v>
      </c>
      <c r="V411" s="8" t="s">
        <v>513</v>
      </c>
      <c r="W411" s="9" t="s">
        <v>1471</v>
      </c>
      <c r="X411" s="9" t="s">
        <v>425</v>
      </c>
      <c r="Y411" s="9" t="s">
        <v>425</v>
      </c>
      <c r="Z411" s="9" t="s">
        <v>425</v>
      </c>
      <c r="AA411" s="9" t="s">
        <v>425</v>
      </c>
      <c r="AB411" s="9" t="s">
        <v>425</v>
      </c>
      <c r="AC411" s="9" t="s">
        <v>425</v>
      </c>
    </row>
    <row r="412" spans="1:29" ht="15" thickBot="1" x14ac:dyDescent="0.35">
      <c r="A412" s="8" t="s">
        <v>514</v>
      </c>
      <c r="B412" s="9" t="s">
        <v>894</v>
      </c>
      <c r="C412" s="9" t="s">
        <v>894</v>
      </c>
      <c r="D412" s="9" t="s">
        <v>894</v>
      </c>
      <c r="E412" s="9" t="s">
        <v>894</v>
      </c>
      <c r="F412" s="9" t="s">
        <v>894</v>
      </c>
      <c r="G412" s="9" t="s">
        <v>894</v>
      </c>
      <c r="V412" s="8" t="s">
        <v>514</v>
      </c>
      <c r="W412" s="9" t="s">
        <v>1471</v>
      </c>
      <c r="X412" s="9" t="s">
        <v>425</v>
      </c>
      <c r="Y412" s="9" t="s">
        <v>425</v>
      </c>
      <c r="Z412" s="9" t="s">
        <v>425</v>
      </c>
      <c r="AA412" s="9" t="s">
        <v>425</v>
      </c>
      <c r="AB412" s="9" t="s">
        <v>425</v>
      </c>
      <c r="AC412" s="9" t="s">
        <v>425</v>
      </c>
    </row>
    <row r="413" spans="1:29" ht="15" thickBot="1" x14ac:dyDescent="0.35">
      <c r="A413" s="8" t="s">
        <v>515</v>
      </c>
      <c r="B413" s="9" t="s">
        <v>894</v>
      </c>
      <c r="C413" s="9" t="s">
        <v>894</v>
      </c>
      <c r="D413" s="9" t="s">
        <v>894</v>
      </c>
      <c r="E413" s="9" t="s">
        <v>894</v>
      </c>
      <c r="F413" s="9" t="s">
        <v>894</v>
      </c>
      <c r="G413" s="9" t="s">
        <v>894</v>
      </c>
      <c r="V413" s="8" t="s">
        <v>515</v>
      </c>
      <c r="W413" s="9" t="s">
        <v>1471</v>
      </c>
      <c r="X413" s="9" t="s">
        <v>425</v>
      </c>
      <c r="Y413" s="9" t="s">
        <v>425</v>
      </c>
      <c r="Z413" s="9" t="s">
        <v>425</v>
      </c>
      <c r="AA413" s="9" t="s">
        <v>425</v>
      </c>
      <c r="AB413" s="9" t="s">
        <v>425</v>
      </c>
      <c r="AC413" s="9" t="s">
        <v>425</v>
      </c>
    </row>
    <row r="414" spans="1:29" ht="15" thickBot="1" x14ac:dyDescent="0.35">
      <c r="A414" s="8" t="s">
        <v>516</v>
      </c>
      <c r="B414" s="9" t="s">
        <v>894</v>
      </c>
      <c r="C414" s="9" t="s">
        <v>894</v>
      </c>
      <c r="D414" s="9" t="s">
        <v>894</v>
      </c>
      <c r="E414" s="9" t="s">
        <v>894</v>
      </c>
      <c r="F414" s="9" t="s">
        <v>894</v>
      </c>
      <c r="G414" s="9" t="s">
        <v>894</v>
      </c>
      <c r="V414" s="8" t="s">
        <v>516</v>
      </c>
      <c r="W414" s="9" t="s">
        <v>1471</v>
      </c>
      <c r="X414" s="9" t="s">
        <v>425</v>
      </c>
      <c r="Y414" s="9" t="s">
        <v>425</v>
      </c>
      <c r="Z414" s="9" t="s">
        <v>425</v>
      </c>
      <c r="AA414" s="9" t="s">
        <v>425</v>
      </c>
      <c r="AB414" s="9" t="s">
        <v>425</v>
      </c>
      <c r="AC414" s="9" t="s">
        <v>425</v>
      </c>
    </row>
    <row r="415" spans="1:29" ht="15" thickBot="1" x14ac:dyDescent="0.35">
      <c r="A415" s="8" t="s">
        <v>517</v>
      </c>
      <c r="B415" s="9" t="s">
        <v>894</v>
      </c>
      <c r="C415" s="9" t="s">
        <v>894</v>
      </c>
      <c r="D415" s="9" t="s">
        <v>894</v>
      </c>
      <c r="E415" s="9" t="s">
        <v>894</v>
      </c>
      <c r="F415" s="9" t="s">
        <v>894</v>
      </c>
      <c r="G415" s="9" t="s">
        <v>894</v>
      </c>
      <c r="V415" s="8" t="s">
        <v>517</v>
      </c>
      <c r="W415" s="9" t="s">
        <v>1471</v>
      </c>
      <c r="X415" s="9" t="s">
        <v>425</v>
      </c>
      <c r="Y415" s="9" t="s">
        <v>425</v>
      </c>
      <c r="Z415" s="9" t="s">
        <v>425</v>
      </c>
      <c r="AA415" s="9" t="s">
        <v>425</v>
      </c>
      <c r="AB415" s="9" t="s">
        <v>425</v>
      </c>
      <c r="AC415" s="9" t="s">
        <v>425</v>
      </c>
    </row>
    <row r="416" spans="1:29" ht="15" thickBot="1" x14ac:dyDescent="0.35">
      <c r="A416" s="8" t="s">
        <v>518</v>
      </c>
      <c r="B416" s="9" t="s">
        <v>894</v>
      </c>
      <c r="C416" s="9" t="s">
        <v>894</v>
      </c>
      <c r="D416" s="9" t="s">
        <v>894</v>
      </c>
      <c r="E416" s="9" t="s">
        <v>894</v>
      </c>
      <c r="F416" s="9" t="s">
        <v>894</v>
      </c>
      <c r="G416" s="9" t="s">
        <v>894</v>
      </c>
      <c r="V416" s="8" t="s">
        <v>518</v>
      </c>
      <c r="W416" s="9" t="s">
        <v>1471</v>
      </c>
      <c r="X416" s="9" t="s">
        <v>425</v>
      </c>
      <c r="Y416" s="9" t="s">
        <v>425</v>
      </c>
      <c r="Z416" s="9" t="s">
        <v>425</v>
      </c>
      <c r="AA416" s="9" t="s">
        <v>425</v>
      </c>
      <c r="AB416" s="9" t="s">
        <v>425</v>
      </c>
      <c r="AC416" s="9" t="s">
        <v>425</v>
      </c>
    </row>
    <row r="417" spans="1:29" ht="15" thickBot="1" x14ac:dyDescent="0.35">
      <c r="A417" s="8" t="s">
        <v>519</v>
      </c>
      <c r="B417" s="9" t="s">
        <v>894</v>
      </c>
      <c r="C417" s="9" t="s">
        <v>894</v>
      </c>
      <c r="D417" s="9" t="s">
        <v>894</v>
      </c>
      <c r="E417" s="9" t="s">
        <v>894</v>
      </c>
      <c r="F417" s="9" t="s">
        <v>894</v>
      </c>
      <c r="G417" s="9" t="s">
        <v>894</v>
      </c>
      <c r="V417" s="8" t="s">
        <v>519</v>
      </c>
      <c r="W417" s="9" t="s">
        <v>1472</v>
      </c>
      <c r="X417" s="9" t="s">
        <v>425</v>
      </c>
      <c r="Y417" s="9" t="s">
        <v>425</v>
      </c>
      <c r="Z417" s="9" t="s">
        <v>425</v>
      </c>
      <c r="AA417" s="9" t="s">
        <v>425</v>
      </c>
      <c r="AB417" s="9" t="s">
        <v>425</v>
      </c>
      <c r="AC417" s="9" t="s">
        <v>425</v>
      </c>
    </row>
    <row r="418" spans="1:29" ht="15" thickBot="1" x14ac:dyDescent="0.35">
      <c r="A418" s="8" t="s">
        <v>520</v>
      </c>
      <c r="B418" s="9" t="s">
        <v>894</v>
      </c>
      <c r="C418" s="9" t="s">
        <v>894</v>
      </c>
      <c r="D418" s="9" t="s">
        <v>894</v>
      </c>
      <c r="E418" s="9" t="s">
        <v>894</v>
      </c>
      <c r="F418" s="9" t="s">
        <v>894</v>
      </c>
      <c r="G418" s="9" t="s">
        <v>894</v>
      </c>
      <c r="V418" s="8" t="s">
        <v>520</v>
      </c>
      <c r="W418" s="9" t="s">
        <v>1473</v>
      </c>
      <c r="X418" s="9" t="s">
        <v>425</v>
      </c>
      <c r="Y418" s="9" t="s">
        <v>425</v>
      </c>
      <c r="Z418" s="9" t="s">
        <v>425</v>
      </c>
      <c r="AA418" s="9" t="s">
        <v>425</v>
      </c>
      <c r="AB418" s="9" t="s">
        <v>425</v>
      </c>
      <c r="AC418" s="9" t="s">
        <v>425</v>
      </c>
    </row>
    <row r="419" spans="1:29" ht="15" thickBot="1" x14ac:dyDescent="0.35">
      <c r="A419" s="8" t="s">
        <v>521</v>
      </c>
      <c r="B419" s="9" t="s">
        <v>894</v>
      </c>
      <c r="C419" s="9" t="s">
        <v>894</v>
      </c>
      <c r="D419" s="9" t="s">
        <v>894</v>
      </c>
      <c r="E419" s="9" t="s">
        <v>894</v>
      </c>
      <c r="F419" s="9" t="s">
        <v>894</v>
      </c>
      <c r="G419" s="9" t="s">
        <v>894</v>
      </c>
      <c r="V419" s="8" t="s">
        <v>521</v>
      </c>
      <c r="W419" s="9" t="s">
        <v>1473</v>
      </c>
      <c r="X419" s="9" t="s">
        <v>425</v>
      </c>
      <c r="Y419" s="9" t="s">
        <v>425</v>
      </c>
      <c r="Z419" s="9" t="s">
        <v>425</v>
      </c>
      <c r="AA419" s="9" t="s">
        <v>425</v>
      </c>
      <c r="AB419" s="9" t="s">
        <v>425</v>
      </c>
      <c r="AC419" s="9" t="s">
        <v>425</v>
      </c>
    </row>
    <row r="420" spans="1:29" ht="15" thickBot="1" x14ac:dyDescent="0.35">
      <c r="A420" s="8" t="s">
        <v>522</v>
      </c>
      <c r="B420" s="9" t="s">
        <v>894</v>
      </c>
      <c r="C420" s="9" t="s">
        <v>894</v>
      </c>
      <c r="D420" s="9" t="s">
        <v>894</v>
      </c>
      <c r="E420" s="9" t="s">
        <v>894</v>
      </c>
      <c r="F420" s="9" t="s">
        <v>894</v>
      </c>
      <c r="G420" s="9" t="s">
        <v>894</v>
      </c>
      <c r="V420" s="8" t="s">
        <v>522</v>
      </c>
      <c r="W420" s="9" t="s">
        <v>1473</v>
      </c>
      <c r="X420" s="9" t="s">
        <v>425</v>
      </c>
      <c r="Y420" s="9" t="s">
        <v>425</v>
      </c>
      <c r="Z420" s="9" t="s">
        <v>425</v>
      </c>
      <c r="AA420" s="9" t="s">
        <v>425</v>
      </c>
      <c r="AB420" s="9" t="s">
        <v>425</v>
      </c>
      <c r="AC420" s="9" t="s">
        <v>425</v>
      </c>
    </row>
    <row r="421" spans="1:29" ht="15" thickBot="1" x14ac:dyDescent="0.35">
      <c r="A421" s="8" t="s">
        <v>523</v>
      </c>
      <c r="B421" s="9" t="s">
        <v>894</v>
      </c>
      <c r="C421" s="9" t="s">
        <v>894</v>
      </c>
      <c r="D421" s="9" t="s">
        <v>894</v>
      </c>
      <c r="E421" s="9" t="s">
        <v>894</v>
      </c>
      <c r="F421" s="9" t="s">
        <v>894</v>
      </c>
      <c r="G421" s="9" t="s">
        <v>894</v>
      </c>
      <c r="V421" s="8" t="s">
        <v>523</v>
      </c>
      <c r="W421" s="9" t="s">
        <v>1474</v>
      </c>
      <c r="X421" s="9" t="s">
        <v>425</v>
      </c>
      <c r="Y421" s="9" t="s">
        <v>425</v>
      </c>
      <c r="Z421" s="9" t="s">
        <v>425</v>
      </c>
      <c r="AA421" s="9" t="s">
        <v>425</v>
      </c>
      <c r="AB421" s="9" t="s">
        <v>425</v>
      </c>
      <c r="AC421" s="9" t="s">
        <v>425</v>
      </c>
    </row>
    <row r="422" spans="1:29" ht="15" thickBot="1" x14ac:dyDescent="0.35">
      <c r="A422" s="8" t="s">
        <v>524</v>
      </c>
      <c r="B422" s="9" t="s">
        <v>894</v>
      </c>
      <c r="C422" s="9" t="s">
        <v>894</v>
      </c>
      <c r="D422" s="9" t="s">
        <v>894</v>
      </c>
      <c r="E422" s="9" t="s">
        <v>894</v>
      </c>
      <c r="F422" s="9" t="s">
        <v>894</v>
      </c>
      <c r="G422" s="9" t="s">
        <v>894</v>
      </c>
      <c r="V422" s="8" t="s">
        <v>524</v>
      </c>
      <c r="W422" s="9" t="s">
        <v>1474</v>
      </c>
      <c r="X422" s="9" t="s">
        <v>425</v>
      </c>
      <c r="Y422" s="9" t="s">
        <v>425</v>
      </c>
      <c r="Z422" s="9" t="s">
        <v>425</v>
      </c>
      <c r="AA422" s="9" t="s">
        <v>425</v>
      </c>
      <c r="AB422" s="9" t="s">
        <v>425</v>
      </c>
      <c r="AC422" s="9" t="s">
        <v>425</v>
      </c>
    </row>
    <row r="423" spans="1:29" ht="15" thickBot="1" x14ac:dyDescent="0.35">
      <c r="A423" s="8" t="s">
        <v>525</v>
      </c>
      <c r="B423" s="9" t="s">
        <v>894</v>
      </c>
      <c r="C423" s="9" t="s">
        <v>894</v>
      </c>
      <c r="D423" s="9" t="s">
        <v>894</v>
      </c>
      <c r="E423" s="9" t="s">
        <v>894</v>
      </c>
      <c r="F423" s="9" t="s">
        <v>894</v>
      </c>
      <c r="G423" s="9" t="s">
        <v>894</v>
      </c>
      <c r="V423" s="8" t="s">
        <v>525</v>
      </c>
      <c r="W423" s="9" t="s">
        <v>1474</v>
      </c>
      <c r="X423" s="9" t="s">
        <v>425</v>
      </c>
      <c r="Y423" s="9" t="s">
        <v>425</v>
      </c>
      <c r="Z423" s="9" t="s">
        <v>425</v>
      </c>
      <c r="AA423" s="9" t="s">
        <v>425</v>
      </c>
      <c r="AB423" s="9" t="s">
        <v>425</v>
      </c>
      <c r="AC423" s="9" t="s">
        <v>425</v>
      </c>
    </row>
    <row r="424" spans="1:29" ht="15" thickBot="1" x14ac:dyDescent="0.35">
      <c r="A424" s="8" t="s">
        <v>526</v>
      </c>
      <c r="B424" s="9" t="s">
        <v>894</v>
      </c>
      <c r="C424" s="9" t="s">
        <v>894</v>
      </c>
      <c r="D424" s="9" t="s">
        <v>894</v>
      </c>
      <c r="E424" s="9" t="s">
        <v>894</v>
      </c>
      <c r="F424" s="9" t="s">
        <v>894</v>
      </c>
      <c r="G424" s="9" t="s">
        <v>894</v>
      </c>
      <c r="V424" s="8" t="s">
        <v>526</v>
      </c>
      <c r="W424" s="9" t="s">
        <v>1474</v>
      </c>
      <c r="X424" s="9" t="s">
        <v>425</v>
      </c>
      <c r="Y424" s="9" t="s">
        <v>425</v>
      </c>
      <c r="Z424" s="9" t="s">
        <v>425</v>
      </c>
      <c r="AA424" s="9" t="s">
        <v>425</v>
      </c>
      <c r="AB424" s="9" t="s">
        <v>425</v>
      </c>
      <c r="AC424" s="9" t="s">
        <v>425</v>
      </c>
    </row>
    <row r="425" spans="1:29" ht="15" thickBot="1" x14ac:dyDescent="0.35">
      <c r="A425" s="8" t="s">
        <v>527</v>
      </c>
      <c r="B425" s="9" t="s">
        <v>894</v>
      </c>
      <c r="C425" s="9" t="s">
        <v>894</v>
      </c>
      <c r="D425" s="9" t="s">
        <v>894</v>
      </c>
      <c r="E425" s="9" t="s">
        <v>894</v>
      </c>
      <c r="F425" s="9" t="s">
        <v>894</v>
      </c>
      <c r="G425" s="9" t="s">
        <v>894</v>
      </c>
      <c r="V425" s="8" t="s">
        <v>527</v>
      </c>
      <c r="W425" s="9" t="s">
        <v>1474</v>
      </c>
      <c r="X425" s="9" t="s">
        <v>425</v>
      </c>
      <c r="Y425" s="9" t="s">
        <v>425</v>
      </c>
      <c r="Z425" s="9" t="s">
        <v>425</v>
      </c>
      <c r="AA425" s="9" t="s">
        <v>425</v>
      </c>
      <c r="AB425" s="9" t="s">
        <v>425</v>
      </c>
      <c r="AC425" s="9" t="s">
        <v>425</v>
      </c>
    </row>
    <row r="426" spans="1:29" ht="15" thickBot="1" x14ac:dyDescent="0.35">
      <c r="A426" s="8" t="s">
        <v>528</v>
      </c>
      <c r="B426" s="9" t="s">
        <v>894</v>
      </c>
      <c r="C426" s="9" t="s">
        <v>894</v>
      </c>
      <c r="D426" s="9" t="s">
        <v>894</v>
      </c>
      <c r="E426" s="9" t="s">
        <v>894</v>
      </c>
      <c r="F426" s="9" t="s">
        <v>894</v>
      </c>
      <c r="G426" s="9" t="s">
        <v>894</v>
      </c>
      <c r="V426" s="8" t="s">
        <v>528</v>
      </c>
      <c r="W426" s="9" t="s">
        <v>1474</v>
      </c>
      <c r="X426" s="9" t="s">
        <v>425</v>
      </c>
      <c r="Y426" s="9" t="s">
        <v>425</v>
      </c>
      <c r="Z426" s="9" t="s">
        <v>425</v>
      </c>
      <c r="AA426" s="9" t="s">
        <v>425</v>
      </c>
      <c r="AB426" s="9" t="s">
        <v>425</v>
      </c>
      <c r="AC426" s="9" t="s">
        <v>425</v>
      </c>
    </row>
    <row r="427" spans="1:29" ht="15" thickBot="1" x14ac:dyDescent="0.35">
      <c r="A427" s="8" t="s">
        <v>529</v>
      </c>
      <c r="B427" s="9" t="s">
        <v>894</v>
      </c>
      <c r="C427" s="9" t="s">
        <v>894</v>
      </c>
      <c r="D427" s="9" t="s">
        <v>894</v>
      </c>
      <c r="E427" s="9" t="s">
        <v>894</v>
      </c>
      <c r="F427" s="9" t="s">
        <v>894</v>
      </c>
      <c r="G427" s="9" t="s">
        <v>894</v>
      </c>
      <c r="V427" s="8" t="s">
        <v>529</v>
      </c>
      <c r="W427" s="9" t="s">
        <v>1474</v>
      </c>
      <c r="X427" s="9" t="s">
        <v>425</v>
      </c>
      <c r="Y427" s="9" t="s">
        <v>425</v>
      </c>
      <c r="Z427" s="9" t="s">
        <v>425</v>
      </c>
      <c r="AA427" s="9" t="s">
        <v>425</v>
      </c>
      <c r="AB427" s="9" t="s">
        <v>425</v>
      </c>
      <c r="AC427" s="9" t="s">
        <v>425</v>
      </c>
    </row>
    <row r="428" spans="1:29" ht="15" thickBot="1" x14ac:dyDescent="0.35">
      <c r="A428" s="8" t="s">
        <v>530</v>
      </c>
      <c r="B428" s="9" t="s">
        <v>894</v>
      </c>
      <c r="C428" s="9" t="s">
        <v>894</v>
      </c>
      <c r="D428" s="9" t="s">
        <v>894</v>
      </c>
      <c r="E428" s="9" t="s">
        <v>894</v>
      </c>
      <c r="F428" s="9" t="s">
        <v>894</v>
      </c>
      <c r="G428" s="9" t="s">
        <v>894</v>
      </c>
      <c r="V428" s="8" t="s">
        <v>530</v>
      </c>
      <c r="W428" s="9" t="s">
        <v>1442</v>
      </c>
      <c r="X428" s="9" t="s">
        <v>425</v>
      </c>
      <c r="Y428" s="9" t="s">
        <v>425</v>
      </c>
      <c r="Z428" s="9" t="s">
        <v>425</v>
      </c>
      <c r="AA428" s="9" t="s">
        <v>425</v>
      </c>
      <c r="AB428" s="9" t="s">
        <v>425</v>
      </c>
      <c r="AC428" s="9" t="s">
        <v>425</v>
      </c>
    </row>
    <row r="429" spans="1:29" ht="15" thickBot="1" x14ac:dyDescent="0.35">
      <c r="A429" s="8" t="s">
        <v>531</v>
      </c>
      <c r="B429" s="9" t="s">
        <v>894</v>
      </c>
      <c r="C429" s="9" t="s">
        <v>894</v>
      </c>
      <c r="D429" s="9" t="s">
        <v>894</v>
      </c>
      <c r="E429" s="9" t="s">
        <v>894</v>
      </c>
      <c r="F429" s="9" t="s">
        <v>894</v>
      </c>
      <c r="G429" s="9" t="s">
        <v>894</v>
      </c>
      <c r="V429" s="8" t="s">
        <v>531</v>
      </c>
      <c r="W429" s="9" t="s">
        <v>1442</v>
      </c>
      <c r="X429" s="9" t="s">
        <v>425</v>
      </c>
      <c r="Y429" s="9" t="s">
        <v>425</v>
      </c>
      <c r="Z429" s="9" t="s">
        <v>425</v>
      </c>
      <c r="AA429" s="9" t="s">
        <v>425</v>
      </c>
      <c r="AB429" s="9" t="s">
        <v>425</v>
      </c>
      <c r="AC429" s="9" t="s">
        <v>425</v>
      </c>
    </row>
    <row r="430" spans="1:29" ht="15" thickBot="1" x14ac:dyDescent="0.35">
      <c r="A430" s="8" t="s">
        <v>532</v>
      </c>
      <c r="B430" s="9" t="s">
        <v>894</v>
      </c>
      <c r="C430" s="9" t="s">
        <v>894</v>
      </c>
      <c r="D430" s="9" t="s">
        <v>894</v>
      </c>
      <c r="E430" s="9" t="s">
        <v>894</v>
      </c>
      <c r="F430" s="9" t="s">
        <v>894</v>
      </c>
      <c r="G430" s="9" t="s">
        <v>894</v>
      </c>
      <c r="V430" s="8" t="s">
        <v>532</v>
      </c>
      <c r="W430" s="9" t="s">
        <v>1442</v>
      </c>
      <c r="X430" s="9" t="s">
        <v>425</v>
      </c>
      <c r="Y430" s="9" t="s">
        <v>425</v>
      </c>
      <c r="Z430" s="9" t="s">
        <v>425</v>
      </c>
      <c r="AA430" s="9" t="s">
        <v>425</v>
      </c>
      <c r="AB430" s="9" t="s">
        <v>425</v>
      </c>
      <c r="AC430" s="9" t="s">
        <v>425</v>
      </c>
    </row>
    <row r="431" spans="1:29" ht="15" thickBot="1" x14ac:dyDescent="0.35">
      <c r="A431" s="8" t="s">
        <v>533</v>
      </c>
      <c r="B431" s="9" t="s">
        <v>894</v>
      </c>
      <c r="C431" s="9" t="s">
        <v>894</v>
      </c>
      <c r="D431" s="9" t="s">
        <v>894</v>
      </c>
      <c r="E431" s="9" t="s">
        <v>894</v>
      </c>
      <c r="F431" s="9" t="s">
        <v>894</v>
      </c>
      <c r="G431" s="9" t="s">
        <v>894</v>
      </c>
      <c r="V431" s="8" t="s">
        <v>533</v>
      </c>
      <c r="W431" s="9" t="s">
        <v>1442</v>
      </c>
      <c r="X431" s="9" t="s">
        <v>425</v>
      </c>
      <c r="Y431" s="9" t="s">
        <v>425</v>
      </c>
      <c r="Z431" s="9" t="s">
        <v>425</v>
      </c>
      <c r="AA431" s="9" t="s">
        <v>425</v>
      </c>
      <c r="AB431" s="9" t="s">
        <v>425</v>
      </c>
      <c r="AC431" s="9" t="s">
        <v>425</v>
      </c>
    </row>
    <row r="432" spans="1:29" ht="15" thickBot="1" x14ac:dyDescent="0.35">
      <c r="A432" s="8" t="s">
        <v>534</v>
      </c>
      <c r="B432" s="9" t="s">
        <v>894</v>
      </c>
      <c r="C432" s="9" t="s">
        <v>894</v>
      </c>
      <c r="D432" s="9" t="s">
        <v>894</v>
      </c>
      <c r="E432" s="9" t="s">
        <v>894</v>
      </c>
      <c r="F432" s="9" t="s">
        <v>894</v>
      </c>
      <c r="G432" s="9" t="s">
        <v>894</v>
      </c>
      <c r="V432" s="8" t="s">
        <v>534</v>
      </c>
      <c r="W432" s="9" t="s">
        <v>1442</v>
      </c>
      <c r="X432" s="9" t="s">
        <v>425</v>
      </c>
      <c r="Y432" s="9" t="s">
        <v>425</v>
      </c>
      <c r="Z432" s="9" t="s">
        <v>425</v>
      </c>
      <c r="AA432" s="9" t="s">
        <v>425</v>
      </c>
      <c r="AB432" s="9" t="s">
        <v>425</v>
      </c>
      <c r="AC432" s="9" t="s">
        <v>425</v>
      </c>
    </row>
    <row r="433" spans="1:29" ht="15" thickBot="1" x14ac:dyDescent="0.35">
      <c r="A433" s="8" t="s">
        <v>535</v>
      </c>
      <c r="B433" s="9" t="s">
        <v>894</v>
      </c>
      <c r="C433" s="9" t="s">
        <v>894</v>
      </c>
      <c r="D433" s="9" t="s">
        <v>894</v>
      </c>
      <c r="E433" s="9" t="s">
        <v>894</v>
      </c>
      <c r="F433" s="9" t="s">
        <v>894</v>
      </c>
      <c r="G433" s="9" t="s">
        <v>894</v>
      </c>
      <c r="V433" s="8" t="s">
        <v>535</v>
      </c>
      <c r="W433" s="9" t="s">
        <v>1442</v>
      </c>
      <c r="X433" s="9" t="s">
        <v>425</v>
      </c>
      <c r="Y433" s="9" t="s">
        <v>425</v>
      </c>
      <c r="Z433" s="9" t="s">
        <v>425</v>
      </c>
      <c r="AA433" s="9" t="s">
        <v>425</v>
      </c>
      <c r="AB433" s="9" t="s">
        <v>425</v>
      </c>
      <c r="AC433" s="9" t="s">
        <v>425</v>
      </c>
    </row>
    <row r="434" spans="1:29" ht="15" thickBot="1" x14ac:dyDescent="0.35">
      <c r="A434" s="8" t="s">
        <v>536</v>
      </c>
      <c r="B434" s="9" t="s">
        <v>894</v>
      </c>
      <c r="C434" s="9" t="s">
        <v>894</v>
      </c>
      <c r="D434" s="9" t="s">
        <v>894</v>
      </c>
      <c r="E434" s="9" t="s">
        <v>894</v>
      </c>
      <c r="F434" s="9" t="s">
        <v>894</v>
      </c>
      <c r="G434" s="9" t="s">
        <v>894</v>
      </c>
      <c r="V434" s="8" t="s">
        <v>536</v>
      </c>
      <c r="W434" s="9" t="s">
        <v>1442</v>
      </c>
      <c r="X434" s="9" t="s">
        <v>425</v>
      </c>
      <c r="Y434" s="9" t="s">
        <v>425</v>
      </c>
      <c r="Z434" s="9" t="s">
        <v>425</v>
      </c>
      <c r="AA434" s="9" t="s">
        <v>425</v>
      </c>
      <c r="AB434" s="9" t="s">
        <v>425</v>
      </c>
      <c r="AC434" s="9" t="s">
        <v>425</v>
      </c>
    </row>
    <row r="435" spans="1:29" ht="15" thickBot="1" x14ac:dyDescent="0.35">
      <c r="A435" s="8" t="s">
        <v>537</v>
      </c>
      <c r="B435" s="9" t="s">
        <v>894</v>
      </c>
      <c r="C435" s="9" t="s">
        <v>894</v>
      </c>
      <c r="D435" s="9" t="s">
        <v>894</v>
      </c>
      <c r="E435" s="9" t="s">
        <v>894</v>
      </c>
      <c r="F435" s="9" t="s">
        <v>894</v>
      </c>
      <c r="G435" s="9" t="s">
        <v>894</v>
      </c>
      <c r="V435" s="8" t="s">
        <v>537</v>
      </c>
      <c r="W435" s="9" t="s">
        <v>1442</v>
      </c>
      <c r="X435" s="9" t="s">
        <v>425</v>
      </c>
      <c r="Y435" s="9" t="s">
        <v>425</v>
      </c>
      <c r="Z435" s="9" t="s">
        <v>425</v>
      </c>
      <c r="AA435" s="9" t="s">
        <v>425</v>
      </c>
      <c r="AB435" s="9" t="s">
        <v>425</v>
      </c>
      <c r="AC435" s="9" t="s">
        <v>425</v>
      </c>
    </row>
    <row r="436" spans="1:29" ht="15" thickBot="1" x14ac:dyDescent="0.35">
      <c r="A436" s="8" t="s">
        <v>538</v>
      </c>
      <c r="B436" s="9" t="s">
        <v>894</v>
      </c>
      <c r="C436" s="9" t="s">
        <v>894</v>
      </c>
      <c r="D436" s="9" t="s">
        <v>894</v>
      </c>
      <c r="E436" s="9" t="s">
        <v>894</v>
      </c>
      <c r="F436" s="9" t="s">
        <v>894</v>
      </c>
      <c r="G436" s="9" t="s">
        <v>894</v>
      </c>
      <c r="V436" s="8" t="s">
        <v>538</v>
      </c>
      <c r="W436" s="9" t="s">
        <v>1442</v>
      </c>
      <c r="X436" s="9" t="s">
        <v>425</v>
      </c>
      <c r="Y436" s="9" t="s">
        <v>425</v>
      </c>
      <c r="Z436" s="9" t="s">
        <v>425</v>
      </c>
      <c r="AA436" s="9" t="s">
        <v>425</v>
      </c>
      <c r="AB436" s="9" t="s">
        <v>425</v>
      </c>
      <c r="AC436" s="9" t="s">
        <v>425</v>
      </c>
    </row>
    <row r="437" spans="1:29" ht="15" thickBot="1" x14ac:dyDescent="0.35">
      <c r="A437" s="8" t="s">
        <v>539</v>
      </c>
      <c r="B437" s="9" t="s">
        <v>894</v>
      </c>
      <c r="C437" s="9" t="s">
        <v>894</v>
      </c>
      <c r="D437" s="9" t="s">
        <v>894</v>
      </c>
      <c r="E437" s="9" t="s">
        <v>894</v>
      </c>
      <c r="F437" s="9" t="s">
        <v>894</v>
      </c>
      <c r="G437" s="9" t="s">
        <v>894</v>
      </c>
      <c r="V437" s="8" t="s">
        <v>539</v>
      </c>
      <c r="W437" s="9" t="s">
        <v>1442</v>
      </c>
      <c r="X437" s="9" t="s">
        <v>425</v>
      </c>
      <c r="Y437" s="9" t="s">
        <v>425</v>
      </c>
      <c r="Z437" s="9" t="s">
        <v>425</v>
      </c>
      <c r="AA437" s="9" t="s">
        <v>425</v>
      </c>
      <c r="AB437" s="9" t="s">
        <v>425</v>
      </c>
      <c r="AC437" s="9" t="s">
        <v>425</v>
      </c>
    </row>
    <row r="438" spans="1:29" ht="15" thickBot="1" x14ac:dyDescent="0.35">
      <c r="A438" s="8" t="s">
        <v>540</v>
      </c>
      <c r="B438" s="9" t="s">
        <v>894</v>
      </c>
      <c r="C438" s="9" t="s">
        <v>894</v>
      </c>
      <c r="D438" s="9" t="s">
        <v>894</v>
      </c>
      <c r="E438" s="9" t="s">
        <v>894</v>
      </c>
      <c r="F438" s="9" t="s">
        <v>894</v>
      </c>
      <c r="G438" s="9" t="s">
        <v>894</v>
      </c>
      <c r="V438" s="8" t="s">
        <v>540</v>
      </c>
      <c r="W438" s="9" t="s">
        <v>1442</v>
      </c>
      <c r="X438" s="9" t="s">
        <v>425</v>
      </c>
      <c r="Y438" s="9" t="s">
        <v>425</v>
      </c>
      <c r="Z438" s="9" t="s">
        <v>425</v>
      </c>
      <c r="AA438" s="9" t="s">
        <v>425</v>
      </c>
      <c r="AB438" s="9" t="s">
        <v>425</v>
      </c>
      <c r="AC438" s="9" t="s">
        <v>425</v>
      </c>
    </row>
    <row r="439" spans="1:29" ht="15" thickBot="1" x14ac:dyDescent="0.35">
      <c r="A439" s="8" t="s">
        <v>541</v>
      </c>
      <c r="B439" s="9" t="s">
        <v>894</v>
      </c>
      <c r="C439" s="9" t="s">
        <v>894</v>
      </c>
      <c r="D439" s="9" t="s">
        <v>894</v>
      </c>
      <c r="E439" s="9" t="s">
        <v>894</v>
      </c>
      <c r="F439" s="9" t="s">
        <v>894</v>
      </c>
      <c r="G439" s="9" t="s">
        <v>894</v>
      </c>
      <c r="V439" s="8" t="s">
        <v>541</v>
      </c>
      <c r="W439" s="9" t="s">
        <v>1444</v>
      </c>
      <c r="X439" s="9" t="s">
        <v>425</v>
      </c>
      <c r="Y439" s="9" t="s">
        <v>425</v>
      </c>
      <c r="Z439" s="9" t="s">
        <v>425</v>
      </c>
      <c r="AA439" s="9" t="s">
        <v>425</v>
      </c>
      <c r="AB439" s="9" t="s">
        <v>425</v>
      </c>
      <c r="AC439" s="9" t="s">
        <v>425</v>
      </c>
    </row>
    <row r="440" spans="1:29" ht="15" thickBot="1" x14ac:dyDescent="0.35">
      <c r="A440" s="8" t="s">
        <v>542</v>
      </c>
      <c r="B440" s="9" t="s">
        <v>894</v>
      </c>
      <c r="C440" s="9" t="s">
        <v>894</v>
      </c>
      <c r="D440" s="9" t="s">
        <v>894</v>
      </c>
      <c r="E440" s="9" t="s">
        <v>894</v>
      </c>
      <c r="F440" s="9" t="s">
        <v>894</v>
      </c>
      <c r="G440" s="9" t="s">
        <v>894</v>
      </c>
      <c r="V440" s="8" t="s">
        <v>542</v>
      </c>
      <c r="W440" s="9" t="s">
        <v>1444</v>
      </c>
      <c r="X440" s="9" t="s">
        <v>425</v>
      </c>
      <c r="Y440" s="9" t="s">
        <v>425</v>
      </c>
      <c r="Z440" s="9" t="s">
        <v>425</v>
      </c>
      <c r="AA440" s="9" t="s">
        <v>425</v>
      </c>
      <c r="AB440" s="9" t="s">
        <v>425</v>
      </c>
      <c r="AC440" s="9" t="s">
        <v>425</v>
      </c>
    </row>
    <row r="441" spans="1:29" ht="15" thickBot="1" x14ac:dyDescent="0.35">
      <c r="A441" s="8" t="s">
        <v>543</v>
      </c>
      <c r="B441" s="9" t="s">
        <v>894</v>
      </c>
      <c r="C441" s="9" t="s">
        <v>894</v>
      </c>
      <c r="D441" s="9" t="s">
        <v>894</v>
      </c>
      <c r="E441" s="9" t="s">
        <v>894</v>
      </c>
      <c r="F441" s="9" t="s">
        <v>894</v>
      </c>
      <c r="G441" s="9" t="s">
        <v>894</v>
      </c>
      <c r="V441" s="8" t="s">
        <v>543</v>
      </c>
      <c r="W441" s="9" t="s">
        <v>1444</v>
      </c>
      <c r="X441" s="9" t="s">
        <v>425</v>
      </c>
      <c r="Y441" s="9" t="s">
        <v>425</v>
      </c>
      <c r="Z441" s="9" t="s">
        <v>425</v>
      </c>
      <c r="AA441" s="9" t="s">
        <v>425</v>
      </c>
      <c r="AB441" s="9" t="s">
        <v>425</v>
      </c>
      <c r="AC441" s="9" t="s">
        <v>425</v>
      </c>
    </row>
    <row r="442" spans="1:29" ht="15" thickBot="1" x14ac:dyDescent="0.35">
      <c r="A442" s="8" t="s">
        <v>544</v>
      </c>
      <c r="B442" s="9" t="s">
        <v>894</v>
      </c>
      <c r="C442" s="9" t="s">
        <v>894</v>
      </c>
      <c r="D442" s="9" t="s">
        <v>894</v>
      </c>
      <c r="E442" s="9" t="s">
        <v>894</v>
      </c>
      <c r="F442" s="9" t="s">
        <v>894</v>
      </c>
      <c r="G442" s="9" t="s">
        <v>894</v>
      </c>
      <c r="V442" s="8" t="s">
        <v>544</v>
      </c>
      <c r="W442" s="9" t="s">
        <v>1444</v>
      </c>
      <c r="X442" s="9" t="s">
        <v>425</v>
      </c>
      <c r="Y442" s="9" t="s">
        <v>425</v>
      </c>
      <c r="Z442" s="9" t="s">
        <v>425</v>
      </c>
      <c r="AA442" s="9" t="s">
        <v>425</v>
      </c>
      <c r="AB442" s="9" t="s">
        <v>425</v>
      </c>
      <c r="AC442" s="9" t="s">
        <v>425</v>
      </c>
    </row>
    <row r="443" spans="1:29" ht="15" thickBot="1" x14ac:dyDescent="0.35">
      <c r="A443" s="8" t="s">
        <v>545</v>
      </c>
      <c r="B443" s="9" t="s">
        <v>894</v>
      </c>
      <c r="C443" s="9" t="s">
        <v>894</v>
      </c>
      <c r="D443" s="9" t="s">
        <v>894</v>
      </c>
      <c r="E443" s="9" t="s">
        <v>894</v>
      </c>
      <c r="F443" s="9" t="s">
        <v>894</v>
      </c>
      <c r="G443" s="9" t="s">
        <v>894</v>
      </c>
      <c r="V443" s="8" t="s">
        <v>545</v>
      </c>
      <c r="W443" s="9" t="s">
        <v>1444</v>
      </c>
      <c r="X443" s="9" t="s">
        <v>425</v>
      </c>
      <c r="Y443" s="9" t="s">
        <v>425</v>
      </c>
      <c r="Z443" s="9" t="s">
        <v>425</v>
      </c>
      <c r="AA443" s="9" t="s">
        <v>425</v>
      </c>
      <c r="AB443" s="9" t="s">
        <v>425</v>
      </c>
      <c r="AC443" s="9" t="s">
        <v>425</v>
      </c>
    </row>
    <row r="444" spans="1:29" ht="15" thickBot="1" x14ac:dyDescent="0.35">
      <c r="A444" s="8" t="s">
        <v>546</v>
      </c>
      <c r="B444" s="9" t="s">
        <v>894</v>
      </c>
      <c r="C444" s="9" t="s">
        <v>894</v>
      </c>
      <c r="D444" s="9" t="s">
        <v>894</v>
      </c>
      <c r="E444" s="9" t="s">
        <v>894</v>
      </c>
      <c r="F444" s="9" t="s">
        <v>894</v>
      </c>
      <c r="G444" s="9" t="s">
        <v>894</v>
      </c>
      <c r="V444" s="8" t="s">
        <v>546</v>
      </c>
      <c r="W444" s="9" t="s">
        <v>1444</v>
      </c>
      <c r="X444" s="9" t="s">
        <v>425</v>
      </c>
      <c r="Y444" s="9" t="s">
        <v>425</v>
      </c>
      <c r="Z444" s="9" t="s">
        <v>425</v>
      </c>
      <c r="AA444" s="9" t="s">
        <v>425</v>
      </c>
      <c r="AB444" s="9" t="s">
        <v>425</v>
      </c>
      <c r="AC444" s="9" t="s">
        <v>425</v>
      </c>
    </row>
    <row r="445" spans="1:29" ht="15" thickBot="1" x14ac:dyDescent="0.35">
      <c r="A445" s="8" t="s">
        <v>547</v>
      </c>
      <c r="B445" s="9" t="s">
        <v>894</v>
      </c>
      <c r="C445" s="9" t="s">
        <v>894</v>
      </c>
      <c r="D445" s="9" t="s">
        <v>894</v>
      </c>
      <c r="E445" s="9" t="s">
        <v>894</v>
      </c>
      <c r="F445" s="9" t="s">
        <v>894</v>
      </c>
      <c r="G445" s="9" t="s">
        <v>894</v>
      </c>
      <c r="V445" s="8" t="s">
        <v>547</v>
      </c>
      <c r="W445" s="9" t="s">
        <v>1444</v>
      </c>
      <c r="X445" s="9" t="s">
        <v>425</v>
      </c>
      <c r="Y445" s="9" t="s">
        <v>425</v>
      </c>
      <c r="Z445" s="9" t="s">
        <v>425</v>
      </c>
      <c r="AA445" s="9" t="s">
        <v>425</v>
      </c>
      <c r="AB445" s="9" t="s">
        <v>425</v>
      </c>
      <c r="AC445" s="9" t="s">
        <v>425</v>
      </c>
    </row>
    <row r="446" spans="1:29" ht="15" thickBot="1" x14ac:dyDescent="0.35">
      <c r="A446" s="8" t="s">
        <v>548</v>
      </c>
      <c r="B446" s="9" t="s">
        <v>894</v>
      </c>
      <c r="C446" s="9" t="s">
        <v>894</v>
      </c>
      <c r="D446" s="9" t="s">
        <v>894</v>
      </c>
      <c r="E446" s="9" t="s">
        <v>894</v>
      </c>
      <c r="F446" s="9" t="s">
        <v>894</v>
      </c>
      <c r="G446" s="9" t="s">
        <v>894</v>
      </c>
      <c r="V446" s="8" t="s">
        <v>548</v>
      </c>
      <c r="W446" s="9" t="s">
        <v>1444</v>
      </c>
      <c r="X446" s="9" t="s">
        <v>425</v>
      </c>
      <c r="Y446" s="9" t="s">
        <v>425</v>
      </c>
      <c r="Z446" s="9" t="s">
        <v>425</v>
      </c>
      <c r="AA446" s="9" t="s">
        <v>425</v>
      </c>
      <c r="AB446" s="9" t="s">
        <v>425</v>
      </c>
      <c r="AC446" s="9" t="s">
        <v>425</v>
      </c>
    </row>
    <row r="447" spans="1:29" ht="15" thickBot="1" x14ac:dyDescent="0.35">
      <c r="A447" s="8" t="s">
        <v>549</v>
      </c>
      <c r="B447" s="9" t="s">
        <v>894</v>
      </c>
      <c r="C447" s="9" t="s">
        <v>894</v>
      </c>
      <c r="D447" s="9" t="s">
        <v>894</v>
      </c>
      <c r="E447" s="9" t="s">
        <v>894</v>
      </c>
      <c r="F447" s="9" t="s">
        <v>894</v>
      </c>
      <c r="G447" s="9" t="s">
        <v>894</v>
      </c>
      <c r="V447" s="8" t="s">
        <v>549</v>
      </c>
      <c r="W447" s="9" t="s">
        <v>1444</v>
      </c>
      <c r="X447" s="9" t="s">
        <v>425</v>
      </c>
      <c r="Y447" s="9" t="s">
        <v>425</v>
      </c>
      <c r="Z447" s="9" t="s">
        <v>425</v>
      </c>
      <c r="AA447" s="9" t="s">
        <v>425</v>
      </c>
      <c r="AB447" s="9" t="s">
        <v>425</v>
      </c>
      <c r="AC447" s="9" t="s">
        <v>425</v>
      </c>
    </row>
    <row r="448" spans="1:29" ht="15" thickBot="1" x14ac:dyDescent="0.35">
      <c r="A448" s="8" t="s">
        <v>550</v>
      </c>
      <c r="B448" s="9" t="s">
        <v>894</v>
      </c>
      <c r="C448" s="9" t="s">
        <v>894</v>
      </c>
      <c r="D448" s="9" t="s">
        <v>894</v>
      </c>
      <c r="E448" s="9" t="s">
        <v>894</v>
      </c>
      <c r="F448" s="9" t="s">
        <v>894</v>
      </c>
      <c r="G448" s="9" t="s">
        <v>894</v>
      </c>
      <c r="V448" s="8" t="s">
        <v>550</v>
      </c>
      <c r="W448" s="9" t="s">
        <v>1444</v>
      </c>
      <c r="X448" s="9" t="s">
        <v>425</v>
      </c>
      <c r="Y448" s="9" t="s">
        <v>425</v>
      </c>
      <c r="Z448" s="9" t="s">
        <v>425</v>
      </c>
      <c r="AA448" s="9" t="s">
        <v>425</v>
      </c>
      <c r="AB448" s="9" t="s">
        <v>425</v>
      </c>
      <c r="AC448" s="9" t="s">
        <v>425</v>
      </c>
    </row>
    <row r="449" spans="1:29" ht="15" thickBot="1" x14ac:dyDescent="0.35">
      <c r="A449" s="8" t="s">
        <v>551</v>
      </c>
      <c r="B449" s="9" t="s">
        <v>894</v>
      </c>
      <c r="C449" s="9" t="s">
        <v>894</v>
      </c>
      <c r="D449" s="9" t="s">
        <v>894</v>
      </c>
      <c r="E449" s="9" t="s">
        <v>894</v>
      </c>
      <c r="F449" s="9" t="s">
        <v>894</v>
      </c>
      <c r="G449" s="9" t="s">
        <v>894</v>
      </c>
      <c r="V449" s="8" t="s">
        <v>551</v>
      </c>
      <c r="W449" s="9" t="s">
        <v>1444</v>
      </c>
      <c r="X449" s="9" t="s">
        <v>425</v>
      </c>
      <c r="Y449" s="9" t="s">
        <v>425</v>
      </c>
      <c r="Z449" s="9" t="s">
        <v>425</v>
      </c>
      <c r="AA449" s="9" t="s">
        <v>425</v>
      </c>
      <c r="AB449" s="9" t="s">
        <v>425</v>
      </c>
      <c r="AC449" s="9" t="s">
        <v>425</v>
      </c>
    </row>
    <row r="450" spans="1:29" ht="15" thickBot="1" x14ac:dyDescent="0.35">
      <c r="A450" s="8" t="s">
        <v>552</v>
      </c>
      <c r="B450" s="9" t="s">
        <v>894</v>
      </c>
      <c r="C450" s="9" t="s">
        <v>894</v>
      </c>
      <c r="D450" s="9" t="s">
        <v>894</v>
      </c>
      <c r="E450" s="9" t="s">
        <v>894</v>
      </c>
      <c r="F450" s="9" t="s">
        <v>894</v>
      </c>
      <c r="G450" s="9" t="s">
        <v>894</v>
      </c>
      <c r="V450" s="8" t="s">
        <v>552</v>
      </c>
      <c r="W450" s="9" t="s">
        <v>1444</v>
      </c>
      <c r="X450" s="9" t="s">
        <v>425</v>
      </c>
      <c r="Y450" s="9" t="s">
        <v>425</v>
      </c>
      <c r="Z450" s="9" t="s">
        <v>425</v>
      </c>
      <c r="AA450" s="9" t="s">
        <v>425</v>
      </c>
      <c r="AB450" s="9" t="s">
        <v>425</v>
      </c>
      <c r="AC450" s="9" t="s">
        <v>425</v>
      </c>
    </row>
    <row r="451" spans="1:29" ht="15" thickBot="1" x14ac:dyDescent="0.35">
      <c r="A451" s="8" t="s">
        <v>553</v>
      </c>
      <c r="B451" s="9" t="s">
        <v>894</v>
      </c>
      <c r="C451" s="9" t="s">
        <v>894</v>
      </c>
      <c r="D451" s="9" t="s">
        <v>894</v>
      </c>
      <c r="E451" s="9" t="s">
        <v>894</v>
      </c>
      <c r="F451" s="9" t="s">
        <v>894</v>
      </c>
      <c r="G451" s="9" t="s">
        <v>894</v>
      </c>
      <c r="V451" s="8" t="s">
        <v>553</v>
      </c>
      <c r="W451" s="9" t="s">
        <v>1444</v>
      </c>
      <c r="X451" s="9" t="s">
        <v>425</v>
      </c>
      <c r="Y451" s="9" t="s">
        <v>425</v>
      </c>
      <c r="Z451" s="9" t="s">
        <v>425</v>
      </c>
      <c r="AA451" s="9" t="s">
        <v>425</v>
      </c>
      <c r="AB451" s="9" t="s">
        <v>425</v>
      </c>
      <c r="AC451" s="9" t="s">
        <v>425</v>
      </c>
    </row>
    <row r="452" spans="1:29" ht="15" thickBot="1" x14ac:dyDescent="0.35">
      <c r="A452" s="8" t="s">
        <v>554</v>
      </c>
      <c r="B452" s="9" t="s">
        <v>894</v>
      </c>
      <c r="C452" s="9" t="s">
        <v>894</v>
      </c>
      <c r="D452" s="9" t="s">
        <v>894</v>
      </c>
      <c r="E452" s="9" t="s">
        <v>894</v>
      </c>
      <c r="F452" s="9" t="s">
        <v>894</v>
      </c>
      <c r="G452" s="9" t="s">
        <v>894</v>
      </c>
      <c r="V452" s="8" t="s">
        <v>554</v>
      </c>
      <c r="W452" s="9" t="s">
        <v>1444</v>
      </c>
      <c r="X452" s="9" t="s">
        <v>425</v>
      </c>
      <c r="Y452" s="9" t="s">
        <v>425</v>
      </c>
      <c r="Z452" s="9" t="s">
        <v>425</v>
      </c>
      <c r="AA452" s="9" t="s">
        <v>425</v>
      </c>
      <c r="AB452" s="9" t="s">
        <v>425</v>
      </c>
      <c r="AC452" s="9" t="s">
        <v>425</v>
      </c>
    </row>
    <row r="453" spans="1:29" ht="15" thickBot="1" x14ac:dyDescent="0.35">
      <c r="A453" s="8" t="s">
        <v>555</v>
      </c>
      <c r="B453" s="9" t="s">
        <v>894</v>
      </c>
      <c r="C453" s="9" t="s">
        <v>894</v>
      </c>
      <c r="D453" s="9" t="s">
        <v>894</v>
      </c>
      <c r="E453" s="9" t="s">
        <v>894</v>
      </c>
      <c r="F453" s="9" t="s">
        <v>894</v>
      </c>
      <c r="G453" s="9" t="s">
        <v>894</v>
      </c>
      <c r="V453" s="8" t="s">
        <v>555</v>
      </c>
      <c r="W453" s="9" t="s">
        <v>1444</v>
      </c>
      <c r="X453" s="9" t="s">
        <v>425</v>
      </c>
      <c r="Y453" s="9" t="s">
        <v>425</v>
      </c>
      <c r="Z453" s="9" t="s">
        <v>425</v>
      </c>
      <c r="AA453" s="9" t="s">
        <v>425</v>
      </c>
      <c r="AB453" s="9" t="s">
        <v>425</v>
      </c>
      <c r="AC453" s="9" t="s">
        <v>425</v>
      </c>
    </row>
    <row r="454" spans="1:29" ht="15" thickBot="1" x14ac:dyDescent="0.35">
      <c r="A454" s="8" t="s">
        <v>556</v>
      </c>
      <c r="B454" s="9" t="s">
        <v>894</v>
      </c>
      <c r="C454" s="9" t="s">
        <v>894</v>
      </c>
      <c r="D454" s="9" t="s">
        <v>894</v>
      </c>
      <c r="E454" s="9" t="s">
        <v>894</v>
      </c>
      <c r="F454" s="9" t="s">
        <v>894</v>
      </c>
      <c r="G454" s="9" t="s">
        <v>894</v>
      </c>
      <c r="V454" s="8" t="s">
        <v>556</v>
      </c>
      <c r="W454" s="9" t="s">
        <v>1444</v>
      </c>
      <c r="X454" s="9" t="s">
        <v>425</v>
      </c>
      <c r="Y454" s="9" t="s">
        <v>425</v>
      </c>
      <c r="Z454" s="9" t="s">
        <v>425</v>
      </c>
      <c r="AA454" s="9" t="s">
        <v>425</v>
      </c>
      <c r="AB454" s="9" t="s">
        <v>425</v>
      </c>
      <c r="AC454" s="9" t="s">
        <v>425</v>
      </c>
    </row>
    <row r="455" spans="1:29" ht="15" thickBot="1" x14ac:dyDescent="0.35">
      <c r="A455" s="8" t="s">
        <v>557</v>
      </c>
      <c r="B455" s="9" t="s">
        <v>894</v>
      </c>
      <c r="C455" s="9" t="s">
        <v>894</v>
      </c>
      <c r="D455" s="9" t="s">
        <v>894</v>
      </c>
      <c r="E455" s="9" t="s">
        <v>894</v>
      </c>
      <c r="F455" s="9" t="s">
        <v>894</v>
      </c>
      <c r="G455" s="9" t="s">
        <v>894</v>
      </c>
      <c r="V455" s="8" t="s">
        <v>557</v>
      </c>
      <c r="W455" s="9" t="s">
        <v>1444</v>
      </c>
      <c r="X455" s="9" t="s">
        <v>425</v>
      </c>
      <c r="Y455" s="9" t="s">
        <v>425</v>
      </c>
      <c r="Z455" s="9" t="s">
        <v>425</v>
      </c>
      <c r="AA455" s="9" t="s">
        <v>425</v>
      </c>
      <c r="AB455" s="9" t="s">
        <v>425</v>
      </c>
      <c r="AC455" s="9" t="s">
        <v>425</v>
      </c>
    </row>
    <row r="456" spans="1:29" ht="15" thickBot="1" x14ac:dyDescent="0.35">
      <c r="A456" s="8" t="s">
        <v>558</v>
      </c>
      <c r="B456" s="9" t="s">
        <v>894</v>
      </c>
      <c r="C456" s="9" t="s">
        <v>894</v>
      </c>
      <c r="D456" s="9" t="s">
        <v>894</v>
      </c>
      <c r="E456" s="9" t="s">
        <v>894</v>
      </c>
      <c r="F456" s="9" t="s">
        <v>894</v>
      </c>
      <c r="G456" s="9" t="s">
        <v>894</v>
      </c>
      <c r="V456" s="8" t="s">
        <v>558</v>
      </c>
      <c r="W456" s="9" t="s">
        <v>1444</v>
      </c>
      <c r="X456" s="9" t="s">
        <v>425</v>
      </c>
      <c r="Y456" s="9" t="s">
        <v>425</v>
      </c>
      <c r="Z456" s="9" t="s">
        <v>425</v>
      </c>
      <c r="AA456" s="9" t="s">
        <v>425</v>
      </c>
      <c r="AB456" s="9" t="s">
        <v>425</v>
      </c>
      <c r="AC456" s="9" t="s">
        <v>425</v>
      </c>
    </row>
    <row r="457" spans="1:29" ht="15" thickBot="1" x14ac:dyDescent="0.35">
      <c r="A457" s="8" t="s">
        <v>559</v>
      </c>
      <c r="B457" s="9" t="s">
        <v>894</v>
      </c>
      <c r="C457" s="9" t="s">
        <v>894</v>
      </c>
      <c r="D457" s="9" t="s">
        <v>894</v>
      </c>
      <c r="E457" s="9" t="s">
        <v>894</v>
      </c>
      <c r="F457" s="9" t="s">
        <v>894</v>
      </c>
      <c r="G457" s="9" t="s">
        <v>894</v>
      </c>
      <c r="V457" s="8" t="s">
        <v>559</v>
      </c>
      <c r="W457" s="9" t="s">
        <v>1444</v>
      </c>
      <c r="X457" s="9" t="s">
        <v>425</v>
      </c>
      <c r="Y457" s="9" t="s">
        <v>425</v>
      </c>
      <c r="Z457" s="9" t="s">
        <v>425</v>
      </c>
      <c r="AA457" s="9" t="s">
        <v>425</v>
      </c>
      <c r="AB457" s="9" t="s">
        <v>425</v>
      </c>
      <c r="AC457" s="9" t="s">
        <v>425</v>
      </c>
    </row>
    <row r="458" spans="1:29" ht="15" thickBot="1" x14ac:dyDescent="0.35">
      <c r="A458" s="8" t="s">
        <v>560</v>
      </c>
      <c r="B458" s="9" t="s">
        <v>894</v>
      </c>
      <c r="C458" s="9" t="s">
        <v>894</v>
      </c>
      <c r="D458" s="9" t="s">
        <v>894</v>
      </c>
      <c r="E458" s="9" t="s">
        <v>894</v>
      </c>
      <c r="F458" s="9" t="s">
        <v>894</v>
      </c>
      <c r="G458" s="9" t="s">
        <v>894</v>
      </c>
      <c r="V458" s="8" t="s">
        <v>560</v>
      </c>
      <c r="W458" s="9" t="s">
        <v>1444</v>
      </c>
      <c r="X458" s="9" t="s">
        <v>425</v>
      </c>
      <c r="Y458" s="9" t="s">
        <v>425</v>
      </c>
      <c r="Z458" s="9" t="s">
        <v>425</v>
      </c>
      <c r="AA458" s="9" t="s">
        <v>425</v>
      </c>
      <c r="AB458" s="9" t="s">
        <v>425</v>
      </c>
      <c r="AC458" s="9" t="s">
        <v>425</v>
      </c>
    </row>
    <row r="459" spans="1:29" ht="15" thickBot="1" x14ac:dyDescent="0.35">
      <c r="A459" s="8" t="s">
        <v>561</v>
      </c>
      <c r="B459" s="9" t="s">
        <v>894</v>
      </c>
      <c r="C459" s="9" t="s">
        <v>894</v>
      </c>
      <c r="D459" s="9" t="s">
        <v>894</v>
      </c>
      <c r="E459" s="9" t="s">
        <v>894</v>
      </c>
      <c r="F459" s="9" t="s">
        <v>894</v>
      </c>
      <c r="G459" s="9" t="s">
        <v>894</v>
      </c>
      <c r="V459" s="8" t="s">
        <v>561</v>
      </c>
      <c r="W459" s="9" t="s">
        <v>1444</v>
      </c>
      <c r="X459" s="9" t="s">
        <v>425</v>
      </c>
      <c r="Y459" s="9" t="s">
        <v>425</v>
      </c>
      <c r="Z459" s="9" t="s">
        <v>425</v>
      </c>
      <c r="AA459" s="9" t="s">
        <v>425</v>
      </c>
      <c r="AB459" s="9" t="s">
        <v>425</v>
      </c>
      <c r="AC459" s="9" t="s">
        <v>425</v>
      </c>
    </row>
    <row r="460" spans="1:29" ht="15" thickBot="1" x14ac:dyDescent="0.35">
      <c r="A460" s="8" t="s">
        <v>562</v>
      </c>
      <c r="B460" s="9" t="s">
        <v>894</v>
      </c>
      <c r="C460" s="9" t="s">
        <v>894</v>
      </c>
      <c r="D460" s="9" t="s">
        <v>894</v>
      </c>
      <c r="E460" s="9" t="s">
        <v>894</v>
      </c>
      <c r="F460" s="9" t="s">
        <v>894</v>
      </c>
      <c r="G460" s="9" t="s">
        <v>894</v>
      </c>
      <c r="V460" s="8" t="s">
        <v>562</v>
      </c>
      <c r="W460" s="9" t="s">
        <v>1444</v>
      </c>
      <c r="X460" s="9" t="s">
        <v>425</v>
      </c>
      <c r="Y460" s="9" t="s">
        <v>425</v>
      </c>
      <c r="Z460" s="9" t="s">
        <v>425</v>
      </c>
      <c r="AA460" s="9" t="s">
        <v>425</v>
      </c>
      <c r="AB460" s="9" t="s">
        <v>425</v>
      </c>
      <c r="AC460" s="9" t="s">
        <v>425</v>
      </c>
    </row>
    <row r="461" spans="1:29" ht="15" thickBot="1" x14ac:dyDescent="0.35">
      <c r="A461" s="8" t="s">
        <v>563</v>
      </c>
      <c r="B461" s="9" t="s">
        <v>894</v>
      </c>
      <c r="C461" s="9" t="s">
        <v>894</v>
      </c>
      <c r="D461" s="9" t="s">
        <v>894</v>
      </c>
      <c r="E461" s="9" t="s">
        <v>894</v>
      </c>
      <c r="F461" s="9" t="s">
        <v>894</v>
      </c>
      <c r="G461" s="9" t="s">
        <v>894</v>
      </c>
      <c r="V461" s="8" t="s">
        <v>563</v>
      </c>
      <c r="W461" s="9" t="s">
        <v>1444</v>
      </c>
      <c r="X461" s="9" t="s">
        <v>425</v>
      </c>
      <c r="Y461" s="9" t="s">
        <v>425</v>
      </c>
      <c r="Z461" s="9" t="s">
        <v>425</v>
      </c>
      <c r="AA461" s="9" t="s">
        <v>425</v>
      </c>
      <c r="AB461" s="9" t="s">
        <v>425</v>
      </c>
      <c r="AC461" s="9" t="s">
        <v>425</v>
      </c>
    </row>
    <row r="462" spans="1:29" ht="15" thickBot="1" x14ac:dyDescent="0.35">
      <c r="A462" s="8" t="s">
        <v>564</v>
      </c>
      <c r="B462" s="9" t="s">
        <v>894</v>
      </c>
      <c r="C462" s="9" t="s">
        <v>894</v>
      </c>
      <c r="D462" s="9" t="s">
        <v>894</v>
      </c>
      <c r="E462" s="9" t="s">
        <v>894</v>
      </c>
      <c r="F462" s="9" t="s">
        <v>894</v>
      </c>
      <c r="G462" s="9" t="s">
        <v>894</v>
      </c>
      <c r="V462" s="8" t="s">
        <v>564</v>
      </c>
      <c r="W462" s="9" t="s">
        <v>1444</v>
      </c>
      <c r="X462" s="9" t="s">
        <v>425</v>
      </c>
      <c r="Y462" s="9" t="s">
        <v>425</v>
      </c>
      <c r="Z462" s="9" t="s">
        <v>425</v>
      </c>
      <c r="AA462" s="9" t="s">
        <v>425</v>
      </c>
      <c r="AB462" s="9" t="s">
        <v>425</v>
      </c>
      <c r="AC462" s="9" t="s">
        <v>425</v>
      </c>
    </row>
    <row r="463" spans="1:29" ht="15" thickBot="1" x14ac:dyDescent="0.35">
      <c r="A463" s="8" t="s">
        <v>565</v>
      </c>
      <c r="B463" s="9" t="s">
        <v>894</v>
      </c>
      <c r="C463" s="9" t="s">
        <v>894</v>
      </c>
      <c r="D463" s="9" t="s">
        <v>894</v>
      </c>
      <c r="E463" s="9" t="s">
        <v>894</v>
      </c>
      <c r="F463" s="9" t="s">
        <v>894</v>
      </c>
      <c r="G463" s="9" t="s">
        <v>894</v>
      </c>
      <c r="V463" s="8" t="s">
        <v>565</v>
      </c>
      <c r="W463" s="9" t="s">
        <v>1444</v>
      </c>
      <c r="X463" s="9" t="s">
        <v>425</v>
      </c>
      <c r="Y463" s="9" t="s">
        <v>425</v>
      </c>
      <c r="Z463" s="9" t="s">
        <v>425</v>
      </c>
      <c r="AA463" s="9" t="s">
        <v>425</v>
      </c>
      <c r="AB463" s="9" t="s">
        <v>425</v>
      </c>
      <c r="AC463" s="9" t="s">
        <v>425</v>
      </c>
    </row>
    <row r="464" spans="1:29" ht="15" thickBot="1" x14ac:dyDescent="0.35">
      <c r="A464" s="8" t="s">
        <v>566</v>
      </c>
      <c r="B464" s="9" t="s">
        <v>894</v>
      </c>
      <c r="C464" s="9" t="s">
        <v>894</v>
      </c>
      <c r="D464" s="9" t="s">
        <v>894</v>
      </c>
      <c r="E464" s="9" t="s">
        <v>894</v>
      </c>
      <c r="F464" s="9" t="s">
        <v>894</v>
      </c>
      <c r="G464" s="9" t="s">
        <v>894</v>
      </c>
      <c r="V464" s="8" t="s">
        <v>566</v>
      </c>
      <c r="W464" s="9" t="s">
        <v>1444</v>
      </c>
      <c r="X464" s="9" t="s">
        <v>425</v>
      </c>
      <c r="Y464" s="9" t="s">
        <v>425</v>
      </c>
      <c r="Z464" s="9" t="s">
        <v>425</v>
      </c>
      <c r="AA464" s="9" t="s">
        <v>425</v>
      </c>
      <c r="AB464" s="9" t="s">
        <v>425</v>
      </c>
      <c r="AC464" s="9" t="s">
        <v>425</v>
      </c>
    </row>
    <row r="465" spans="1:29" ht="15" thickBot="1" x14ac:dyDescent="0.35">
      <c r="A465" s="8" t="s">
        <v>567</v>
      </c>
      <c r="B465" s="9" t="s">
        <v>894</v>
      </c>
      <c r="C465" s="9" t="s">
        <v>894</v>
      </c>
      <c r="D465" s="9" t="s">
        <v>894</v>
      </c>
      <c r="E465" s="9" t="s">
        <v>894</v>
      </c>
      <c r="F465" s="9" t="s">
        <v>894</v>
      </c>
      <c r="G465" s="9" t="s">
        <v>894</v>
      </c>
      <c r="V465" s="8" t="s">
        <v>567</v>
      </c>
      <c r="W465" s="9" t="s">
        <v>1444</v>
      </c>
      <c r="X465" s="9" t="s">
        <v>425</v>
      </c>
      <c r="Y465" s="9" t="s">
        <v>425</v>
      </c>
      <c r="Z465" s="9" t="s">
        <v>425</v>
      </c>
      <c r="AA465" s="9" t="s">
        <v>425</v>
      </c>
      <c r="AB465" s="9" t="s">
        <v>425</v>
      </c>
      <c r="AC465" s="9" t="s">
        <v>425</v>
      </c>
    </row>
    <row r="466" spans="1:29" ht="15" thickBot="1" x14ac:dyDescent="0.35">
      <c r="A466" s="8" t="s">
        <v>568</v>
      </c>
      <c r="B466" s="9" t="s">
        <v>894</v>
      </c>
      <c r="C466" s="9" t="s">
        <v>894</v>
      </c>
      <c r="D466" s="9" t="s">
        <v>894</v>
      </c>
      <c r="E466" s="9" t="s">
        <v>894</v>
      </c>
      <c r="F466" s="9" t="s">
        <v>894</v>
      </c>
      <c r="G466" s="9" t="s">
        <v>894</v>
      </c>
      <c r="V466" s="8" t="s">
        <v>568</v>
      </c>
      <c r="W466" s="9" t="s">
        <v>1444</v>
      </c>
      <c r="X466" s="9" t="s">
        <v>425</v>
      </c>
      <c r="Y466" s="9" t="s">
        <v>425</v>
      </c>
      <c r="Z466" s="9" t="s">
        <v>425</v>
      </c>
      <c r="AA466" s="9" t="s">
        <v>425</v>
      </c>
      <c r="AB466" s="9" t="s">
        <v>425</v>
      </c>
      <c r="AC466" s="9" t="s">
        <v>425</v>
      </c>
    </row>
    <row r="467" spans="1:29" ht="15" thickBot="1" x14ac:dyDescent="0.35">
      <c r="A467" s="8" t="s">
        <v>569</v>
      </c>
      <c r="B467" s="9" t="s">
        <v>894</v>
      </c>
      <c r="C467" s="9" t="s">
        <v>894</v>
      </c>
      <c r="D467" s="9" t="s">
        <v>894</v>
      </c>
      <c r="E467" s="9" t="s">
        <v>894</v>
      </c>
      <c r="F467" s="9" t="s">
        <v>894</v>
      </c>
      <c r="G467" s="9" t="s">
        <v>894</v>
      </c>
      <c r="V467" s="8" t="s">
        <v>569</v>
      </c>
      <c r="W467" s="9" t="s">
        <v>1444</v>
      </c>
      <c r="X467" s="9" t="s">
        <v>425</v>
      </c>
      <c r="Y467" s="9" t="s">
        <v>425</v>
      </c>
      <c r="Z467" s="9" t="s">
        <v>425</v>
      </c>
      <c r="AA467" s="9" t="s">
        <v>425</v>
      </c>
      <c r="AB467" s="9" t="s">
        <v>425</v>
      </c>
      <c r="AC467" s="9" t="s">
        <v>425</v>
      </c>
    </row>
    <row r="468" spans="1:29" ht="15" thickBot="1" x14ac:dyDescent="0.35">
      <c r="A468" s="8" t="s">
        <v>570</v>
      </c>
      <c r="B468" s="9" t="s">
        <v>894</v>
      </c>
      <c r="C468" s="9" t="s">
        <v>894</v>
      </c>
      <c r="D468" s="9" t="s">
        <v>894</v>
      </c>
      <c r="E468" s="9" t="s">
        <v>894</v>
      </c>
      <c r="F468" s="9" t="s">
        <v>894</v>
      </c>
      <c r="G468" s="9" t="s">
        <v>894</v>
      </c>
      <c r="V468" s="8" t="s">
        <v>570</v>
      </c>
      <c r="W468" s="9" t="s">
        <v>1444</v>
      </c>
      <c r="X468" s="9" t="s">
        <v>425</v>
      </c>
      <c r="Y468" s="9" t="s">
        <v>425</v>
      </c>
      <c r="Z468" s="9" t="s">
        <v>425</v>
      </c>
      <c r="AA468" s="9" t="s">
        <v>425</v>
      </c>
      <c r="AB468" s="9" t="s">
        <v>425</v>
      </c>
      <c r="AC468" s="9" t="s">
        <v>425</v>
      </c>
    </row>
    <row r="469" spans="1:29" ht="15" thickBot="1" x14ac:dyDescent="0.35">
      <c r="A469" s="8" t="s">
        <v>571</v>
      </c>
      <c r="B469" s="9" t="s">
        <v>894</v>
      </c>
      <c r="C469" s="9" t="s">
        <v>894</v>
      </c>
      <c r="D469" s="9" t="s">
        <v>894</v>
      </c>
      <c r="E469" s="9" t="s">
        <v>894</v>
      </c>
      <c r="F469" s="9" t="s">
        <v>894</v>
      </c>
      <c r="G469" s="9" t="s">
        <v>894</v>
      </c>
      <c r="V469" s="8" t="s">
        <v>571</v>
      </c>
      <c r="W469" s="9" t="s">
        <v>1444</v>
      </c>
      <c r="X469" s="9" t="s">
        <v>425</v>
      </c>
      <c r="Y469" s="9" t="s">
        <v>425</v>
      </c>
      <c r="Z469" s="9" t="s">
        <v>425</v>
      </c>
      <c r="AA469" s="9" t="s">
        <v>425</v>
      </c>
      <c r="AB469" s="9" t="s">
        <v>425</v>
      </c>
      <c r="AC469" s="9" t="s">
        <v>425</v>
      </c>
    </row>
    <row r="470" spans="1:29" ht="15" thickBot="1" x14ac:dyDescent="0.35">
      <c r="A470" s="8" t="s">
        <v>572</v>
      </c>
      <c r="B470" s="9" t="s">
        <v>894</v>
      </c>
      <c r="C470" s="9" t="s">
        <v>894</v>
      </c>
      <c r="D470" s="9" t="s">
        <v>894</v>
      </c>
      <c r="E470" s="9" t="s">
        <v>894</v>
      </c>
      <c r="F470" s="9" t="s">
        <v>894</v>
      </c>
      <c r="G470" s="9" t="s">
        <v>894</v>
      </c>
      <c r="V470" s="8" t="s">
        <v>572</v>
      </c>
      <c r="W470" s="9" t="s">
        <v>1444</v>
      </c>
      <c r="X470" s="9" t="s">
        <v>425</v>
      </c>
      <c r="Y470" s="9" t="s">
        <v>425</v>
      </c>
      <c r="Z470" s="9" t="s">
        <v>425</v>
      </c>
      <c r="AA470" s="9" t="s">
        <v>425</v>
      </c>
      <c r="AB470" s="9" t="s">
        <v>425</v>
      </c>
      <c r="AC470" s="9" t="s">
        <v>425</v>
      </c>
    </row>
    <row r="471" spans="1:29" ht="15" thickBot="1" x14ac:dyDescent="0.35">
      <c r="A471" s="8" t="s">
        <v>573</v>
      </c>
      <c r="B471" s="9" t="s">
        <v>894</v>
      </c>
      <c r="C471" s="9" t="s">
        <v>894</v>
      </c>
      <c r="D471" s="9" t="s">
        <v>894</v>
      </c>
      <c r="E471" s="9" t="s">
        <v>894</v>
      </c>
      <c r="F471" s="9" t="s">
        <v>894</v>
      </c>
      <c r="G471" s="9" t="s">
        <v>894</v>
      </c>
      <c r="V471" s="8" t="s">
        <v>573</v>
      </c>
      <c r="W471" s="9" t="s">
        <v>1444</v>
      </c>
      <c r="X471" s="9" t="s">
        <v>425</v>
      </c>
      <c r="Y471" s="9" t="s">
        <v>425</v>
      </c>
      <c r="Z471" s="9" t="s">
        <v>425</v>
      </c>
      <c r="AA471" s="9" t="s">
        <v>425</v>
      </c>
      <c r="AB471" s="9" t="s">
        <v>425</v>
      </c>
      <c r="AC471" s="9" t="s">
        <v>425</v>
      </c>
    </row>
    <row r="472" spans="1:29" ht="15" thickBot="1" x14ac:dyDescent="0.35">
      <c r="A472" s="8" t="s">
        <v>574</v>
      </c>
      <c r="B472" s="9" t="s">
        <v>894</v>
      </c>
      <c r="C472" s="9" t="s">
        <v>894</v>
      </c>
      <c r="D472" s="9" t="s">
        <v>894</v>
      </c>
      <c r="E472" s="9" t="s">
        <v>894</v>
      </c>
      <c r="F472" s="9" t="s">
        <v>894</v>
      </c>
      <c r="G472" s="9" t="s">
        <v>894</v>
      </c>
      <c r="V472" s="8" t="s">
        <v>574</v>
      </c>
      <c r="W472" s="9" t="s">
        <v>1444</v>
      </c>
      <c r="X472" s="9" t="s">
        <v>425</v>
      </c>
      <c r="Y472" s="9" t="s">
        <v>425</v>
      </c>
      <c r="Z472" s="9" t="s">
        <v>425</v>
      </c>
      <c r="AA472" s="9" t="s">
        <v>425</v>
      </c>
      <c r="AB472" s="9" t="s">
        <v>425</v>
      </c>
      <c r="AC472" s="9" t="s">
        <v>425</v>
      </c>
    </row>
    <row r="473" spans="1:29" ht="15" thickBot="1" x14ac:dyDescent="0.35">
      <c r="A473" s="8" t="s">
        <v>575</v>
      </c>
      <c r="B473" s="9" t="s">
        <v>894</v>
      </c>
      <c r="C473" s="9" t="s">
        <v>894</v>
      </c>
      <c r="D473" s="9" t="s">
        <v>894</v>
      </c>
      <c r="E473" s="9" t="s">
        <v>894</v>
      </c>
      <c r="F473" s="9" t="s">
        <v>894</v>
      </c>
      <c r="G473" s="9" t="s">
        <v>894</v>
      </c>
      <c r="V473" s="8" t="s">
        <v>575</v>
      </c>
      <c r="W473" s="9" t="s">
        <v>1444</v>
      </c>
      <c r="X473" s="9" t="s">
        <v>425</v>
      </c>
      <c r="Y473" s="9" t="s">
        <v>425</v>
      </c>
      <c r="Z473" s="9" t="s">
        <v>425</v>
      </c>
      <c r="AA473" s="9" t="s">
        <v>425</v>
      </c>
      <c r="AB473" s="9" t="s">
        <v>425</v>
      </c>
      <c r="AC473" s="9" t="s">
        <v>425</v>
      </c>
    </row>
    <row r="474" spans="1:29" ht="15" thickBot="1" x14ac:dyDescent="0.35">
      <c r="A474" s="8" t="s">
        <v>576</v>
      </c>
      <c r="B474" s="9" t="s">
        <v>894</v>
      </c>
      <c r="C474" s="9" t="s">
        <v>894</v>
      </c>
      <c r="D474" s="9" t="s">
        <v>894</v>
      </c>
      <c r="E474" s="9" t="s">
        <v>894</v>
      </c>
      <c r="F474" s="9" t="s">
        <v>894</v>
      </c>
      <c r="G474" s="9" t="s">
        <v>894</v>
      </c>
      <c r="V474" s="8" t="s">
        <v>576</v>
      </c>
      <c r="W474" s="9" t="s">
        <v>1444</v>
      </c>
      <c r="X474" s="9" t="s">
        <v>425</v>
      </c>
      <c r="Y474" s="9" t="s">
        <v>425</v>
      </c>
      <c r="Z474" s="9" t="s">
        <v>425</v>
      </c>
      <c r="AA474" s="9" t="s">
        <v>425</v>
      </c>
      <c r="AB474" s="9" t="s">
        <v>425</v>
      </c>
      <c r="AC474" s="9" t="s">
        <v>425</v>
      </c>
    </row>
    <row r="475" spans="1:29" ht="15" thickBot="1" x14ac:dyDescent="0.35">
      <c r="A475" s="8" t="s">
        <v>577</v>
      </c>
      <c r="B475" s="9" t="s">
        <v>894</v>
      </c>
      <c r="C475" s="9" t="s">
        <v>894</v>
      </c>
      <c r="D475" s="9" t="s">
        <v>894</v>
      </c>
      <c r="E475" s="9" t="s">
        <v>894</v>
      </c>
      <c r="F475" s="9" t="s">
        <v>894</v>
      </c>
      <c r="G475" s="9" t="s">
        <v>894</v>
      </c>
      <c r="V475" s="8" t="s">
        <v>577</v>
      </c>
      <c r="W475" s="9" t="s">
        <v>1444</v>
      </c>
      <c r="X475" s="9" t="s">
        <v>425</v>
      </c>
      <c r="Y475" s="9" t="s">
        <v>425</v>
      </c>
      <c r="Z475" s="9" t="s">
        <v>425</v>
      </c>
      <c r="AA475" s="9" t="s">
        <v>425</v>
      </c>
      <c r="AB475" s="9" t="s">
        <v>425</v>
      </c>
      <c r="AC475" s="9" t="s">
        <v>425</v>
      </c>
    </row>
    <row r="476" spans="1:29" ht="15" thickBot="1" x14ac:dyDescent="0.35">
      <c r="A476" s="8" t="s">
        <v>578</v>
      </c>
      <c r="B476" s="9" t="s">
        <v>894</v>
      </c>
      <c r="C476" s="9" t="s">
        <v>894</v>
      </c>
      <c r="D476" s="9" t="s">
        <v>894</v>
      </c>
      <c r="E476" s="9" t="s">
        <v>894</v>
      </c>
      <c r="F476" s="9" t="s">
        <v>894</v>
      </c>
      <c r="G476" s="9" t="s">
        <v>894</v>
      </c>
      <c r="V476" s="8" t="s">
        <v>578</v>
      </c>
      <c r="W476" s="9" t="s">
        <v>1444</v>
      </c>
      <c r="X476" s="9" t="s">
        <v>425</v>
      </c>
      <c r="Y476" s="9" t="s">
        <v>425</v>
      </c>
      <c r="Z476" s="9" t="s">
        <v>425</v>
      </c>
      <c r="AA476" s="9" t="s">
        <v>425</v>
      </c>
      <c r="AB476" s="9" t="s">
        <v>425</v>
      </c>
      <c r="AC476" s="9" t="s">
        <v>425</v>
      </c>
    </row>
    <row r="477" spans="1:29" ht="15" thickBot="1" x14ac:dyDescent="0.35">
      <c r="A477" s="8" t="s">
        <v>579</v>
      </c>
      <c r="B477" s="9" t="s">
        <v>894</v>
      </c>
      <c r="C477" s="9" t="s">
        <v>894</v>
      </c>
      <c r="D477" s="9" t="s">
        <v>894</v>
      </c>
      <c r="E477" s="9" t="s">
        <v>894</v>
      </c>
      <c r="F477" s="9" t="s">
        <v>894</v>
      </c>
      <c r="G477" s="9" t="s">
        <v>894</v>
      </c>
      <c r="V477" s="8" t="s">
        <v>579</v>
      </c>
      <c r="W477" s="9" t="s">
        <v>1444</v>
      </c>
      <c r="X477" s="9" t="s">
        <v>425</v>
      </c>
      <c r="Y477" s="9" t="s">
        <v>425</v>
      </c>
      <c r="Z477" s="9" t="s">
        <v>425</v>
      </c>
      <c r="AA477" s="9" t="s">
        <v>425</v>
      </c>
      <c r="AB477" s="9" t="s">
        <v>425</v>
      </c>
      <c r="AC477" s="9" t="s">
        <v>425</v>
      </c>
    </row>
    <row r="478" spans="1:29" ht="18.600000000000001" thickBot="1" x14ac:dyDescent="0.35">
      <c r="A478" s="4"/>
      <c r="V478" s="4"/>
    </row>
    <row r="479" spans="1:29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  <c r="V479" s="8" t="s">
        <v>580</v>
      </c>
      <c r="W479" s="8" t="s">
        <v>26</v>
      </c>
      <c r="X479" s="8" t="s">
        <v>27</v>
      </c>
      <c r="Y479" s="8" t="s">
        <v>28</v>
      </c>
      <c r="Z479" s="8" t="s">
        <v>29</v>
      </c>
      <c r="AA479" s="8" t="s">
        <v>30</v>
      </c>
      <c r="AB479" s="8" t="s">
        <v>31</v>
      </c>
      <c r="AC479" s="8" t="s">
        <v>987</v>
      </c>
    </row>
    <row r="480" spans="1:29" ht="15" thickBot="1" x14ac:dyDescent="0.35">
      <c r="A480" s="8" t="s">
        <v>268</v>
      </c>
      <c r="B480" s="9" t="s">
        <v>903</v>
      </c>
      <c r="C480" s="9">
        <v>3693.5</v>
      </c>
      <c r="D480" s="9">
        <v>29548.400000000001</v>
      </c>
      <c r="E480" s="9">
        <v>16251.6</v>
      </c>
      <c r="F480" s="9">
        <v>6648.4</v>
      </c>
      <c r="G480" s="9">
        <v>18467.7</v>
      </c>
      <c r="V480" s="8" t="s">
        <v>268</v>
      </c>
      <c r="W480" s="9">
        <v>36018.699999999997</v>
      </c>
      <c r="X480" s="9">
        <v>1271.2</v>
      </c>
      <c r="Y480" s="9">
        <v>2966.2</v>
      </c>
      <c r="Z480" s="9">
        <v>2118.6999999999998</v>
      </c>
      <c r="AA480" s="9">
        <v>3390</v>
      </c>
      <c r="AB480" s="9">
        <v>1695</v>
      </c>
      <c r="AC480" s="9">
        <v>15678.7</v>
      </c>
    </row>
    <row r="481" spans="1:29" ht="15" thickBot="1" x14ac:dyDescent="0.35">
      <c r="A481" s="8" t="s">
        <v>275</v>
      </c>
      <c r="B481" s="9">
        <v>0</v>
      </c>
      <c r="C481" s="9">
        <v>3693.5</v>
      </c>
      <c r="D481" s="9">
        <v>29548.400000000001</v>
      </c>
      <c r="E481" s="9">
        <v>16251.6</v>
      </c>
      <c r="F481" s="9">
        <v>6648.4</v>
      </c>
      <c r="G481" s="9">
        <v>18467.7</v>
      </c>
      <c r="V481" s="8" t="s">
        <v>275</v>
      </c>
      <c r="W481" s="9">
        <v>36018.699999999997</v>
      </c>
      <c r="X481" s="9">
        <v>1271.2</v>
      </c>
      <c r="Y481" s="9">
        <v>2966.2</v>
      </c>
      <c r="Z481" s="9">
        <v>1695</v>
      </c>
      <c r="AA481" s="9">
        <v>1271.2</v>
      </c>
      <c r="AB481" s="9">
        <v>423.7</v>
      </c>
      <c r="AC481" s="9">
        <v>15678.7</v>
      </c>
    </row>
    <row r="482" spans="1:29" ht="15" thickBot="1" x14ac:dyDescent="0.35">
      <c r="A482" s="8" t="s">
        <v>282</v>
      </c>
      <c r="B482" s="9">
        <v>0</v>
      </c>
      <c r="C482" s="9">
        <v>3693.5</v>
      </c>
      <c r="D482" s="9">
        <v>29548.400000000001</v>
      </c>
      <c r="E482" s="9">
        <v>16251.6</v>
      </c>
      <c r="F482" s="9">
        <v>6648.4</v>
      </c>
      <c r="G482" s="9">
        <v>18467.7</v>
      </c>
      <c r="V482" s="8" t="s">
        <v>282</v>
      </c>
      <c r="W482" s="9">
        <v>36018.699999999997</v>
      </c>
      <c r="X482" s="9">
        <v>1271.2</v>
      </c>
      <c r="Y482" s="9">
        <v>2966.2</v>
      </c>
      <c r="Z482" s="9">
        <v>423.7</v>
      </c>
      <c r="AA482" s="9">
        <v>1271.2</v>
      </c>
      <c r="AB482" s="9">
        <v>423.7</v>
      </c>
      <c r="AC482" s="9">
        <v>14831.2</v>
      </c>
    </row>
    <row r="483" spans="1:29" ht="15" thickBot="1" x14ac:dyDescent="0.35">
      <c r="A483" s="8" t="s">
        <v>283</v>
      </c>
      <c r="B483" s="9">
        <v>0</v>
      </c>
      <c r="C483" s="9">
        <v>3693.5</v>
      </c>
      <c r="D483" s="9">
        <v>29548.400000000001</v>
      </c>
      <c r="E483" s="9">
        <v>16251.6</v>
      </c>
      <c r="F483" s="9">
        <v>6648.4</v>
      </c>
      <c r="G483" s="9">
        <v>18467.7</v>
      </c>
      <c r="V483" s="8" t="s">
        <v>283</v>
      </c>
      <c r="W483" s="9">
        <v>36018.699999999997</v>
      </c>
      <c r="X483" s="9">
        <v>847.5</v>
      </c>
      <c r="Y483" s="9">
        <v>2966.2</v>
      </c>
      <c r="Z483" s="9">
        <v>423.7</v>
      </c>
      <c r="AA483" s="9">
        <v>847.5</v>
      </c>
      <c r="AB483" s="9">
        <v>423.7</v>
      </c>
      <c r="AC483" s="9">
        <v>2542.5</v>
      </c>
    </row>
    <row r="484" spans="1:29" ht="15" thickBot="1" x14ac:dyDescent="0.35">
      <c r="A484" s="8" t="s">
        <v>285</v>
      </c>
      <c r="B484" s="9">
        <v>0</v>
      </c>
      <c r="C484" s="9">
        <v>3693.5</v>
      </c>
      <c r="D484" s="9">
        <v>29548.400000000001</v>
      </c>
      <c r="E484" s="9">
        <v>16251.6</v>
      </c>
      <c r="F484" s="9">
        <v>6648.4</v>
      </c>
      <c r="G484" s="9">
        <v>18467.7</v>
      </c>
      <c r="V484" s="8" t="s">
        <v>285</v>
      </c>
      <c r="W484" s="9">
        <v>36018.699999999997</v>
      </c>
      <c r="X484" s="9">
        <v>0</v>
      </c>
      <c r="Y484" s="9">
        <v>2542.5</v>
      </c>
      <c r="Z484" s="9">
        <v>423.7</v>
      </c>
      <c r="AA484" s="9">
        <v>423.7</v>
      </c>
      <c r="AB484" s="9">
        <v>423.7</v>
      </c>
      <c r="AC484" s="9">
        <v>1271.2</v>
      </c>
    </row>
    <row r="485" spans="1:29" ht="15" thickBot="1" x14ac:dyDescent="0.35">
      <c r="A485" s="8" t="s">
        <v>287</v>
      </c>
      <c r="B485" s="9">
        <v>0</v>
      </c>
      <c r="C485" s="9">
        <v>3693.5</v>
      </c>
      <c r="D485" s="9">
        <v>29548.400000000001</v>
      </c>
      <c r="E485" s="9">
        <v>16251.6</v>
      </c>
      <c r="F485" s="9">
        <v>6648.4</v>
      </c>
      <c r="G485" s="9">
        <v>18467.7</v>
      </c>
      <c r="V485" s="8" t="s">
        <v>287</v>
      </c>
      <c r="W485" s="9">
        <v>36018.699999999997</v>
      </c>
      <c r="X485" s="9">
        <v>0</v>
      </c>
      <c r="Y485" s="9">
        <v>2118.6999999999998</v>
      </c>
      <c r="Z485" s="9">
        <v>423.7</v>
      </c>
      <c r="AA485" s="9">
        <v>423.7</v>
      </c>
      <c r="AB485" s="9">
        <v>423.7</v>
      </c>
      <c r="AC485" s="9">
        <v>1271.2</v>
      </c>
    </row>
    <row r="486" spans="1:29" ht="15" thickBot="1" x14ac:dyDescent="0.35">
      <c r="A486" s="8" t="s">
        <v>288</v>
      </c>
      <c r="B486" s="9">
        <v>0</v>
      </c>
      <c r="C486" s="9">
        <v>3693.5</v>
      </c>
      <c r="D486" s="9">
        <v>29548.400000000001</v>
      </c>
      <c r="E486" s="9">
        <v>16251.6</v>
      </c>
      <c r="F486" s="9">
        <v>6648.4</v>
      </c>
      <c r="G486" s="9">
        <v>18467.7</v>
      </c>
      <c r="V486" s="8" t="s">
        <v>288</v>
      </c>
      <c r="W486" s="9">
        <v>36018.699999999997</v>
      </c>
      <c r="X486" s="9">
        <v>0</v>
      </c>
      <c r="Y486" s="9">
        <v>423.7</v>
      </c>
      <c r="Z486" s="9">
        <v>0</v>
      </c>
      <c r="AA486" s="9">
        <v>423.7</v>
      </c>
      <c r="AB486" s="9">
        <v>0</v>
      </c>
      <c r="AC486" s="9">
        <v>1271.2</v>
      </c>
    </row>
    <row r="487" spans="1:29" ht="15" thickBot="1" x14ac:dyDescent="0.35">
      <c r="A487" s="8" t="s">
        <v>289</v>
      </c>
      <c r="B487" s="9">
        <v>0</v>
      </c>
      <c r="C487" s="9">
        <v>3693.5</v>
      </c>
      <c r="D487" s="9">
        <v>29548.400000000001</v>
      </c>
      <c r="E487" s="9">
        <v>16251.6</v>
      </c>
      <c r="F487" s="9">
        <v>6648.4</v>
      </c>
      <c r="G487" s="9">
        <v>18467.7</v>
      </c>
      <c r="V487" s="8" t="s">
        <v>289</v>
      </c>
      <c r="W487" s="9">
        <v>36018.699999999997</v>
      </c>
      <c r="X487" s="9">
        <v>0</v>
      </c>
      <c r="Y487" s="9">
        <v>0</v>
      </c>
      <c r="Z487" s="9">
        <v>0</v>
      </c>
      <c r="AA487" s="9">
        <v>423.7</v>
      </c>
      <c r="AB487" s="9">
        <v>0</v>
      </c>
      <c r="AC487" s="9">
        <v>847.5</v>
      </c>
    </row>
    <row r="488" spans="1:29" ht="15" thickBot="1" x14ac:dyDescent="0.35">
      <c r="A488" s="8" t="s">
        <v>290</v>
      </c>
      <c r="B488" s="9">
        <v>0</v>
      </c>
      <c r="C488" s="9">
        <v>3693.5</v>
      </c>
      <c r="D488" s="9">
        <v>29548.400000000001</v>
      </c>
      <c r="E488" s="9">
        <v>16251.6</v>
      </c>
      <c r="F488" s="9">
        <v>6648.4</v>
      </c>
      <c r="G488" s="9">
        <v>18467.7</v>
      </c>
      <c r="V488" s="8" t="s">
        <v>290</v>
      </c>
      <c r="W488" s="9">
        <v>36018.699999999997</v>
      </c>
      <c r="X488" s="9">
        <v>0</v>
      </c>
      <c r="Y488" s="9">
        <v>0</v>
      </c>
      <c r="Z488" s="9">
        <v>0</v>
      </c>
      <c r="AA488" s="9">
        <v>423.7</v>
      </c>
      <c r="AB488" s="9">
        <v>0</v>
      </c>
      <c r="AC488" s="9">
        <v>0</v>
      </c>
    </row>
    <row r="489" spans="1:29" ht="15" thickBot="1" x14ac:dyDescent="0.35">
      <c r="A489" s="8" t="s">
        <v>291</v>
      </c>
      <c r="B489" s="9">
        <v>0</v>
      </c>
      <c r="C489" s="9">
        <v>3693.5</v>
      </c>
      <c r="D489" s="9">
        <v>29548.400000000001</v>
      </c>
      <c r="E489" s="9">
        <v>16251.6</v>
      </c>
      <c r="F489" s="9">
        <v>6648.4</v>
      </c>
      <c r="G489" s="9">
        <v>18467.7</v>
      </c>
      <c r="V489" s="8" t="s">
        <v>291</v>
      </c>
      <c r="W489" s="9">
        <v>36018.699999999997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</row>
    <row r="490" spans="1:29" ht="15" thickBot="1" x14ac:dyDescent="0.35">
      <c r="A490" s="8" t="s">
        <v>292</v>
      </c>
      <c r="B490" s="9">
        <v>0</v>
      </c>
      <c r="C490" s="9">
        <v>3693.5</v>
      </c>
      <c r="D490" s="9">
        <v>29548.400000000001</v>
      </c>
      <c r="E490" s="9">
        <v>16251.6</v>
      </c>
      <c r="F490" s="9">
        <v>6648.4</v>
      </c>
      <c r="G490" s="9">
        <v>18467.7</v>
      </c>
      <c r="V490" s="8" t="s">
        <v>292</v>
      </c>
      <c r="W490" s="9">
        <v>36018.699999999997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</row>
    <row r="491" spans="1:29" ht="15" thickBot="1" x14ac:dyDescent="0.35">
      <c r="A491" s="8" t="s">
        <v>293</v>
      </c>
      <c r="B491" s="9">
        <v>0</v>
      </c>
      <c r="C491" s="9">
        <v>3693.5</v>
      </c>
      <c r="D491" s="9">
        <v>29548.400000000001</v>
      </c>
      <c r="E491" s="9">
        <v>16251.6</v>
      </c>
      <c r="F491" s="9">
        <v>6648.4</v>
      </c>
      <c r="G491" s="9">
        <v>18467.7</v>
      </c>
      <c r="V491" s="8" t="s">
        <v>293</v>
      </c>
      <c r="W491" s="9">
        <v>36018.699999999997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</row>
    <row r="492" spans="1:29" ht="15" thickBot="1" x14ac:dyDescent="0.35">
      <c r="A492" s="8" t="s">
        <v>294</v>
      </c>
      <c r="B492" s="9">
        <v>0</v>
      </c>
      <c r="C492" s="9">
        <v>3693.5</v>
      </c>
      <c r="D492" s="9">
        <v>29548.400000000001</v>
      </c>
      <c r="E492" s="9">
        <v>16251.6</v>
      </c>
      <c r="F492" s="9">
        <v>6648.4</v>
      </c>
      <c r="G492" s="9">
        <v>18467.7</v>
      </c>
      <c r="V492" s="8" t="s">
        <v>294</v>
      </c>
      <c r="W492" s="9">
        <v>36018.699999999997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</row>
    <row r="493" spans="1:29" ht="15" thickBot="1" x14ac:dyDescent="0.35">
      <c r="A493" s="8" t="s">
        <v>297</v>
      </c>
      <c r="B493" s="9">
        <v>0</v>
      </c>
      <c r="C493" s="9">
        <v>3693.5</v>
      </c>
      <c r="D493" s="9">
        <v>29548.400000000001</v>
      </c>
      <c r="E493" s="9">
        <v>16251.6</v>
      </c>
      <c r="F493" s="9">
        <v>6648.4</v>
      </c>
      <c r="G493" s="9">
        <v>18467.7</v>
      </c>
      <c r="V493" s="8" t="s">
        <v>297</v>
      </c>
      <c r="W493" s="9">
        <v>36018.699999999997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</row>
    <row r="494" spans="1:29" ht="15" thickBot="1" x14ac:dyDescent="0.35">
      <c r="A494" s="8" t="s">
        <v>299</v>
      </c>
      <c r="B494" s="9">
        <v>0</v>
      </c>
      <c r="C494" s="9">
        <v>3693.5</v>
      </c>
      <c r="D494" s="9">
        <v>29548.400000000001</v>
      </c>
      <c r="E494" s="9">
        <v>16251.6</v>
      </c>
      <c r="F494" s="9">
        <v>6648.4</v>
      </c>
      <c r="G494" s="9">
        <v>18467.7</v>
      </c>
      <c r="V494" s="8" t="s">
        <v>299</v>
      </c>
      <c r="W494" s="9">
        <v>36018.699999999997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</row>
    <row r="495" spans="1:29" ht="15" thickBot="1" x14ac:dyDescent="0.35">
      <c r="A495" s="8" t="s">
        <v>302</v>
      </c>
      <c r="B495" s="9">
        <v>0</v>
      </c>
      <c r="C495" s="9">
        <v>3693.5</v>
      </c>
      <c r="D495" s="9">
        <v>29548.400000000001</v>
      </c>
      <c r="E495" s="9">
        <v>16251.6</v>
      </c>
      <c r="F495" s="9">
        <v>6648.4</v>
      </c>
      <c r="G495" s="9">
        <v>18467.7</v>
      </c>
      <c r="V495" s="8" t="s">
        <v>302</v>
      </c>
      <c r="W495" s="9">
        <v>35594.9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</row>
    <row r="496" spans="1:29" ht="15" thickBot="1" x14ac:dyDescent="0.35">
      <c r="A496" s="8" t="s">
        <v>304</v>
      </c>
      <c r="B496" s="9">
        <v>0</v>
      </c>
      <c r="C496" s="9">
        <v>3693.5</v>
      </c>
      <c r="D496" s="9">
        <v>29548.400000000001</v>
      </c>
      <c r="E496" s="9">
        <v>16251.6</v>
      </c>
      <c r="F496" s="9">
        <v>6648.4</v>
      </c>
      <c r="G496" s="9">
        <v>18467.7</v>
      </c>
      <c r="V496" s="8" t="s">
        <v>304</v>
      </c>
      <c r="W496" s="9">
        <v>35594.9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</row>
    <row r="497" spans="1:29" ht="15" thickBot="1" x14ac:dyDescent="0.35">
      <c r="A497" s="8" t="s">
        <v>308</v>
      </c>
      <c r="B497" s="9">
        <v>0</v>
      </c>
      <c r="C497" s="9">
        <v>3693.5</v>
      </c>
      <c r="D497" s="9">
        <v>29548.400000000001</v>
      </c>
      <c r="E497" s="9">
        <v>16251.6</v>
      </c>
      <c r="F497" s="9">
        <v>6648.4</v>
      </c>
      <c r="G497" s="9">
        <v>18467.7</v>
      </c>
      <c r="V497" s="8" t="s">
        <v>308</v>
      </c>
      <c r="W497" s="9">
        <v>35594.9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</row>
    <row r="498" spans="1:29" ht="15" thickBot="1" x14ac:dyDescent="0.35">
      <c r="A498" s="8" t="s">
        <v>309</v>
      </c>
      <c r="B498" s="9">
        <v>0</v>
      </c>
      <c r="C498" s="9">
        <v>3693.5</v>
      </c>
      <c r="D498" s="9">
        <v>29548.400000000001</v>
      </c>
      <c r="E498" s="9">
        <v>16251.6</v>
      </c>
      <c r="F498" s="9">
        <v>6648.4</v>
      </c>
      <c r="G498" s="9">
        <v>18467.7</v>
      </c>
      <c r="V498" s="8" t="s">
        <v>309</v>
      </c>
      <c r="W498" s="9">
        <v>35594.9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</row>
    <row r="499" spans="1:29" ht="15" thickBot="1" x14ac:dyDescent="0.35">
      <c r="A499" s="8" t="s">
        <v>311</v>
      </c>
      <c r="B499" s="9">
        <v>0</v>
      </c>
      <c r="C499" s="9">
        <v>3693.5</v>
      </c>
      <c r="D499" s="9">
        <v>29548.400000000001</v>
      </c>
      <c r="E499" s="9">
        <v>16251.6</v>
      </c>
      <c r="F499" s="9">
        <v>6648.4</v>
      </c>
      <c r="G499" s="9">
        <v>18467.7</v>
      </c>
      <c r="V499" s="8" t="s">
        <v>311</v>
      </c>
      <c r="W499" s="9">
        <v>35594.9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</row>
    <row r="500" spans="1:29" ht="15" thickBot="1" x14ac:dyDescent="0.35">
      <c r="A500" s="8" t="s">
        <v>314</v>
      </c>
      <c r="B500" s="9">
        <v>0</v>
      </c>
      <c r="C500" s="9">
        <v>3693.5</v>
      </c>
      <c r="D500" s="9">
        <v>29548.400000000001</v>
      </c>
      <c r="E500" s="9">
        <v>16251.6</v>
      </c>
      <c r="F500" s="9">
        <v>6648.4</v>
      </c>
      <c r="G500" s="9">
        <v>18467.7</v>
      </c>
      <c r="V500" s="8" t="s">
        <v>314</v>
      </c>
      <c r="W500" s="9">
        <v>35594.9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</row>
    <row r="501" spans="1:29" ht="15" thickBot="1" x14ac:dyDescent="0.35">
      <c r="A501" s="8" t="s">
        <v>316</v>
      </c>
      <c r="B501" s="9">
        <v>0</v>
      </c>
      <c r="C501" s="9">
        <v>3693.5</v>
      </c>
      <c r="D501" s="9">
        <v>29548.400000000001</v>
      </c>
      <c r="E501" s="9">
        <v>16251.6</v>
      </c>
      <c r="F501" s="9">
        <v>6648.4</v>
      </c>
      <c r="G501" s="9">
        <v>18467.7</v>
      </c>
      <c r="V501" s="8" t="s">
        <v>316</v>
      </c>
      <c r="W501" s="9">
        <v>35594.9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</row>
    <row r="502" spans="1:29" ht="15" thickBot="1" x14ac:dyDescent="0.35">
      <c r="A502" s="8" t="s">
        <v>317</v>
      </c>
      <c r="B502" s="9">
        <v>0</v>
      </c>
      <c r="C502" s="9">
        <v>3693.5</v>
      </c>
      <c r="D502" s="9">
        <v>29548.400000000001</v>
      </c>
      <c r="E502" s="9">
        <v>16251.6</v>
      </c>
      <c r="F502" s="9">
        <v>6648.4</v>
      </c>
      <c r="G502" s="9">
        <v>18467.7</v>
      </c>
      <c r="V502" s="8" t="s">
        <v>317</v>
      </c>
      <c r="W502" s="9">
        <v>35594.9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  <c r="AC502" s="9">
        <v>0</v>
      </c>
    </row>
    <row r="503" spans="1:29" ht="15" thickBot="1" x14ac:dyDescent="0.35">
      <c r="A503" s="8" t="s">
        <v>319</v>
      </c>
      <c r="B503" s="9">
        <v>0</v>
      </c>
      <c r="C503" s="9">
        <v>3693.5</v>
      </c>
      <c r="D503" s="9">
        <v>29548.400000000001</v>
      </c>
      <c r="E503" s="9">
        <v>16251.6</v>
      </c>
      <c r="F503" s="9">
        <v>6648.4</v>
      </c>
      <c r="G503" s="9">
        <v>18467.7</v>
      </c>
      <c r="V503" s="8" t="s">
        <v>319</v>
      </c>
      <c r="W503" s="9">
        <v>35594.9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</row>
    <row r="504" spans="1:29" ht="15" thickBot="1" x14ac:dyDescent="0.35">
      <c r="A504" s="8" t="s">
        <v>320</v>
      </c>
      <c r="B504" s="9">
        <v>0</v>
      </c>
      <c r="C504" s="9">
        <v>3693.5</v>
      </c>
      <c r="D504" s="9">
        <v>6648.4</v>
      </c>
      <c r="E504" s="9">
        <v>16251.6</v>
      </c>
      <c r="F504" s="9">
        <v>6648.4</v>
      </c>
      <c r="G504" s="9">
        <v>18467.7</v>
      </c>
      <c r="V504" s="8" t="s">
        <v>320</v>
      </c>
      <c r="W504" s="9">
        <v>35594.9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</row>
    <row r="505" spans="1:29" ht="15" thickBot="1" x14ac:dyDescent="0.35">
      <c r="A505" s="8" t="s">
        <v>321</v>
      </c>
      <c r="B505" s="9">
        <v>0</v>
      </c>
      <c r="C505" s="9">
        <v>3693.5</v>
      </c>
      <c r="D505" s="9">
        <v>6648.4</v>
      </c>
      <c r="E505" s="9">
        <v>16251.6</v>
      </c>
      <c r="F505" s="9">
        <v>6648.4</v>
      </c>
      <c r="G505" s="9">
        <v>18467.7</v>
      </c>
      <c r="V505" s="8" t="s">
        <v>321</v>
      </c>
      <c r="W505" s="9">
        <v>35594.9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</row>
    <row r="506" spans="1:29" ht="15" thickBot="1" x14ac:dyDescent="0.35">
      <c r="A506" s="8" t="s">
        <v>322</v>
      </c>
      <c r="B506" s="9">
        <v>0</v>
      </c>
      <c r="C506" s="9">
        <v>3693.5</v>
      </c>
      <c r="D506" s="9">
        <v>6648.4</v>
      </c>
      <c r="E506" s="9">
        <v>16251.6</v>
      </c>
      <c r="F506" s="9">
        <v>6648.4</v>
      </c>
      <c r="G506" s="9">
        <v>18467.7</v>
      </c>
      <c r="V506" s="8" t="s">
        <v>322</v>
      </c>
      <c r="W506" s="9">
        <v>35594.9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</row>
    <row r="507" spans="1:29" ht="15" thickBot="1" x14ac:dyDescent="0.35">
      <c r="A507" s="8" t="s">
        <v>324</v>
      </c>
      <c r="B507" s="9">
        <v>0</v>
      </c>
      <c r="C507" s="9">
        <v>3693.5</v>
      </c>
      <c r="D507" s="9">
        <v>6648.4</v>
      </c>
      <c r="E507" s="9">
        <v>16251.6</v>
      </c>
      <c r="F507" s="9">
        <v>6648.4</v>
      </c>
      <c r="G507" s="9">
        <v>18467.7</v>
      </c>
      <c r="V507" s="8" t="s">
        <v>324</v>
      </c>
      <c r="W507" s="9">
        <v>35594.9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</row>
    <row r="508" spans="1:29" ht="15" thickBot="1" x14ac:dyDescent="0.35">
      <c r="A508" s="8" t="s">
        <v>325</v>
      </c>
      <c r="B508" s="9">
        <v>0</v>
      </c>
      <c r="C508" s="9">
        <v>3693.5</v>
      </c>
      <c r="D508" s="9">
        <v>6648.4</v>
      </c>
      <c r="E508" s="9">
        <v>16251.6</v>
      </c>
      <c r="F508" s="9">
        <v>6648.4</v>
      </c>
      <c r="G508" s="9">
        <v>18467.7</v>
      </c>
      <c r="V508" s="8" t="s">
        <v>325</v>
      </c>
      <c r="W508" s="9">
        <v>35594.9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</row>
    <row r="509" spans="1:29" ht="15" thickBot="1" x14ac:dyDescent="0.35">
      <c r="A509" s="8" t="s">
        <v>326</v>
      </c>
      <c r="B509" s="9">
        <v>0</v>
      </c>
      <c r="C509" s="9">
        <v>3693.5</v>
      </c>
      <c r="D509" s="9">
        <v>6648.4</v>
      </c>
      <c r="E509" s="9">
        <v>16251.6</v>
      </c>
      <c r="F509" s="9">
        <v>6648.4</v>
      </c>
      <c r="G509" s="9">
        <v>18467.7</v>
      </c>
      <c r="V509" s="8" t="s">
        <v>326</v>
      </c>
      <c r="W509" s="9">
        <v>35594.9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</row>
    <row r="510" spans="1:29" ht="15" thickBot="1" x14ac:dyDescent="0.35">
      <c r="A510" s="8" t="s">
        <v>327</v>
      </c>
      <c r="B510" s="9">
        <v>0</v>
      </c>
      <c r="C510" s="9">
        <v>3693.5</v>
      </c>
      <c r="D510" s="9">
        <v>6648.4</v>
      </c>
      <c r="E510" s="9">
        <v>16251.6</v>
      </c>
      <c r="F510" s="9">
        <v>6648.4</v>
      </c>
      <c r="G510" s="9">
        <v>18467.7</v>
      </c>
      <c r="V510" s="8" t="s">
        <v>327</v>
      </c>
      <c r="W510" s="9">
        <v>35594.9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  <c r="AC510" s="9">
        <v>0</v>
      </c>
    </row>
    <row r="511" spans="1:29" ht="15" thickBot="1" x14ac:dyDescent="0.35">
      <c r="A511" s="8" t="s">
        <v>328</v>
      </c>
      <c r="B511" s="9">
        <v>0</v>
      </c>
      <c r="C511" s="9">
        <v>3693.5</v>
      </c>
      <c r="D511" s="9">
        <v>6648.4</v>
      </c>
      <c r="E511" s="9">
        <v>16251.6</v>
      </c>
      <c r="F511" s="9">
        <v>6648.4</v>
      </c>
      <c r="G511" s="9">
        <v>18467.7</v>
      </c>
      <c r="V511" s="8" t="s">
        <v>328</v>
      </c>
      <c r="W511" s="9">
        <v>35594.9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</row>
    <row r="512" spans="1:29" ht="15" thickBot="1" x14ac:dyDescent="0.35">
      <c r="A512" s="8" t="s">
        <v>330</v>
      </c>
      <c r="B512" s="9">
        <v>0</v>
      </c>
      <c r="C512" s="9">
        <v>3693.5</v>
      </c>
      <c r="D512" s="9">
        <v>5909.7</v>
      </c>
      <c r="E512" s="9">
        <v>16251.6</v>
      </c>
      <c r="F512" s="9">
        <v>6648.4</v>
      </c>
      <c r="G512" s="9">
        <v>18467.7</v>
      </c>
      <c r="V512" s="8" t="s">
        <v>330</v>
      </c>
      <c r="W512" s="9">
        <v>35594.9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</row>
    <row r="513" spans="1:29" ht="15" thickBot="1" x14ac:dyDescent="0.35">
      <c r="A513" s="8" t="s">
        <v>331</v>
      </c>
      <c r="B513" s="9">
        <v>0</v>
      </c>
      <c r="C513" s="9">
        <v>3693.5</v>
      </c>
      <c r="D513" s="9">
        <v>5909.7</v>
      </c>
      <c r="E513" s="9">
        <v>16251.6</v>
      </c>
      <c r="F513" s="9">
        <v>6648.4</v>
      </c>
      <c r="G513" s="9">
        <v>18467.7</v>
      </c>
      <c r="V513" s="8" t="s">
        <v>331</v>
      </c>
      <c r="W513" s="9">
        <v>35594.9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</row>
    <row r="514" spans="1:29" ht="15" thickBot="1" x14ac:dyDescent="0.35">
      <c r="A514" s="8" t="s">
        <v>333</v>
      </c>
      <c r="B514" s="9">
        <v>0</v>
      </c>
      <c r="C514" s="9">
        <v>3693.5</v>
      </c>
      <c r="D514" s="9">
        <v>5909.7</v>
      </c>
      <c r="E514" s="9">
        <v>16251.6</v>
      </c>
      <c r="F514" s="9">
        <v>6648.4</v>
      </c>
      <c r="G514" s="9">
        <v>18467.7</v>
      </c>
      <c r="V514" s="8" t="s">
        <v>333</v>
      </c>
      <c r="W514" s="9">
        <v>21187.5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</row>
    <row r="515" spans="1:29" ht="15" thickBot="1" x14ac:dyDescent="0.35">
      <c r="A515" s="8" t="s">
        <v>334</v>
      </c>
      <c r="B515" s="9">
        <v>0</v>
      </c>
      <c r="C515" s="9">
        <v>3693.5</v>
      </c>
      <c r="D515" s="9">
        <v>5909.7</v>
      </c>
      <c r="E515" s="9">
        <v>16251.6</v>
      </c>
      <c r="F515" s="9">
        <v>6648.4</v>
      </c>
      <c r="G515" s="9">
        <v>18467.7</v>
      </c>
      <c r="V515" s="8" t="s">
        <v>334</v>
      </c>
      <c r="W515" s="9">
        <v>21187.5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</row>
    <row r="516" spans="1:29" ht="15" thickBot="1" x14ac:dyDescent="0.35">
      <c r="A516" s="8" t="s">
        <v>336</v>
      </c>
      <c r="B516" s="9">
        <v>0</v>
      </c>
      <c r="C516" s="9">
        <v>3693.5</v>
      </c>
      <c r="D516" s="9">
        <v>5909.7</v>
      </c>
      <c r="E516" s="9">
        <v>16251.6</v>
      </c>
      <c r="F516" s="9">
        <v>6648.4</v>
      </c>
      <c r="G516" s="9">
        <v>18467.7</v>
      </c>
      <c r="V516" s="8" t="s">
        <v>336</v>
      </c>
      <c r="W516" s="9">
        <v>21187.5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  <c r="AC516" s="9">
        <v>0</v>
      </c>
    </row>
    <row r="517" spans="1:29" ht="15" thickBot="1" x14ac:dyDescent="0.35">
      <c r="A517" s="8" t="s">
        <v>338</v>
      </c>
      <c r="B517" s="9">
        <v>0</v>
      </c>
      <c r="C517" s="9">
        <v>3693.5</v>
      </c>
      <c r="D517" s="9">
        <v>5909.7</v>
      </c>
      <c r="E517" s="9">
        <v>16251.6</v>
      </c>
      <c r="F517" s="9">
        <v>6648.4</v>
      </c>
      <c r="G517" s="9">
        <v>18467.7</v>
      </c>
      <c r="V517" s="8" t="s">
        <v>338</v>
      </c>
      <c r="W517" s="9">
        <v>21187.5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</row>
    <row r="518" spans="1:29" ht="15" thickBot="1" x14ac:dyDescent="0.35">
      <c r="A518" s="8" t="s">
        <v>339</v>
      </c>
      <c r="B518" s="9">
        <v>0</v>
      </c>
      <c r="C518" s="9">
        <v>3693.5</v>
      </c>
      <c r="D518" s="9">
        <v>5909.7</v>
      </c>
      <c r="E518" s="9">
        <v>16251.6</v>
      </c>
      <c r="F518" s="9">
        <v>6648.4</v>
      </c>
      <c r="G518" s="9">
        <v>18467.7</v>
      </c>
      <c r="V518" s="8" t="s">
        <v>339</v>
      </c>
      <c r="W518" s="9">
        <v>21187.5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</row>
    <row r="519" spans="1:29" ht="15" thickBot="1" x14ac:dyDescent="0.35">
      <c r="A519" s="8" t="s">
        <v>340</v>
      </c>
      <c r="B519" s="9">
        <v>0</v>
      </c>
      <c r="C519" s="9">
        <v>3693.5</v>
      </c>
      <c r="D519" s="9">
        <v>5909.7</v>
      </c>
      <c r="E519" s="9">
        <v>738.7</v>
      </c>
      <c r="F519" s="9">
        <v>6648.4</v>
      </c>
      <c r="G519" s="9">
        <v>18467.7</v>
      </c>
      <c r="V519" s="8" t="s">
        <v>340</v>
      </c>
      <c r="W519" s="9">
        <v>21187.5</v>
      </c>
      <c r="X519" s="9">
        <v>0</v>
      </c>
      <c r="Y519" s="9">
        <v>0</v>
      </c>
      <c r="Z519" s="9">
        <v>0</v>
      </c>
      <c r="AA519" s="9">
        <v>0</v>
      </c>
      <c r="AB519" s="9">
        <v>0</v>
      </c>
      <c r="AC519" s="9">
        <v>0</v>
      </c>
    </row>
    <row r="520" spans="1:29" ht="15" thickBot="1" x14ac:dyDescent="0.35">
      <c r="A520" s="8" t="s">
        <v>341</v>
      </c>
      <c r="B520" s="9">
        <v>0</v>
      </c>
      <c r="C520" s="9">
        <v>3693.5</v>
      </c>
      <c r="D520" s="9">
        <v>5909.7</v>
      </c>
      <c r="E520" s="9">
        <v>738.7</v>
      </c>
      <c r="F520" s="9">
        <v>6648.4</v>
      </c>
      <c r="G520" s="9">
        <v>18467.7</v>
      </c>
      <c r="V520" s="8" t="s">
        <v>341</v>
      </c>
      <c r="W520" s="9">
        <v>21187.5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  <c r="AC520" s="9">
        <v>0</v>
      </c>
    </row>
    <row r="521" spans="1:29" ht="15" thickBot="1" x14ac:dyDescent="0.35">
      <c r="A521" s="8" t="s">
        <v>343</v>
      </c>
      <c r="B521" s="9">
        <v>0</v>
      </c>
      <c r="C521" s="9">
        <v>3693.5</v>
      </c>
      <c r="D521" s="9">
        <v>5909.7</v>
      </c>
      <c r="E521" s="9">
        <v>738.7</v>
      </c>
      <c r="F521" s="9">
        <v>5909.7</v>
      </c>
      <c r="G521" s="9">
        <v>9603.2000000000007</v>
      </c>
      <c r="V521" s="8" t="s">
        <v>343</v>
      </c>
      <c r="W521" s="9">
        <v>21187.5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</row>
    <row r="522" spans="1:29" ht="15" thickBot="1" x14ac:dyDescent="0.35">
      <c r="A522" s="8" t="s">
        <v>344</v>
      </c>
      <c r="B522" s="9">
        <v>0</v>
      </c>
      <c r="C522" s="9">
        <v>3693.5</v>
      </c>
      <c r="D522" s="9">
        <v>5909.7</v>
      </c>
      <c r="E522" s="9">
        <v>738.7</v>
      </c>
      <c r="F522" s="9">
        <v>5909.7</v>
      </c>
      <c r="G522" s="9">
        <v>9603.2000000000007</v>
      </c>
      <c r="V522" s="8" t="s">
        <v>344</v>
      </c>
      <c r="W522" s="9">
        <v>20340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</row>
    <row r="523" spans="1:29" ht="15" thickBot="1" x14ac:dyDescent="0.35">
      <c r="A523" s="8" t="s">
        <v>347</v>
      </c>
      <c r="B523" s="9">
        <v>0</v>
      </c>
      <c r="C523" s="9">
        <v>3693.5</v>
      </c>
      <c r="D523" s="9">
        <v>5909.7</v>
      </c>
      <c r="E523" s="9">
        <v>738.7</v>
      </c>
      <c r="F523" s="9">
        <v>5909.7</v>
      </c>
      <c r="G523" s="9">
        <v>9603.2000000000007</v>
      </c>
      <c r="V523" s="8" t="s">
        <v>347</v>
      </c>
      <c r="W523" s="9">
        <v>20340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</row>
    <row r="524" spans="1:29" ht="15" thickBot="1" x14ac:dyDescent="0.35">
      <c r="A524" s="8" t="s">
        <v>349</v>
      </c>
      <c r="B524" s="9">
        <v>0</v>
      </c>
      <c r="C524" s="9">
        <v>3693.5</v>
      </c>
      <c r="D524" s="9">
        <v>5909.7</v>
      </c>
      <c r="E524" s="9">
        <v>738.7</v>
      </c>
      <c r="F524" s="9">
        <v>5909.7</v>
      </c>
      <c r="G524" s="9">
        <v>9603.2000000000007</v>
      </c>
      <c r="V524" s="8" t="s">
        <v>349</v>
      </c>
      <c r="W524" s="9">
        <v>19916.2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</row>
    <row r="525" spans="1:29" ht="15" thickBot="1" x14ac:dyDescent="0.35">
      <c r="A525" s="8" t="s">
        <v>350</v>
      </c>
      <c r="B525" s="9">
        <v>0</v>
      </c>
      <c r="C525" s="9">
        <v>3693.5</v>
      </c>
      <c r="D525" s="9">
        <v>5909.7</v>
      </c>
      <c r="E525" s="9">
        <v>738.7</v>
      </c>
      <c r="F525" s="9">
        <v>5909.7</v>
      </c>
      <c r="G525" s="9">
        <v>9603.2000000000007</v>
      </c>
      <c r="V525" s="8" t="s">
        <v>350</v>
      </c>
      <c r="W525" s="9">
        <v>19916.2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</row>
    <row r="526" spans="1:29" ht="15" thickBot="1" x14ac:dyDescent="0.35">
      <c r="A526" s="8" t="s">
        <v>351</v>
      </c>
      <c r="B526" s="9">
        <v>0</v>
      </c>
      <c r="C526" s="9">
        <v>3693.5</v>
      </c>
      <c r="D526" s="9">
        <v>5909.7</v>
      </c>
      <c r="E526" s="9">
        <v>738.7</v>
      </c>
      <c r="F526" s="9">
        <v>5909.7</v>
      </c>
      <c r="G526" s="9">
        <v>9603.2000000000007</v>
      </c>
      <c r="V526" s="8" t="s">
        <v>351</v>
      </c>
      <c r="W526" s="9">
        <v>19916.2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</row>
    <row r="527" spans="1:29" ht="15" thickBot="1" x14ac:dyDescent="0.35">
      <c r="A527" s="8" t="s">
        <v>354</v>
      </c>
      <c r="B527" s="9">
        <v>0</v>
      </c>
      <c r="C527" s="9">
        <v>3693.5</v>
      </c>
      <c r="D527" s="9">
        <v>5909.7</v>
      </c>
      <c r="E527" s="9">
        <v>738.7</v>
      </c>
      <c r="F527" s="9">
        <v>5909.7</v>
      </c>
      <c r="G527" s="9">
        <v>9603.2000000000007</v>
      </c>
      <c r="V527" s="8" t="s">
        <v>354</v>
      </c>
      <c r="W527" s="9">
        <v>19916.2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</row>
    <row r="528" spans="1:29" ht="15" thickBot="1" x14ac:dyDescent="0.35">
      <c r="A528" s="8" t="s">
        <v>356</v>
      </c>
      <c r="B528" s="9">
        <v>0</v>
      </c>
      <c r="C528" s="9">
        <v>3693.5</v>
      </c>
      <c r="D528" s="9">
        <v>5909.7</v>
      </c>
      <c r="E528" s="9">
        <v>738.7</v>
      </c>
      <c r="F528" s="9">
        <v>5909.7</v>
      </c>
      <c r="G528" s="9">
        <v>5909.7</v>
      </c>
      <c r="V528" s="8" t="s">
        <v>356</v>
      </c>
      <c r="W528" s="9">
        <v>19916.2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</row>
    <row r="529" spans="1:29" ht="15" thickBot="1" x14ac:dyDescent="0.35">
      <c r="A529" s="8" t="s">
        <v>357</v>
      </c>
      <c r="B529" s="9">
        <v>0</v>
      </c>
      <c r="C529" s="9">
        <v>3693.5</v>
      </c>
      <c r="D529" s="9">
        <v>5909.7</v>
      </c>
      <c r="E529" s="9">
        <v>738.7</v>
      </c>
      <c r="F529" s="9">
        <v>5171</v>
      </c>
      <c r="G529" s="9">
        <v>5909.7</v>
      </c>
      <c r="V529" s="8" t="s">
        <v>357</v>
      </c>
      <c r="W529" s="9">
        <v>19068.7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</row>
    <row r="530" spans="1:29" ht="15" thickBot="1" x14ac:dyDescent="0.35">
      <c r="A530" s="8" t="s">
        <v>358</v>
      </c>
      <c r="B530" s="9">
        <v>0</v>
      </c>
      <c r="C530" s="9">
        <v>3693.5</v>
      </c>
      <c r="D530" s="9">
        <v>5909.7</v>
      </c>
      <c r="E530" s="9">
        <v>738.7</v>
      </c>
      <c r="F530" s="9">
        <v>5171</v>
      </c>
      <c r="G530" s="9">
        <v>5909.7</v>
      </c>
      <c r="V530" s="8" t="s">
        <v>358</v>
      </c>
      <c r="W530" s="9">
        <v>19068.7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  <c r="AC530" s="9">
        <v>0</v>
      </c>
    </row>
    <row r="531" spans="1:29" ht="15" thickBot="1" x14ac:dyDescent="0.35">
      <c r="A531" s="8" t="s">
        <v>359</v>
      </c>
      <c r="B531" s="9">
        <v>0</v>
      </c>
      <c r="C531" s="9">
        <v>3693.5</v>
      </c>
      <c r="D531" s="9">
        <v>5909.7</v>
      </c>
      <c r="E531" s="9">
        <v>738.7</v>
      </c>
      <c r="F531" s="9">
        <v>5171</v>
      </c>
      <c r="G531" s="9">
        <v>5909.7</v>
      </c>
      <c r="V531" s="8" t="s">
        <v>359</v>
      </c>
      <c r="W531" s="9">
        <v>19068.7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</row>
    <row r="532" spans="1:29" ht="15" thickBot="1" x14ac:dyDescent="0.35">
      <c r="A532" s="8" t="s">
        <v>361</v>
      </c>
      <c r="B532" s="9">
        <v>0</v>
      </c>
      <c r="C532" s="9">
        <v>3693.5</v>
      </c>
      <c r="D532" s="9">
        <v>5909.7</v>
      </c>
      <c r="E532" s="9">
        <v>738.7</v>
      </c>
      <c r="F532" s="9">
        <v>5171</v>
      </c>
      <c r="G532" s="9">
        <v>5909.7</v>
      </c>
      <c r="V532" s="8" t="s">
        <v>361</v>
      </c>
      <c r="W532" s="9">
        <v>19068.7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</row>
    <row r="533" spans="1:29" ht="15" thickBot="1" x14ac:dyDescent="0.35">
      <c r="A533" s="8" t="s">
        <v>363</v>
      </c>
      <c r="B533" s="9">
        <v>0</v>
      </c>
      <c r="C533" s="9">
        <v>3693.5</v>
      </c>
      <c r="D533" s="9">
        <v>5909.7</v>
      </c>
      <c r="E533" s="9">
        <v>738.7</v>
      </c>
      <c r="F533" s="9">
        <v>5171</v>
      </c>
      <c r="G533" s="9">
        <v>5909.7</v>
      </c>
      <c r="V533" s="8" t="s">
        <v>363</v>
      </c>
      <c r="W533" s="9">
        <v>19068.7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</row>
    <row r="534" spans="1:29" ht="15" thickBot="1" x14ac:dyDescent="0.35">
      <c r="A534" s="8" t="s">
        <v>364</v>
      </c>
      <c r="B534" s="9">
        <v>0</v>
      </c>
      <c r="C534" s="9">
        <v>3693.5</v>
      </c>
      <c r="D534" s="9">
        <v>5909.7</v>
      </c>
      <c r="E534" s="9">
        <v>738.7</v>
      </c>
      <c r="F534" s="9">
        <v>5171</v>
      </c>
      <c r="G534" s="9">
        <v>5909.7</v>
      </c>
      <c r="V534" s="8" t="s">
        <v>364</v>
      </c>
      <c r="W534" s="9">
        <v>19068.7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</row>
    <row r="535" spans="1:29" ht="15" thickBot="1" x14ac:dyDescent="0.35">
      <c r="A535" s="8" t="s">
        <v>366</v>
      </c>
      <c r="B535" s="9">
        <v>0</v>
      </c>
      <c r="C535" s="9">
        <v>3693.5</v>
      </c>
      <c r="D535" s="9">
        <v>5909.7</v>
      </c>
      <c r="E535" s="9">
        <v>738.7</v>
      </c>
      <c r="F535" s="9">
        <v>5171</v>
      </c>
      <c r="G535" s="9">
        <v>5909.7</v>
      </c>
      <c r="V535" s="8" t="s">
        <v>366</v>
      </c>
      <c r="W535" s="9">
        <v>19068.7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  <c r="AC535" s="9">
        <v>0</v>
      </c>
    </row>
    <row r="536" spans="1:29" ht="15" thickBot="1" x14ac:dyDescent="0.35">
      <c r="A536" s="8" t="s">
        <v>368</v>
      </c>
      <c r="B536" s="9">
        <v>0</v>
      </c>
      <c r="C536" s="9">
        <v>3693.5</v>
      </c>
      <c r="D536" s="9">
        <v>5909.7</v>
      </c>
      <c r="E536" s="9">
        <v>738.7</v>
      </c>
      <c r="F536" s="9">
        <v>5171</v>
      </c>
      <c r="G536" s="9">
        <v>5909.7</v>
      </c>
      <c r="V536" s="8" t="s">
        <v>368</v>
      </c>
      <c r="W536" s="9">
        <v>19068.7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</row>
    <row r="537" spans="1:29" ht="15" thickBot="1" x14ac:dyDescent="0.35">
      <c r="A537" s="8" t="s">
        <v>371</v>
      </c>
      <c r="B537" s="9">
        <v>0</v>
      </c>
      <c r="C537" s="9">
        <v>3693.5</v>
      </c>
      <c r="D537" s="9">
        <v>5909.7</v>
      </c>
      <c r="E537" s="9">
        <v>738.7</v>
      </c>
      <c r="F537" s="9">
        <v>5171</v>
      </c>
      <c r="G537" s="9">
        <v>5909.7</v>
      </c>
      <c r="V537" s="8" t="s">
        <v>371</v>
      </c>
      <c r="W537" s="9">
        <v>18645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</row>
    <row r="538" spans="1:29" ht="15" thickBot="1" x14ac:dyDescent="0.35">
      <c r="A538" s="8" t="s">
        <v>372</v>
      </c>
      <c r="B538" s="9">
        <v>0</v>
      </c>
      <c r="C538" s="9">
        <v>3693.5</v>
      </c>
      <c r="D538" s="9">
        <v>5909.7</v>
      </c>
      <c r="E538" s="9">
        <v>738.7</v>
      </c>
      <c r="F538" s="9">
        <v>5171</v>
      </c>
      <c r="G538" s="9">
        <v>5909.7</v>
      </c>
      <c r="V538" s="8" t="s">
        <v>372</v>
      </c>
      <c r="W538" s="9">
        <v>18645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</row>
    <row r="539" spans="1:29" ht="15" thickBot="1" x14ac:dyDescent="0.35">
      <c r="A539" s="8" t="s">
        <v>376</v>
      </c>
      <c r="B539" s="9">
        <v>0</v>
      </c>
      <c r="C539" s="9">
        <v>3693.5</v>
      </c>
      <c r="D539" s="9">
        <v>5909.7</v>
      </c>
      <c r="E539" s="9">
        <v>738.7</v>
      </c>
      <c r="F539" s="9">
        <v>5171</v>
      </c>
      <c r="G539" s="9">
        <v>5171</v>
      </c>
      <c r="V539" s="8" t="s">
        <v>376</v>
      </c>
      <c r="W539" s="9">
        <v>18645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</row>
    <row r="540" spans="1:29" ht="15" thickBot="1" x14ac:dyDescent="0.35">
      <c r="A540" s="8" t="s">
        <v>378</v>
      </c>
      <c r="B540" s="9">
        <v>0</v>
      </c>
      <c r="C540" s="9">
        <v>3693.5</v>
      </c>
      <c r="D540" s="9">
        <v>5909.7</v>
      </c>
      <c r="E540" s="9">
        <v>738.7</v>
      </c>
      <c r="F540" s="9">
        <v>5171</v>
      </c>
      <c r="G540" s="9">
        <v>5171</v>
      </c>
      <c r="V540" s="8" t="s">
        <v>378</v>
      </c>
      <c r="W540" s="9">
        <v>18645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</row>
    <row r="541" spans="1:29" ht="15" thickBot="1" x14ac:dyDescent="0.35">
      <c r="A541" s="8" t="s">
        <v>380</v>
      </c>
      <c r="B541" s="9">
        <v>0</v>
      </c>
      <c r="C541" s="9">
        <v>3693.5</v>
      </c>
      <c r="D541" s="9">
        <v>5909.7</v>
      </c>
      <c r="E541" s="9">
        <v>738.7</v>
      </c>
      <c r="F541" s="9">
        <v>5171</v>
      </c>
      <c r="G541" s="9">
        <v>2954.8</v>
      </c>
      <c r="V541" s="8" t="s">
        <v>380</v>
      </c>
      <c r="W541" s="9">
        <v>18645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  <c r="AC541" s="9">
        <v>0</v>
      </c>
    </row>
    <row r="542" spans="1:29" ht="15" thickBot="1" x14ac:dyDescent="0.35">
      <c r="A542" s="8" t="s">
        <v>383</v>
      </c>
      <c r="B542" s="9">
        <v>0</v>
      </c>
      <c r="C542" s="9">
        <v>3693.5</v>
      </c>
      <c r="D542" s="9">
        <v>5909.7</v>
      </c>
      <c r="E542" s="9">
        <v>738.7</v>
      </c>
      <c r="F542" s="9">
        <v>5171</v>
      </c>
      <c r="G542" s="9">
        <v>2954.8</v>
      </c>
      <c r="V542" s="8" t="s">
        <v>383</v>
      </c>
      <c r="W542" s="9">
        <v>18645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  <c r="AC542" s="9">
        <v>0</v>
      </c>
    </row>
    <row r="543" spans="1:29" ht="15" thickBot="1" x14ac:dyDescent="0.35">
      <c r="A543" s="8" t="s">
        <v>385</v>
      </c>
      <c r="B543" s="9">
        <v>0</v>
      </c>
      <c r="C543" s="9">
        <v>3693.5</v>
      </c>
      <c r="D543" s="9">
        <v>5909.7</v>
      </c>
      <c r="E543" s="9">
        <v>738.7</v>
      </c>
      <c r="F543" s="9">
        <v>5171</v>
      </c>
      <c r="G543" s="9">
        <v>2954.8</v>
      </c>
      <c r="V543" s="8" t="s">
        <v>385</v>
      </c>
      <c r="W543" s="9">
        <v>18645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</row>
    <row r="544" spans="1:29" ht="15" thickBot="1" x14ac:dyDescent="0.35">
      <c r="A544" s="8" t="s">
        <v>388</v>
      </c>
      <c r="B544" s="9">
        <v>0</v>
      </c>
      <c r="C544" s="9">
        <v>3693.5</v>
      </c>
      <c r="D544" s="9">
        <v>5909.7</v>
      </c>
      <c r="E544" s="9">
        <v>738.7</v>
      </c>
      <c r="F544" s="9">
        <v>4432.3</v>
      </c>
      <c r="G544" s="9">
        <v>2954.8</v>
      </c>
      <c r="V544" s="8" t="s">
        <v>388</v>
      </c>
      <c r="W544" s="9">
        <v>18221.2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</row>
    <row r="545" spans="1:29" ht="15" thickBot="1" x14ac:dyDescent="0.35">
      <c r="A545" s="8" t="s">
        <v>389</v>
      </c>
      <c r="B545" s="9">
        <v>0</v>
      </c>
      <c r="C545" s="9">
        <v>3693.5</v>
      </c>
      <c r="D545" s="9">
        <v>5909.7</v>
      </c>
      <c r="E545" s="9">
        <v>738.7</v>
      </c>
      <c r="F545" s="9">
        <v>4432.3</v>
      </c>
      <c r="G545" s="9">
        <v>2216.1</v>
      </c>
      <c r="V545" s="8" t="s">
        <v>389</v>
      </c>
      <c r="W545" s="9">
        <v>17797.5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  <c r="AC545" s="9">
        <v>0</v>
      </c>
    </row>
    <row r="546" spans="1:29" ht="15" thickBot="1" x14ac:dyDescent="0.35">
      <c r="A546" s="8" t="s">
        <v>391</v>
      </c>
      <c r="B546" s="9">
        <v>0</v>
      </c>
      <c r="C546" s="9">
        <v>3693.5</v>
      </c>
      <c r="D546" s="9">
        <v>5909.7</v>
      </c>
      <c r="E546" s="9">
        <v>738.7</v>
      </c>
      <c r="F546" s="9">
        <v>4432.3</v>
      </c>
      <c r="G546" s="9">
        <v>2216.1</v>
      </c>
      <c r="V546" s="8" t="s">
        <v>391</v>
      </c>
      <c r="W546" s="9">
        <v>17797.5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</row>
    <row r="547" spans="1:29" ht="15" thickBot="1" x14ac:dyDescent="0.35">
      <c r="A547" s="8" t="s">
        <v>394</v>
      </c>
      <c r="B547" s="9">
        <v>0</v>
      </c>
      <c r="C547" s="9">
        <v>3693.5</v>
      </c>
      <c r="D547" s="9">
        <v>5909.7</v>
      </c>
      <c r="E547" s="9">
        <v>738.7</v>
      </c>
      <c r="F547" s="9">
        <v>4432.3</v>
      </c>
      <c r="G547" s="9">
        <v>2216.1</v>
      </c>
      <c r="V547" s="8" t="s">
        <v>394</v>
      </c>
      <c r="W547" s="9">
        <v>17797.5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</row>
    <row r="548" spans="1:29" ht="15" thickBot="1" x14ac:dyDescent="0.35">
      <c r="A548" s="8" t="s">
        <v>396</v>
      </c>
      <c r="B548" s="9">
        <v>0</v>
      </c>
      <c r="C548" s="9">
        <v>3693.5</v>
      </c>
      <c r="D548" s="9">
        <v>5909.7</v>
      </c>
      <c r="E548" s="9">
        <v>738.7</v>
      </c>
      <c r="F548" s="9">
        <v>4432.3</v>
      </c>
      <c r="G548" s="9">
        <v>2216.1</v>
      </c>
      <c r="V548" s="8" t="s">
        <v>396</v>
      </c>
      <c r="W548" s="9">
        <v>17373.7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</row>
    <row r="549" spans="1:29" ht="15" thickBot="1" x14ac:dyDescent="0.35">
      <c r="A549" s="8" t="s">
        <v>398</v>
      </c>
      <c r="B549" s="9">
        <v>0</v>
      </c>
      <c r="C549" s="9">
        <v>3693.5</v>
      </c>
      <c r="D549" s="9">
        <v>5909.7</v>
      </c>
      <c r="E549" s="9">
        <v>738.7</v>
      </c>
      <c r="F549" s="9">
        <v>4432.3</v>
      </c>
      <c r="G549" s="9">
        <v>2216.1</v>
      </c>
      <c r="V549" s="8" t="s">
        <v>398</v>
      </c>
      <c r="W549" s="9">
        <v>17373.7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</row>
    <row r="550" spans="1:29" ht="15" thickBot="1" x14ac:dyDescent="0.35">
      <c r="A550" s="8" t="s">
        <v>400</v>
      </c>
      <c r="B550" s="9">
        <v>0</v>
      </c>
      <c r="C550" s="9">
        <v>2216.1</v>
      </c>
      <c r="D550" s="9">
        <v>5909.7</v>
      </c>
      <c r="E550" s="9">
        <v>738.7</v>
      </c>
      <c r="F550" s="9">
        <v>4432.3</v>
      </c>
      <c r="G550" s="9">
        <v>2216.1</v>
      </c>
      <c r="V550" s="8" t="s">
        <v>400</v>
      </c>
      <c r="W550" s="9">
        <v>17373.7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</row>
    <row r="551" spans="1:29" ht="15" thickBot="1" x14ac:dyDescent="0.35">
      <c r="A551" s="8" t="s">
        <v>402</v>
      </c>
      <c r="B551" s="9">
        <v>0</v>
      </c>
      <c r="C551" s="9">
        <v>2216.1</v>
      </c>
      <c r="D551" s="9">
        <v>5909.7</v>
      </c>
      <c r="E551" s="9">
        <v>738.7</v>
      </c>
      <c r="F551" s="9">
        <v>4432.3</v>
      </c>
      <c r="G551" s="9">
        <v>2216.1</v>
      </c>
      <c r="V551" s="8" t="s">
        <v>402</v>
      </c>
      <c r="W551" s="9">
        <v>17373.7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</row>
    <row r="552" spans="1:29" ht="15" thickBot="1" x14ac:dyDescent="0.35">
      <c r="A552" s="8" t="s">
        <v>404</v>
      </c>
      <c r="B552" s="9">
        <v>0</v>
      </c>
      <c r="C552" s="9">
        <v>2216.1</v>
      </c>
      <c r="D552" s="9">
        <v>5909.7</v>
      </c>
      <c r="E552" s="9">
        <v>738.7</v>
      </c>
      <c r="F552" s="9">
        <v>738.7</v>
      </c>
      <c r="G552" s="9">
        <v>2216.1</v>
      </c>
      <c r="V552" s="8" t="s">
        <v>404</v>
      </c>
      <c r="W552" s="9">
        <v>17373.7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</row>
    <row r="553" spans="1:29" ht="15" thickBot="1" x14ac:dyDescent="0.35">
      <c r="A553" s="8" t="s">
        <v>406</v>
      </c>
      <c r="B553" s="9">
        <v>0</v>
      </c>
      <c r="C553" s="9">
        <v>2216.1</v>
      </c>
      <c r="D553" s="9">
        <v>5909.7</v>
      </c>
      <c r="E553" s="9">
        <v>738.7</v>
      </c>
      <c r="F553" s="9">
        <v>738.7</v>
      </c>
      <c r="G553" s="9">
        <v>1477.4</v>
      </c>
      <c r="V553" s="8" t="s">
        <v>406</v>
      </c>
      <c r="W553" s="9">
        <v>16950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</row>
    <row r="554" spans="1:29" ht="15" thickBot="1" x14ac:dyDescent="0.35">
      <c r="A554" s="8" t="s">
        <v>407</v>
      </c>
      <c r="B554" s="9">
        <v>0</v>
      </c>
      <c r="C554" s="9">
        <v>2216.1</v>
      </c>
      <c r="D554" s="9">
        <v>5909.7</v>
      </c>
      <c r="E554" s="9">
        <v>738.7</v>
      </c>
      <c r="F554" s="9">
        <v>738.7</v>
      </c>
      <c r="G554" s="9">
        <v>1477.4</v>
      </c>
      <c r="V554" s="8" t="s">
        <v>407</v>
      </c>
      <c r="W554" s="9">
        <v>16950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</row>
    <row r="555" spans="1:29" ht="15" thickBot="1" x14ac:dyDescent="0.35">
      <c r="A555" s="8" t="s">
        <v>408</v>
      </c>
      <c r="B555" s="9">
        <v>0</v>
      </c>
      <c r="C555" s="9">
        <v>2216.1</v>
      </c>
      <c r="D555" s="9">
        <v>5909.7</v>
      </c>
      <c r="E555" s="9">
        <v>738.7</v>
      </c>
      <c r="F555" s="9">
        <v>738.7</v>
      </c>
      <c r="G555" s="9">
        <v>1477.4</v>
      </c>
      <c r="V555" s="8" t="s">
        <v>408</v>
      </c>
      <c r="W555" s="9">
        <v>16950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</row>
    <row r="556" spans="1:29" ht="15" thickBot="1" x14ac:dyDescent="0.35">
      <c r="A556" s="8" t="s">
        <v>410</v>
      </c>
      <c r="B556" s="9">
        <v>0</v>
      </c>
      <c r="C556" s="9">
        <v>2216.1</v>
      </c>
      <c r="D556" s="9">
        <v>5909.7</v>
      </c>
      <c r="E556" s="9">
        <v>738.7</v>
      </c>
      <c r="F556" s="9">
        <v>738.7</v>
      </c>
      <c r="G556" s="9">
        <v>1477.4</v>
      </c>
      <c r="V556" s="8" t="s">
        <v>410</v>
      </c>
      <c r="W556" s="9">
        <v>16950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</row>
    <row r="557" spans="1:29" ht="15" thickBot="1" x14ac:dyDescent="0.35">
      <c r="A557" s="8" t="s">
        <v>412</v>
      </c>
      <c r="B557" s="9">
        <v>0</v>
      </c>
      <c r="C557" s="9">
        <v>2216.1</v>
      </c>
      <c r="D557" s="9">
        <v>5171</v>
      </c>
      <c r="E557" s="9">
        <v>738.7</v>
      </c>
      <c r="F557" s="9">
        <v>0</v>
      </c>
      <c r="G557" s="9">
        <v>1477.4</v>
      </c>
      <c r="V557" s="8" t="s">
        <v>412</v>
      </c>
      <c r="W557" s="9">
        <v>16950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</row>
    <row r="558" spans="1:29" ht="15" thickBot="1" x14ac:dyDescent="0.35">
      <c r="A558" s="8" t="s">
        <v>414</v>
      </c>
      <c r="B558" s="9">
        <v>0</v>
      </c>
      <c r="C558" s="9">
        <v>2216.1</v>
      </c>
      <c r="D558" s="9">
        <v>2216.1</v>
      </c>
      <c r="E558" s="9">
        <v>738.7</v>
      </c>
      <c r="F558" s="9">
        <v>0</v>
      </c>
      <c r="G558" s="9">
        <v>0</v>
      </c>
      <c r="V558" s="8" t="s">
        <v>414</v>
      </c>
      <c r="W558" s="9">
        <v>16950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</row>
    <row r="559" spans="1:29" ht="15" thickBot="1" x14ac:dyDescent="0.35">
      <c r="A559" s="8" t="s">
        <v>415</v>
      </c>
      <c r="B559" s="9">
        <v>0</v>
      </c>
      <c r="C559" s="9">
        <v>2216.1</v>
      </c>
      <c r="D559" s="9">
        <v>2216.1</v>
      </c>
      <c r="E559" s="9">
        <v>738.7</v>
      </c>
      <c r="F559" s="9">
        <v>0</v>
      </c>
      <c r="G559" s="9">
        <v>0</v>
      </c>
      <c r="V559" s="8" t="s">
        <v>415</v>
      </c>
      <c r="W559" s="9">
        <v>16950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</row>
    <row r="560" spans="1:29" ht="15" thickBot="1" x14ac:dyDescent="0.35">
      <c r="A560" s="8" t="s">
        <v>416</v>
      </c>
      <c r="B560" s="9">
        <v>0</v>
      </c>
      <c r="C560" s="9">
        <v>2216.1</v>
      </c>
      <c r="D560" s="9">
        <v>2216.1</v>
      </c>
      <c r="E560" s="9">
        <v>738.7</v>
      </c>
      <c r="F560" s="9">
        <v>0</v>
      </c>
      <c r="G560" s="9">
        <v>0</v>
      </c>
      <c r="V560" s="8" t="s">
        <v>416</v>
      </c>
      <c r="W560" s="9">
        <v>16950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</row>
    <row r="561" spans="1:29" ht="15" thickBot="1" x14ac:dyDescent="0.35">
      <c r="A561" s="8" t="s">
        <v>418</v>
      </c>
      <c r="B561" s="9">
        <v>0</v>
      </c>
      <c r="C561" s="9">
        <v>1477.4</v>
      </c>
      <c r="D561" s="9">
        <v>2216.1</v>
      </c>
      <c r="E561" s="9">
        <v>738.7</v>
      </c>
      <c r="F561" s="9">
        <v>0</v>
      </c>
      <c r="G561" s="9">
        <v>0</v>
      </c>
      <c r="V561" s="8" t="s">
        <v>418</v>
      </c>
      <c r="W561" s="9">
        <v>15678.7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</row>
    <row r="562" spans="1:29" ht="15" thickBot="1" x14ac:dyDescent="0.35">
      <c r="A562" s="8" t="s">
        <v>419</v>
      </c>
      <c r="B562" s="9">
        <v>0</v>
      </c>
      <c r="C562" s="9">
        <v>1477.4</v>
      </c>
      <c r="D562" s="9">
        <v>2216.1</v>
      </c>
      <c r="E562" s="9">
        <v>738.7</v>
      </c>
      <c r="F562" s="9">
        <v>0</v>
      </c>
      <c r="G562" s="9">
        <v>0</v>
      </c>
      <c r="V562" s="8" t="s">
        <v>419</v>
      </c>
      <c r="W562" s="9">
        <v>14407.5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</row>
    <row r="563" spans="1:29" ht="15" thickBot="1" x14ac:dyDescent="0.35">
      <c r="A563" s="8" t="s">
        <v>420</v>
      </c>
      <c r="B563" s="9">
        <v>0</v>
      </c>
      <c r="C563" s="9">
        <v>1477.4</v>
      </c>
      <c r="D563" s="9">
        <v>2216.1</v>
      </c>
      <c r="E563" s="9">
        <v>738.7</v>
      </c>
      <c r="F563" s="9">
        <v>0</v>
      </c>
      <c r="G563" s="9">
        <v>0</v>
      </c>
      <c r="V563" s="8" t="s">
        <v>420</v>
      </c>
      <c r="W563" s="9">
        <v>14407.5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</row>
    <row r="564" spans="1:29" ht="15" thickBot="1" x14ac:dyDescent="0.35">
      <c r="A564" s="8" t="s">
        <v>422</v>
      </c>
      <c r="B564" s="9">
        <v>0</v>
      </c>
      <c r="C564" s="9">
        <v>1477.4</v>
      </c>
      <c r="D564" s="9">
        <v>2216.1</v>
      </c>
      <c r="E564" s="9">
        <v>738.7</v>
      </c>
      <c r="F564" s="9">
        <v>0</v>
      </c>
      <c r="G564" s="9">
        <v>0</v>
      </c>
      <c r="V564" s="8" t="s">
        <v>422</v>
      </c>
      <c r="W564" s="9">
        <v>14407.5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  <c r="AC564" s="9">
        <v>0</v>
      </c>
    </row>
    <row r="565" spans="1:29" ht="15" thickBot="1" x14ac:dyDescent="0.35">
      <c r="A565" s="8" t="s">
        <v>424</v>
      </c>
      <c r="B565" s="9">
        <v>0</v>
      </c>
      <c r="C565" s="9">
        <v>1477.4</v>
      </c>
      <c r="D565" s="9">
        <v>2216.1</v>
      </c>
      <c r="E565" s="9">
        <v>738.7</v>
      </c>
      <c r="F565" s="9">
        <v>0</v>
      </c>
      <c r="G565" s="9">
        <v>0</v>
      </c>
      <c r="V565" s="8" t="s">
        <v>424</v>
      </c>
      <c r="W565" s="9">
        <v>13983.7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</row>
    <row r="566" spans="1:29" ht="15" thickBot="1" x14ac:dyDescent="0.35">
      <c r="A566" s="8" t="s">
        <v>426</v>
      </c>
      <c r="B566" s="9">
        <v>0</v>
      </c>
      <c r="C566" s="9">
        <v>738.7</v>
      </c>
      <c r="D566" s="9">
        <v>2216.1</v>
      </c>
      <c r="E566" s="9">
        <v>738.7</v>
      </c>
      <c r="F566" s="9">
        <v>0</v>
      </c>
      <c r="G566" s="9">
        <v>0</v>
      </c>
      <c r="V566" s="8" t="s">
        <v>426</v>
      </c>
      <c r="W566" s="9">
        <v>13560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</row>
    <row r="567" spans="1:29" ht="15" thickBot="1" x14ac:dyDescent="0.35">
      <c r="A567" s="8" t="s">
        <v>427</v>
      </c>
      <c r="B567" s="9">
        <v>0</v>
      </c>
      <c r="C567" s="9">
        <v>738.7</v>
      </c>
      <c r="D567" s="9">
        <v>2216.1</v>
      </c>
      <c r="E567" s="9">
        <v>738.7</v>
      </c>
      <c r="F567" s="9">
        <v>0</v>
      </c>
      <c r="G567" s="9">
        <v>0</v>
      </c>
      <c r="V567" s="8" t="s">
        <v>427</v>
      </c>
      <c r="W567" s="9">
        <v>13560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</row>
    <row r="568" spans="1:29" ht="15" thickBot="1" x14ac:dyDescent="0.35">
      <c r="A568" s="8" t="s">
        <v>429</v>
      </c>
      <c r="B568" s="9">
        <v>0</v>
      </c>
      <c r="C568" s="9">
        <v>0</v>
      </c>
      <c r="D568" s="9">
        <v>2216.1</v>
      </c>
      <c r="E568" s="9">
        <v>738.7</v>
      </c>
      <c r="F568" s="9">
        <v>0</v>
      </c>
      <c r="G568" s="9">
        <v>0</v>
      </c>
      <c r="V568" s="8" t="s">
        <v>429</v>
      </c>
      <c r="W568" s="9">
        <v>13560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</row>
    <row r="569" spans="1:29" ht="15" thickBot="1" x14ac:dyDescent="0.35">
      <c r="A569" s="8" t="s">
        <v>430</v>
      </c>
      <c r="B569" s="9">
        <v>0</v>
      </c>
      <c r="C569" s="9">
        <v>0</v>
      </c>
      <c r="D569" s="9">
        <v>2216.1</v>
      </c>
      <c r="E569" s="9">
        <v>738.7</v>
      </c>
      <c r="F569" s="9">
        <v>0</v>
      </c>
      <c r="G569" s="9">
        <v>0</v>
      </c>
      <c r="V569" s="8" t="s">
        <v>430</v>
      </c>
      <c r="W569" s="9">
        <v>13136.2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</row>
    <row r="570" spans="1:29" ht="15" thickBot="1" x14ac:dyDescent="0.35">
      <c r="A570" s="8" t="s">
        <v>431</v>
      </c>
      <c r="B570" s="9">
        <v>0</v>
      </c>
      <c r="C570" s="9">
        <v>0</v>
      </c>
      <c r="D570" s="9">
        <v>2216.1</v>
      </c>
      <c r="E570" s="9">
        <v>738.7</v>
      </c>
      <c r="F570" s="9">
        <v>0</v>
      </c>
      <c r="G570" s="9">
        <v>0</v>
      </c>
      <c r="V570" s="8" t="s">
        <v>431</v>
      </c>
      <c r="W570" s="9">
        <v>13136.2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</row>
    <row r="571" spans="1:29" ht="15" thickBot="1" x14ac:dyDescent="0.35">
      <c r="A571" s="8" t="s">
        <v>432</v>
      </c>
      <c r="B571" s="9">
        <v>0</v>
      </c>
      <c r="C571" s="9">
        <v>0</v>
      </c>
      <c r="D571" s="9">
        <v>2216.1</v>
      </c>
      <c r="E571" s="9">
        <v>738.7</v>
      </c>
      <c r="F571" s="9">
        <v>0</v>
      </c>
      <c r="G571" s="9">
        <v>0</v>
      </c>
      <c r="V571" s="8" t="s">
        <v>432</v>
      </c>
      <c r="W571" s="9">
        <v>12288.7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</row>
    <row r="572" spans="1:29" ht="15" thickBot="1" x14ac:dyDescent="0.35">
      <c r="A572" s="8" t="s">
        <v>433</v>
      </c>
      <c r="B572" s="9">
        <v>0</v>
      </c>
      <c r="C572" s="9">
        <v>0</v>
      </c>
      <c r="D572" s="9">
        <v>2216.1</v>
      </c>
      <c r="E572" s="9">
        <v>738.7</v>
      </c>
      <c r="F572" s="9">
        <v>0</v>
      </c>
      <c r="G572" s="9">
        <v>0</v>
      </c>
      <c r="V572" s="8" t="s">
        <v>433</v>
      </c>
      <c r="W572" s="9">
        <v>12288.7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</row>
    <row r="573" spans="1:29" ht="15" thickBot="1" x14ac:dyDescent="0.35">
      <c r="A573" s="8" t="s">
        <v>435</v>
      </c>
      <c r="B573" s="9">
        <v>0</v>
      </c>
      <c r="C573" s="9">
        <v>0</v>
      </c>
      <c r="D573" s="9">
        <v>2216.1</v>
      </c>
      <c r="E573" s="9">
        <v>738.7</v>
      </c>
      <c r="F573" s="9">
        <v>0</v>
      </c>
      <c r="G573" s="9">
        <v>0</v>
      </c>
      <c r="V573" s="8" t="s">
        <v>435</v>
      </c>
      <c r="W573" s="9">
        <v>12288.7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</row>
    <row r="574" spans="1:29" ht="15" thickBot="1" x14ac:dyDescent="0.35">
      <c r="A574" s="8" t="s">
        <v>436</v>
      </c>
      <c r="B574" s="9">
        <v>0</v>
      </c>
      <c r="C574" s="9">
        <v>0</v>
      </c>
      <c r="D574" s="9">
        <v>2216.1</v>
      </c>
      <c r="E574" s="9">
        <v>0</v>
      </c>
      <c r="F574" s="9">
        <v>0</v>
      </c>
      <c r="G574" s="9">
        <v>0</v>
      </c>
      <c r="V574" s="8" t="s">
        <v>436</v>
      </c>
      <c r="W574" s="9">
        <v>12288.7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</row>
    <row r="575" spans="1:29" ht="15" thickBot="1" x14ac:dyDescent="0.35">
      <c r="A575" s="8" t="s">
        <v>437</v>
      </c>
      <c r="B575" s="9">
        <v>0</v>
      </c>
      <c r="C575" s="9">
        <v>0</v>
      </c>
      <c r="D575" s="9">
        <v>2216.1</v>
      </c>
      <c r="E575" s="9">
        <v>0</v>
      </c>
      <c r="F575" s="9">
        <v>0</v>
      </c>
      <c r="G575" s="9">
        <v>0</v>
      </c>
      <c r="V575" s="8" t="s">
        <v>437</v>
      </c>
      <c r="W575" s="9">
        <v>12288.7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</row>
    <row r="576" spans="1:29" ht="15" thickBot="1" x14ac:dyDescent="0.35">
      <c r="A576" s="8" t="s">
        <v>438</v>
      </c>
      <c r="B576" s="9">
        <v>0</v>
      </c>
      <c r="C576" s="9">
        <v>0</v>
      </c>
      <c r="D576" s="9">
        <v>2216.1</v>
      </c>
      <c r="E576" s="9">
        <v>0</v>
      </c>
      <c r="F576" s="9">
        <v>0</v>
      </c>
      <c r="G576" s="9">
        <v>0</v>
      </c>
      <c r="V576" s="8" t="s">
        <v>438</v>
      </c>
      <c r="W576" s="9">
        <v>12288.7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</row>
    <row r="577" spans="1:29" ht="15" thickBot="1" x14ac:dyDescent="0.35">
      <c r="A577" s="8" t="s">
        <v>440</v>
      </c>
      <c r="B577" s="9">
        <v>0</v>
      </c>
      <c r="C577" s="9">
        <v>0</v>
      </c>
      <c r="D577" s="9">
        <v>2216.1</v>
      </c>
      <c r="E577" s="9">
        <v>0</v>
      </c>
      <c r="F577" s="9">
        <v>0</v>
      </c>
      <c r="G577" s="9">
        <v>0</v>
      </c>
      <c r="V577" s="8" t="s">
        <v>440</v>
      </c>
      <c r="W577" s="9">
        <v>12288.7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</row>
    <row r="578" spans="1:29" ht="15" thickBot="1" x14ac:dyDescent="0.35">
      <c r="A578" s="8" t="s">
        <v>442</v>
      </c>
      <c r="B578" s="9">
        <v>0</v>
      </c>
      <c r="C578" s="9">
        <v>0</v>
      </c>
      <c r="D578" s="9">
        <v>2216.1</v>
      </c>
      <c r="E578" s="9">
        <v>0</v>
      </c>
      <c r="F578" s="9">
        <v>0</v>
      </c>
      <c r="G578" s="9">
        <v>0</v>
      </c>
      <c r="V578" s="8" t="s">
        <v>442</v>
      </c>
      <c r="W578" s="9">
        <v>12288.7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</row>
    <row r="579" spans="1:29" ht="15" thickBot="1" x14ac:dyDescent="0.35">
      <c r="A579" s="8" t="s">
        <v>444</v>
      </c>
      <c r="B579" s="9">
        <v>0</v>
      </c>
      <c r="C579" s="9">
        <v>0</v>
      </c>
      <c r="D579" s="9">
        <v>2216.1</v>
      </c>
      <c r="E579" s="9">
        <v>0</v>
      </c>
      <c r="F579" s="9">
        <v>0</v>
      </c>
      <c r="G579" s="9">
        <v>0</v>
      </c>
      <c r="V579" s="8" t="s">
        <v>444</v>
      </c>
      <c r="W579" s="9">
        <v>12288.7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</row>
    <row r="580" spans="1:29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  <c r="V580" s="8" t="s">
        <v>446</v>
      </c>
      <c r="W580" s="9">
        <v>12288.7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  <c r="AC580" s="9">
        <v>0</v>
      </c>
    </row>
    <row r="581" spans="1:29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  <c r="V581" s="8" t="s">
        <v>447</v>
      </c>
      <c r="W581" s="9">
        <v>12288.7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</row>
    <row r="582" spans="1:29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V582" s="8" t="s">
        <v>448</v>
      </c>
      <c r="W582" s="9">
        <v>12288.7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  <c r="AC582" s="9">
        <v>0</v>
      </c>
    </row>
    <row r="583" spans="1:29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  <c r="V583" s="8" t="s">
        <v>449</v>
      </c>
      <c r="W583" s="9">
        <v>12288.7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</row>
    <row r="584" spans="1:29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  <c r="V584" s="8" t="s">
        <v>450</v>
      </c>
      <c r="W584" s="9">
        <v>12288.7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</row>
    <row r="585" spans="1:29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  <c r="V585" s="8" t="s">
        <v>451</v>
      </c>
      <c r="W585" s="9">
        <v>12288.7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</row>
    <row r="586" spans="1:29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V586" s="8" t="s">
        <v>452</v>
      </c>
      <c r="W586" s="9">
        <v>12288.7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</row>
    <row r="587" spans="1:29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V587" s="8" t="s">
        <v>453</v>
      </c>
      <c r="W587" s="9">
        <v>11865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</row>
    <row r="588" spans="1:29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  <c r="V588" s="8" t="s">
        <v>454</v>
      </c>
      <c r="W588" s="9">
        <v>10170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</row>
    <row r="589" spans="1:29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  <c r="V589" s="8" t="s">
        <v>455</v>
      </c>
      <c r="W589" s="9">
        <v>7627.5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</row>
    <row r="590" spans="1:29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  <c r="V590" s="8" t="s">
        <v>456</v>
      </c>
      <c r="W590" s="9">
        <v>7627.5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  <c r="AC590" s="9">
        <v>0</v>
      </c>
    </row>
    <row r="591" spans="1:29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  <c r="V591" s="8" t="s">
        <v>457</v>
      </c>
      <c r="W591" s="9">
        <v>6780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</row>
    <row r="592" spans="1:29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  <c r="V592" s="8" t="s">
        <v>458</v>
      </c>
      <c r="W592" s="9">
        <v>6780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</row>
    <row r="593" spans="1:29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  <c r="V593" s="8" t="s">
        <v>459</v>
      </c>
      <c r="W593" s="9">
        <v>6780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  <c r="AC593" s="9">
        <v>0</v>
      </c>
    </row>
    <row r="594" spans="1:29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  <c r="V594" s="8" t="s">
        <v>460</v>
      </c>
      <c r="W594" s="9">
        <v>6780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  <c r="AC594" s="9">
        <v>0</v>
      </c>
    </row>
    <row r="595" spans="1:29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  <c r="V595" s="8" t="s">
        <v>461</v>
      </c>
      <c r="W595" s="9">
        <v>6780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</row>
    <row r="596" spans="1:29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V596" s="8" t="s">
        <v>462</v>
      </c>
      <c r="W596" s="9">
        <v>6356.2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  <c r="AC596" s="9">
        <v>0</v>
      </c>
    </row>
    <row r="597" spans="1:29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V597" s="8" t="s">
        <v>463</v>
      </c>
      <c r="W597" s="9">
        <v>6356.2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  <c r="AC597" s="9">
        <v>0</v>
      </c>
    </row>
    <row r="598" spans="1:29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V598" s="8" t="s">
        <v>464</v>
      </c>
      <c r="W598" s="9">
        <v>6356.2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</row>
    <row r="599" spans="1:29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V599" s="8" t="s">
        <v>465</v>
      </c>
      <c r="W599" s="9">
        <v>6356.2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</row>
    <row r="600" spans="1:29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  <c r="V600" s="8" t="s">
        <v>466</v>
      </c>
      <c r="W600" s="9">
        <v>6356.2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</row>
    <row r="601" spans="1:29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V601" s="8" t="s">
        <v>467</v>
      </c>
      <c r="W601" s="9">
        <v>6356.2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  <c r="AC601" s="9">
        <v>0</v>
      </c>
    </row>
    <row r="602" spans="1:29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V602" s="8" t="s">
        <v>468</v>
      </c>
      <c r="W602" s="9">
        <v>6356.2</v>
      </c>
      <c r="X602" s="9">
        <v>0</v>
      </c>
      <c r="Y602" s="9">
        <v>0</v>
      </c>
      <c r="Z602" s="9">
        <v>0</v>
      </c>
      <c r="AA602" s="9">
        <v>0</v>
      </c>
      <c r="AB602" s="9">
        <v>0</v>
      </c>
      <c r="AC602" s="9">
        <v>0</v>
      </c>
    </row>
    <row r="603" spans="1:29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  <c r="V603" s="8" t="s">
        <v>469</v>
      </c>
      <c r="W603" s="9">
        <v>5932.5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  <c r="AC603" s="9">
        <v>0</v>
      </c>
    </row>
    <row r="604" spans="1:29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  <c r="V604" s="8" t="s">
        <v>470</v>
      </c>
      <c r="W604" s="9">
        <v>5932.5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</row>
    <row r="605" spans="1:29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V605" s="8" t="s">
        <v>471</v>
      </c>
      <c r="W605" s="9">
        <v>5508.7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</row>
    <row r="606" spans="1:29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  <c r="V606" s="8" t="s">
        <v>472</v>
      </c>
      <c r="W606" s="9">
        <v>5508.7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</row>
    <row r="607" spans="1:29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  <c r="V607" s="8" t="s">
        <v>473</v>
      </c>
      <c r="W607" s="9">
        <v>5508.7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</row>
    <row r="608" spans="1:29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  <c r="V608" s="8" t="s">
        <v>474</v>
      </c>
      <c r="W608" s="9">
        <v>5085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</row>
    <row r="609" spans="1:29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V609" s="8" t="s">
        <v>475</v>
      </c>
      <c r="W609" s="9">
        <v>5085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</row>
    <row r="610" spans="1:29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V610" s="8" t="s">
        <v>476</v>
      </c>
      <c r="W610" s="9">
        <v>5085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</row>
    <row r="611" spans="1:29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V611" s="8" t="s">
        <v>477</v>
      </c>
      <c r="W611" s="9">
        <v>5085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</row>
    <row r="612" spans="1:29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V612" s="8" t="s">
        <v>478</v>
      </c>
      <c r="W612" s="9">
        <v>5085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</row>
    <row r="613" spans="1:29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  <c r="V613" s="8" t="s">
        <v>479</v>
      </c>
      <c r="W613" s="9">
        <v>5085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  <c r="AC613" s="9">
        <v>0</v>
      </c>
    </row>
    <row r="614" spans="1:29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  <c r="V614" s="8" t="s">
        <v>480</v>
      </c>
      <c r="W614" s="9">
        <v>5085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</row>
    <row r="615" spans="1:29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  <c r="V615" s="8" t="s">
        <v>481</v>
      </c>
      <c r="W615" s="9">
        <v>5085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</row>
    <row r="616" spans="1:29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V616" s="8" t="s">
        <v>482</v>
      </c>
      <c r="W616" s="9">
        <v>5085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</row>
    <row r="617" spans="1:29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  <c r="V617" s="8" t="s">
        <v>483</v>
      </c>
      <c r="W617" s="9">
        <v>5085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</row>
    <row r="618" spans="1:29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V618" s="8" t="s">
        <v>484</v>
      </c>
      <c r="W618" s="9">
        <v>5085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</row>
    <row r="619" spans="1:29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V619" s="8" t="s">
        <v>485</v>
      </c>
      <c r="W619" s="9">
        <v>5085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</row>
    <row r="620" spans="1:29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  <c r="V620" s="8" t="s">
        <v>486</v>
      </c>
      <c r="W620" s="9">
        <v>4661.2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</row>
    <row r="621" spans="1:29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  <c r="V621" s="8" t="s">
        <v>487</v>
      </c>
      <c r="W621" s="9">
        <v>4661.2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</row>
    <row r="622" spans="1:29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  <c r="V622" s="8" t="s">
        <v>488</v>
      </c>
      <c r="W622" s="9">
        <v>4661.2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</row>
    <row r="623" spans="1:29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  <c r="V623" s="8" t="s">
        <v>489</v>
      </c>
      <c r="W623" s="9">
        <v>4661.2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</row>
    <row r="624" spans="1:29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  <c r="V624" s="8" t="s">
        <v>490</v>
      </c>
      <c r="W624" s="9">
        <v>4661.2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</row>
    <row r="625" spans="1:29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  <c r="V625" s="8" t="s">
        <v>491</v>
      </c>
      <c r="W625" s="9">
        <v>4661.2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</row>
    <row r="626" spans="1:29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  <c r="V626" s="8" t="s">
        <v>492</v>
      </c>
      <c r="W626" s="9">
        <v>4661.2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</row>
    <row r="627" spans="1:29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  <c r="V627" s="8" t="s">
        <v>493</v>
      </c>
      <c r="W627" s="9">
        <v>4661.2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</row>
    <row r="628" spans="1:29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  <c r="V628" s="8" t="s">
        <v>494</v>
      </c>
      <c r="W628" s="9">
        <v>4661.2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</row>
    <row r="629" spans="1:29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  <c r="V629" s="8" t="s">
        <v>495</v>
      </c>
      <c r="W629" s="9">
        <v>4237.5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</row>
    <row r="630" spans="1:29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  <c r="V630" s="8" t="s">
        <v>496</v>
      </c>
      <c r="W630" s="9">
        <v>4237.5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</row>
    <row r="631" spans="1:29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  <c r="V631" s="8" t="s">
        <v>497</v>
      </c>
      <c r="W631" s="9">
        <v>4237.5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</row>
    <row r="632" spans="1:29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V632" s="8" t="s">
        <v>498</v>
      </c>
      <c r="W632" s="9">
        <v>4237.5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</row>
    <row r="633" spans="1:29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  <c r="V633" s="8" t="s">
        <v>499</v>
      </c>
      <c r="W633" s="9">
        <v>4237.5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</row>
    <row r="634" spans="1:29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  <c r="V634" s="8" t="s">
        <v>500</v>
      </c>
      <c r="W634" s="9">
        <v>4237.5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</row>
    <row r="635" spans="1:29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  <c r="V635" s="8" t="s">
        <v>501</v>
      </c>
      <c r="W635" s="9">
        <v>4237.5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</row>
    <row r="636" spans="1:29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  <c r="V636" s="8" t="s">
        <v>502</v>
      </c>
      <c r="W636" s="9">
        <v>4237.5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</row>
    <row r="637" spans="1:29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  <c r="V637" s="8" t="s">
        <v>503</v>
      </c>
      <c r="W637" s="9">
        <v>4237.5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</row>
    <row r="638" spans="1:29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  <c r="V638" s="8" t="s">
        <v>504</v>
      </c>
      <c r="W638" s="9">
        <v>4237.5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</row>
    <row r="639" spans="1:29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  <c r="V639" s="8" t="s">
        <v>505</v>
      </c>
      <c r="W639" s="9">
        <v>4237.5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</row>
    <row r="640" spans="1:29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  <c r="V640" s="8" t="s">
        <v>506</v>
      </c>
      <c r="W640" s="9">
        <v>4237.5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</row>
    <row r="641" spans="1:29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  <c r="V641" s="8" t="s">
        <v>507</v>
      </c>
      <c r="W641" s="9">
        <v>4237.5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</row>
    <row r="642" spans="1:29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  <c r="V642" s="8" t="s">
        <v>508</v>
      </c>
      <c r="W642" s="9">
        <v>4237.5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</row>
    <row r="643" spans="1:29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  <c r="V643" s="8" t="s">
        <v>509</v>
      </c>
      <c r="W643" s="9">
        <v>4237.5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</row>
    <row r="644" spans="1:29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  <c r="V644" s="8" t="s">
        <v>510</v>
      </c>
      <c r="W644" s="9">
        <v>4237.5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</row>
    <row r="645" spans="1:29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V645" s="8" t="s">
        <v>511</v>
      </c>
      <c r="W645" s="9">
        <v>4237.5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</row>
    <row r="646" spans="1:29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V646" s="8" t="s">
        <v>512</v>
      </c>
      <c r="W646" s="9">
        <v>4237.5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</row>
    <row r="647" spans="1:29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  <c r="V647" s="8" t="s">
        <v>513</v>
      </c>
      <c r="W647" s="9">
        <v>4237.5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</row>
    <row r="648" spans="1:29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  <c r="V648" s="8" t="s">
        <v>514</v>
      </c>
      <c r="W648" s="9">
        <v>4237.5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</row>
    <row r="649" spans="1:29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  <c r="V649" s="8" t="s">
        <v>515</v>
      </c>
      <c r="W649" s="9">
        <v>4237.5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</row>
    <row r="650" spans="1:29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  <c r="V650" s="8" t="s">
        <v>516</v>
      </c>
      <c r="W650" s="9">
        <v>4237.5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</row>
    <row r="651" spans="1:29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  <c r="V651" s="8" t="s">
        <v>517</v>
      </c>
      <c r="W651" s="9">
        <v>4237.5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</row>
    <row r="652" spans="1:29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V652" s="8" t="s">
        <v>518</v>
      </c>
      <c r="W652" s="9">
        <v>4237.5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</row>
    <row r="653" spans="1:29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V653" s="8" t="s">
        <v>519</v>
      </c>
      <c r="W653" s="9">
        <v>3813.7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</row>
    <row r="654" spans="1:29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V654" s="8" t="s">
        <v>520</v>
      </c>
      <c r="W654" s="9">
        <v>3390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</row>
    <row r="655" spans="1:29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  <c r="V655" s="8" t="s">
        <v>521</v>
      </c>
      <c r="W655" s="9">
        <v>3390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</row>
    <row r="656" spans="1:29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  <c r="V656" s="8" t="s">
        <v>522</v>
      </c>
      <c r="W656" s="9">
        <v>3390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</row>
    <row r="657" spans="1:29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V657" s="8" t="s">
        <v>523</v>
      </c>
      <c r="W657" s="9">
        <v>2966.2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</row>
    <row r="658" spans="1:29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V658" s="8" t="s">
        <v>524</v>
      </c>
      <c r="W658" s="9">
        <v>2966.2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</row>
    <row r="659" spans="1:29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  <c r="V659" s="8" t="s">
        <v>525</v>
      </c>
      <c r="W659" s="9">
        <v>2966.2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</row>
    <row r="660" spans="1:29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  <c r="V660" s="8" t="s">
        <v>526</v>
      </c>
      <c r="W660" s="9">
        <v>2966.2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</row>
    <row r="661" spans="1:29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V661" s="8" t="s">
        <v>527</v>
      </c>
      <c r="W661" s="9">
        <v>2966.2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</row>
    <row r="662" spans="1:29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  <c r="V662" s="8" t="s">
        <v>528</v>
      </c>
      <c r="W662" s="9">
        <v>2966.2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</row>
    <row r="663" spans="1:29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  <c r="V663" s="8" t="s">
        <v>529</v>
      </c>
      <c r="W663" s="9">
        <v>2966.2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</row>
    <row r="664" spans="1:29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V664" s="8" t="s">
        <v>530</v>
      </c>
      <c r="W664" s="9">
        <v>2542.5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</row>
    <row r="665" spans="1:29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  <c r="V665" s="8" t="s">
        <v>531</v>
      </c>
      <c r="W665" s="9">
        <v>2542.5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</row>
    <row r="666" spans="1:29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  <c r="V666" s="8" t="s">
        <v>532</v>
      </c>
      <c r="W666" s="9">
        <v>2542.5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</row>
    <row r="667" spans="1:29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V667" s="8" t="s">
        <v>533</v>
      </c>
      <c r="W667" s="9">
        <v>2542.5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</row>
    <row r="668" spans="1:29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V668" s="8" t="s">
        <v>534</v>
      </c>
      <c r="W668" s="9">
        <v>2542.5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</row>
    <row r="669" spans="1:29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  <c r="V669" s="8" t="s">
        <v>535</v>
      </c>
      <c r="W669" s="9">
        <v>2542.5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</row>
    <row r="670" spans="1:29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  <c r="V670" s="8" t="s">
        <v>536</v>
      </c>
      <c r="W670" s="9">
        <v>2542.5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</row>
    <row r="671" spans="1:29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  <c r="V671" s="8" t="s">
        <v>537</v>
      </c>
      <c r="W671" s="9">
        <v>2542.5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</row>
    <row r="672" spans="1:29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V672" s="8" t="s">
        <v>538</v>
      </c>
      <c r="W672" s="9">
        <v>2542.5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</row>
    <row r="673" spans="1:29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  <c r="V673" s="8" t="s">
        <v>539</v>
      </c>
      <c r="W673" s="9">
        <v>2542.5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</row>
    <row r="674" spans="1:29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  <c r="V674" s="8" t="s">
        <v>540</v>
      </c>
      <c r="W674" s="9">
        <v>2542.5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</row>
    <row r="675" spans="1:29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  <c r="V675" s="8" t="s">
        <v>541</v>
      </c>
      <c r="W675" s="9">
        <v>2118.6999999999998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</row>
    <row r="676" spans="1:29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  <c r="V676" s="8" t="s">
        <v>542</v>
      </c>
      <c r="W676" s="9">
        <v>2118.6999999999998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</row>
    <row r="677" spans="1:29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  <c r="V677" s="8" t="s">
        <v>543</v>
      </c>
      <c r="W677" s="9">
        <v>2118.6999999999998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</row>
    <row r="678" spans="1:29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  <c r="V678" s="8" t="s">
        <v>544</v>
      </c>
      <c r="W678" s="9">
        <v>2118.6999999999998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</row>
    <row r="679" spans="1:29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  <c r="V679" s="8" t="s">
        <v>545</v>
      </c>
      <c r="W679" s="9">
        <v>2118.6999999999998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</row>
    <row r="680" spans="1:29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  <c r="V680" s="8" t="s">
        <v>546</v>
      </c>
      <c r="W680" s="9">
        <v>2118.6999999999998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</row>
    <row r="681" spans="1:29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  <c r="V681" s="8" t="s">
        <v>547</v>
      </c>
      <c r="W681" s="9">
        <v>2118.6999999999998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</row>
    <row r="682" spans="1:29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  <c r="V682" s="8" t="s">
        <v>548</v>
      </c>
      <c r="W682" s="9">
        <v>2118.6999999999998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</row>
    <row r="683" spans="1:29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  <c r="V683" s="8" t="s">
        <v>549</v>
      </c>
      <c r="W683" s="9">
        <v>2118.6999999999998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</row>
    <row r="684" spans="1:29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  <c r="V684" s="8" t="s">
        <v>550</v>
      </c>
      <c r="W684" s="9">
        <v>2118.6999999999998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</row>
    <row r="685" spans="1:29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  <c r="V685" s="8" t="s">
        <v>551</v>
      </c>
      <c r="W685" s="9">
        <v>2118.6999999999998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</row>
    <row r="686" spans="1:29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  <c r="V686" s="8" t="s">
        <v>552</v>
      </c>
      <c r="W686" s="9">
        <v>2118.6999999999998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</row>
    <row r="687" spans="1:29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  <c r="V687" s="8" t="s">
        <v>553</v>
      </c>
      <c r="W687" s="9">
        <v>2118.6999999999998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</row>
    <row r="688" spans="1:29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  <c r="V688" s="8" t="s">
        <v>554</v>
      </c>
      <c r="W688" s="9">
        <v>2118.6999999999998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</row>
    <row r="689" spans="1:29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  <c r="V689" s="8" t="s">
        <v>555</v>
      </c>
      <c r="W689" s="9">
        <v>2118.6999999999998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</row>
    <row r="690" spans="1:29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  <c r="V690" s="8" t="s">
        <v>556</v>
      </c>
      <c r="W690" s="9">
        <v>2118.6999999999998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</row>
    <row r="691" spans="1:29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  <c r="V691" s="8" t="s">
        <v>557</v>
      </c>
      <c r="W691" s="9">
        <v>2118.6999999999998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</row>
    <row r="692" spans="1:29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  <c r="V692" s="8" t="s">
        <v>558</v>
      </c>
      <c r="W692" s="9">
        <v>2118.6999999999998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</row>
    <row r="693" spans="1:29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  <c r="V693" s="8" t="s">
        <v>559</v>
      </c>
      <c r="W693" s="9">
        <v>2118.6999999999998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</row>
    <row r="694" spans="1:29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  <c r="V694" s="8" t="s">
        <v>560</v>
      </c>
      <c r="W694" s="9">
        <v>2118.6999999999998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</row>
    <row r="695" spans="1:29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  <c r="V695" s="8" t="s">
        <v>561</v>
      </c>
      <c r="W695" s="9">
        <v>2118.6999999999998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</row>
    <row r="696" spans="1:29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  <c r="V696" s="8" t="s">
        <v>562</v>
      </c>
      <c r="W696" s="9">
        <v>2118.6999999999998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</row>
    <row r="697" spans="1:29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  <c r="V697" s="8" t="s">
        <v>563</v>
      </c>
      <c r="W697" s="9">
        <v>2118.6999999999998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</row>
    <row r="698" spans="1:29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  <c r="V698" s="8" t="s">
        <v>564</v>
      </c>
      <c r="W698" s="9">
        <v>2118.6999999999998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</row>
    <row r="699" spans="1:29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  <c r="V699" s="8" t="s">
        <v>565</v>
      </c>
      <c r="W699" s="9">
        <v>2118.6999999999998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</row>
    <row r="700" spans="1:29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  <c r="V700" s="8" t="s">
        <v>566</v>
      </c>
      <c r="W700" s="9">
        <v>2118.6999999999998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</row>
    <row r="701" spans="1:29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  <c r="V701" s="8" t="s">
        <v>567</v>
      </c>
      <c r="W701" s="9">
        <v>2118.6999999999998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</row>
    <row r="702" spans="1:29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V702" s="8" t="s">
        <v>568</v>
      </c>
      <c r="W702" s="9">
        <v>2118.6999999999998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</row>
    <row r="703" spans="1:29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  <c r="V703" s="8" t="s">
        <v>569</v>
      </c>
      <c r="W703" s="9">
        <v>2118.6999999999998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</row>
    <row r="704" spans="1:29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  <c r="V704" s="8" t="s">
        <v>570</v>
      </c>
      <c r="W704" s="9">
        <v>2118.6999999999998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</row>
    <row r="705" spans="1:33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  <c r="V705" s="8" t="s">
        <v>571</v>
      </c>
      <c r="W705" s="9">
        <v>2118.6999999999998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</row>
    <row r="706" spans="1:33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  <c r="V706" s="8" t="s">
        <v>572</v>
      </c>
      <c r="W706" s="9">
        <v>2118.6999999999998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  <c r="AC706" s="9">
        <v>0</v>
      </c>
    </row>
    <row r="707" spans="1:33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  <c r="V707" s="8" t="s">
        <v>573</v>
      </c>
      <c r="W707" s="9">
        <v>2118.6999999999998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  <c r="AC707" s="9">
        <v>0</v>
      </c>
    </row>
    <row r="708" spans="1:33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  <c r="V708" s="8" t="s">
        <v>574</v>
      </c>
      <c r="W708" s="9">
        <v>2118.6999999999998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</row>
    <row r="709" spans="1:33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  <c r="V709" s="8" t="s">
        <v>575</v>
      </c>
      <c r="W709" s="9">
        <v>2118.6999999999998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  <c r="AC709" s="9">
        <v>0</v>
      </c>
    </row>
    <row r="710" spans="1:33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  <c r="V710" s="8" t="s">
        <v>576</v>
      </c>
      <c r="W710" s="9">
        <v>2118.6999999999998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  <c r="AC710" s="9">
        <v>0</v>
      </c>
    </row>
    <row r="711" spans="1:33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  <c r="V711" s="8" t="s">
        <v>577</v>
      </c>
      <c r="W711" s="9">
        <v>2118.6999999999998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  <c r="AC711" s="9">
        <v>0</v>
      </c>
    </row>
    <row r="712" spans="1:33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  <c r="V712" s="8" t="s">
        <v>578</v>
      </c>
      <c r="W712" s="9">
        <v>2118.6999999999998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</row>
    <row r="713" spans="1:33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  <c r="V713" s="8" t="s">
        <v>579</v>
      </c>
      <c r="W713" s="9">
        <v>2118.6999999999998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</row>
    <row r="714" spans="1:33" ht="18.600000000000001" thickBot="1" x14ac:dyDescent="0.35">
      <c r="A714" s="4"/>
      <c r="V714" s="4"/>
    </row>
    <row r="715" spans="1:33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  <c r="V715" s="8" t="s">
        <v>581</v>
      </c>
      <c r="W715" s="8" t="s">
        <v>26</v>
      </c>
      <c r="X715" s="8" t="s">
        <v>27</v>
      </c>
      <c r="Y715" s="8" t="s">
        <v>28</v>
      </c>
      <c r="Z715" s="8" t="s">
        <v>29</v>
      </c>
      <c r="AA715" s="8" t="s">
        <v>30</v>
      </c>
      <c r="AB715" s="8" t="s">
        <v>31</v>
      </c>
      <c r="AC715" s="8" t="s">
        <v>987</v>
      </c>
      <c r="AD715" s="8" t="s">
        <v>582</v>
      </c>
      <c r="AE715" s="8" t="s">
        <v>583</v>
      </c>
      <c r="AF715" s="8" t="s">
        <v>584</v>
      </c>
      <c r="AG715" s="8" t="s">
        <v>585</v>
      </c>
    </row>
    <row r="716" spans="1:33" ht="15" thickBot="1" x14ac:dyDescent="0.35">
      <c r="A716" s="8" t="s">
        <v>33</v>
      </c>
      <c r="B716" s="9">
        <v>0</v>
      </c>
      <c r="C716" s="9">
        <v>2216.1</v>
      </c>
      <c r="D716" s="9">
        <v>2216.1</v>
      </c>
      <c r="E716" s="9">
        <v>0</v>
      </c>
      <c r="F716" s="9">
        <v>0</v>
      </c>
      <c r="G716" s="9">
        <v>0</v>
      </c>
      <c r="H716" s="9">
        <v>4432.3</v>
      </c>
      <c r="I716" s="9">
        <v>6000</v>
      </c>
      <c r="J716" s="9">
        <v>1567.7</v>
      </c>
      <c r="K716" s="9">
        <v>26.13</v>
      </c>
      <c r="V716" s="8" t="s">
        <v>33</v>
      </c>
      <c r="W716" s="9">
        <v>2118.6999999999998</v>
      </c>
      <c r="X716" s="9">
        <v>0</v>
      </c>
      <c r="Y716" s="9">
        <v>423.7</v>
      </c>
      <c r="Z716" s="9">
        <v>0</v>
      </c>
      <c r="AA716" s="9">
        <v>423.7</v>
      </c>
      <c r="AB716" s="9">
        <v>0</v>
      </c>
      <c r="AC716" s="9">
        <v>0</v>
      </c>
      <c r="AD716" s="9">
        <v>2966.2</v>
      </c>
      <c r="AE716" s="9">
        <v>6000</v>
      </c>
      <c r="AF716" s="9">
        <v>3033.8</v>
      </c>
      <c r="AG716" s="9">
        <v>50.56</v>
      </c>
    </row>
    <row r="717" spans="1:33" ht="15" thickBot="1" x14ac:dyDescent="0.35">
      <c r="A717" s="8" t="s">
        <v>34</v>
      </c>
      <c r="B717" s="9">
        <v>0</v>
      </c>
      <c r="C717" s="9">
        <v>1477.4</v>
      </c>
      <c r="D717" s="9">
        <v>2216.1</v>
      </c>
      <c r="E717" s="9">
        <v>0</v>
      </c>
      <c r="F717" s="9">
        <v>0</v>
      </c>
      <c r="G717" s="9">
        <v>0</v>
      </c>
      <c r="H717" s="9">
        <v>3693.5</v>
      </c>
      <c r="I717" s="9">
        <v>4000</v>
      </c>
      <c r="J717" s="9">
        <v>306.5</v>
      </c>
      <c r="K717" s="9">
        <v>7.66</v>
      </c>
      <c r="V717" s="8" t="s">
        <v>34</v>
      </c>
      <c r="W717" s="9">
        <v>2118.6999999999998</v>
      </c>
      <c r="X717" s="9">
        <v>0</v>
      </c>
      <c r="Y717" s="9">
        <v>0</v>
      </c>
      <c r="Z717" s="9">
        <v>0</v>
      </c>
      <c r="AA717" s="9">
        <v>423.7</v>
      </c>
      <c r="AB717" s="9">
        <v>0</v>
      </c>
      <c r="AC717" s="9">
        <v>847.5</v>
      </c>
      <c r="AD717" s="9">
        <v>3390</v>
      </c>
      <c r="AE717" s="9">
        <v>4000</v>
      </c>
      <c r="AF717" s="9">
        <v>610</v>
      </c>
      <c r="AG717" s="9">
        <v>15.25</v>
      </c>
    </row>
    <row r="718" spans="1:33" ht="15" thickBot="1" x14ac:dyDescent="0.35">
      <c r="A718" s="8" t="s">
        <v>35</v>
      </c>
      <c r="B718" s="9">
        <v>0</v>
      </c>
      <c r="C718" s="9">
        <v>3693.5</v>
      </c>
      <c r="D718" s="9">
        <v>2216.1</v>
      </c>
      <c r="E718" s="9">
        <v>0</v>
      </c>
      <c r="F718" s="9">
        <v>0</v>
      </c>
      <c r="G718" s="9">
        <v>0</v>
      </c>
      <c r="H718" s="9">
        <v>5909.7</v>
      </c>
      <c r="I718" s="9">
        <v>1000</v>
      </c>
      <c r="J718" s="9">
        <v>-4909.7</v>
      </c>
      <c r="K718" s="9">
        <v>-490.97</v>
      </c>
      <c r="V718" s="8" t="s">
        <v>35</v>
      </c>
      <c r="W718" s="9">
        <v>2118.6999999999998</v>
      </c>
      <c r="X718" s="9">
        <v>0</v>
      </c>
      <c r="Y718" s="9">
        <v>2118.6999999999998</v>
      </c>
      <c r="Z718" s="9">
        <v>0</v>
      </c>
      <c r="AA718" s="9">
        <v>423.7</v>
      </c>
      <c r="AB718" s="9">
        <v>0</v>
      </c>
      <c r="AC718" s="9">
        <v>0</v>
      </c>
      <c r="AD718" s="9">
        <v>4661.2</v>
      </c>
      <c r="AE718" s="9">
        <v>1000</v>
      </c>
      <c r="AF718" s="9">
        <v>-3661.2</v>
      </c>
      <c r="AG718" s="9">
        <v>-366.12</v>
      </c>
    </row>
    <row r="719" spans="1:33" ht="15" thickBot="1" x14ac:dyDescent="0.35">
      <c r="A719" s="8" t="s">
        <v>36</v>
      </c>
      <c r="B719" s="9">
        <v>0</v>
      </c>
      <c r="C719" s="9">
        <v>2216.1</v>
      </c>
      <c r="D719" s="9">
        <v>0</v>
      </c>
      <c r="E719" s="9">
        <v>0</v>
      </c>
      <c r="F719" s="9">
        <v>0</v>
      </c>
      <c r="G719" s="9">
        <v>0</v>
      </c>
      <c r="H719" s="9">
        <v>2216.1</v>
      </c>
      <c r="I719" s="9">
        <v>3000</v>
      </c>
      <c r="J719" s="9">
        <v>783.9</v>
      </c>
      <c r="K719" s="9">
        <v>26.13</v>
      </c>
      <c r="V719" s="8" t="s">
        <v>36</v>
      </c>
      <c r="W719" s="9">
        <v>2118.6999999999998</v>
      </c>
      <c r="X719" s="9">
        <v>0</v>
      </c>
      <c r="Y719" s="9">
        <v>423.7</v>
      </c>
      <c r="Z719" s="9">
        <v>0</v>
      </c>
      <c r="AA719" s="9">
        <v>423.7</v>
      </c>
      <c r="AB719" s="9">
        <v>0</v>
      </c>
      <c r="AC719" s="9">
        <v>847.5</v>
      </c>
      <c r="AD719" s="9">
        <v>3813.7</v>
      </c>
      <c r="AE719" s="9">
        <v>3000</v>
      </c>
      <c r="AF719" s="9">
        <v>-813.7</v>
      </c>
      <c r="AG719" s="9">
        <v>-27.12</v>
      </c>
    </row>
    <row r="720" spans="1:33" ht="15" thickBot="1" x14ac:dyDescent="0.35">
      <c r="A720" s="8" t="s">
        <v>37</v>
      </c>
      <c r="B720" s="9">
        <v>0</v>
      </c>
      <c r="C720" s="9">
        <v>3693.5</v>
      </c>
      <c r="D720" s="9">
        <v>0</v>
      </c>
      <c r="E720" s="9">
        <v>0</v>
      </c>
      <c r="F720" s="9">
        <v>0</v>
      </c>
      <c r="G720" s="9">
        <v>0</v>
      </c>
      <c r="H720" s="9">
        <v>3693.5</v>
      </c>
      <c r="I720" s="9">
        <v>4000</v>
      </c>
      <c r="J720" s="9">
        <v>306.5</v>
      </c>
      <c r="K720" s="9">
        <v>7.66</v>
      </c>
      <c r="V720" s="8" t="s">
        <v>37</v>
      </c>
      <c r="W720" s="9">
        <v>2118.6999999999998</v>
      </c>
      <c r="X720" s="9">
        <v>0</v>
      </c>
      <c r="Y720" s="9">
        <v>2118.6999999999998</v>
      </c>
      <c r="Z720" s="9">
        <v>0</v>
      </c>
      <c r="AA720" s="9">
        <v>423.7</v>
      </c>
      <c r="AB720" s="9">
        <v>0</v>
      </c>
      <c r="AC720" s="9">
        <v>0</v>
      </c>
      <c r="AD720" s="9">
        <v>4661.2</v>
      </c>
      <c r="AE720" s="9">
        <v>4000</v>
      </c>
      <c r="AF720" s="9">
        <v>-661.2</v>
      </c>
      <c r="AG720" s="9">
        <v>-16.53</v>
      </c>
    </row>
    <row r="721" spans="1:33" ht="15" thickBot="1" x14ac:dyDescent="0.35">
      <c r="A721" s="8" t="s">
        <v>38</v>
      </c>
      <c r="B721" s="9">
        <v>0</v>
      </c>
      <c r="C721" s="9">
        <v>2216.1</v>
      </c>
      <c r="D721" s="9">
        <v>2216.1</v>
      </c>
      <c r="E721" s="9">
        <v>0</v>
      </c>
      <c r="F721" s="9">
        <v>0</v>
      </c>
      <c r="G721" s="9">
        <v>0</v>
      </c>
      <c r="H721" s="9">
        <v>4432.3</v>
      </c>
      <c r="I721" s="9">
        <v>1000</v>
      </c>
      <c r="J721" s="9">
        <v>-3432.3</v>
      </c>
      <c r="K721" s="9">
        <v>-343.23</v>
      </c>
      <c r="V721" s="8" t="s">
        <v>38</v>
      </c>
      <c r="W721" s="9">
        <v>2118.6999999999998</v>
      </c>
      <c r="X721" s="9">
        <v>0</v>
      </c>
      <c r="Y721" s="9">
        <v>423.7</v>
      </c>
      <c r="Z721" s="9">
        <v>0</v>
      </c>
      <c r="AA721" s="9">
        <v>423.7</v>
      </c>
      <c r="AB721" s="9">
        <v>0</v>
      </c>
      <c r="AC721" s="9">
        <v>0</v>
      </c>
      <c r="AD721" s="9">
        <v>2966.2</v>
      </c>
      <c r="AE721" s="9">
        <v>1000</v>
      </c>
      <c r="AF721" s="9">
        <v>-1966.2</v>
      </c>
      <c r="AG721" s="9">
        <v>-196.62</v>
      </c>
    </row>
    <row r="722" spans="1:33" ht="15" thickBot="1" x14ac:dyDescent="0.35">
      <c r="A722" s="8" t="s">
        <v>39</v>
      </c>
      <c r="B722" s="9">
        <v>0</v>
      </c>
      <c r="C722" s="9">
        <v>3693.5</v>
      </c>
      <c r="D722" s="9">
        <v>0</v>
      </c>
      <c r="E722" s="9">
        <v>0</v>
      </c>
      <c r="F722" s="9">
        <v>0</v>
      </c>
      <c r="G722" s="9">
        <v>2954.8</v>
      </c>
      <c r="H722" s="9">
        <v>6648.4</v>
      </c>
      <c r="I722" s="9">
        <v>3000</v>
      </c>
      <c r="J722" s="9">
        <v>-3648.4</v>
      </c>
      <c r="K722" s="9">
        <v>-121.61</v>
      </c>
      <c r="V722" s="8" t="s">
        <v>39</v>
      </c>
      <c r="W722" s="9">
        <v>2118.6999999999998</v>
      </c>
      <c r="X722" s="9">
        <v>0</v>
      </c>
      <c r="Y722" s="9">
        <v>2118.6999999999998</v>
      </c>
      <c r="Z722" s="9">
        <v>0</v>
      </c>
      <c r="AA722" s="9">
        <v>423.7</v>
      </c>
      <c r="AB722" s="9">
        <v>0</v>
      </c>
      <c r="AC722" s="9">
        <v>1271.2</v>
      </c>
      <c r="AD722" s="9">
        <v>5932.5</v>
      </c>
      <c r="AE722" s="9">
        <v>3000</v>
      </c>
      <c r="AF722" s="9">
        <v>-2932.5</v>
      </c>
      <c r="AG722" s="9">
        <v>-97.75</v>
      </c>
    </row>
    <row r="723" spans="1:33" ht="15" thickBot="1" x14ac:dyDescent="0.35">
      <c r="A723" s="8" t="s">
        <v>40</v>
      </c>
      <c r="B723" s="9">
        <v>0</v>
      </c>
      <c r="C723" s="9">
        <v>3693.5</v>
      </c>
      <c r="D723" s="9">
        <v>2216.1</v>
      </c>
      <c r="E723" s="9">
        <v>738.7</v>
      </c>
      <c r="F723" s="9">
        <v>0</v>
      </c>
      <c r="G723" s="9">
        <v>1477.4</v>
      </c>
      <c r="H723" s="9">
        <v>8125.8</v>
      </c>
      <c r="I723" s="9">
        <v>11000</v>
      </c>
      <c r="J723" s="9">
        <v>2874.2</v>
      </c>
      <c r="K723" s="9">
        <v>26.13</v>
      </c>
      <c r="V723" s="8" t="s">
        <v>40</v>
      </c>
      <c r="W723" s="9">
        <v>2118.6999999999998</v>
      </c>
      <c r="X723" s="9">
        <v>0</v>
      </c>
      <c r="Y723" s="9">
        <v>2118.6999999999998</v>
      </c>
      <c r="Z723" s="9">
        <v>0</v>
      </c>
      <c r="AA723" s="9">
        <v>423.7</v>
      </c>
      <c r="AB723" s="9">
        <v>0</v>
      </c>
      <c r="AC723" s="9">
        <v>1271.2</v>
      </c>
      <c r="AD723" s="9">
        <v>5932.5</v>
      </c>
      <c r="AE723" s="9">
        <v>11000</v>
      </c>
      <c r="AF723" s="9">
        <v>5067.5</v>
      </c>
      <c r="AG723" s="9">
        <v>46.07</v>
      </c>
    </row>
    <row r="724" spans="1:33" ht="15" thickBot="1" x14ac:dyDescent="0.35">
      <c r="A724" s="8" t="s">
        <v>41</v>
      </c>
      <c r="B724" s="9">
        <v>0</v>
      </c>
      <c r="C724" s="9">
        <v>1477.4</v>
      </c>
      <c r="D724" s="9">
        <v>2216.1</v>
      </c>
      <c r="E724" s="9">
        <v>0</v>
      </c>
      <c r="F724" s="9">
        <v>0</v>
      </c>
      <c r="G724" s="9">
        <v>0</v>
      </c>
      <c r="H724" s="9">
        <v>3693.5</v>
      </c>
      <c r="I724" s="9">
        <v>4000</v>
      </c>
      <c r="J724" s="9">
        <v>306.5</v>
      </c>
      <c r="K724" s="9">
        <v>7.66</v>
      </c>
      <c r="V724" s="8" t="s">
        <v>41</v>
      </c>
      <c r="W724" s="9">
        <v>2118.6999999999998</v>
      </c>
      <c r="X724" s="9">
        <v>0</v>
      </c>
      <c r="Y724" s="9">
        <v>0</v>
      </c>
      <c r="Z724" s="9">
        <v>0</v>
      </c>
      <c r="AA724" s="9">
        <v>423.7</v>
      </c>
      <c r="AB724" s="9">
        <v>0</v>
      </c>
      <c r="AC724" s="9">
        <v>847.5</v>
      </c>
      <c r="AD724" s="9">
        <v>3390</v>
      </c>
      <c r="AE724" s="9">
        <v>4000</v>
      </c>
      <c r="AF724" s="9">
        <v>610</v>
      </c>
      <c r="AG724" s="9">
        <v>15.25</v>
      </c>
    </row>
    <row r="725" spans="1:33" ht="15" thickBot="1" x14ac:dyDescent="0.35">
      <c r="A725" s="8" t="s">
        <v>42</v>
      </c>
      <c r="B725" s="9">
        <v>0</v>
      </c>
      <c r="C725" s="9">
        <v>738.7</v>
      </c>
      <c r="D725" s="9">
        <v>2216.1</v>
      </c>
      <c r="E725" s="9">
        <v>0</v>
      </c>
      <c r="F725" s="9">
        <v>0</v>
      </c>
      <c r="G725" s="9">
        <v>0</v>
      </c>
      <c r="H725" s="9">
        <v>2954.8</v>
      </c>
      <c r="I725" s="9">
        <v>3000</v>
      </c>
      <c r="J725" s="9">
        <v>45.2</v>
      </c>
      <c r="K725" s="9">
        <v>1.51</v>
      </c>
      <c r="V725" s="8" t="s">
        <v>42</v>
      </c>
      <c r="W725" s="9">
        <v>2118.6999999999998</v>
      </c>
      <c r="X725" s="9">
        <v>0</v>
      </c>
      <c r="Y725" s="9">
        <v>0</v>
      </c>
      <c r="Z725" s="9">
        <v>0</v>
      </c>
      <c r="AA725" s="9">
        <v>423.7</v>
      </c>
      <c r="AB725" s="9">
        <v>0</v>
      </c>
      <c r="AC725" s="9">
        <v>847.5</v>
      </c>
      <c r="AD725" s="9">
        <v>3390</v>
      </c>
      <c r="AE725" s="9">
        <v>3000</v>
      </c>
      <c r="AF725" s="9">
        <v>-390</v>
      </c>
      <c r="AG725" s="9">
        <v>-13</v>
      </c>
    </row>
    <row r="726" spans="1:33" ht="15" thickBot="1" x14ac:dyDescent="0.35">
      <c r="A726" s="8" t="s">
        <v>43</v>
      </c>
      <c r="B726" s="9">
        <v>0</v>
      </c>
      <c r="C726" s="9">
        <v>1477.4</v>
      </c>
      <c r="D726" s="9">
        <v>2216.1</v>
      </c>
      <c r="E726" s="9">
        <v>0</v>
      </c>
      <c r="F726" s="9">
        <v>0</v>
      </c>
      <c r="G726" s="9">
        <v>1477.4</v>
      </c>
      <c r="H726" s="9">
        <v>5171</v>
      </c>
      <c r="I726" s="9">
        <v>6000</v>
      </c>
      <c r="J726" s="9">
        <v>829</v>
      </c>
      <c r="K726" s="9">
        <v>13.82</v>
      </c>
      <c r="V726" s="8" t="s">
        <v>43</v>
      </c>
      <c r="W726" s="9">
        <v>2118.6999999999998</v>
      </c>
      <c r="X726" s="9">
        <v>0</v>
      </c>
      <c r="Y726" s="9">
        <v>0</v>
      </c>
      <c r="Z726" s="9">
        <v>0</v>
      </c>
      <c r="AA726" s="9">
        <v>423.7</v>
      </c>
      <c r="AB726" s="9">
        <v>0</v>
      </c>
      <c r="AC726" s="9">
        <v>1271.2</v>
      </c>
      <c r="AD726" s="9">
        <v>3813.7</v>
      </c>
      <c r="AE726" s="9">
        <v>6000</v>
      </c>
      <c r="AF726" s="9">
        <v>2186.3000000000002</v>
      </c>
      <c r="AG726" s="9">
        <v>36.44</v>
      </c>
    </row>
    <row r="727" spans="1:33" ht="15" thickBot="1" x14ac:dyDescent="0.35">
      <c r="A727" s="8" t="s">
        <v>44</v>
      </c>
      <c r="B727" s="9">
        <v>0</v>
      </c>
      <c r="C727" s="9">
        <v>2216.1</v>
      </c>
      <c r="D727" s="9">
        <v>2216.1</v>
      </c>
      <c r="E727" s="9">
        <v>0</v>
      </c>
      <c r="F727" s="9">
        <v>0</v>
      </c>
      <c r="G727" s="9">
        <v>0</v>
      </c>
      <c r="H727" s="9">
        <v>4432.3</v>
      </c>
      <c r="I727" s="9">
        <v>4000</v>
      </c>
      <c r="J727" s="9">
        <v>-432.3</v>
      </c>
      <c r="K727" s="9">
        <v>-10.81</v>
      </c>
      <c r="V727" s="8" t="s">
        <v>44</v>
      </c>
      <c r="W727" s="9">
        <v>2118.6999999999998</v>
      </c>
      <c r="X727" s="9">
        <v>0</v>
      </c>
      <c r="Y727" s="9">
        <v>423.7</v>
      </c>
      <c r="Z727" s="9">
        <v>0</v>
      </c>
      <c r="AA727" s="9">
        <v>423.7</v>
      </c>
      <c r="AB727" s="9">
        <v>0</v>
      </c>
      <c r="AC727" s="9">
        <v>847.5</v>
      </c>
      <c r="AD727" s="9">
        <v>3813.7</v>
      </c>
      <c r="AE727" s="9">
        <v>4000</v>
      </c>
      <c r="AF727" s="9">
        <v>186.3</v>
      </c>
      <c r="AG727" s="9">
        <v>4.66</v>
      </c>
    </row>
    <row r="728" spans="1:33" ht="15" thickBot="1" x14ac:dyDescent="0.35">
      <c r="A728" s="8" t="s">
        <v>45</v>
      </c>
      <c r="B728" s="9">
        <v>0</v>
      </c>
      <c r="C728" s="9">
        <v>0</v>
      </c>
      <c r="D728" s="9">
        <v>2216.1</v>
      </c>
      <c r="E728" s="9">
        <v>0</v>
      </c>
      <c r="F728" s="9">
        <v>0</v>
      </c>
      <c r="G728" s="9">
        <v>0</v>
      </c>
      <c r="H728" s="9">
        <v>2216.1</v>
      </c>
      <c r="I728" s="9">
        <v>3000</v>
      </c>
      <c r="J728" s="9">
        <v>783.9</v>
      </c>
      <c r="K728" s="9">
        <v>26.13</v>
      </c>
      <c r="V728" s="8" t="s">
        <v>45</v>
      </c>
      <c r="W728" s="9">
        <v>2118.6999999999998</v>
      </c>
      <c r="X728" s="9">
        <v>0</v>
      </c>
      <c r="Y728" s="9">
        <v>0</v>
      </c>
      <c r="Z728" s="9">
        <v>0</v>
      </c>
      <c r="AA728" s="9">
        <v>423.7</v>
      </c>
      <c r="AB728" s="9">
        <v>0</v>
      </c>
      <c r="AC728" s="9">
        <v>847.5</v>
      </c>
      <c r="AD728" s="9">
        <v>3390</v>
      </c>
      <c r="AE728" s="9">
        <v>3000</v>
      </c>
      <c r="AF728" s="9">
        <v>-390</v>
      </c>
      <c r="AG728" s="9">
        <v>-13</v>
      </c>
    </row>
    <row r="729" spans="1:33" ht="15" thickBot="1" x14ac:dyDescent="0.35">
      <c r="A729" s="8" t="s">
        <v>46</v>
      </c>
      <c r="B729" s="9">
        <v>0</v>
      </c>
      <c r="C729" s="9">
        <v>738.7</v>
      </c>
      <c r="D729" s="9">
        <v>2216.1</v>
      </c>
      <c r="E729" s="9">
        <v>0</v>
      </c>
      <c r="F729" s="9">
        <v>0</v>
      </c>
      <c r="G729" s="9">
        <v>0</v>
      </c>
      <c r="H729" s="9">
        <v>2954.8</v>
      </c>
      <c r="I729" s="9">
        <v>4000</v>
      </c>
      <c r="J729" s="9">
        <v>1045.2</v>
      </c>
      <c r="K729" s="9">
        <v>26.13</v>
      </c>
      <c r="V729" s="8" t="s">
        <v>46</v>
      </c>
      <c r="W729" s="9">
        <v>2118.6999999999998</v>
      </c>
      <c r="X729" s="9">
        <v>0</v>
      </c>
      <c r="Y729" s="9">
        <v>0</v>
      </c>
      <c r="Z729" s="9">
        <v>0</v>
      </c>
      <c r="AA729" s="9">
        <v>423.7</v>
      </c>
      <c r="AB729" s="9">
        <v>0</v>
      </c>
      <c r="AC729" s="9">
        <v>847.5</v>
      </c>
      <c r="AD729" s="9">
        <v>3390</v>
      </c>
      <c r="AE729" s="9">
        <v>4000</v>
      </c>
      <c r="AF729" s="9">
        <v>610</v>
      </c>
      <c r="AG729" s="9">
        <v>15.25</v>
      </c>
    </row>
    <row r="730" spans="1:33" ht="15" thickBot="1" x14ac:dyDescent="0.35">
      <c r="A730" s="8" t="s">
        <v>47</v>
      </c>
      <c r="B730" s="9">
        <v>0</v>
      </c>
      <c r="C730" s="9">
        <v>1477.4</v>
      </c>
      <c r="D730" s="9">
        <v>2216.1</v>
      </c>
      <c r="E730" s="9">
        <v>0</v>
      </c>
      <c r="F730" s="9">
        <v>0</v>
      </c>
      <c r="G730" s="9">
        <v>0</v>
      </c>
      <c r="H730" s="9">
        <v>3693.5</v>
      </c>
      <c r="I730" s="9">
        <v>3000</v>
      </c>
      <c r="J730" s="9">
        <v>-693.5</v>
      </c>
      <c r="K730" s="9">
        <v>-23.12</v>
      </c>
      <c r="V730" s="8" t="s">
        <v>47</v>
      </c>
      <c r="W730" s="9">
        <v>2118.6999999999998</v>
      </c>
      <c r="X730" s="9">
        <v>0</v>
      </c>
      <c r="Y730" s="9">
        <v>0</v>
      </c>
      <c r="Z730" s="9">
        <v>0</v>
      </c>
      <c r="AA730" s="9">
        <v>423.7</v>
      </c>
      <c r="AB730" s="9">
        <v>0</v>
      </c>
      <c r="AC730" s="9">
        <v>847.5</v>
      </c>
      <c r="AD730" s="9">
        <v>3390</v>
      </c>
      <c r="AE730" s="9">
        <v>3000</v>
      </c>
      <c r="AF730" s="9">
        <v>-390</v>
      </c>
      <c r="AG730" s="9">
        <v>-13</v>
      </c>
    </row>
    <row r="731" spans="1:33" ht="15" thickBot="1" x14ac:dyDescent="0.35">
      <c r="A731" s="8" t="s">
        <v>48</v>
      </c>
      <c r="B731" s="9">
        <v>0</v>
      </c>
      <c r="C731" s="9">
        <v>1477.4</v>
      </c>
      <c r="D731" s="9">
        <v>2216.1</v>
      </c>
      <c r="E731" s="9">
        <v>0</v>
      </c>
      <c r="F731" s="9">
        <v>0</v>
      </c>
      <c r="G731" s="9">
        <v>1477.4</v>
      </c>
      <c r="H731" s="9">
        <v>5171</v>
      </c>
      <c r="I731" s="9">
        <v>4000</v>
      </c>
      <c r="J731" s="9">
        <v>-1171</v>
      </c>
      <c r="K731" s="9">
        <v>-29.28</v>
      </c>
      <c r="V731" s="8" t="s">
        <v>48</v>
      </c>
      <c r="W731" s="9">
        <v>2118.6999999999998</v>
      </c>
      <c r="X731" s="9">
        <v>0</v>
      </c>
      <c r="Y731" s="9">
        <v>0</v>
      </c>
      <c r="Z731" s="9">
        <v>0</v>
      </c>
      <c r="AA731" s="9">
        <v>423.7</v>
      </c>
      <c r="AB731" s="9">
        <v>0</v>
      </c>
      <c r="AC731" s="9">
        <v>1271.2</v>
      </c>
      <c r="AD731" s="9">
        <v>3813.7</v>
      </c>
      <c r="AE731" s="9">
        <v>4000</v>
      </c>
      <c r="AF731" s="9">
        <v>186.3</v>
      </c>
      <c r="AG731" s="9">
        <v>4.66</v>
      </c>
    </row>
    <row r="732" spans="1:33" ht="15" thickBot="1" x14ac:dyDescent="0.35">
      <c r="A732" s="8" t="s">
        <v>49</v>
      </c>
      <c r="B732" s="9">
        <v>0</v>
      </c>
      <c r="C732" s="9">
        <v>1477.4</v>
      </c>
      <c r="D732" s="9">
        <v>2216.1</v>
      </c>
      <c r="E732" s="9">
        <v>0</v>
      </c>
      <c r="F732" s="9">
        <v>0</v>
      </c>
      <c r="G732" s="9">
        <v>0</v>
      </c>
      <c r="H732" s="9">
        <v>3693.5</v>
      </c>
      <c r="I732" s="9">
        <v>5000</v>
      </c>
      <c r="J732" s="9">
        <v>1306.5</v>
      </c>
      <c r="K732" s="9">
        <v>26.13</v>
      </c>
      <c r="V732" s="8" t="s">
        <v>49</v>
      </c>
      <c r="W732" s="9">
        <v>2118.6999999999998</v>
      </c>
      <c r="X732" s="9">
        <v>0</v>
      </c>
      <c r="Y732" s="9">
        <v>0</v>
      </c>
      <c r="Z732" s="9">
        <v>0</v>
      </c>
      <c r="AA732" s="9">
        <v>423.7</v>
      </c>
      <c r="AB732" s="9">
        <v>0</v>
      </c>
      <c r="AC732" s="9">
        <v>847.5</v>
      </c>
      <c r="AD732" s="9">
        <v>3390</v>
      </c>
      <c r="AE732" s="9">
        <v>5000</v>
      </c>
      <c r="AF732" s="9">
        <v>1610</v>
      </c>
      <c r="AG732" s="9">
        <v>32.200000000000003</v>
      </c>
    </row>
    <row r="733" spans="1:33" ht="15" thickBot="1" x14ac:dyDescent="0.35">
      <c r="A733" s="8" t="s">
        <v>50</v>
      </c>
      <c r="B733" s="9">
        <v>0</v>
      </c>
      <c r="C733" s="9">
        <v>0</v>
      </c>
      <c r="D733" s="9">
        <v>2216.1</v>
      </c>
      <c r="E733" s="9">
        <v>0</v>
      </c>
      <c r="F733" s="9">
        <v>0</v>
      </c>
      <c r="G733" s="9">
        <v>0</v>
      </c>
      <c r="H733" s="9">
        <v>2216.1</v>
      </c>
      <c r="I733" s="9">
        <v>3000</v>
      </c>
      <c r="J733" s="9">
        <v>783.9</v>
      </c>
      <c r="K733" s="9">
        <v>26.13</v>
      </c>
      <c r="V733" s="8" t="s">
        <v>50</v>
      </c>
      <c r="W733" s="9">
        <v>2118.6999999999998</v>
      </c>
      <c r="X733" s="9">
        <v>0</v>
      </c>
      <c r="Y733" s="9">
        <v>0</v>
      </c>
      <c r="Z733" s="9">
        <v>0</v>
      </c>
      <c r="AA733" s="9">
        <v>423.7</v>
      </c>
      <c r="AB733" s="9">
        <v>0</v>
      </c>
      <c r="AC733" s="9">
        <v>847.5</v>
      </c>
      <c r="AD733" s="9">
        <v>3390</v>
      </c>
      <c r="AE733" s="9">
        <v>3000</v>
      </c>
      <c r="AF733" s="9">
        <v>-390</v>
      </c>
      <c r="AG733" s="9">
        <v>-13</v>
      </c>
    </row>
    <row r="734" spans="1:33" ht="15" thickBot="1" x14ac:dyDescent="0.35">
      <c r="A734" s="8" t="s">
        <v>51</v>
      </c>
      <c r="B734" s="9">
        <v>0</v>
      </c>
      <c r="C734" s="9">
        <v>2216.1</v>
      </c>
      <c r="D734" s="9">
        <v>2216.1</v>
      </c>
      <c r="E734" s="9">
        <v>0</v>
      </c>
      <c r="F734" s="9">
        <v>0</v>
      </c>
      <c r="G734" s="9">
        <v>0</v>
      </c>
      <c r="H734" s="9">
        <v>4432.3</v>
      </c>
      <c r="I734" s="9">
        <v>5000</v>
      </c>
      <c r="J734" s="9">
        <v>567.70000000000005</v>
      </c>
      <c r="K734" s="9">
        <v>11.35</v>
      </c>
      <c r="V734" s="8" t="s">
        <v>51</v>
      </c>
      <c r="W734" s="9">
        <v>2118.6999999999998</v>
      </c>
      <c r="X734" s="9">
        <v>0</v>
      </c>
      <c r="Y734" s="9">
        <v>423.7</v>
      </c>
      <c r="Z734" s="9">
        <v>0</v>
      </c>
      <c r="AA734" s="9">
        <v>423.7</v>
      </c>
      <c r="AB734" s="9">
        <v>0</v>
      </c>
      <c r="AC734" s="9">
        <v>1271.2</v>
      </c>
      <c r="AD734" s="9">
        <v>4237.5</v>
      </c>
      <c r="AE734" s="9">
        <v>5000</v>
      </c>
      <c r="AF734" s="9">
        <v>762.5</v>
      </c>
      <c r="AG734" s="9">
        <v>15.25</v>
      </c>
    </row>
    <row r="735" spans="1:33" ht="15" thickBot="1" x14ac:dyDescent="0.35">
      <c r="A735" s="8" t="s">
        <v>52</v>
      </c>
      <c r="B735" s="9">
        <v>0</v>
      </c>
      <c r="C735" s="9">
        <v>2216.1</v>
      </c>
      <c r="D735" s="9">
        <v>2216.1</v>
      </c>
      <c r="E735" s="9">
        <v>0</v>
      </c>
      <c r="F735" s="9">
        <v>0</v>
      </c>
      <c r="G735" s="9">
        <v>0</v>
      </c>
      <c r="H735" s="9">
        <v>4432.3</v>
      </c>
      <c r="I735" s="9">
        <v>4000</v>
      </c>
      <c r="J735" s="9">
        <v>-432.3</v>
      </c>
      <c r="K735" s="9">
        <v>-10.81</v>
      </c>
      <c r="V735" s="8" t="s">
        <v>52</v>
      </c>
      <c r="W735" s="9">
        <v>2118.6999999999998</v>
      </c>
      <c r="X735" s="9">
        <v>0</v>
      </c>
      <c r="Y735" s="9">
        <v>423.7</v>
      </c>
      <c r="Z735" s="9">
        <v>0</v>
      </c>
      <c r="AA735" s="9">
        <v>423.7</v>
      </c>
      <c r="AB735" s="9">
        <v>0</v>
      </c>
      <c r="AC735" s="9">
        <v>847.5</v>
      </c>
      <c r="AD735" s="9">
        <v>3813.7</v>
      </c>
      <c r="AE735" s="9">
        <v>4000</v>
      </c>
      <c r="AF735" s="9">
        <v>186.3</v>
      </c>
      <c r="AG735" s="9">
        <v>4.66</v>
      </c>
    </row>
    <row r="736" spans="1:33" ht="15" thickBot="1" x14ac:dyDescent="0.35">
      <c r="A736" s="8" t="s">
        <v>53</v>
      </c>
      <c r="B736" s="9">
        <v>0</v>
      </c>
      <c r="C736" s="9">
        <v>1477.4</v>
      </c>
      <c r="D736" s="9">
        <v>2216.1</v>
      </c>
      <c r="E736" s="9">
        <v>0</v>
      </c>
      <c r="F736" s="9">
        <v>0</v>
      </c>
      <c r="G736" s="9">
        <v>0</v>
      </c>
      <c r="H736" s="9">
        <v>3693.5</v>
      </c>
      <c r="I736" s="9">
        <v>3000</v>
      </c>
      <c r="J736" s="9">
        <v>-693.5</v>
      </c>
      <c r="K736" s="9">
        <v>-23.12</v>
      </c>
      <c r="V736" s="8" t="s">
        <v>53</v>
      </c>
      <c r="W736" s="9">
        <v>2118.6999999999998</v>
      </c>
      <c r="X736" s="9">
        <v>0</v>
      </c>
      <c r="Y736" s="9">
        <v>423.7</v>
      </c>
      <c r="Z736" s="9">
        <v>0</v>
      </c>
      <c r="AA736" s="9">
        <v>423.7</v>
      </c>
      <c r="AB736" s="9">
        <v>0</v>
      </c>
      <c r="AC736" s="9">
        <v>847.5</v>
      </c>
      <c r="AD736" s="9">
        <v>3813.7</v>
      </c>
      <c r="AE736" s="9">
        <v>3000</v>
      </c>
      <c r="AF736" s="9">
        <v>-813.7</v>
      </c>
      <c r="AG736" s="9">
        <v>-27.12</v>
      </c>
    </row>
    <row r="737" spans="1:33" ht="15" thickBot="1" x14ac:dyDescent="0.35">
      <c r="A737" s="8" t="s">
        <v>54</v>
      </c>
      <c r="B737" s="9">
        <v>0</v>
      </c>
      <c r="C737" s="9">
        <v>2216.1</v>
      </c>
      <c r="D737" s="9">
        <v>2216.1</v>
      </c>
      <c r="E737" s="9">
        <v>0</v>
      </c>
      <c r="F737" s="9">
        <v>0</v>
      </c>
      <c r="G737" s="9">
        <v>0</v>
      </c>
      <c r="H737" s="9">
        <v>4432.3</v>
      </c>
      <c r="I737" s="9">
        <v>4000</v>
      </c>
      <c r="J737" s="9">
        <v>-432.3</v>
      </c>
      <c r="K737" s="9">
        <v>-10.81</v>
      </c>
      <c r="V737" s="8" t="s">
        <v>54</v>
      </c>
      <c r="W737" s="9">
        <v>2118.6999999999998</v>
      </c>
      <c r="X737" s="9">
        <v>0</v>
      </c>
      <c r="Y737" s="9">
        <v>423.7</v>
      </c>
      <c r="Z737" s="9">
        <v>0</v>
      </c>
      <c r="AA737" s="9">
        <v>423.7</v>
      </c>
      <c r="AB737" s="9">
        <v>0</v>
      </c>
      <c r="AC737" s="9">
        <v>847.5</v>
      </c>
      <c r="AD737" s="9">
        <v>3813.7</v>
      </c>
      <c r="AE737" s="9">
        <v>4000</v>
      </c>
      <c r="AF737" s="9">
        <v>186.3</v>
      </c>
      <c r="AG737" s="9">
        <v>4.66</v>
      </c>
    </row>
    <row r="738" spans="1:33" ht="15" thickBot="1" x14ac:dyDescent="0.35">
      <c r="A738" s="8" t="s">
        <v>55</v>
      </c>
      <c r="B738" s="9">
        <v>0</v>
      </c>
      <c r="C738" s="9">
        <v>1477.4</v>
      </c>
      <c r="D738" s="9">
        <v>2216.1</v>
      </c>
      <c r="E738" s="9">
        <v>0</v>
      </c>
      <c r="F738" s="9">
        <v>0</v>
      </c>
      <c r="G738" s="9">
        <v>0</v>
      </c>
      <c r="H738" s="9">
        <v>3693.5</v>
      </c>
      <c r="I738" s="9">
        <v>4000</v>
      </c>
      <c r="J738" s="9">
        <v>306.5</v>
      </c>
      <c r="K738" s="9">
        <v>7.66</v>
      </c>
      <c r="V738" s="8" t="s">
        <v>55</v>
      </c>
      <c r="W738" s="9">
        <v>2118.6999999999998</v>
      </c>
      <c r="X738" s="9">
        <v>0</v>
      </c>
      <c r="Y738" s="9">
        <v>423.7</v>
      </c>
      <c r="Z738" s="9">
        <v>0</v>
      </c>
      <c r="AA738" s="9">
        <v>423.7</v>
      </c>
      <c r="AB738" s="9">
        <v>0</v>
      </c>
      <c r="AC738" s="9">
        <v>847.5</v>
      </c>
      <c r="AD738" s="9">
        <v>3813.7</v>
      </c>
      <c r="AE738" s="9">
        <v>4000</v>
      </c>
      <c r="AF738" s="9">
        <v>186.3</v>
      </c>
      <c r="AG738" s="9">
        <v>4.66</v>
      </c>
    </row>
    <row r="739" spans="1:33" ht="15" thickBot="1" x14ac:dyDescent="0.35">
      <c r="A739" s="8" t="s">
        <v>56</v>
      </c>
      <c r="B739" s="9">
        <v>0</v>
      </c>
      <c r="C739" s="9">
        <v>2216.1</v>
      </c>
      <c r="D739" s="9">
        <v>2216.1</v>
      </c>
      <c r="E739" s="9">
        <v>0</v>
      </c>
      <c r="F739" s="9">
        <v>0</v>
      </c>
      <c r="G739" s="9">
        <v>0</v>
      </c>
      <c r="H739" s="9">
        <v>4432.3</v>
      </c>
      <c r="I739" s="9">
        <v>4000</v>
      </c>
      <c r="J739" s="9">
        <v>-432.3</v>
      </c>
      <c r="K739" s="9">
        <v>-10.81</v>
      </c>
      <c r="V739" s="8" t="s">
        <v>56</v>
      </c>
      <c r="W739" s="9">
        <v>2118.6999999999998</v>
      </c>
      <c r="X739" s="9">
        <v>0</v>
      </c>
      <c r="Y739" s="9">
        <v>423.7</v>
      </c>
      <c r="Z739" s="9">
        <v>0</v>
      </c>
      <c r="AA739" s="9">
        <v>423.7</v>
      </c>
      <c r="AB739" s="9">
        <v>0</v>
      </c>
      <c r="AC739" s="9">
        <v>0</v>
      </c>
      <c r="AD739" s="9">
        <v>2966.2</v>
      </c>
      <c r="AE739" s="9">
        <v>4000</v>
      </c>
      <c r="AF739" s="9">
        <v>1033.8</v>
      </c>
      <c r="AG739" s="9">
        <v>25.85</v>
      </c>
    </row>
    <row r="740" spans="1:33" ht="15" thickBot="1" x14ac:dyDescent="0.35">
      <c r="A740" s="8" t="s">
        <v>57</v>
      </c>
      <c r="B740" s="9">
        <v>0</v>
      </c>
      <c r="C740" s="9">
        <v>1477.4</v>
      </c>
      <c r="D740" s="9">
        <v>2216.1</v>
      </c>
      <c r="E740" s="9">
        <v>0</v>
      </c>
      <c r="F740" s="9">
        <v>0</v>
      </c>
      <c r="G740" s="9">
        <v>0</v>
      </c>
      <c r="H740" s="9">
        <v>3693.5</v>
      </c>
      <c r="I740" s="9">
        <v>4000</v>
      </c>
      <c r="J740" s="9">
        <v>306.5</v>
      </c>
      <c r="K740" s="9">
        <v>7.66</v>
      </c>
      <c r="V740" s="8" t="s">
        <v>57</v>
      </c>
      <c r="W740" s="9">
        <v>2118.6999999999998</v>
      </c>
      <c r="X740" s="9">
        <v>0</v>
      </c>
      <c r="Y740" s="9">
        <v>0</v>
      </c>
      <c r="Z740" s="9">
        <v>0</v>
      </c>
      <c r="AA740" s="9">
        <v>423.7</v>
      </c>
      <c r="AB740" s="9">
        <v>0</v>
      </c>
      <c r="AC740" s="9">
        <v>847.5</v>
      </c>
      <c r="AD740" s="9">
        <v>3390</v>
      </c>
      <c r="AE740" s="9">
        <v>4000</v>
      </c>
      <c r="AF740" s="9">
        <v>610</v>
      </c>
      <c r="AG740" s="9">
        <v>15.25</v>
      </c>
    </row>
    <row r="741" spans="1:33" ht="15" thickBot="1" x14ac:dyDescent="0.35">
      <c r="A741" s="8" t="s">
        <v>58</v>
      </c>
      <c r="B741" s="9">
        <v>0</v>
      </c>
      <c r="C741" s="9">
        <v>738.7</v>
      </c>
      <c r="D741" s="9">
        <v>2216.1</v>
      </c>
      <c r="E741" s="9">
        <v>0</v>
      </c>
      <c r="F741" s="9">
        <v>0</v>
      </c>
      <c r="G741" s="9">
        <v>0</v>
      </c>
      <c r="H741" s="9">
        <v>2954.8</v>
      </c>
      <c r="I741" s="9">
        <v>4000</v>
      </c>
      <c r="J741" s="9">
        <v>1045.2</v>
      </c>
      <c r="K741" s="9">
        <v>26.13</v>
      </c>
      <c r="V741" s="8" t="s">
        <v>58</v>
      </c>
      <c r="W741" s="9">
        <v>2118.6999999999998</v>
      </c>
      <c r="X741" s="9">
        <v>0</v>
      </c>
      <c r="Y741" s="9">
        <v>0</v>
      </c>
      <c r="Z741" s="9">
        <v>0</v>
      </c>
      <c r="AA741" s="9">
        <v>423.7</v>
      </c>
      <c r="AB741" s="9">
        <v>0</v>
      </c>
      <c r="AC741" s="9">
        <v>847.5</v>
      </c>
      <c r="AD741" s="9">
        <v>3390</v>
      </c>
      <c r="AE741" s="9">
        <v>4000</v>
      </c>
      <c r="AF741" s="9">
        <v>610</v>
      </c>
      <c r="AG741" s="9">
        <v>15.25</v>
      </c>
    </row>
    <row r="742" spans="1:33" ht="15" thickBot="1" x14ac:dyDescent="0.35">
      <c r="A742" s="8" t="s">
        <v>59</v>
      </c>
      <c r="B742" s="9">
        <v>0</v>
      </c>
      <c r="C742" s="9">
        <v>1477.4</v>
      </c>
      <c r="D742" s="9">
        <v>2216.1</v>
      </c>
      <c r="E742" s="9">
        <v>0</v>
      </c>
      <c r="F742" s="9">
        <v>0</v>
      </c>
      <c r="G742" s="9">
        <v>0</v>
      </c>
      <c r="H742" s="9">
        <v>3693.5</v>
      </c>
      <c r="I742" s="9">
        <v>3000</v>
      </c>
      <c r="J742" s="9">
        <v>-693.5</v>
      </c>
      <c r="K742" s="9">
        <v>-23.12</v>
      </c>
      <c r="V742" s="8" t="s">
        <v>59</v>
      </c>
      <c r="W742" s="9">
        <v>2118.6999999999998</v>
      </c>
      <c r="X742" s="9">
        <v>0</v>
      </c>
      <c r="Y742" s="9">
        <v>0</v>
      </c>
      <c r="Z742" s="9">
        <v>0</v>
      </c>
      <c r="AA742" s="9">
        <v>423.7</v>
      </c>
      <c r="AB742" s="9">
        <v>0</v>
      </c>
      <c r="AC742" s="9">
        <v>1271.2</v>
      </c>
      <c r="AD742" s="9">
        <v>3813.7</v>
      </c>
      <c r="AE742" s="9">
        <v>3000</v>
      </c>
      <c r="AF742" s="9">
        <v>-813.7</v>
      </c>
      <c r="AG742" s="9">
        <v>-27.12</v>
      </c>
    </row>
    <row r="743" spans="1:33" ht="15" thickBot="1" x14ac:dyDescent="0.35">
      <c r="A743" s="8" t="s">
        <v>60</v>
      </c>
      <c r="B743" s="9">
        <v>0</v>
      </c>
      <c r="C743" s="9">
        <v>1477.4</v>
      </c>
      <c r="D743" s="9">
        <v>2216.1</v>
      </c>
      <c r="E743" s="9">
        <v>0</v>
      </c>
      <c r="F743" s="9">
        <v>0</v>
      </c>
      <c r="G743" s="9">
        <v>0</v>
      </c>
      <c r="H743" s="9">
        <v>3693.5</v>
      </c>
      <c r="I743" s="9">
        <v>3000</v>
      </c>
      <c r="J743" s="9">
        <v>-693.5</v>
      </c>
      <c r="K743" s="9">
        <v>-23.12</v>
      </c>
      <c r="V743" s="8" t="s">
        <v>60</v>
      </c>
      <c r="W743" s="9">
        <v>2118.6999999999998</v>
      </c>
      <c r="X743" s="9">
        <v>0</v>
      </c>
      <c r="Y743" s="9">
        <v>0</v>
      </c>
      <c r="Z743" s="9">
        <v>0</v>
      </c>
      <c r="AA743" s="9">
        <v>423.7</v>
      </c>
      <c r="AB743" s="9">
        <v>0</v>
      </c>
      <c r="AC743" s="9">
        <v>847.5</v>
      </c>
      <c r="AD743" s="9">
        <v>3390</v>
      </c>
      <c r="AE743" s="9">
        <v>3000</v>
      </c>
      <c r="AF743" s="9">
        <v>-390</v>
      </c>
      <c r="AG743" s="9">
        <v>-13</v>
      </c>
    </row>
    <row r="744" spans="1:33" ht="15" thickBot="1" x14ac:dyDescent="0.35">
      <c r="A744" s="8" t="s">
        <v>61</v>
      </c>
      <c r="B744" s="9">
        <v>0</v>
      </c>
      <c r="C744" s="9">
        <v>1477.4</v>
      </c>
      <c r="D744" s="9">
        <v>2216.1</v>
      </c>
      <c r="E744" s="9">
        <v>0</v>
      </c>
      <c r="F744" s="9">
        <v>0</v>
      </c>
      <c r="G744" s="9">
        <v>0</v>
      </c>
      <c r="H744" s="9">
        <v>3693.5</v>
      </c>
      <c r="I744" s="9">
        <v>4000</v>
      </c>
      <c r="J744" s="9">
        <v>306.5</v>
      </c>
      <c r="K744" s="9">
        <v>7.66</v>
      </c>
      <c r="V744" s="8" t="s">
        <v>61</v>
      </c>
      <c r="W744" s="9">
        <v>2118.6999999999998</v>
      </c>
      <c r="X744" s="9">
        <v>0</v>
      </c>
      <c r="Y744" s="9">
        <v>423.7</v>
      </c>
      <c r="Z744" s="9">
        <v>0</v>
      </c>
      <c r="AA744" s="9">
        <v>423.7</v>
      </c>
      <c r="AB744" s="9">
        <v>0</v>
      </c>
      <c r="AC744" s="9">
        <v>847.5</v>
      </c>
      <c r="AD744" s="9">
        <v>3813.7</v>
      </c>
      <c r="AE744" s="9">
        <v>4000</v>
      </c>
      <c r="AF744" s="9">
        <v>186.3</v>
      </c>
      <c r="AG744" s="9">
        <v>4.66</v>
      </c>
    </row>
    <row r="745" spans="1:33" ht="15" thickBot="1" x14ac:dyDescent="0.35">
      <c r="A745" s="8" t="s">
        <v>62</v>
      </c>
      <c r="B745" s="9">
        <v>0</v>
      </c>
      <c r="C745" s="9">
        <v>2216.1</v>
      </c>
      <c r="D745" s="9">
        <v>2216.1</v>
      </c>
      <c r="E745" s="9">
        <v>0</v>
      </c>
      <c r="F745" s="9">
        <v>0</v>
      </c>
      <c r="G745" s="9">
        <v>0</v>
      </c>
      <c r="H745" s="9">
        <v>4432.3</v>
      </c>
      <c r="I745" s="9">
        <v>6000</v>
      </c>
      <c r="J745" s="9">
        <v>1567.7</v>
      </c>
      <c r="K745" s="9">
        <v>26.13</v>
      </c>
      <c r="V745" s="8" t="s">
        <v>62</v>
      </c>
      <c r="W745" s="9">
        <v>2118.6999999999998</v>
      </c>
      <c r="X745" s="9">
        <v>0</v>
      </c>
      <c r="Y745" s="9">
        <v>423.7</v>
      </c>
      <c r="Z745" s="9">
        <v>0</v>
      </c>
      <c r="AA745" s="9">
        <v>423.7</v>
      </c>
      <c r="AB745" s="9">
        <v>0</v>
      </c>
      <c r="AC745" s="9">
        <v>847.5</v>
      </c>
      <c r="AD745" s="9">
        <v>3813.7</v>
      </c>
      <c r="AE745" s="9">
        <v>6000</v>
      </c>
      <c r="AF745" s="9">
        <v>2186.3000000000002</v>
      </c>
      <c r="AG745" s="9">
        <v>36.44</v>
      </c>
    </row>
    <row r="746" spans="1:33" ht="15" thickBot="1" x14ac:dyDescent="0.35">
      <c r="A746" s="8" t="s">
        <v>63</v>
      </c>
      <c r="B746" s="9">
        <v>0</v>
      </c>
      <c r="C746" s="9">
        <v>2216.1</v>
      </c>
      <c r="D746" s="9">
        <v>2216.1</v>
      </c>
      <c r="E746" s="9">
        <v>0</v>
      </c>
      <c r="F746" s="9">
        <v>0</v>
      </c>
      <c r="G746" s="9">
        <v>0</v>
      </c>
      <c r="H746" s="9">
        <v>4432.3</v>
      </c>
      <c r="I746" s="9">
        <v>6000</v>
      </c>
      <c r="J746" s="9">
        <v>1567.7</v>
      </c>
      <c r="K746" s="9">
        <v>26.13</v>
      </c>
      <c r="V746" s="8" t="s">
        <v>63</v>
      </c>
      <c r="W746" s="9">
        <v>2118.6999999999998</v>
      </c>
      <c r="X746" s="9">
        <v>0</v>
      </c>
      <c r="Y746" s="9">
        <v>423.7</v>
      </c>
      <c r="Z746" s="9">
        <v>0</v>
      </c>
      <c r="AA746" s="9">
        <v>423.7</v>
      </c>
      <c r="AB746" s="9">
        <v>0</v>
      </c>
      <c r="AC746" s="9">
        <v>1271.2</v>
      </c>
      <c r="AD746" s="9">
        <v>4237.5</v>
      </c>
      <c r="AE746" s="9">
        <v>6000</v>
      </c>
      <c r="AF746" s="9">
        <v>1762.5</v>
      </c>
      <c r="AG746" s="9">
        <v>29.38</v>
      </c>
    </row>
    <row r="747" spans="1:33" ht="15" thickBot="1" x14ac:dyDescent="0.35">
      <c r="A747" s="8" t="s">
        <v>64</v>
      </c>
      <c r="B747" s="9">
        <v>0</v>
      </c>
      <c r="C747" s="9">
        <v>2216.1</v>
      </c>
      <c r="D747" s="9">
        <v>2216.1</v>
      </c>
      <c r="E747" s="9">
        <v>0</v>
      </c>
      <c r="F747" s="9">
        <v>0</v>
      </c>
      <c r="G747" s="9">
        <v>0</v>
      </c>
      <c r="H747" s="9">
        <v>4432.3</v>
      </c>
      <c r="I747" s="9">
        <v>6000</v>
      </c>
      <c r="J747" s="9">
        <v>1567.7</v>
      </c>
      <c r="K747" s="9">
        <v>26.13</v>
      </c>
      <c r="V747" s="8" t="s">
        <v>64</v>
      </c>
      <c r="W747" s="9">
        <v>2118.6999999999998</v>
      </c>
      <c r="X747" s="9">
        <v>0</v>
      </c>
      <c r="Y747" s="9">
        <v>423.7</v>
      </c>
      <c r="Z747" s="9">
        <v>0</v>
      </c>
      <c r="AA747" s="9">
        <v>423.7</v>
      </c>
      <c r="AB747" s="9">
        <v>0</v>
      </c>
      <c r="AC747" s="9">
        <v>847.5</v>
      </c>
      <c r="AD747" s="9">
        <v>3813.7</v>
      </c>
      <c r="AE747" s="9">
        <v>6000</v>
      </c>
      <c r="AF747" s="9">
        <v>2186.3000000000002</v>
      </c>
      <c r="AG747" s="9">
        <v>36.44</v>
      </c>
    </row>
    <row r="748" spans="1:33" ht="15" thickBot="1" x14ac:dyDescent="0.35">
      <c r="A748" s="8" t="s">
        <v>65</v>
      </c>
      <c r="B748" s="9">
        <v>0</v>
      </c>
      <c r="C748" s="9">
        <v>1477.4</v>
      </c>
      <c r="D748" s="9">
        <v>2216.1</v>
      </c>
      <c r="E748" s="9">
        <v>0</v>
      </c>
      <c r="F748" s="9">
        <v>0</v>
      </c>
      <c r="G748" s="9">
        <v>0</v>
      </c>
      <c r="H748" s="9">
        <v>3693.5</v>
      </c>
      <c r="I748" s="9">
        <v>3000</v>
      </c>
      <c r="J748" s="9">
        <v>-693.5</v>
      </c>
      <c r="K748" s="9">
        <v>-23.12</v>
      </c>
      <c r="V748" s="8" t="s">
        <v>65</v>
      </c>
      <c r="W748" s="9">
        <v>2118.6999999999998</v>
      </c>
      <c r="X748" s="9">
        <v>0</v>
      </c>
      <c r="Y748" s="9">
        <v>423.7</v>
      </c>
      <c r="Z748" s="9">
        <v>0</v>
      </c>
      <c r="AA748" s="9">
        <v>423.7</v>
      </c>
      <c r="AB748" s="9">
        <v>0</v>
      </c>
      <c r="AC748" s="9">
        <v>1271.2</v>
      </c>
      <c r="AD748" s="9">
        <v>4237.5</v>
      </c>
      <c r="AE748" s="9">
        <v>3000</v>
      </c>
      <c r="AF748" s="9">
        <v>-1237.5</v>
      </c>
      <c r="AG748" s="9">
        <v>-41.25</v>
      </c>
    </row>
    <row r="749" spans="1:33" ht="15" thickBot="1" x14ac:dyDescent="0.35">
      <c r="A749" s="8" t="s">
        <v>66</v>
      </c>
      <c r="B749" s="9">
        <v>0</v>
      </c>
      <c r="C749" s="9">
        <v>2216.1</v>
      </c>
      <c r="D749" s="9">
        <v>2216.1</v>
      </c>
      <c r="E749" s="9">
        <v>0</v>
      </c>
      <c r="F749" s="9">
        <v>0</v>
      </c>
      <c r="G749" s="9">
        <v>0</v>
      </c>
      <c r="H749" s="9">
        <v>4432.3</v>
      </c>
      <c r="I749" s="9">
        <v>4000</v>
      </c>
      <c r="J749" s="9">
        <v>-432.3</v>
      </c>
      <c r="K749" s="9">
        <v>-10.81</v>
      </c>
      <c r="V749" s="8" t="s">
        <v>66</v>
      </c>
      <c r="W749" s="9">
        <v>2118.6999999999998</v>
      </c>
      <c r="X749" s="9">
        <v>0</v>
      </c>
      <c r="Y749" s="9">
        <v>423.7</v>
      </c>
      <c r="Z749" s="9">
        <v>0</v>
      </c>
      <c r="AA749" s="9">
        <v>423.7</v>
      </c>
      <c r="AB749" s="9">
        <v>0</v>
      </c>
      <c r="AC749" s="9">
        <v>847.5</v>
      </c>
      <c r="AD749" s="9">
        <v>3813.7</v>
      </c>
      <c r="AE749" s="9">
        <v>4000</v>
      </c>
      <c r="AF749" s="9">
        <v>186.3</v>
      </c>
      <c r="AG749" s="9">
        <v>4.66</v>
      </c>
    </row>
    <row r="750" spans="1:33" ht="15" thickBot="1" x14ac:dyDescent="0.35">
      <c r="A750" s="8" t="s">
        <v>67</v>
      </c>
      <c r="B750" s="9">
        <v>0</v>
      </c>
      <c r="C750" s="9">
        <v>2216.1</v>
      </c>
      <c r="D750" s="9">
        <v>2216.1</v>
      </c>
      <c r="E750" s="9">
        <v>0</v>
      </c>
      <c r="F750" s="9">
        <v>0</v>
      </c>
      <c r="G750" s="9">
        <v>0</v>
      </c>
      <c r="H750" s="9">
        <v>4432.3</v>
      </c>
      <c r="I750" s="9">
        <v>5000</v>
      </c>
      <c r="J750" s="9">
        <v>567.70000000000005</v>
      </c>
      <c r="K750" s="9">
        <v>11.35</v>
      </c>
      <c r="V750" s="8" t="s">
        <v>67</v>
      </c>
      <c r="W750" s="9">
        <v>2118.6999999999998</v>
      </c>
      <c r="X750" s="9">
        <v>0</v>
      </c>
      <c r="Y750" s="9">
        <v>423.7</v>
      </c>
      <c r="Z750" s="9">
        <v>0</v>
      </c>
      <c r="AA750" s="9">
        <v>423.7</v>
      </c>
      <c r="AB750" s="9">
        <v>0</v>
      </c>
      <c r="AC750" s="9">
        <v>847.5</v>
      </c>
      <c r="AD750" s="9">
        <v>3813.7</v>
      </c>
      <c r="AE750" s="9">
        <v>5000</v>
      </c>
      <c r="AF750" s="9">
        <v>1186.3</v>
      </c>
      <c r="AG750" s="9">
        <v>23.73</v>
      </c>
    </row>
    <row r="751" spans="1:33" ht="15" thickBot="1" x14ac:dyDescent="0.35">
      <c r="A751" s="8" t="s">
        <v>68</v>
      </c>
      <c r="B751" s="9">
        <v>0</v>
      </c>
      <c r="C751" s="9">
        <v>3693.5</v>
      </c>
      <c r="D751" s="9">
        <v>2216.1</v>
      </c>
      <c r="E751" s="9">
        <v>0</v>
      </c>
      <c r="F751" s="9">
        <v>0</v>
      </c>
      <c r="G751" s="9">
        <v>0</v>
      </c>
      <c r="H751" s="9">
        <v>5909.7</v>
      </c>
      <c r="I751" s="9">
        <v>5000</v>
      </c>
      <c r="J751" s="9">
        <v>-909.7</v>
      </c>
      <c r="K751" s="9">
        <v>-18.190000000000001</v>
      </c>
      <c r="V751" s="8" t="s">
        <v>68</v>
      </c>
      <c r="W751" s="9">
        <v>2118.6999999999998</v>
      </c>
      <c r="X751" s="9">
        <v>0</v>
      </c>
      <c r="Y751" s="9">
        <v>2118.6999999999998</v>
      </c>
      <c r="Z751" s="9">
        <v>0</v>
      </c>
      <c r="AA751" s="9">
        <v>423.7</v>
      </c>
      <c r="AB751" s="9">
        <v>0</v>
      </c>
      <c r="AC751" s="9">
        <v>847.5</v>
      </c>
      <c r="AD751" s="9">
        <v>5508.7</v>
      </c>
      <c r="AE751" s="9">
        <v>5000</v>
      </c>
      <c r="AF751" s="9">
        <v>-508.7</v>
      </c>
      <c r="AG751" s="9">
        <v>-10.17</v>
      </c>
    </row>
    <row r="752" spans="1:33" ht="15" thickBot="1" x14ac:dyDescent="0.35">
      <c r="A752" s="8" t="s">
        <v>69</v>
      </c>
      <c r="B752" s="9">
        <v>0</v>
      </c>
      <c r="C752" s="9">
        <v>1477.4</v>
      </c>
      <c r="D752" s="9">
        <v>2216.1</v>
      </c>
      <c r="E752" s="9">
        <v>0</v>
      </c>
      <c r="F752" s="9">
        <v>0</v>
      </c>
      <c r="G752" s="9">
        <v>0</v>
      </c>
      <c r="H752" s="9">
        <v>3693.5</v>
      </c>
      <c r="I752" s="9">
        <v>3000</v>
      </c>
      <c r="J752" s="9">
        <v>-693.5</v>
      </c>
      <c r="K752" s="9">
        <v>-23.12</v>
      </c>
      <c r="V752" s="8" t="s">
        <v>69</v>
      </c>
      <c r="W752" s="9">
        <v>2118.6999999999998</v>
      </c>
      <c r="X752" s="9">
        <v>0</v>
      </c>
      <c r="Y752" s="9">
        <v>423.7</v>
      </c>
      <c r="Z752" s="9">
        <v>0</v>
      </c>
      <c r="AA752" s="9">
        <v>423.7</v>
      </c>
      <c r="AB752" s="9">
        <v>0</v>
      </c>
      <c r="AC752" s="9">
        <v>847.5</v>
      </c>
      <c r="AD752" s="9">
        <v>3813.7</v>
      </c>
      <c r="AE752" s="9">
        <v>3000</v>
      </c>
      <c r="AF752" s="9">
        <v>-813.7</v>
      </c>
      <c r="AG752" s="9">
        <v>-27.12</v>
      </c>
    </row>
    <row r="753" spans="1:33" ht="15" thickBot="1" x14ac:dyDescent="0.35">
      <c r="A753" s="8" t="s">
        <v>70</v>
      </c>
      <c r="B753" s="9">
        <v>0</v>
      </c>
      <c r="C753" s="9">
        <v>1477.4</v>
      </c>
      <c r="D753" s="9">
        <v>2216.1</v>
      </c>
      <c r="E753" s="9">
        <v>0</v>
      </c>
      <c r="F753" s="9">
        <v>0</v>
      </c>
      <c r="G753" s="9">
        <v>0</v>
      </c>
      <c r="H753" s="9">
        <v>3693.5</v>
      </c>
      <c r="I753" s="9">
        <v>3000</v>
      </c>
      <c r="J753" s="9">
        <v>-693.5</v>
      </c>
      <c r="K753" s="9">
        <v>-23.12</v>
      </c>
      <c r="V753" s="8" t="s">
        <v>70</v>
      </c>
      <c r="W753" s="9">
        <v>2118.6999999999998</v>
      </c>
      <c r="X753" s="9">
        <v>0</v>
      </c>
      <c r="Y753" s="9">
        <v>0</v>
      </c>
      <c r="Z753" s="9">
        <v>0</v>
      </c>
      <c r="AA753" s="9">
        <v>423.7</v>
      </c>
      <c r="AB753" s="9">
        <v>0</v>
      </c>
      <c r="AC753" s="9">
        <v>847.5</v>
      </c>
      <c r="AD753" s="9">
        <v>3390</v>
      </c>
      <c r="AE753" s="9">
        <v>3000</v>
      </c>
      <c r="AF753" s="9">
        <v>-390</v>
      </c>
      <c r="AG753" s="9">
        <v>-13</v>
      </c>
    </row>
    <row r="754" spans="1:33" ht="15" thickBot="1" x14ac:dyDescent="0.35">
      <c r="A754" s="8" t="s">
        <v>71</v>
      </c>
      <c r="B754" s="9">
        <v>0</v>
      </c>
      <c r="C754" s="9">
        <v>2216.1</v>
      </c>
      <c r="D754" s="9">
        <v>2216.1</v>
      </c>
      <c r="E754" s="9">
        <v>0</v>
      </c>
      <c r="F754" s="9">
        <v>0</v>
      </c>
      <c r="G754" s="9">
        <v>0</v>
      </c>
      <c r="H754" s="9">
        <v>4432.3</v>
      </c>
      <c r="I754" s="9">
        <v>3000</v>
      </c>
      <c r="J754" s="9">
        <v>-1432.3</v>
      </c>
      <c r="K754" s="9">
        <v>-47.74</v>
      </c>
      <c r="V754" s="8" t="s">
        <v>71</v>
      </c>
      <c r="W754" s="9">
        <v>2118.6999999999998</v>
      </c>
      <c r="X754" s="9">
        <v>0</v>
      </c>
      <c r="Y754" s="9">
        <v>423.7</v>
      </c>
      <c r="Z754" s="9">
        <v>0</v>
      </c>
      <c r="AA754" s="9">
        <v>423.7</v>
      </c>
      <c r="AB754" s="9">
        <v>0</v>
      </c>
      <c r="AC754" s="9">
        <v>847.5</v>
      </c>
      <c r="AD754" s="9">
        <v>3813.7</v>
      </c>
      <c r="AE754" s="9">
        <v>3000</v>
      </c>
      <c r="AF754" s="9">
        <v>-813.7</v>
      </c>
      <c r="AG754" s="9">
        <v>-27.12</v>
      </c>
    </row>
    <row r="755" spans="1:33" ht="15" thickBot="1" x14ac:dyDescent="0.35">
      <c r="A755" s="8" t="s">
        <v>72</v>
      </c>
      <c r="B755" s="9">
        <v>0</v>
      </c>
      <c r="C755" s="9">
        <v>2216.1</v>
      </c>
      <c r="D755" s="9">
        <v>2216.1</v>
      </c>
      <c r="E755" s="9">
        <v>0</v>
      </c>
      <c r="F755" s="9">
        <v>0</v>
      </c>
      <c r="G755" s="9">
        <v>0</v>
      </c>
      <c r="H755" s="9">
        <v>4432.3</v>
      </c>
      <c r="I755" s="9">
        <v>4000</v>
      </c>
      <c r="J755" s="9">
        <v>-432.3</v>
      </c>
      <c r="K755" s="9">
        <v>-10.81</v>
      </c>
      <c r="V755" s="8" t="s">
        <v>72</v>
      </c>
      <c r="W755" s="9">
        <v>2542.5</v>
      </c>
      <c r="X755" s="9">
        <v>0</v>
      </c>
      <c r="Y755" s="9">
        <v>423.7</v>
      </c>
      <c r="Z755" s="9">
        <v>0</v>
      </c>
      <c r="AA755" s="9">
        <v>423.7</v>
      </c>
      <c r="AB755" s="9">
        <v>0</v>
      </c>
      <c r="AC755" s="9">
        <v>847.5</v>
      </c>
      <c r="AD755" s="9">
        <v>4237.5</v>
      </c>
      <c r="AE755" s="9">
        <v>4000</v>
      </c>
      <c r="AF755" s="9">
        <v>-237.5</v>
      </c>
      <c r="AG755" s="9">
        <v>-5.94</v>
      </c>
    </row>
    <row r="756" spans="1:33" ht="15" thickBot="1" x14ac:dyDescent="0.35">
      <c r="A756" s="8" t="s">
        <v>73</v>
      </c>
      <c r="B756" s="9">
        <v>0</v>
      </c>
      <c r="C756" s="9">
        <v>2216.1</v>
      </c>
      <c r="D756" s="9">
        <v>2216.1</v>
      </c>
      <c r="E756" s="9">
        <v>0</v>
      </c>
      <c r="F756" s="9">
        <v>0</v>
      </c>
      <c r="G756" s="9">
        <v>0</v>
      </c>
      <c r="H756" s="9">
        <v>4432.3</v>
      </c>
      <c r="I756" s="9">
        <v>4000</v>
      </c>
      <c r="J756" s="9">
        <v>-432.3</v>
      </c>
      <c r="K756" s="9">
        <v>-10.81</v>
      </c>
      <c r="V756" s="8" t="s">
        <v>73</v>
      </c>
      <c r="W756" s="9">
        <v>2542.5</v>
      </c>
      <c r="X756" s="9">
        <v>0</v>
      </c>
      <c r="Y756" s="9">
        <v>423.7</v>
      </c>
      <c r="Z756" s="9">
        <v>0</v>
      </c>
      <c r="AA756" s="9">
        <v>423.7</v>
      </c>
      <c r="AB756" s="9">
        <v>0</v>
      </c>
      <c r="AC756" s="9">
        <v>847.5</v>
      </c>
      <c r="AD756" s="9">
        <v>4237.5</v>
      </c>
      <c r="AE756" s="9">
        <v>4000</v>
      </c>
      <c r="AF756" s="9">
        <v>-237.5</v>
      </c>
      <c r="AG756" s="9">
        <v>-5.94</v>
      </c>
    </row>
    <row r="757" spans="1:33" ht="15" thickBot="1" x14ac:dyDescent="0.35">
      <c r="A757" s="8" t="s">
        <v>74</v>
      </c>
      <c r="B757" s="9">
        <v>0</v>
      </c>
      <c r="C757" s="9">
        <v>2216.1</v>
      </c>
      <c r="D757" s="9">
        <v>2216.1</v>
      </c>
      <c r="E757" s="9">
        <v>0</v>
      </c>
      <c r="F757" s="9">
        <v>0</v>
      </c>
      <c r="G757" s="9">
        <v>0</v>
      </c>
      <c r="H757" s="9">
        <v>4432.3</v>
      </c>
      <c r="I757" s="9">
        <v>5000</v>
      </c>
      <c r="J757" s="9">
        <v>567.70000000000005</v>
      </c>
      <c r="K757" s="9">
        <v>11.35</v>
      </c>
      <c r="V757" s="8" t="s">
        <v>74</v>
      </c>
      <c r="W757" s="9">
        <v>2542.5</v>
      </c>
      <c r="X757" s="9">
        <v>0</v>
      </c>
      <c r="Y757" s="9">
        <v>423.7</v>
      </c>
      <c r="Z757" s="9">
        <v>0</v>
      </c>
      <c r="AA757" s="9">
        <v>423.7</v>
      </c>
      <c r="AB757" s="9">
        <v>0</v>
      </c>
      <c r="AC757" s="9">
        <v>1271.2</v>
      </c>
      <c r="AD757" s="9">
        <v>4661.2</v>
      </c>
      <c r="AE757" s="9">
        <v>5000</v>
      </c>
      <c r="AF757" s="9">
        <v>338.8</v>
      </c>
      <c r="AG757" s="9">
        <v>6.78</v>
      </c>
    </row>
    <row r="758" spans="1:33" ht="15" thickBot="1" x14ac:dyDescent="0.35">
      <c r="A758" s="8" t="s">
        <v>75</v>
      </c>
      <c r="B758" s="9">
        <v>0</v>
      </c>
      <c r="C758" s="9">
        <v>2216.1</v>
      </c>
      <c r="D758" s="9">
        <v>2216.1</v>
      </c>
      <c r="E758" s="9">
        <v>0</v>
      </c>
      <c r="F758" s="9">
        <v>0</v>
      </c>
      <c r="G758" s="9">
        <v>0</v>
      </c>
      <c r="H758" s="9">
        <v>4432.3</v>
      </c>
      <c r="I758" s="9">
        <v>5000</v>
      </c>
      <c r="J758" s="9">
        <v>567.70000000000005</v>
      </c>
      <c r="K758" s="9">
        <v>11.35</v>
      </c>
      <c r="V758" s="8" t="s">
        <v>75</v>
      </c>
      <c r="W758" s="9">
        <v>2542.5</v>
      </c>
      <c r="X758" s="9">
        <v>0</v>
      </c>
      <c r="Y758" s="9">
        <v>2118.6999999999998</v>
      </c>
      <c r="Z758" s="9">
        <v>0</v>
      </c>
      <c r="AA758" s="9">
        <v>423.7</v>
      </c>
      <c r="AB758" s="9">
        <v>0</v>
      </c>
      <c r="AC758" s="9">
        <v>1271.2</v>
      </c>
      <c r="AD758" s="9">
        <v>6356.2</v>
      </c>
      <c r="AE758" s="9">
        <v>5000</v>
      </c>
      <c r="AF758" s="9">
        <v>-1356.2</v>
      </c>
      <c r="AG758" s="9">
        <v>-27.12</v>
      </c>
    </row>
    <row r="759" spans="1:33" ht="15" thickBot="1" x14ac:dyDescent="0.35">
      <c r="A759" s="8" t="s">
        <v>76</v>
      </c>
      <c r="B759" s="9">
        <v>0</v>
      </c>
      <c r="C759" s="9">
        <v>2216.1</v>
      </c>
      <c r="D759" s="9">
        <v>2216.1</v>
      </c>
      <c r="E759" s="9">
        <v>0</v>
      </c>
      <c r="F759" s="9">
        <v>0</v>
      </c>
      <c r="G759" s="9">
        <v>0</v>
      </c>
      <c r="H759" s="9">
        <v>4432.3</v>
      </c>
      <c r="I759" s="9">
        <v>5000</v>
      </c>
      <c r="J759" s="9">
        <v>567.70000000000005</v>
      </c>
      <c r="K759" s="9">
        <v>11.35</v>
      </c>
      <c r="V759" s="8" t="s">
        <v>76</v>
      </c>
      <c r="W759" s="9">
        <v>2542.5</v>
      </c>
      <c r="X759" s="9">
        <v>0</v>
      </c>
      <c r="Y759" s="9">
        <v>423.7</v>
      </c>
      <c r="Z759" s="9">
        <v>0</v>
      </c>
      <c r="AA759" s="9">
        <v>423.7</v>
      </c>
      <c r="AB759" s="9">
        <v>0</v>
      </c>
      <c r="AC759" s="9">
        <v>847.5</v>
      </c>
      <c r="AD759" s="9">
        <v>4237.5</v>
      </c>
      <c r="AE759" s="9">
        <v>5000</v>
      </c>
      <c r="AF759" s="9">
        <v>762.5</v>
      </c>
      <c r="AG759" s="9">
        <v>15.25</v>
      </c>
    </row>
    <row r="760" spans="1:33" ht="15" thickBot="1" x14ac:dyDescent="0.35">
      <c r="A760" s="8" t="s">
        <v>77</v>
      </c>
      <c r="B760" s="9">
        <v>0</v>
      </c>
      <c r="C760" s="9">
        <v>2216.1</v>
      </c>
      <c r="D760" s="9">
        <v>2216.1</v>
      </c>
      <c r="E760" s="9">
        <v>0</v>
      </c>
      <c r="F760" s="9">
        <v>0</v>
      </c>
      <c r="G760" s="9">
        <v>0</v>
      </c>
      <c r="H760" s="9">
        <v>4432.3</v>
      </c>
      <c r="I760" s="9">
        <v>5000</v>
      </c>
      <c r="J760" s="9">
        <v>567.70000000000005</v>
      </c>
      <c r="K760" s="9">
        <v>11.35</v>
      </c>
      <c r="V760" s="8" t="s">
        <v>77</v>
      </c>
      <c r="W760" s="9">
        <v>2542.5</v>
      </c>
      <c r="X760" s="9">
        <v>0</v>
      </c>
      <c r="Y760" s="9">
        <v>423.7</v>
      </c>
      <c r="Z760" s="9">
        <v>0</v>
      </c>
      <c r="AA760" s="9">
        <v>423.7</v>
      </c>
      <c r="AB760" s="9">
        <v>0</v>
      </c>
      <c r="AC760" s="9">
        <v>1271.2</v>
      </c>
      <c r="AD760" s="9">
        <v>4661.2</v>
      </c>
      <c r="AE760" s="9">
        <v>5000</v>
      </c>
      <c r="AF760" s="9">
        <v>338.8</v>
      </c>
      <c r="AG760" s="9">
        <v>6.78</v>
      </c>
    </row>
    <row r="761" spans="1:33" ht="15" thickBot="1" x14ac:dyDescent="0.35">
      <c r="A761" s="8" t="s">
        <v>78</v>
      </c>
      <c r="B761" s="9">
        <v>0</v>
      </c>
      <c r="C761" s="9">
        <v>2216.1</v>
      </c>
      <c r="D761" s="9">
        <v>2216.1</v>
      </c>
      <c r="E761" s="9">
        <v>0</v>
      </c>
      <c r="F761" s="9">
        <v>0</v>
      </c>
      <c r="G761" s="9">
        <v>0</v>
      </c>
      <c r="H761" s="9">
        <v>4432.3</v>
      </c>
      <c r="I761" s="9">
        <v>5000</v>
      </c>
      <c r="J761" s="9">
        <v>567.70000000000005</v>
      </c>
      <c r="K761" s="9">
        <v>11.35</v>
      </c>
      <c r="V761" s="8" t="s">
        <v>78</v>
      </c>
      <c r="W761" s="9">
        <v>2542.5</v>
      </c>
      <c r="X761" s="9">
        <v>0</v>
      </c>
      <c r="Y761" s="9">
        <v>423.7</v>
      </c>
      <c r="Z761" s="9">
        <v>0</v>
      </c>
      <c r="AA761" s="9">
        <v>423.7</v>
      </c>
      <c r="AB761" s="9">
        <v>0</v>
      </c>
      <c r="AC761" s="9">
        <v>847.5</v>
      </c>
      <c r="AD761" s="9">
        <v>4237.5</v>
      </c>
      <c r="AE761" s="9">
        <v>5000</v>
      </c>
      <c r="AF761" s="9">
        <v>762.5</v>
      </c>
      <c r="AG761" s="9">
        <v>15.25</v>
      </c>
    </row>
    <row r="762" spans="1:33" ht="15" thickBot="1" x14ac:dyDescent="0.35">
      <c r="A762" s="8" t="s">
        <v>79</v>
      </c>
      <c r="B762" s="9">
        <v>0</v>
      </c>
      <c r="C762" s="9">
        <v>2216.1</v>
      </c>
      <c r="D762" s="9">
        <v>2216.1</v>
      </c>
      <c r="E762" s="9">
        <v>0</v>
      </c>
      <c r="F762" s="9">
        <v>0</v>
      </c>
      <c r="G762" s="9">
        <v>0</v>
      </c>
      <c r="H762" s="9">
        <v>4432.3</v>
      </c>
      <c r="I762" s="9">
        <v>5000</v>
      </c>
      <c r="J762" s="9">
        <v>567.70000000000005</v>
      </c>
      <c r="K762" s="9">
        <v>11.35</v>
      </c>
      <c r="V762" s="8" t="s">
        <v>79</v>
      </c>
      <c r="W762" s="9">
        <v>2542.5</v>
      </c>
      <c r="X762" s="9">
        <v>0</v>
      </c>
      <c r="Y762" s="9">
        <v>423.7</v>
      </c>
      <c r="Z762" s="9">
        <v>0</v>
      </c>
      <c r="AA762" s="9">
        <v>423.7</v>
      </c>
      <c r="AB762" s="9">
        <v>0</v>
      </c>
      <c r="AC762" s="9">
        <v>847.5</v>
      </c>
      <c r="AD762" s="9">
        <v>4237.5</v>
      </c>
      <c r="AE762" s="9">
        <v>5000</v>
      </c>
      <c r="AF762" s="9">
        <v>762.5</v>
      </c>
      <c r="AG762" s="9">
        <v>15.25</v>
      </c>
    </row>
    <row r="763" spans="1:33" ht="15" thickBot="1" x14ac:dyDescent="0.35">
      <c r="A763" s="8" t="s">
        <v>80</v>
      </c>
      <c r="B763" s="9">
        <v>0</v>
      </c>
      <c r="C763" s="9">
        <v>3693.5</v>
      </c>
      <c r="D763" s="9">
        <v>2216.1</v>
      </c>
      <c r="E763" s="9">
        <v>0</v>
      </c>
      <c r="F763" s="9">
        <v>0</v>
      </c>
      <c r="G763" s="9">
        <v>0</v>
      </c>
      <c r="H763" s="9">
        <v>5909.7</v>
      </c>
      <c r="I763" s="9">
        <v>5000</v>
      </c>
      <c r="J763" s="9">
        <v>-909.7</v>
      </c>
      <c r="K763" s="9">
        <v>-18.190000000000001</v>
      </c>
      <c r="V763" s="8" t="s">
        <v>80</v>
      </c>
      <c r="W763" s="9">
        <v>2542.5</v>
      </c>
      <c r="X763" s="9">
        <v>0</v>
      </c>
      <c r="Y763" s="9">
        <v>2542.5</v>
      </c>
      <c r="Z763" s="9">
        <v>0</v>
      </c>
      <c r="AA763" s="9">
        <v>423.7</v>
      </c>
      <c r="AB763" s="9">
        <v>0</v>
      </c>
      <c r="AC763" s="9">
        <v>847.5</v>
      </c>
      <c r="AD763" s="9">
        <v>6356.2</v>
      </c>
      <c r="AE763" s="9">
        <v>5000</v>
      </c>
      <c r="AF763" s="9">
        <v>-1356.2</v>
      </c>
      <c r="AG763" s="9">
        <v>-27.12</v>
      </c>
    </row>
    <row r="764" spans="1:33" ht="15" thickBot="1" x14ac:dyDescent="0.35">
      <c r="A764" s="8" t="s">
        <v>81</v>
      </c>
      <c r="B764" s="9">
        <v>0</v>
      </c>
      <c r="C764" s="9">
        <v>2216.1</v>
      </c>
      <c r="D764" s="9">
        <v>2216.1</v>
      </c>
      <c r="E764" s="9">
        <v>0</v>
      </c>
      <c r="F764" s="9">
        <v>0</v>
      </c>
      <c r="G764" s="9">
        <v>0</v>
      </c>
      <c r="H764" s="9">
        <v>4432.3</v>
      </c>
      <c r="I764" s="9">
        <v>4000</v>
      </c>
      <c r="J764" s="9">
        <v>-432.3</v>
      </c>
      <c r="K764" s="9">
        <v>-10.81</v>
      </c>
      <c r="V764" s="8" t="s">
        <v>81</v>
      </c>
      <c r="W764" s="9">
        <v>2542.5</v>
      </c>
      <c r="X764" s="9">
        <v>0</v>
      </c>
      <c r="Y764" s="9">
        <v>423.7</v>
      </c>
      <c r="Z764" s="9">
        <v>0</v>
      </c>
      <c r="AA764" s="9">
        <v>423.7</v>
      </c>
      <c r="AB764" s="9">
        <v>0</v>
      </c>
      <c r="AC764" s="9">
        <v>847.5</v>
      </c>
      <c r="AD764" s="9">
        <v>4237.5</v>
      </c>
      <c r="AE764" s="9">
        <v>4000</v>
      </c>
      <c r="AF764" s="9">
        <v>-237.5</v>
      </c>
      <c r="AG764" s="9">
        <v>-5.94</v>
      </c>
    </row>
    <row r="765" spans="1:33" ht="15" thickBot="1" x14ac:dyDescent="0.35">
      <c r="A765" s="8" t="s">
        <v>82</v>
      </c>
      <c r="B765" s="9">
        <v>0</v>
      </c>
      <c r="C765" s="9">
        <v>2216.1</v>
      </c>
      <c r="D765" s="9">
        <v>2216.1</v>
      </c>
      <c r="E765" s="9">
        <v>738.7</v>
      </c>
      <c r="F765" s="9">
        <v>0</v>
      </c>
      <c r="G765" s="9">
        <v>0</v>
      </c>
      <c r="H765" s="9">
        <v>5171</v>
      </c>
      <c r="I765" s="9">
        <v>4000</v>
      </c>
      <c r="J765" s="9">
        <v>-1171</v>
      </c>
      <c r="K765" s="9">
        <v>-29.28</v>
      </c>
      <c r="V765" s="8" t="s">
        <v>82</v>
      </c>
      <c r="W765" s="9">
        <v>2542.5</v>
      </c>
      <c r="X765" s="9">
        <v>0</v>
      </c>
      <c r="Y765" s="9">
        <v>423.7</v>
      </c>
      <c r="Z765" s="9">
        <v>0</v>
      </c>
      <c r="AA765" s="9">
        <v>423.7</v>
      </c>
      <c r="AB765" s="9">
        <v>0</v>
      </c>
      <c r="AC765" s="9">
        <v>847.5</v>
      </c>
      <c r="AD765" s="9">
        <v>4237.5</v>
      </c>
      <c r="AE765" s="9">
        <v>4000</v>
      </c>
      <c r="AF765" s="9">
        <v>-237.5</v>
      </c>
      <c r="AG765" s="9">
        <v>-5.94</v>
      </c>
    </row>
    <row r="766" spans="1:33" ht="15" thickBot="1" x14ac:dyDescent="0.35">
      <c r="A766" s="8" t="s">
        <v>83</v>
      </c>
      <c r="B766" s="9">
        <v>0</v>
      </c>
      <c r="C766" s="9">
        <v>2216.1</v>
      </c>
      <c r="D766" s="9">
        <v>2216.1</v>
      </c>
      <c r="E766" s="9">
        <v>738.7</v>
      </c>
      <c r="F766" s="9">
        <v>0</v>
      </c>
      <c r="G766" s="9">
        <v>0</v>
      </c>
      <c r="H766" s="9">
        <v>5171</v>
      </c>
      <c r="I766" s="9">
        <v>5000</v>
      </c>
      <c r="J766" s="9">
        <v>-171</v>
      </c>
      <c r="K766" s="9">
        <v>-3.42</v>
      </c>
      <c r="V766" s="8" t="s">
        <v>83</v>
      </c>
      <c r="W766" s="9">
        <v>2966.2</v>
      </c>
      <c r="X766" s="9">
        <v>0</v>
      </c>
      <c r="Y766" s="9">
        <v>423.7</v>
      </c>
      <c r="Z766" s="9">
        <v>0</v>
      </c>
      <c r="AA766" s="9">
        <v>423.7</v>
      </c>
      <c r="AB766" s="9">
        <v>0</v>
      </c>
      <c r="AC766" s="9">
        <v>847.5</v>
      </c>
      <c r="AD766" s="9">
        <v>4661.2</v>
      </c>
      <c r="AE766" s="9">
        <v>5000</v>
      </c>
      <c r="AF766" s="9">
        <v>338.8</v>
      </c>
      <c r="AG766" s="9">
        <v>6.78</v>
      </c>
    </row>
    <row r="767" spans="1:33" ht="15" thickBot="1" x14ac:dyDescent="0.35">
      <c r="A767" s="8" t="s">
        <v>84</v>
      </c>
      <c r="B767" s="9">
        <v>0</v>
      </c>
      <c r="C767" s="9">
        <v>2216.1</v>
      </c>
      <c r="D767" s="9">
        <v>2216.1</v>
      </c>
      <c r="E767" s="9">
        <v>738.7</v>
      </c>
      <c r="F767" s="9">
        <v>0</v>
      </c>
      <c r="G767" s="9">
        <v>0</v>
      </c>
      <c r="H767" s="9">
        <v>5171</v>
      </c>
      <c r="I767" s="9">
        <v>5000</v>
      </c>
      <c r="J767" s="9">
        <v>-171</v>
      </c>
      <c r="K767" s="9">
        <v>-3.42</v>
      </c>
      <c r="V767" s="8" t="s">
        <v>84</v>
      </c>
      <c r="W767" s="9">
        <v>2966.2</v>
      </c>
      <c r="X767" s="9">
        <v>0</v>
      </c>
      <c r="Y767" s="9">
        <v>423.7</v>
      </c>
      <c r="Z767" s="9">
        <v>0</v>
      </c>
      <c r="AA767" s="9">
        <v>423.7</v>
      </c>
      <c r="AB767" s="9">
        <v>0</v>
      </c>
      <c r="AC767" s="9">
        <v>1271.2</v>
      </c>
      <c r="AD767" s="9">
        <v>5085</v>
      </c>
      <c r="AE767" s="9">
        <v>5000</v>
      </c>
      <c r="AF767" s="9">
        <v>-85</v>
      </c>
      <c r="AG767" s="9">
        <v>-1.7</v>
      </c>
    </row>
    <row r="768" spans="1:33" ht="15" thickBot="1" x14ac:dyDescent="0.35">
      <c r="A768" s="8" t="s">
        <v>85</v>
      </c>
      <c r="B768" s="9">
        <v>0</v>
      </c>
      <c r="C768" s="9">
        <v>2216.1</v>
      </c>
      <c r="D768" s="9">
        <v>2216.1</v>
      </c>
      <c r="E768" s="9">
        <v>738.7</v>
      </c>
      <c r="F768" s="9">
        <v>0</v>
      </c>
      <c r="G768" s="9">
        <v>0</v>
      </c>
      <c r="H768" s="9">
        <v>5171</v>
      </c>
      <c r="I768" s="9">
        <v>5000</v>
      </c>
      <c r="J768" s="9">
        <v>-171</v>
      </c>
      <c r="K768" s="9">
        <v>-3.42</v>
      </c>
      <c r="V768" s="8" t="s">
        <v>85</v>
      </c>
      <c r="W768" s="9">
        <v>2966.2</v>
      </c>
      <c r="X768" s="9">
        <v>0</v>
      </c>
      <c r="Y768" s="9">
        <v>423.7</v>
      </c>
      <c r="Z768" s="9">
        <v>0</v>
      </c>
      <c r="AA768" s="9">
        <v>423.7</v>
      </c>
      <c r="AB768" s="9">
        <v>0</v>
      </c>
      <c r="AC768" s="9">
        <v>847.5</v>
      </c>
      <c r="AD768" s="9">
        <v>4661.2</v>
      </c>
      <c r="AE768" s="9">
        <v>5000</v>
      </c>
      <c r="AF768" s="9">
        <v>338.8</v>
      </c>
      <c r="AG768" s="9">
        <v>6.78</v>
      </c>
    </row>
    <row r="769" spans="1:33" ht="15" thickBot="1" x14ac:dyDescent="0.35">
      <c r="A769" s="8" t="s">
        <v>86</v>
      </c>
      <c r="B769" s="9">
        <v>0</v>
      </c>
      <c r="C769" s="9">
        <v>2216.1</v>
      </c>
      <c r="D769" s="9">
        <v>2216.1</v>
      </c>
      <c r="E769" s="9">
        <v>738.7</v>
      </c>
      <c r="F769" s="9">
        <v>0</v>
      </c>
      <c r="G769" s="9">
        <v>0</v>
      </c>
      <c r="H769" s="9">
        <v>5171</v>
      </c>
      <c r="I769" s="9">
        <v>6000</v>
      </c>
      <c r="J769" s="9">
        <v>829</v>
      </c>
      <c r="K769" s="9">
        <v>13.82</v>
      </c>
      <c r="V769" s="8" t="s">
        <v>86</v>
      </c>
      <c r="W769" s="9">
        <v>2966.2</v>
      </c>
      <c r="X769" s="9">
        <v>0</v>
      </c>
      <c r="Y769" s="9">
        <v>423.7</v>
      </c>
      <c r="Z769" s="9">
        <v>0</v>
      </c>
      <c r="AA769" s="9">
        <v>423.7</v>
      </c>
      <c r="AB769" s="9">
        <v>0</v>
      </c>
      <c r="AC769" s="9">
        <v>847.5</v>
      </c>
      <c r="AD769" s="9">
        <v>4661.2</v>
      </c>
      <c r="AE769" s="9">
        <v>6000</v>
      </c>
      <c r="AF769" s="9">
        <v>1338.8</v>
      </c>
      <c r="AG769" s="9">
        <v>22.31</v>
      </c>
    </row>
    <row r="770" spans="1:33" ht="15" thickBot="1" x14ac:dyDescent="0.35">
      <c r="A770" s="8" t="s">
        <v>87</v>
      </c>
      <c r="B770" s="9">
        <v>0</v>
      </c>
      <c r="C770" s="9">
        <v>2216.1</v>
      </c>
      <c r="D770" s="9">
        <v>2216.1</v>
      </c>
      <c r="E770" s="9">
        <v>738.7</v>
      </c>
      <c r="F770" s="9">
        <v>0</v>
      </c>
      <c r="G770" s="9">
        <v>0</v>
      </c>
      <c r="H770" s="9">
        <v>5171</v>
      </c>
      <c r="I770" s="9">
        <v>6000</v>
      </c>
      <c r="J770" s="9">
        <v>829</v>
      </c>
      <c r="K770" s="9">
        <v>13.82</v>
      </c>
      <c r="V770" s="8" t="s">
        <v>87</v>
      </c>
      <c r="W770" s="9">
        <v>2966.2</v>
      </c>
      <c r="X770" s="9">
        <v>0</v>
      </c>
      <c r="Y770" s="9">
        <v>2118.6999999999998</v>
      </c>
      <c r="Z770" s="9">
        <v>0</v>
      </c>
      <c r="AA770" s="9">
        <v>423.7</v>
      </c>
      <c r="AB770" s="9">
        <v>0</v>
      </c>
      <c r="AC770" s="9">
        <v>847.5</v>
      </c>
      <c r="AD770" s="9">
        <v>6356.2</v>
      </c>
      <c r="AE770" s="9">
        <v>6000</v>
      </c>
      <c r="AF770" s="9">
        <v>-356.2</v>
      </c>
      <c r="AG770" s="9">
        <v>-5.94</v>
      </c>
    </row>
    <row r="771" spans="1:33" ht="15" thickBot="1" x14ac:dyDescent="0.35">
      <c r="A771" s="8" t="s">
        <v>88</v>
      </c>
      <c r="B771" s="9">
        <v>0</v>
      </c>
      <c r="C771" s="9">
        <v>2216.1</v>
      </c>
      <c r="D771" s="9">
        <v>2216.1</v>
      </c>
      <c r="E771" s="9">
        <v>738.7</v>
      </c>
      <c r="F771" s="9">
        <v>0</v>
      </c>
      <c r="G771" s="9">
        <v>0</v>
      </c>
      <c r="H771" s="9">
        <v>5171</v>
      </c>
      <c r="I771" s="9">
        <v>5000</v>
      </c>
      <c r="J771" s="9">
        <v>-171</v>
      </c>
      <c r="K771" s="9">
        <v>-3.42</v>
      </c>
      <c r="V771" s="8" t="s">
        <v>88</v>
      </c>
      <c r="W771" s="9">
        <v>2966.2</v>
      </c>
      <c r="X771" s="9">
        <v>0</v>
      </c>
      <c r="Y771" s="9">
        <v>423.7</v>
      </c>
      <c r="Z771" s="9">
        <v>0</v>
      </c>
      <c r="AA771" s="9">
        <v>423.7</v>
      </c>
      <c r="AB771" s="9">
        <v>0</v>
      </c>
      <c r="AC771" s="9">
        <v>847.5</v>
      </c>
      <c r="AD771" s="9">
        <v>4661.2</v>
      </c>
      <c r="AE771" s="9">
        <v>5000</v>
      </c>
      <c r="AF771" s="9">
        <v>338.8</v>
      </c>
      <c r="AG771" s="9">
        <v>6.78</v>
      </c>
    </row>
    <row r="772" spans="1:33" ht="15" thickBot="1" x14ac:dyDescent="0.35">
      <c r="A772" s="8" t="s">
        <v>89</v>
      </c>
      <c r="B772" s="9">
        <v>0</v>
      </c>
      <c r="C772" s="9">
        <v>2216.1</v>
      </c>
      <c r="D772" s="9">
        <v>2216.1</v>
      </c>
      <c r="E772" s="9">
        <v>738.7</v>
      </c>
      <c r="F772" s="9">
        <v>0</v>
      </c>
      <c r="G772" s="9">
        <v>0</v>
      </c>
      <c r="H772" s="9">
        <v>5171</v>
      </c>
      <c r="I772" s="9">
        <v>5000</v>
      </c>
      <c r="J772" s="9">
        <v>-171</v>
      </c>
      <c r="K772" s="9">
        <v>-3.42</v>
      </c>
      <c r="V772" s="8" t="s">
        <v>89</v>
      </c>
      <c r="W772" s="9">
        <v>2966.2</v>
      </c>
      <c r="X772" s="9">
        <v>0</v>
      </c>
      <c r="Y772" s="9">
        <v>423.7</v>
      </c>
      <c r="Z772" s="9">
        <v>0</v>
      </c>
      <c r="AA772" s="9">
        <v>423.7</v>
      </c>
      <c r="AB772" s="9">
        <v>0</v>
      </c>
      <c r="AC772" s="9">
        <v>1271.2</v>
      </c>
      <c r="AD772" s="9">
        <v>5085</v>
      </c>
      <c r="AE772" s="9">
        <v>5000</v>
      </c>
      <c r="AF772" s="9">
        <v>-85</v>
      </c>
      <c r="AG772" s="9">
        <v>-1.7</v>
      </c>
    </row>
    <row r="773" spans="1:33" ht="15" thickBot="1" x14ac:dyDescent="0.35">
      <c r="A773" s="8" t="s">
        <v>90</v>
      </c>
      <c r="B773" s="9">
        <v>0</v>
      </c>
      <c r="C773" s="9">
        <v>3693.5</v>
      </c>
      <c r="D773" s="9">
        <v>2216.1</v>
      </c>
      <c r="E773" s="9">
        <v>738.7</v>
      </c>
      <c r="F773" s="9">
        <v>0</v>
      </c>
      <c r="G773" s="9">
        <v>0</v>
      </c>
      <c r="H773" s="9">
        <v>6648.4</v>
      </c>
      <c r="I773" s="9">
        <v>7000</v>
      </c>
      <c r="J773" s="9">
        <v>351.6</v>
      </c>
      <c r="K773" s="9">
        <v>5.0199999999999996</v>
      </c>
      <c r="V773" s="8" t="s">
        <v>90</v>
      </c>
      <c r="W773" s="9">
        <v>3390</v>
      </c>
      <c r="X773" s="9">
        <v>0</v>
      </c>
      <c r="Y773" s="9">
        <v>2118.6999999999998</v>
      </c>
      <c r="Z773" s="9">
        <v>0</v>
      </c>
      <c r="AA773" s="9">
        <v>423.7</v>
      </c>
      <c r="AB773" s="9">
        <v>0</v>
      </c>
      <c r="AC773" s="9">
        <v>1271.2</v>
      </c>
      <c r="AD773" s="9">
        <v>7203.7</v>
      </c>
      <c r="AE773" s="9">
        <v>7000</v>
      </c>
      <c r="AF773" s="9">
        <v>-203.7</v>
      </c>
      <c r="AG773" s="9">
        <v>-2.91</v>
      </c>
    </row>
    <row r="774" spans="1:33" ht="15" thickBot="1" x14ac:dyDescent="0.35">
      <c r="A774" s="8" t="s">
        <v>91</v>
      </c>
      <c r="B774" s="9">
        <v>0</v>
      </c>
      <c r="C774" s="9">
        <v>3693.5</v>
      </c>
      <c r="D774" s="9">
        <v>2216.1</v>
      </c>
      <c r="E774" s="9">
        <v>738.7</v>
      </c>
      <c r="F774" s="9">
        <v>0</v>
      </c>
      <c r="G774" s="9">
        <v>0</v>
      </c>
      <c r="H774" s="9">
        <v>6648.4</v>
      </c>
      <c r="I774" s="9">
        <v>8000</v>
      </c>
      <c r="J774" s="9">
        <v>1351.6</v>
      </c>
      <c r="K774" s="9">
        <v>16.899999999999999</v>
      </c>
      <c r="V774" s="8" t="s">
        <v>91</v>
      </c>
      <c r="W774" s="9">
        <v>3390</v>
      </c>
      <c r="X774" s="9">
        <v>0</v>
      </c>
      <c r="Y774" s="9">
        <v>2118.6999999999998</v>
      </c>
      <c r="Z774" s="9">
        <v>0</v>
      </c>
      <c r="AA774" s="9">
        <v>423.7</v>
      </c>
      <c r="AB774" s="9">
        <v>0</v>
      </c>
      <c r="AC774" s="9">
        <v>847.5</v>
      </c>
      <c r="AD774" s="9">
        <v>6780</v>
      </c>
      <c r="AE774" s="9">
        <v>8000</v>
      </c>
      <c r="AF774" s="9">
        <v>1220</v>
      </c>
      <c r="AG774" s="9">
        <v>15.25</v>
      </c>
    </row>
    <row r="775" spans="1:33" ht="15" thickBot="1" x14ac:dyDescent="0.35">
      <c r="A775" s="8" t="s">
        <v>92</v>
      </c>
      <c r="B775" s="9">
        <v>0</v>
      </c>
      <c r="C775" s="9">
        <v>3693.5</v>
      </c>
      <c r="D775" s="9">
        <v>2216.1</v>
      </c>
      <c r="E775" s="9">
        <v>738.7</v>
      </c>
      <c r="F775" s="9">
        <v>0</v>
      </c>
      <c r="G775" s="9">
        <v>1477.4</v>
      </c>
      <c r="H775" s="9">
        <v>8125.8</v>
      </c>
      <c r="I775" s="9">
        <v>7000</v>
      </c>
      <c r="J775" s="9">
        <v>-1125.8</v>
      </c>
      <c r="K775" s="9">
        <v>-16.079999999999998</v>
      </c>
      <c r="V775" s="8" t="s">
        <v>92</v>
      </c>
      <c r="W775" s="9">
        <v>3390</v>
      </c>
      <c r="X775" s="9">
        <v>0</v>
      </c>
      <c r="Y775" s="9">
        <v>2542.5</v>
      </c>
      <c r="Z775" s="9">
        <v>0</v>
      </c>
      <c r="AA775" s="9">
        <v>423.7</v>
      </c>
      <c r="AB775" s="9">
        <v>0</v>
      </c>
      <c r="AC775" s="9">
        <v>1271.2</v>
      </c>
      <c r="AD775" s="9">
        <v>7627.5</v>
      </c>
      <c r="AE775" s="9">
        <v>7000</v>
      </c>
      <c r="AF775" s="9">
        <v>-627.5</v>
      </c>
      <c r="AG775" s="9">
        <v>-8.9600000000000009</v>
      </c>
    </row>
    <row r="776" spans="1:33" ht="15" thickBot="1" x14ac:dyDescent="0.35">
      <c r="A776" s="8" t="s">
        <v>93</v>
      </c>
      <c r="B776" s="9">
        <v>0</v>
      </c>
      <c r="C776" s="9">
        <v>2216.1</v>
      </c>
      <c r="D776" s="9">
        <v>2216.1</v>
      </c>
      <c r="E776" s="9">
        <v>738.7</v>
      </c>
      <c r="F776" s="9">
        <v>0</v>
      </c>
      <c r="G776" s="9">
        <v>0</v>
      </c>
      <c r="H776" s="9">
        <v>5171</v>
      </c>
      <c r="I776" s="9">
        <v>7000</v>
      </c>
      <c r="J776" s="9">
        <v>1829</v>
      </c>
      <c r="K776" s="9">
        <v>26.13</v>
      </c>
      <c r="V776" s="8" t="s">
        <v>93</v>
      </c>
      <c r="W776" s="9">
        <v>3813.7</v>
      </c>
      <c r="X776" s="9">
        <v>0</v>
      </c>
      <c r="Y776" s="9">
        <v>423.7</v>
      </c>
      <c r="Z776" s="9">
        <v>0</v>
      </c>
      <c r="AA776" s="9">
        <v>423.7</v>
      </c>
      <c r="AB776" s="9">
        <v>0</v>
      </c>
      <c r="AC776" s="9">
        <v>1271.2</v>
      </c>
      <c r="AD776" s="9">
        <v>5932.5</v>
      </c>
      <c r="AE776" s="9">
        <v>7000</v>
      </c>
      <c r="AF776" s="9">
        <v>1067.5</v>
      </c>
      <c r="AG776" s="9">
        <v>15.25</v>
      </c>
    </row>
    <row r="777" spans="1:33" ht="15" thickBot="1" x14ac:dyDescent="0.35">
      <c r="A777" s="8" t="s">
        <v>94</v>
      </c>
      <c r="B777" s="9">
        <v>0</v>
      </c>
      <c r="C777" s="9">
        <v>2216.1</v>
      </c>
      <c r="D777" s="9">
        <v>2216.1</v>
      </c>
      <c r="E777" s="9">
        <v>738.7</v>
      </c>
      <c r="F777" s="9">
        <v>0</v>
      </c>
      <c r="G777" s="9">
        <v>0</v>
      </c>
      <c r="H777" s="9">
        <v>5171</v>
      </c>
      <c r="I777" s="9">
        <v>7000</v>
      </c>
      <c r="J777" s="9">
        <v>1829</v>
      </c>
      <c r="K777" s="9">
        <v>26.13</v>
      </c>
      <c r="V777" s="8" t="s">
        <v>94</v>
      </c>
      <c r="W777" s="9">
        <v>4237.5</v>
      </c>
      <c r="X777" s="9">
        <v>0</v>
      </c>
      <c r="Y777" s="9">
        <v>423.7</v>
      </c>
      <c r="Z777" s="9">
        <v>0</v>
      </c>
      <c r="AA777" s="9">
        <v>423.7</v>
      </c>
      <c r="AB777" s="9">
        <v>0</v>
      </c>
      <c r="AC777" s="9">
        <v>847.5</v>
      </c>
      <c r="AD777" s="9">
        <v>5932.5</v>
      </c>
      <c r="AE777" s="9">
        <v>7000</v>
      </c>
      <c r="AF777" s="9">
        <v>1067.5</v>
      </c>
      <c r="AG777" s="9">
        <v>15.25</v>
      </c>
    </row>
    <row r="778" spans="1:33" ht="15" thickBot="1" x14ac:dyDescent="0.35">
      <c r="A778" s="8" t="s">
        <v>95</v>
      </c>
      <c r="B778" s="9">
        <v>0</v>
      </c>
      <c r="C778" s="9">
        <v>2216.1</v>
      </c>
      <c r="D778" s="9">
        <v>2216.1</v>
      </c>
      <c r="E778" s="9">
        <v>738.7</v>
      </c>
      <c r="F778" s="9">
        <v>0</v>
      </c>
      <c r="G778" s="9">
        <v>0</v>
      </c>
      <c r="H778" s="9">
        <v>5171</v>
      </c>
      <c r="I778" s="9">
        <v>7000</v>
      </c>
      <c r="J778" s="9">
        <v>1829</v>
      </c>
      <c r="K778" s="9">
        <v>26.13</v>
      </c>
      <c r="V778" s="8" t="s">
        <v>95</v>
      </c>
      <c r="W778" s="9">
        <v>4237.5</v>
      </c>
      <c r="X778" s="9">
        <v>0</v>
      </c>
      <c r="Y778" s="9">
        <v>423.7</v>
      </c>
      <c r="Z778" s="9">
        <v>0</v>
      </c>
      <c r="AA778" s="9">
        <v>423.7</v>
      </c>
      <c r="AB778" s="9">
        <v>0</v>
      </c>
      <c r="AC778" s="9">
        <v>1271.2</v>
      </c>
      <c r="AD778" s="9">
        <v>6356.2</v>
      </c>
      <c r="AE778" s="9">
        <v>7000</v>
      </c>
      <c r="AF778" s="9">
        <v>643.79999999999995</v>
      </c>
      <c r="AG778" s="9">
        <v>9.1999999999999993</v>
      </c>
    </row>
    <row r="779" spans="1:33" ht="15" thickBot="1" x14ac:dyDescent="0.35">
      <c r="A779" s="8" t="s">
        <v>96</v>
      </c>
      <c r="B779" s="9">
        <v>0</v>
      </c>
      <c r="C779" s="9">
        <v>3693.5</v>
      </c>
      <c r="D779" s="9">
        <v>2216.1</v>
      </c>
      <c r="E779" s="9">
        <v>738.7</v>
      </c>
      <c r="F779" s="9">
        <v>0</v>
      </c>
      <c r="G779" s="9">
        <v>0</v>
      </c>
      <c r="H779" s="9">
        <v>6648.4</v>
      </c>
      <c r="I779" s="9">
        <v>7000</v>
      </c>
      <c r="J779" s="9">
        <v>351.6</v>
      </c>
      <c r="K779" s="9">
        <v>5.0199999999999996</v>
      </c>
      <c r="V779" s="8" t="s">
        <v>96</v>
      </c>
      <c r="W779" s="9">
        <v>4237.5</v>
      </c>
      <c r="X779" s="9">
        <v>0</v>
      </c>
      <c r="Y779" s="9">
        <v>2118.6999999999998</v>
      </c>
      <c r="Z779" s="9">
        <v>0</v>
      </c>
      <c r="AA779" s="9">
        <v>423.7</v>
      </c>
      <c r="AB779" s="9">
        <v>0</v>
      </c>
      <c r="AC779" s="9">
        <v>1271.2</v>
      </c>
      <c r="AD779" s="9">
        <v>8051.2</v>
      </c>
      <c r="AE779" s="9">
        <v>7000</v>
      </c>
      <c r="AF779" s="9">
        <v>-1051.2</v>
      </c>
      <c r="AG779" s="9">
        <v>-15.02</v>
      </c>
    </row>
    <row r="780" spans="1:33" ht="15" thickBot="1" x14ac:dyDescent="0.35">
      <c r="A780" s="8" t="s">
        <v>97</v>
      </c>
      <c r="B780" s="9">
        <v>0</v>
      </c>
      <c r="C780" s="9">
        <v>3693.5</v>
      </c>
      <c r="D780" s="9">
        <v>2216.1</v>
      </c>
      <c r="E780" s="9">
        <v>738.7</v>
      </c>
      <c r="F780" s="9">
        <v>0</v>
      </c>
      <c r="G780" s="9">
        <v>0</v>
      </c>
      <c r="H780" s="9">
        <v>6648.4</v>
      </c>
      <c r="I780" s="9">
        <v>9000</v>
      </c>
      <c r="J780" s="9">
        <v>2351.6</v>
      </c>
      <c r="K780" s="9">
        <v>26.13</v>
      </c>
      <c r="V780" s="8" t="s">
        <v>97</v>
      </c>
      <c r="W780" s="9">
        <v>4237.5</v>
      </c>
      <c r="X780" s="9">
        <v>0</v>
      </c>
      <c r="Y780" s="9">
        <v>2118.6999999999998</v>
      </c>
      <c r="Z780" s="9">
        <v>0</v>
      </c>
      <c r="AA780" s="9">
        <v>423.7</v>
      </c>
      <c r="AB780" s="9">
        <v>0</v>
      </c>
      <c r="AC780" s="9">
        <v>1271.2</v>
      </c>
      <c r="AD780" s="9">
        <v>8051.2</v>
      </c>
      <c r="AE780" s="9">
        <v>9000</v>
      </c>
      <c r="AF780" s="9">
        <v>948.8</v>
      </c>
      <c r="AG780" s="9">
        <v>10.54</v>
      </c>
    </row>
    <row r="781" spans="1:33" ht="15" thickBot="1" x14ac:dyDescent="0.35">
      <c r="A781" s="8" t="s">
        <v>98</v>
      </c>
      <c r="B781" s="9">
        <v>0</v>
      </c>
      <c r="C781" s="9">
        <v>3693.5</v>
      </c>
      <c r="D781" s="9">
        <v>2216.1</v>
      </c>
      <c r="E781" s="9">
        <v>738.7</v>
      </c>
      <c r="F781" s="9">
        <v>0</v>
      </c>
      <c r="G781" s="9">
        <v>2216.1</v>
      </c>
      <c r="H781" s="9">
        <v>8864.5</v>
      </c>
      <c r="I781" s="9">
        <v>12000</v>
      </c>
      <c r="J781" s="9">
        <v>3135.5</v>
      </c>
      <c r="K781" s="9">
        <v>26.13</v>
      </c>
      <c r="V781" s="8" t="s">
        <v>98</v>
      </c>
      <c r="W781" s="9">
        <v>4237.5</v>
      </c>
      <c r="X781" s="9">
        <v>0</v>
      </c>
      <c r="Y781" s="9">
        <v>2118.6999999999998</v>
      </c>
      <c r="Z781" s="9">
        <v>0</v>
      </c>
      <c r="AA781" s="9">
        <v>423.7</v>
      </c>
      <c r="AB781" s="9">
        <v>0</v>
      </c>
      <c r="AC781" s="9">
        <v>1271.2</v>
      </c>
      <c r="AD781" s="9">
        <v>8051.2</v>
      </c>
      <c r="AE781" s="9">
        <v>12000</v>
      </c>
      <c r="AF781" s="9">
        <v>3948.8</v>
      </c>
      <c r="AG781" s="9">
        <v>32.909999999999997</v>
      </c>
    </row>
    <row r="782" spans="1:33" ht="15" thickBot="1" x14ac:dyDescent="0.35">
      <c r="A782" s="8" t="s">
        <v>99</v>
      </c>
      <c r="B782" s="9">
        <v>0</v>
      </c>
      <c r="C782" s="9">
        <v>3693.5</v>
      </c>
      <c r="D782" s="9">
        <v>2216.1</v>
      </c>
      <c r="E782" s="9">
        <v>738.7</v>
      </c>
      <c r="F782" s="9">
        <v>0</v>
      </c>
      <c r="G782" s="9">
        <v>0</v>
      </c>
      <c r="H782" s="9">
        <v>6648.4</v>
      </c>
      <c r="I782" s="9">
        <v>9000</v>
      </c>
      <c r="J782" s="9">
        <v>2351.6</v>
      </c>
      <c r="K782" s="9">
        <v>26.13</v>
      </c>
      <c r="V782" s="8" t="s">
        <v>99</v>
      </c>
      <c r="W782" s="9">
        <v>4237.5</v>
      </c>
      <c r="X782" s="9">
        <v>0</v>
      </c>
      <c r="Y782" s="9">
        <v>2118.6999999999998</v>
      </c>
      <c r="Z782" s="9">
        <v>0</v>
      </c>
      <c r="AA782" s="9">
        <v>423.7</v>
      </c>
      <c r="AB782" s="9">
        <v>0</v>
      </c>
      <c r="AC782" s="9">
        <v>1271.2</v>
      </c>
      <c r="AD782" s="9">
        <v>8051.2</v>
      </c>
      <c r="AE782" s="9">
        <v>9000</v>
      </c>
      <c r="AF782" s="9">
        <v>948.8</v>
      </c>
      <c r="AG782" s="9">
        <v>10.54</v>
      </c>
    </row>
    <row r="783" spans="1:33" ht="15" thickBot="1" x14ac:dyDescent="0.35">
      <c r="A783" s="8" t="s">
        <v>100</v>
      </c>
      <c r="B783" s="9">
        <v>0</v>
      </c>
      <c r="C783" s="9">
        <v>3693.5</v>
      </c>
      <c r="D783" s="9">
        <v>2216.1</v>
      </c>
      <c r="E783" s="9">
        <v>738.7</v>
      </c>
      <c r="F783" s="9">
        <v>0</v>
      </c>
      <c r="G783" s="9">
        <v>0</v>
      </c>
      <c r="H783" s="9">
        <v>6648.4</v>
      </c>
      <c r="I783" s="9">
        <v>8000</v>
      </c>
      <c r="J783" s="9">
        <v>1351.6</v>
      </c>
      <c r="K783" s="9">
        <v>16.899999999999999</v>
      </c>
      <c r="V783" s="8" t="s">
        <v>100</v>
      </c>
      <c r="W783" s="9">
        <v>4237.5</v>
      </c>
      <c r="X783" s="9">
        <v>0</v>
      </c>
      <c r="Y783" s="9">
        <v>2118.6999999999998</v>
      </c>
      <c r="Z783" s="9">
        <v>0</v>
      </c>
      <c r="AA783" s="9">
        <v>423.7</v>
      </c>
      <c r="AB783" s="9">
        <v>0</v>
      </c>
      <c r="AC783" s="9">
        <v>1271.2</v>
      </c>
      <c r="AD783" s="9">
        <v>8051.2</v>
      </c>
      <c r="AE783" s="9">
        <v>8000</v>
      </c>
      <c r="AF783" s="9">
        <v>-51.2</v>
      </c>
      <c r="AG783" s="9">
        <v>-0.64</v>
      </c>
    </row>
    <row r="784" spans="1:33" ht="15" thickBot="1" x14ac:dyDescent="0.35">
      <c r="A784" s="8" t="s">
        <v>101</v>
      </c>
      <c r="B784" s="9">
        <v>0</v>
      </c>
      <c r="C784" s="9">
        <v>3693.5</v>
      </c>
      <c r="D784" s="9">
        <v>2216.1</v>
      </c>
      <c r="E784" s="9">
        <v>738.7</v>
      </c>
      <c r="F784" s="9">
        <v>0</v>
      </c>
      <c r="G784" s="9">
        <v>2216.1</v>
      </c>
      <c r="H784" s="9">
        <v>8864.5</v>
      </c>
      <c r="I784" s="9">
        <v>9000</v>
      </c>
      <c r="J784" s="9">
        <v>135.5</v>
      </c>
      <c r="K784" s="9">
        <v>1.51</v>
      </c>
      <c r="V784" s="8" t="s">
        <v>101</v>
      </c>
      <c r="W784" s="9">
        <v>4237.5</v>
      </c>
      <c r="X784" s="9">
        <v>0</v>
      </c>
      <c r="Y784" s="9">
        <v>2118.6999999999998</v>
      </c>
      <c r="Z784" s="9">
        <v>0</v>
      </c>
      <c r="AA784" s="9">
        <v>423.7</v>
      </c>
      <c r="AB784" s="9">
        <v>0</v>
      </c>
      <c r="AC784" s="9">
        <v>1271.2</v>
      </c>
      <c r="AD784" s="9">
        <v>8051.2</v>
      </c>
      <c r="AE784" s="9">
        <v>9000</v>
      </c>
      <c r="AF784" s="9">
        <v>948.8</v>
      </c>
      <c r="AG784" s="9">
        <v>10.54</v>
      </c>
    </row>
    <row r="785" spans="1:33" ht="15" thickBot="1" x14ac:dyDescent="0.35">
      <c r="A785" s="8" t="s">
        <v>102</v>
      </c>
      <c r="B785" s="9">
        <v>0</v>
      </c>
      <c r="C785" s="9">
        <v>3693.5</v>
      </c>
      <c r="D785" s="9">
        <v>2216.1</v>
      </c>
      <c r="E785" s="9">
        <v>738.7</v>
      </c>
      <c r="F785" s="9">
        <v>0</v>
      </c>
      <c r="G785" s="9">
        <v>1477.4</v>
      </c>
      <c r="H785" s="9">
        <v>8125.8</v>
      </c>
      <c r="I785" s="9">
        <v>8000</v>
      </c>
      <c r="J785" s="9">
        <v>-125.8</v>
      </c>
      <c r="K785" s="9">
        <v>-1.57</v>
      </c>
      <c r="V785" s="8" t="s">
        <v>102</v>
      </c>
      <c r="W785" s="9">
        <v>4237.5</v>
      </c>
      <c r="X785" s="9">
        <v>0</v>
      </c>
      <c r="Y785" s="9">
        <v>2118.6999999999998</v>
      </c>
      <c r="Z785" s="9">
        <v>0</v>
      </c>
      <c r="AA785" s="9">
        <v>423.7</v>
      </c>
      <c r="AB785" s="9">
        <v>0</v>
      </c>
      <c r="AC785" s="9">
        <v>1271.2</v>
      </c>
      <c r="AD785" s="9">
        <v>8051.2</v>
      </c>
      <c r="AE785" s="9">
        <v>8000</v>
      </c>
      <c r="AF785" s="9">
        <v>-51.2</v>
      </c>
      <c r="AG785" s="9">
        <v>-0.64</v>
      </c>
    </row>
    <row r="786" spans="1:33" ht="15" thickBot="1" x14ac:dyDescent="0.35">
      <c r="A786" s="8" t="s">
        <v>103</v>
      </c>
      <c r="B786" s="9">
        <v>0</v>
      </c>
      <c r="C786" s="9">
        <v>3693.5</v>
      </c>
      <c r="D786" s="9">
        <v>2216.1</v>
      </c>
      <c r="E786" s="9">
        <v>738.7</v>
      </c>
      <c r="F786" s="9">
        <v>0</v>
      </c>
      <c r="G786" s="9">
        <v>0</v>
      </c>
      <c r="H786" s="9">
        <v>6648.4</v>
      </c>
      <c r="I786" s="9">
        <v>8000</v>
      </c>
      <c r="J786" s="9">
        <v>1351.6</v>
      </c>
      <c r="K786" s="9">
        <v>16.899999999999999</v>
      </c>
      <c r="V786" s="8" t="s">
        <v>103</v>
      </c>
      <c r="W786" s="9">
        <v>4237.5</v>
      </c>
      <c r="X786" s="9">
        <v>0</v>
      </c>
      <c r="Y786" s="9">
        <v>2118.6999999999998</v>
      </c>
      <c r="Z786" s="9">
        <v>0</v>
      </c>
      <c r="AA786" s="9">
        <v>423.7</v>
      </c>
      <c r="AB786" s="9">
        <v>0</v>
      </c>
      <c r="AC786" s="9">
        <v>1271.2</v>
      </c>
      <c r="AD786" s="9">
        <v>8051.2</v>
      </c>
      <c r="AE786" s="9">
        <v>8000</v>
      </c>
      <c r="AF786" s="9">
        <v>-51.2</v>
      </c>
      <c r="AG786" s="9">
        <v>-0.64</v>
      </c>
    </row>
    <row r="787" spans="1:33" ht="15" thickBot="1" x14ac:dyDescent="0.35">
      <c r="A787" s="8" t="s">
        <v>104</v>
      </c>
      <c r="B787" s="9">
        <v>0</v>
      </c>
      <c r="C787" s="9">
        <v>3693.5</v>
      </c>
      <c r="D787" s="9">
        <v>2216.1</v>
      </c>
      <c r="E787" s="9">
        <v>738.7</v>
      </c>
      <c r="F787" s="9">
        <v>0</v>
      </c>
      <c r="G787" s="9">
        <v>0</v>
      </c>
      <c r="H787" s="9">
        <v>6648.4</v>
      </c>
      <c r="I787" s="9">
        <v>8000</v>
      </c>
      <c r="J787" s="9">
        <v>1351.6</v>
      </c>
      <c r="K787" s="9">
        <v>16.899999999999999</v>
      </c>
      <c r="V787" s="8" t="s">
        <v>104</v>
      </c>
      <c r="W787" s="9">
        <v>4237.5</v>
      </c>
      <c r="X787" s="9">
        <v>0</v>
      </c>
      <c r="Y787" s="9">
        <v>2542.5</v>
      </c>
      <c r="Z787" s="9">
        <v>0</v>
      </c>
      <c r="AA787" s="9">
        <v>423.7</v>
      </c>
      <c r="AB787" s="9">
        <v>0</v>
      </c>
      <c r="AC787" s="9">
        <v>1271.2</v>
      </c>
      <c r="AD787" s="9">
        <v>8475</v>
      </c>
      <c r="AE787" s="9">
        <v>8000</v>
      </c>
      <c r="AF787" s="9">
        <v>-475</v>
      </c>
      <c r="AG787" s="9">
        <v>-5.94</v>
      </c>
    </row>
    <row r="788" spans="1:33" ht="15" thickBot="1" x14ac:dyDescent="0.35">
      <c r="A788" s="8" t="s">
        <v>105</v>
      </c>
      <c r="B788" s="9">
        <v>0</v>
      </c>
      <c r="C788" s="9">
        <v>2216.1</v>
      </c>
      <c r="D788" s="9">
        <v>2216.1</v>
      </c>
      <c r="E788" s="9">
        <v>738.7</v>
      </c>
      <c r="F788" s="9">
        <v>0</v>
      </c>
      <c r="G788" s="9">
        <v>1477.4</v>
      </c>
      <c r="H788" s="9">
        <v>6648.4</v>
      </c>
      <c r="I788" s="9">
        <v>8000</v>
      </c>
      <c r="J788" s="9">
        <v>1351.6</v>
      </c>
      <c r="K788" s="9">
        <v>16.899999999999999</v>
      </c>
      <c r="V788" s="8" t="s">
        <v>105</v>
      </c>
      <c r="W788" s="9">
        <v>4237.5</v>
      </c>
      <c r="X788" s="9">
        <v>0</v>
      </c>
      <c r="Y788" s="9">
        <v>2118.6999999999998</v>
      </c>
      <c r="Z788" s="9">
        <v>0</v>
      </c>
      <c r="AA788" s="9">
        <v>423.7</v>
      </c>
      <c r="AB788" s="9">
        <v>0</v>
      </c>
      <c r="AC788" s="9">
        <v>1271.2</v>
      </c>
      <c r="AD788" s="9">
        <v>8051.2</v>
      </c>
      <c r="AE788" s="9">
        <v>8000</v>
      </c>
      <c r="AF788" s="9">
        <v>-51.2</v>
      </c>
      <c r="AG788" s="9">
        <v>-0.64</v>
      </c>
    </row>
    <row r="789" spans="1:33" ht="15" thickBot="1" x14ac:dyDescent="0.35">
      <c r="A789" s="8" t="s">
        <v>106</v>
      </c>
      <c r="B789" s="9">
        <v>0</v>
      </c>
      <c r="C789" s="9">
        <v>2216.1</v>
      </c>
      <c r="D789" s="9">
        <v>2216.1</v>
      </c>
      <c r="E789" s="9">
        <v>738.7</v>
      </c>
      <c r="F789" s="9">
        <v>0</v>
      </c>
      <c r="G789" s="9">
        <v>1477.4</v>
      </c>
      <c r="H789" s="9">
        <v>6648.4</v>
      </c>
      <c r="I789" s="9">
        <v>8000</v>
      </c>
      <c r="J789" s="9">
        <v>1351.6</v>
      </c>
      <c r="K789" s="9">
        <v>16.899999999999999</v>
      </c>
      <c r="V789" s="8" t="s">
        <v>106</v>
      </c>
      <c r="W789" s="9">
        <v>4237.5</v>
      </c>
      <c r="X789" s="9">
        <v>0</v>
      </c>
      <c r="Y789" s="9">
        <v>423.7</v>
      </c>
      <c r="Z789" s="9">
        <v>0</v>
      </c>
      <c r="AA789" s="9">
        <v>423.7</v>
      </c>
      <c r="AB789" s="9">
        <v>0</v>
      </c>
      <c r="AC789" s="9">
        <v>1271.2</v>
      </c>
      <c r="AD789" s="9">
        <v>6356.2</v>
      </c>
      <c r="AE789" s="9">
        <v>8000</v>
      </c>
      <c r="AF789" s="9">
        <v>1643.8</v>
      </c>
      <c r="AG789" s="9">
        <v>20.55</v>
      </c>
    </row>
    <row r="790" spans="1:33" ht="15" thickBot="1" x14ac:dyDescent="0.35">
      <c r="A790" s="8" t="s">
        <v>107</v>
      </c>
      <c r="B790" s="9">
        <v>0</v>
      </c>
      <c r="C790" s="9">
        <v>3693.5</v>
      </c>
      <c r="D790" s="9">
        <v>2216.1</v>
      </c>
      <c r="E790" s="9">
        <v>738.7</v>
      </c>
      <c r="F790" s="9">
        <v>0</v>
      </c>
      <c r="G790" s="9">
        <v>1477.4</v>
      </c>
      <c r="H790" s="9">
        <v>8125.8</v>
      </c>
      <c r="I790" s="9">
        <v>8000</v>
      </c>
      <c r="J790" s="9">
        <v>-125.8</v>
      </c>
      <c r="K790" s="9">
        <v>-1.57</v>
      </c>
      <c r="V790" s="8" t="s">
        <v>107</v>
      </c>
      <c r="W790" s="9">
        <v>4237.5</v>
      </c>
      <c r="X790" s="9">
        <v>0</v>
      </c>
      <c r="Y790" s="9">
        <v>2118.6999999999998</v>
      </c>
      <c r="Z790" s="9">
        <v>0</v>
      </c>
      <c r="AA790" s="9">
        <v>423.7</v>
      </c>
      <c r="AB790" s="9">
        <v>0</v>
      </c>
      <c r="AC790" s="9">
        <v>1271.2</v>
      </c>
      <c r="AD790" s="9">
        <v>8051.2</v>
      </c>
      <c r="AE790" s="9">
        <v>8000</v>
      </c>
      <c r="AF790" s="9">
        <v>-51.2</v>
      </c>
      <c r="AG790" s="9">
        <v>-0.64</v>
      </c>
    </row>
    <row r="791" spans="1:33" ht="15" thickBot="1" x14ac:dyDescent="0.35">
      <c r="A791" s="8" t="s">
        <v>108</v>
      </c>
      <c r="B791" s="9">
        <v>0</v>
      </c>
      <c r="C791" s="9">
        <v>3693.5</v>
      </c>
      <c r="D791" s="9">
        <v>2216.1</v>
      </c>
      <c r="E791" s="9">
        <v>738.7</v>
      </c>
      <c r="F791" s="9">
        <v>0</v>
      </c>
      <c r="G791" s="9">
        <v>1477.4</v>
      </c>
      <c r="H791" s="9">
        <v>8125.8</v>
      </c>
      <c r="I791" s="9">
        <v>8000</v>
      </c>
      <c r="J791" s="9">
        <v>-125.8</v>
      </c>
      <c r="K791" s="9">
        <v>-1.57</v>
      </c>
      <c r="V791" s="8" t="s">
        <v>108</v>
      </c>
      <c r="W791" s="9">
        <v>4237.5</v>
      </c>
      <c r="X791" s="9">
        <v>0</v>
      </c>
      <c r="Y791" s="9">
        <v>2118.6999999999998</v>
      </c>
      <c r="Z791" s="9">
        <v>0</v>
      </c>
      <c r="AA791" s="9">
        <v>423.7</v>
      </c>
      <c r="AB791" s="9">
        <v>0</v>
      </c>
      <c r="AC791" s="9">
        <v>1271.2</v>
      </c>
      <c r="AD791" s="9">
        <v>8051.2</v>
      </c>
      <c r="AE791" s="9">
        <v>8000</v>
      </c>
      <c r="AF791" s="9">
        <v>-51.2</v>
      </c>
      <c r="AG791" s="9">
        <v>-0.64</v>
      </c>
    </row>
    <row r="792" spans="1:33" ht="15" thickBot="1" x14ac:dyDescent="0.35">
      <c r="A792" s="8" t="s">
        <v>109</v>
      </c>
      <c r="B792" s="9">
        <v>0</v>
      </c>
      <c r="C792" s="9">
        <v>3693.5</v>
      </c>
      <c r="D792" s="9">
        <v>2216.1</v>
      </c>
      <c r="E792" s="9">
        <v>738.7</v>
      </c>
      <c r="F792" s="9">
        <v>0</v>
      </c>
      <c r="G792" s="9">
        <v>1477.4</v>
      </c>
      <c r="H792" s="9">
        <v>8125.8</v>
      </c>
      <c r="I792" s="9">
        <v>8000</v>
      </c>
      <c r="J792" s="9">
        <v>-125.8</v>
      </c>
      <c r="K792" s="9">
        <v>-1.57</v>
      </c>
      <c r="V792" s="8" t="s">
        <v>109</v>
      </c>
      <c r="W792" s="9">
        <v>4237.5</v>
      </c>
      <c r="X792" s="9">
        <v>0</v>
      </c>
      <c r="Y792" s="9">
        <v>2118.6999999999998</v>
      </c>
      <c r="Z792" s="9">
        <v>0</v>
      </c>
      <c r="AA792" s="9">
        <v>423.7</v>
      </c>
      <c r="AB792" s="9">
        <v>0</v>
      </c>
      <c r="AC792" s="9">
        <v>1271.2</v>
      </c>
      <c r="AD792" s="9">
        <v>8051.2</v>
      </c>
      <c r="AE792" s="9">
        <v>8000</v>
      </c>
      <c r="AF792" s="9">
        <v>-51.2</v>
      </c>
      <c r="AG792" s="9">
        <v>-0.64</v>
      </c>
    </row>
    <row r="793" spans="1:33" ht="15" thickBot="1" x14ac:dyDescent="0.35">
      <c r="A793" s="8" t="s">
        <v>110</v>
      </c>
      <c r="B793" s="9">
        <v>0</v>
      </c>
      <c r="C793" s="9">
        <v>3693.5</v>
      </c>
      <c r="D793" s="9">
        <v>2216.1</v>
      </c>
      <c r="E793" s="9">
        <v>738.7</v>
      </c>
      <c r="F793" s="9">
        <v>0</v>
      </c>
      <c r="G793" s="9">
        <v>1477.4</v>
      </c>
      <c r="H793" s="9">
        <v>8125.8</v>
      </c>
      <c r="I793" s="9">
        <v>7000</v>
      </c>
      <c r="J793" s="9">
        <v>-1125.8</v>
      </c>
      <c r="K793" s="9">
        <v>-16.079999999999998</v>
      </c>
      <c r="V793" s="8" t="s">
        <v>110</v>
      </c>
      <c r="W793" s="9">
        <v>4237.5</v>
      </c>
      <c r="X793" s="9">
        <v>0</v>
      </c>
      <c r="Y793" s="9">
        <v>2118.6999999999998</v>
      </c>
      <c r="Z793" s="9">
        <v>0</v>
      </c>
      <c r="AA793" s="9">
        <v>423.7</v>
      </c>
      <c r="AB793" s="9">
        <v>0</v>
      </c>
      <c r="AC793" s="9">
        <v>1271.2</v>
      </c>
      <c r="AD793" s="9">
        <v>8051.2</v>
      </c>
      <c r="AE793" s="9">
        <v>7000</v>
      </c>
      <c r="AF793" s="9">
        <v>-1051.2</v>
      </c>
      <c r="AG793" s="9">
        <v>-15.02</v>
      </c>
    </row>
    <row r="794" spans="1:33" ht="15" thickBot="1" x14ac:dyDescent="0.35">
      <c r="A794" s="8" t="s">
        <v>111</v>
      </c>
      <c r="B794" s="9">
        <v>0</v>
      </c>
      <c r="C794" s="9">
        <v>3693.5</v>
      </c>
      <c r="D794" s="9">
        <v>2216.1</v>
      </c>
      <c r="E794" s="9">
        <v>738.7</v>
      </c>
      <c r="F794" s="9">
        <v>0</v>
      </c>
      <c r="G794" s="9">
        <v>2216.1</v>
      </c>
      <c r="H794" s="9">
        <v>8864.5</v>
      </c>
      <c r="I794" s="9">
        <v>9000</v>
      </c>
      <c r="J794" s="9">
        <v>135.5</v>
      </c>
      <c r="K794" s="9">
        <v>1.51</v>
      </c>
      <c r="V794" s="8" t="s">
        <v>111</v>
      </c>
      <c r="W794" s="9">
        <v>4237.5</v>
      </c>
      <c r="X794" s="9">
        <v>0</v>
      </c>
      <c r="Y794" s="9">
        <v>2118.6999999999998</v>
      </c>
      <c r="Z794" s="9">
        <v>0</v>
      </c>
      <c r="AA794" s="9">
        <v>423.7</v>
      </c>
      <c r="AB794" s="9">
        <v>0</v>
      </c>
      <c r="AC794" s="9">
        <v>1271.2</v>
      </c>
      <c r="AD794" s="9">
        <v>8051.2</v>
      </c>
      <c r="AE794" s="9">
        <v>9000</v>
      </c>
      <c r="AF794" s="9">
        <v>948.8</v>
      </c>
      <c r="AG794" s="9">
        <v>10.54</v>
      </c>
    </row>
    <row r="795" spans="1:33" ht="15" thickBot="1" x14ac:dyDescent="0.35">
      <c r="A795" s="8" t="s">
        <v>112</v>
      </c>
      <c r="B795" s="9">
        <v>0</v>
      </c>
      <c r="C795" s="9">
        <v>3693.5</v>
      </c>
      <c r="D795" s="9">
        <v>2216.1</v>
      </c>
      <c r="E795" s="9">
        <v>738.7</v>
      </c>
      <c r="F795" s="9">
        <v>0</v>
      </c>
      <c r="G795" s="9">
        <v>1477.4</v>
      </c>
      <c r="H795" s="9">
        <v>8125.8</v>
      </c>
      <c r="I795" s="9">
        <v>7000</v>
      </c>
      <c r="J795" s="9">
        <v>-1125.8</v>
      </c>
      <c r="K795" s="9">
        <v>-16.079999999999998</v>
      </c>
      <c r="V795" s="8" t="s">
        <v>112</v>
      </c>
      <c r="W795" s="9">
        <v>4237.5</v>
      </c>
      <c r="X795" s="9">
        <v>0</v>
      </c>
      <c r="Y795" s="9">
        <v>2118.6999999999998</v>
      </c>
      <c r="Z795" s="9">
        <v>0</v>
      </c>
      <c r="AA795" s="9">
        <v>423.7</v>
      </c>
      <c r="AB795" s="9">
        <v>0</v>
      </c>
      <c r="AC795" s="9">
        <v>1271.2</v>
      </c>
      <c r="AD795" s="9">
        <v>8051.2</v>
      </c>
      <c r="AE795" s="9">
        <v>7000</v>
      </c>
      <c r="AF795" s="9">
        <v>-1051.2</v>
      </c>
      <c r="AG795" s="9">
        <v>-15.02</v>
      </c>
    </row>
    <row r="796" spans="1:33" ht="15" thickBot="1" x14ac:dyDescent="0.35">
      <c r="A796" s="8" t="s">
        <v>113</v>
      </c>
      <c r="B796" s="9">
        <v>0</v>
      </c>
      <c r="C796" s="9">
        <v>3693.5</v>
      </c>
      <c r="D796" s="9">
        <v>2216.1</v>
      </c>
      <c r="E796" s="9">
        <v>738.7</v>
      </c>
      <c r="F796" s="9">
        <v>0</v>
      </c>
      <c r="G796" s="9">
        <v>1477.4</v>
      </c>
      <c r="H796" s="9">
        <v>8125.8</v>
      </c>
      <c r="I796" s="9">
        <v>7000</v>
      </c>
      <c r="J796" s="9">
        <v>-1125.8</v>
      </c>
      <c r="K796" s="9">
        <v>-16.079999999999998</v>
      </c>
      <c r="V796" s="8" t="s">
        <v>113</v>
      </c>
      <c r="W796" s="9">
        <v>4237.5</v>
      </c>
      <c r="X796" s="9">
        <v>0</v>
      </c>
      <c r="Y796" s="9">
        <v>2118.6999999999998</v>
      </c>
      <c r="Z796" s="9">
        <v>0</v>
      </c>
      <c r="AA796" s="9">
        <v>423.7</v>
      </c>
      <c r="AB796" s="9">
        <v>0</v>
      </c>
      <c r="AC796" s="9">
        <v>1271.2</v>
      </c>
      <c r="AD796" s="9">
        <v>8051.2</v>
      </c>
      <c r="AE796" s="9">
        <v>7000</v>
      </c>
      <c r="AF796" s="9">
        <v>-1051.2</v>
      </c>
      <c r="AG796" s="9">
        <v>-15.02</v>
      </c>
    </row>
    <row r="797" spans="1:33" ht="15" thickBot="1" x14ac:dyDescent="0.35">
      <c r="A797" s="8" t="s">
        <v>114</v>
      </c>
      <c r="B797" s="9">
        <v>0</v>
      </c>
      <c r="C797" s="9">
        <v>3693.5</v>
      </c>
      <c r="D797" s="9">
        <v>2216.1</v>
      </c>
      <c r="E797" s="9">
        <v>738.7</v>
      </c>
      <c r="F797" s="9">
        <v>0</v>
      </c>
      <c r="G797" s="9">
        <v>0</v>
      </c>
      <c r="H797" s="9">
        <v>6648.4</v>
      </c>
      <c r="I797" s="9">
        <v>8000</v>
      </c>
      <c r="J797" s="9">
        <v>1351.6</v>
      </c>
      <c r="K797" s="9">
        <v>16.899999999999999</v>
      </c>
      <c r="V797" s="8" t="s">
        <v>114</v>
      </c>
      <c r="W797" s="9">
        <v>4237.5</v>
      </c>
      <c r="X797" s="9">
        <v>0</v>
      </c>
      <c r="Y797" s="9">
        <v>2118.6999999999998</v>
      </c>
      <c r="Z797" s="9">
        <v>0</v>
      </c>
      <c r="AA797" s="9">
        <v>423.7</v>
      </c>
      <c r="AB797" s="9">
        <v>0</v>
      </c>
      <c r="AC797" s="9">
        <v>1271.2</v>
      </c>
      <c r="AD797" s="9">
        <v>8051.2</v>
      </c>
      <c r="AE797" s="9">
        <v>8000</v>
      </c>
      <c r="AF797" s="9">
        <v>-51.2</v>
      </c>
      <c r="AG797" s="9">
        <v>-0.64</v>
      </c>
    </row>
    <row r="798" spans="1:33" ht="15" thickBot="1" x14ac:dyDescent="0.35">
      <c r="A798" s="8" t="s">
        <v>115</v>
      </c>
      <c r="B798" s="9">
        <v>0</v>
      </c>
      <c r="C798" s="9">
        <v>3693.5</v>
      </c>
      <c r="D798" s="9">
        <v>2216.1</v>
      </c>
      <c r="E798" s="9">
        <v>738.7</v>
      </c>
      <c r="F798" s="9">
        <v>0</v>
      </c>
      <c r="G798" s="9">
        <v>1477.4</v>
      </c>
      <c r="H798" s="9">
        <v>8125.8</v>
      </c>
      <c r="I798" s="9">
        <v>8000</v>
      </c>
      <c r="J798" s="9">
        <v>-125.8</v>
      </c>
      <c r="K798" s="9">
        <v>-1.57</v>
      </c>
      <c r="V798" s="8" t="s">
        <v>115</v>
      </c>
      <c r="W798" s="9">
        <v>4237.5</v>
      </c>
      <c r="X798" s="9">
        <v>0</v>
      </c>
      <c r="Y798" s="9">
        <v>2118.6999999999998</v>
      </c>
      <c r="Z798" s="9">
        <v>0</v>
      </c>
      <c r="AA798" s="9">
        <v>423.7</v>
      </c>
      <c r="AB798" s="9">
        <v>0</v>
      </c>
      <c r="AC798" s="9">
        <v>1271.2</v>
      </c>
      <c r="AD798" s="9">
        <v>8051.2</v>
      </c>
      <c r="AE798" s="9">
        <v>8000</v>
      </c>
      <c r="AF798" s="9">
        <v>-51.2</v>
      </c>
      <c r="AG798" s="9">
        <v>-0.64</v>
      </c>
    </row>
    <row r="799" spans="1:33" ht="15" thickBot="1" x14ac:dyDescent="0.35">
      <c r="A799" s="8" t="s">
        <v>116</v>
      </c>
      <c r="B799" s="9">
        <v>0</v>
      </c>
      <c r="C799" s="9">
        <v>3693.5</v>
      </c>
      <c r="D799" s="9">
        <v>2216.1</v>
      </c>
      <c r="E799" s="9">
        <v>738.7</v>
      </c>
      <c r="F799" s="9">
        <v>0</v>
      </c>
      <c r="G799" s="9">
        <v>2216.1</v>
      </c>
      <c r="H799" s="9">
        <v>8864.5</v>
      </c>
      <c r="I799" s="9">
        <v>8000</v>
      </c>
      <c r="J799" s="9">
        <v>-864.5</v>
      </c>
      <c r="K799" s="9">
        <v>-10.81</v>
      </c>
      <c r="V799" s="8" t="s">
        <v>116</v>
      </c>
      <c r="W799" s="9">
        <v>4237.5</v>
      </c>
      <c r="X799" s="9">
        <v>0</v>
      </c>
      <c r="Y799" s="9">
        <v>2966.2</v>
      </c>
      <c r="Z799" s="9">
        <v>0</v>
      </c>
      <c r="AA799" s="9">
        <v>423.7</v>
      </c>
      <c r="AB799" s="9">
        <v>0</v>
      </c>
      <c r="AC799" s="9">
        <v>1271.2</v>
      </c>
      <c r="AD799" s="9">
        <v>8898.7000000000007</v>
      </c>
      <c r="AE799" s="9">
        <v>8000</v>
      </c>
      <c r="AF799" s="9">
        <v>-898.7</v>
      </c>
      <c r="AG799" s="9">
        <v>-11.23</v>
      </c>
    </row>
    <row r="800" spans="1:33" ht="15" thickBot="1" x14ac:dyDescent="0.35">
      <c r="A800" s="8" t="s">
        <v>117</v>
      </c>
      <c r="B800" s="9">
        <v>0</v>
      </c>
      <c r="C800" s="9">
        <v>3693.5</v>
      </c>
      <c r="D800" s="9">
        <v>2216.1</v>
      </c>
      <c r="E800" s="9">
        <v>738.7</v>
      </c>
      <c r="F800" s="9">
        <v>0</v>
      </c>
      <c r="G800" s="9">
        <v>0</v>
      </c>
      <c r="H800" s="9">
        <v>6648.4</v>
      </c>
      <c r="I800" s="9">
        <v>7000</v>
      </c>
      <c r="J800" s="9">
        <v>351.6</v>
      </c>
      <c r="K800" s="9">
        <v>5.0199999999999996</v>
      </c>
      <c r="V800" s="8" t="s">
        <v>117</v>
      </c>
      <c r="W800" s="9">
        <v>4237.5</v>
      </c>
      <c r="X800" s="9">
        <v>0</v>
      </c>
      <c r="Y800" s="9">
        <v>2118.6999999999998</v>
      </c>
      <c r="Z800" s="9">
        <v>0</v>
      </c>
      <c r="AA800" s="9">
        <v>423.7</v>
      </c>
      <c r="AB800" s="9">
        <v>0</v>
      </c>
      <c r="AC800" s="9">
        <v>1271.2</v>
      </c>
      <c r="AD800" s="9">
        <v>8051.2</v>
      </c>
      <c r="AE800" s="9">
        <v>7000</v>
      </c>
      <c r="AF800" s="9">
        <v>-1051.2</v>
      </c>
      <c r="AG800" s="9">
        <v>-15.02</v>
      </c>
    </row>
    <row r="801" spans="1:33" ht="15" thickBot="1" x14ac:dyDescent="0.35">
      <c r="A801" s="8" t="s">
        <v>118</v>
      </c>
      <c r="B801" s="9">
        <v>0</v>
      </c>
      <c r="C801" s="9">
        <v>3693.5</v>
      </c>
      <c r="D801" s="9">
        <v>2216.1</v>
      </c>
      <c r="E801" s="9">
        <v>738.7</v>
      </c>
      <c r="F801" s="9">
        <v>0</v>
      </c>
      <c r="G801" s="9">
        <v>1477.4</v>
      </c>
      <c r="H801" s="9">
        <v>8125.8</v>
      </c>
      <c r="I801" s="9">
        <v>8000</v>
      </c>
      <c r="J801" s="9">
        <v>-125.8</v>
      </c>
      <c r="K801" s="9">
        <v>-1.57</v>
      </c>
      <c r="V801" s="8" t="s">
        <v>118</v>
      </c>
      <c r="W801" s="9">
        <v>4661.2</v>
      </c>
      <c r="X801" s="9">
        <v>0</v>
      </c>
      <c r="Y801" s="9">
        <v>2118.6999999999998</v>
      </c>
      <c r="Z801" s="9">
        <v>0</v>
      </c>
      <c r="AA801" s="9">
        <v>423.7</v>
      </c>
      <c r="AB801" s="9">
        <v>0</v>
      </c>
      <c r="AC801" s="9">
        <v>1271.2</v>
      </c>
      <c r="AD801" s="9">
        <v>8475</v>
      </c>
      <c r="AE801" s="9">
        <v>8000</v>
      </c>
      <c r="AF801" s="9">
        <v>-475</v>
      </c>
      <c r="AG801" s="9">
        <v>-5.94</v>
      </c>
    </row>
    <row r="802" spans="1:33" ht="15" thickBot="1" x14ac:dyDescent="0.35">
      <c r="A802" s="8" t="s">
        <v>119</v>
      </c>
      <c r="B802" s="9">
        <v>0</v>
      </c>
      <c r="C802" s="9">
        <v>3693.5</v>
      </c>
      <c r="D802" s="9">
        <v>2216.1</v>
      </c>
      <c r="E802" s="9">
        <v>738.7</v>
      </c>
      <c r="F802" s="9">
        <v>0</v>
      </c>
      <c r="G802" s="9">
        <v>1477.4</v>
      </c>
      <c r="H802" s="9">
        <v>8125.8</v>
      </c>
      <c r="I802" s="9">
        <v>9000</v>
      </c>
      <c r="J802" s="9">
        <v>874.2</v>
      </c>
      <c r="K802" s="9">
        <v>9.7100000000000009</v>
      </c>
      <c r="V802" s="8" t="s">
        <v>119</v>
      </c>
      <c r="W802" s="9">
        <v>4661.2</v>
      </c>
      <c r="X802" s="9">
        <v>0</v>
      </c>
      <c r="Y802" s="9">
        <v>2118.6999999999998</v>
      </c>
      <c r="Z802" s="9">
        <v>0</v>
      </c>
      <c r="AA802" s="9">
        <v>423.7</v>
      </c>
      <c r="AB802" s="9">
        <v>0</v>
      </c>
      <c r="AC802" s="9">
        <v>1271.2</v>
      </c>
      <c r="AD802" s="9">
        <v>8475</v>
      </c>
      <c r="AE802" s="9">
        <v>9000</v>
      </c>
      <c r="AF802" s="9">
        <v>525</v>
      </c>
      <c r="AG802" s="9">
        <v>5.83</v>
      </c>
    </row>
    <row r="803" spans="1:33" ht="15" thickBot="1" x14ac:dyDescent="0.35">
      <c r="A803" s="8" t="s">
        <v>120</v>
      </c>
      <c r="B803" s="9">
        <v>0</v>
      </c>
      <c r="C803" s="9">
        <v>3693.5</v>
      </c>
      <c r="D803" s="9">
        <v>2216.1</v>
      </c>
      <c r="E803" s="9">
        <v>738.7</v>
      </c>
      <c r="F803" s="9">
        <v>0</v>
      </c>
      <c r="G803" s="9">
        <v>1477.4</v>
      </c>
      <c r="H803" s="9">
        <v>8125.8</v>
      </c>
      <c r="I803" s="9">
        <v>8000</v>
      </c>
      <c r="J803" s="9">
        <v>-125.8</v>
      </c>
      <c r="K803" s="9">
        <v>-1.57</v>
      </c>
      <c r="V803" s="8" t="s">
        <v>120</v>
      </c>
      <c r="W803" s="9">
        <v>4661.2</v>
      </c>
      <c r="X803" s="9">
        <v>0</v>
      </c>
      <c r="Y803" s="9">
        <v>2118.6999999999998</v>
      </c>
      <c r="Z803" s="9">
        <v>0</v>
      </c>
      <c r="AA803" s="9">
        <v>423.7</v>
      </c>
      <c r="AB803" s="9">
        <v>0</v>
      </c>
      <c r="AC803" s="9">
        <v>1271.2</v>
      </c>
      <c r="AD803" s="9">
        <v>8475</v>
      </c>
      <c r="AE803" s="9">
        <v>8000</v>
      </c>
      <c r="AF803" s="9">
        <v>-475</v>
      </c>
      <c r="AG803" s="9">
        <v>-5.94</v>
      </c>
    </row>
    <row r="804" spans="1:33" ht="15" thickBot="1" x14ac:dyDescent="0.35">
      <c r="A804" s="8" t="s">
        <v>121</v>
      </c>
      <c r="B804" s="9">
        <v>0</v>
      </c>
      <c r="C804" s="9">
        <v>3693.5</v>
      </c>
      <c r="D804" s="9">
        <v>2216.1</v>
      </c>
      <c r="E804" s="9">
        <v>738.7</v>
      </c>
      <c r="F804" s="9">
        <v>0</v>
      </c>
      <c r="G804" s="9">
        <v>0</v>
      </c>
      <c r="H804" s="9">
        <v>6648.4</v>
      </c>
      <c r="I804" s="9">
        <v>8000</v>
      </c>
      <c r="J804" s="9">
        <v>1351.6</v>
      </c>
      <c r="K804" s="9">
        <v>16.899999999999999</v>
      </c>
      <c r="V804" s="8" t="s">
        <v>121</v>
      </c>
      <c r="W804" s="9">
        <v>4661.2</v>
      </c>
      <c r="X804" s="9">
        <v>0</v>
      </c>
      <c r="Y804" s="9">
        <v>2118.6999999999998</v>
      </c>
      <c r="Z804" s="9">
        <v>0</v>
      </c>
      <c r="AA804" s="9">
        <v>423.7</v>
      </c>
      <c r="AB804" s="9">
        <v>0</v>
      </c>
      <c r="AC804" s="9">
        <v>1271.2</v>
      </c>
      <c r="AD804" s="9">
        <v>8475</v>
      </c>
      <c r="AE804" s="9">
        <v>8000</v>
      </c>
      <c r="AF804" s="9">
        <v>-475</v>
      </c>
      <c r="AG804" s="9">
        <v>-5.94</v>
      </c>
    </row>
    <row r="805" spans="1:33" ht="15" thickBot="1" x14ac:dyDescent="0.35">
      <c r="A805" s="8" t="s">
        <v>122</v>
      </c>
      <c r="B805" s="9">
        <v>0</v>
      </c>
      <c r="C805" s="9">
        <v>3693.5</v>
      </c>
      <c r="D805" s="9">
        <v>2216.1</v>
      </c>
      <c r="E805" s="9">
        <v>738.7</v>
      </c>
      <c r="F805" s="9">
        <v>0</v>
      </c>
      <c r="G805" s="9">
        <v>2216.1</v>
      </c>
      <c r="H805" s="9">
        <v>8864.5</v>
      </c>
      <c r="I805" s="9">
        <v>9000</v>
      </c>
      <c r="J805" s="9">
        <v>135.5</v>
      </c>
      <c r="K805" s="9">
        <v>1.51</v>
      </c>
      <c r="V805" s="8" t="s">
        <v>122</v>
      </c>
      <c r="W805" s="9">
        <v>4661.2</v>
      </c>
      <c r="X805" s="9">
        <v>0</v>
      </c>
      <c r="Y805" s="9">
        <v>2542.5</v>
      </c>
      <c r="Z805" s="9">
        <v>0</v>
      </c>
      <c r="AA805" s="9">
        <v>423.7</v>
      </c>
      <c r="AB805" s="9">
        <v>0</v>
      </c>
      <c r="AC805" s="9">
        <v>1271.2</v>
      </c>
      <c r="AD805" s="9">
        <v>8898.7000000000007</v>
      </c>
      <c r="AE805" s="9">
        <v>9000</v>
      </c>
      <c r="AF805" s="9">
        <v>101.3</v>
      </c>
      <c r="AG805" s="9">
        <v>1.1299999999999999</v>
      </c>
    </row>
    <row r="806" spans="1:33" ht="15" thickBot="1" x14ac:dyDescent="0.35">
      <c r="A806" s="8" t="s">
        <v>123</v>
      </c>
      <c r="B806" s="9">
        <v>0</v>
      </c>
      <c r="C806" s="9">
        <v>3693.5</v>
      </c>
      <c r="D806" s="9">
        <v>2216.1</v>
      </c>
      <c r="E806" s="9">
        <v>738.7</v>
      </c>
      <c r="F806" s="9">
        <v>0</v>
      </c>
      <c r="G806" s="9">
        <v>1477.4</v>
      </c>
      <c r="H806" s="9">
        <v>8125.8</v>
      </c>
      <c r="I806" s="9">
        <v>9000</v>
      </c>
      <c r="J806" s="9">
        <v>874.2</v>
      </c>
      <c r="K806" s="9">
        <v>9.7100000000000009</v>
      </c>
      <c r="V806" s="8" t="s">
        <v>123</v>
      </c>
      <c r="W806" s="9">
        <v>4661.2</v>
      </c>
      <c r="X806" s="9">
        <v>0</v>
      </c>
      <c r="Y806" s="9">
        <v>2542.5</v>
      </c>
      <c r="Z806" s="9">
        <v>0</v>
      </c>
      <c r="AA806" s="9">
        <v>423.7</v>
      </c>
      <c r="AB806" s="9">
        <v>0</v>
      </c>
      <c r="AC806" s="9">
        <v>1271.2</v>
      </c>
      <c r="AD806" s="9">
        <v>8898.7000000000007</v>
      </c>
      <c r="AE806" s="9">
        <v>9000</v>
      </c>
      <c r="AF806" s="9">
        <v>101.3</v>
      </c>
      <c r="AG806" s="9">
        <v>1.1299999999999999</v>
      </c>
    </row>
    <row r="807" spans="1:33" ht="15" thickBot="1" x14ac:dyDescent="0.35">
      <c r="A807" s="8" t="s">
        <v>124</v>
      </c>
      <c r="B807" s="9">
        <v>0</v>
      </c>
      <c r="C807" s="9">
        <v>3693.5</v>
      </c>
      <c r="D807" s="9">
        <v>2216.1</v>
      </c>
      <c r="E807" s="9">
        <v>738.7</v>
      </c>
      <c r="F807" s="9">
        <v>0</v>
      </c>
      <c r="G807" s="9">
        <v>1477.4</v>
      </c>
      <c r="H807" s="9">
        <v>8125.8</v>
      </c>
      <c r="I807" s="9">
        <v>9000</v>
      </c>
      <c r="J807" s="9">
        <v>874.2</v>
      </c>
      <c r="K807" s="9">
        <v>9.7100000000000009</v>
      </c>
      <c r="V807" s="8" t="s">
        <v>124</v>
      </c>
      <c r="W807" s="9">
        <v>4661.2</v>
      </c>
      <c r="X807" s="9">
        <v>0</v>
      </c>
      <c r="Y807" s="9">
        <v>2542.5</v>
      </c>
      <c r="Z807" s="9">
        <v>0</v>
      </c>
      <c r="AA807" s="9">
        <v>423.7</v>
      </c>
      <c r="AB807" s="9">
        <v>0</v>
      </c>
      <c r="AC807" s="9">
        <v>1271.2</v>
      </c>
      <c r="AD807" s="9">
        <v>8898.7000000000007</v>
      </c>
      <c r="AE807" s="9">
        <v>9000</v>
      </c>
      <c r="AF807" s="9">
        <v>101.3</v>
      </c>
      <c r="AG807" s="9">
        <v>1.1299999999999999</v>
      </c>
    </row>
    <row r="808" spans="1:33" ht="15" thickBot="1" x14ac:dyDescent="0.35">
      <c r="A808" s="8" t="s">
        <v>125</v>
      </c>
      <c r="B808" s="9">
        <v>0</v>
      </c>
      <c r="C808" s="9">
        <v>3693.5</v>
      </c>
      <c r="D808" s="9">
        <v>5171</v>
      </c>
      <c r="E808" s="9">
        <v>738.7</v>
      </c>
      <c r="F808" s="9">
        <v>0</v>
      </c>
      <c r="G808" s="9">
        <v>2216.1</v>
      </c>
      <c r="H808" s="9">
        <v>11819.3</v>
      </c>
      <c r="I808" s="9">
        <v>9000</v>
      </c>
      <c r="J808" s="9">
        <v>-2819.3</v>
      </c>
      <c r="K808" s="9">
        <v>-31.33</v>
      </c>
      <c r="V808" s="8" t="s">
        <v>125</v>
      </c>
      <c r="W808" s="9">
        <v>4661.2</v>
      </c>
      <c r="X808" s="9">
        <v>0</v>
      </c>
      <c r="Y808" s="9">
        <v>2542.5</v>
      </c>
      <c r="Z808" s="9">
        <v>0</v>
      </c>
      <c r="AA808" s="9">
        <v>423.7</v>
      </c>
      <c r="AB808" s="9">
        <v>0</v>
      </c>
      <c r="AC808" s="9">
        <v>1271.2</v>
      </c>
      <c r="AD808" s="9">
        <v>8898.7000000000007</v>
      </c>
      <c r="AE808" s="9">
        <v>9000</v>
      </c>
      <c r="AF808" s="9">
        <v>101.3</v>
      </c>
      <c r="AG808" s="9">
        <v>1.1299999999999999</v>
      </c>
    </row>
    <row r="809" spans="1:33" ht="15" thickBot="1" x14ac:dyDescent="0.35">
      <c r="A809" s="8" t="s">
        <v>126</v>
      </c>
      <c r="B809" s="9">
        <v>0</v>
      </c>
      <c r="C809" s="9">
        <v>3693.5</v>
      </c>
      <c r="D809" s="9">
        <v>2216.1</v>
      </c>
      <c r="E809" s="9">
        <v>738.7</v>
      </c>
      <c r="F809" s="9">
        <v>0</v>
      </c>
      <c r="G809" s="9">
        <v>2216.1</v>
      </c>
      <c r="H809" s="9">
        <v>8864.5</v>
      </c>
      <c r="I809" s="9">
        <v>9000</v>
      </c>
      <c r="J809" s="9">
        <v>135.5</v>
      </c>
      <c r="K809" s="9">
        <v>1.51</v>
      </c>
      <c r="V809" s="8" t="s">
        <v>126</v>
      </c>
      <c r="W809" s="9">
        <v>4661.2</v>
      </c>
      <c r="X809" s="9">
        <v>0</v>
      </c>
      <c r="Y809" s="9">
        <v>2542.5</v>
      </c>
      <c r="Z809" s="9">
        <v>0</v>
      </c>
      <c r="AA809" s="9">
        <v>423.7</v>
      </c>
      <c r="AB809" s="9">
        <v>0</v>
      </c>
      <c r="AC809" s="9">
        <v>1271.2</v>
      </c>
      <c r="AD809" s="9">
        <v>8898.7000000000007</v>
      </c>
      <c r="AE809" s="9">
        <v>9000</v>
      </c>
      <c r="AF809" s="9">
        <v>101.3</v>
      </c>
      <c r="AG809" s="9">
        <v>1.1299999999999999</v>
      </c>
    </row>
    <row r="810" spans="1:33" ht="15" thickBot="1" x14ac:dyDescent="0.35">
      <c r="A810" s="8" t="s">
        <v>127</v>
      </c>
      <c r="B810" s="9">
        <v>0</v>
      </c>
      <c r="C810" s="9">
        <v>3693.5</v>
      </c>
      <c r="D810" s="9">
        <v>2216.1</v>
      </c>
      <c r="E810" s="9">
        <v>738.7</v>
      </c>
      <c r="F810" s="9">
        <v>0</v>
      </c>
      <c r="G810" s="9">
        <v>2216.1</v>
      </c>
      <c r="H810" s="9">
        <v>8864.5</v>
      </c>
      <c r="I810" s="9">
        <v>10000</v>
      </c>
      <c r="J810" s="9">
        <v>1135.5</v>
      </c>
      <c r="K810" s="9">
        <v>11.36</v>
      </c>
      <c r="V810" s="8" t="s">
        <v>127</v>
      </c>
      <c r="W810" s="9">
        <v>5085</v>
      </c>
      <c r="X810" s="9">
        <v>847.5</v>
      </c>
      <c r="Y810" s="9">
        <v>2542.5</v>
      </c>
      <c r="Z810" s="9">
        <v>0</v>
      </c>
      <c r="AA810" s="9">
        <v>423.7</v>
      </c>
      <c r="AB810" s="9">
        <v>0</v>
      </c>
      <c r="AC810" s="9">
        <v>1271.2</v>
      </c>
      <c r="AD810" s="9">
        <v>10170</v>
      </c>
      <c r="AE810" s="9">
        <v>10000</v>
      </c>
      <c r="AF810" s="9">
        <v>-170</v>
      </c>
      <c r="AG810" s="9">
        <v>-1.7</v>
      </c>
    </row>
    <row r="811" spans="1:33" ht="15" thickBot="1" x14ac:dyDescent="0.35">
      <c r="A811" s="8" t="s">
        <v>128</v>
      </c>
      <c r="B811" s="9">
        <v>0</v>
      </c>
      <c r="C811" s="9">
        <v>3693.5</v>
      </c>
      <c r="D811" s="9">
        <v>2216.1</v>
      </c>
      <c r="E811" s="9">
        <v>738.7</v>
      </c>
      <c r="F811" s="9">
        <v>0</v>
      </c>
      <c r="G811" s="9">
        <v>1477.4</v>
      </c>
      <c r="H811" s="9">
        <v>8125.8</v>
      </c>
      <c r="I811" s="9">
        <v>10000</v>
      </c>
      <c r="J811" s="9">
        <v>1874.2</v>
      </c>
      <c r="K811" s="9">
        <v>18.739999999999998</v>
      </c>
      <c r="V811" s="8" t="s">
        <v>128</v>
      </c>
      <c r="W811" s="9">
        <v>5085</v>
      </c>
      <c r="X811" s="9">
        <v>0</v>
      </c>
      <c r="Y811" s="9">
        <v>2966.2</v>
      </c>
      <c r="Z811" s="9">
        <v>0</v>
      </c>
      <c r="AA811" s="9">
        <v>423.7</v>
      </c>
      <c r="AB811" s="9">
        <v>0</v>
      </c>
      <c r="AC811" s="9">
        <v>1271.2</v>
      </c>
      <c r="AD811" s="9">
        <v>9746.2000000000007</v>
      </c>
      <c r="AE811" s="9">
        <v>10000</v>
      </c>
      <c r="AF811" s="9">
        <v>253.8</v>
      </c>
      <c r="AG811" s="9">
        <v>2.54</v>
      </c>
    </row>
    <row r="812" spans="1:33" ht="15" thickBot="1" x14ac:dyDescent="0.35">
      <c r="A812" s="8" t="s">
        <v>129</v>
      </c>
      <c r="B812" s="9">
        <v>0</v>
      </c>
      <c r="C812" s="9">
        <v>3693.5</v>
      </c>
      <c r="D812" s="9">
        <v>2216.1</v>
      </c>
      <c r="E812" s="9">
        <v>738.7</v>
      </c>
      <c r="F812" s="9">
        <v>0</v>
      </c>
      <c r="G812" s="9">
        <v>2216.1</v>
      </c>
      <c r="H812" s="9">
        <v>8864.5</v>
      </c>
      <c r="I812" s="9">
        <v>9000</v>
      </c>
      <c r="J812" s="9">
        <v>135.5</v>
      </c>
      <c r="K812" s="9">
        <v>1.51</v>
      </c>
      <c r="V812" s="8" t="s">
        <v>129</v>
      </c>
      <c r="W812" s="9">
        <v>5085</v>
      </c>
      <c r="X812" s="9">
        <v>0</v>
      </c>
      <c r="Y812" s="9">
        <v>2118.6999999999998</v>
      </c>
      <c r="Z812" s="9">
        <v>0</v>
      </c>
      <c r="AA812" s="9">
        <v>423.7</v>
      </c>
      <c r="AB812" s="9">
        <v>0</v>
      </c>
      <c r="AC812" s="9">
        <v>1271.2</v>
      </c>
      <c r="AD812" s="9">
        <v>8898.7000000000007</v>
      </c>
      <c r="AE812" s="9">
        <v>9000</v>
      </c>
      <c r="AF812" s="9">
        <v>101.3</v>
      </c>
      <c r="AG812" s="9">
        <v>1.1299999999999999</v>
      </c>
    </row>
    <row r="813" spans="1:33" ht="15" thickBot="1" x14ac:dyDescent="0.35">
      <c r="A813" s="8" t="s">
        <v>130</v>
      </c>
      <c r="B813" s="9">
        <v>0</v>
      </c>
      <c r="C813" s="9">
        <v>3693.5</v>
      </c>
      <c r="D813" s="9">
        <v>2216.1</v>
      </c>
      <c r="E813" s="9">
        <v>738.7</v>
      </c>
      <c r="F813" s="9">
        <v>0</v>
      </c>
      <c r="G813" s="9">
        <v>2216.1</v>
      </c>
      <c r="H813" s="9">
        <v>8864.5</v>
      </c>
      <c r="I813" s="9">
        <v>9000</v>
      </c>
      <c r="J813" s="9">
        <v>135.5</v>
      </c>
      <c r="K813" s="9">
        <v>1.51</v>
      </c>
      <c r="V813" s="8" t="s">
        <v>130</v>
      </c>
      <c r="W813" s="9">
        <v>5085</v>
      </c>
      <c r="X813" s="9">
        <v>0</v>
      </c>
      <c r="Y813" s="9">
        <v>2118.6999999999998</v>
      </c>
      <c r="Z813" s="9">
        <v>0</v>
      </c>
      <c r="AA813" s="9">
        <v>423.7</v>
      </c>
      <c r="AB813" s="9">
        <v>0</v>
      </c>
      <c r="AC813" s="9">
        <v>1271.2</v>
      </c>
      <c r="AD813" s="9">
        <v>8898.7000000000007</v>
      </c>
      <c r="AE813" s="9">
        <v>9000</v>
      </c>
      <c r="AF813" s="9">
        <v>101.3</v>
      </c>
      <c r="AG813" s="9">
        <v>1.1299999999999999</v>
      </c>
    </row>
    <row r="814" spans="1:33" ht="15" thickBot="1" x14ac:dyDescent="0.35">
      <c r="A814" s="8" t="s">
        <v>131</v>
      </c>
      <c r="B814" s="9">
        <v>0</v>
      </c>
      <c r="C814" s="9">
        <v>3693.5</v>
      </c>
      <c r="D814" s="9">
        <v>2216.1</v>
      </c>
      <c r="E814" s="9">
        <v>738.7</v>
      </c>
      <c r="F814" s="9">
        <v>0</v>
      </c>
      <c r="G814" s="9">
        <v>2954.8</v>
      </c>
      <c r="H814" s="9">
        <v>9603.2000000000007</v>
      </c>
      <c r="I814" s="9">
        <v>10000</v>
      </c>
      <c r="J814" s="9">
        <v>396.8</v>
      </c>
      <c r="K814" s="9">
        <v>3.97</v>
      </c>
      <c r="V814" s="8" t="s">
        <v>131</v>
      </c>
      <c r="W814" s="9">
        <v>5085</v>
      </c>
      <c r="X814" s="9">
        <v>0</v>
      </c>
      <c r="Y814" s="9">
        <v>2542.5</v>
      </c>
      <c r="Z814" s="9">
        <v>0</v>
      </c>
      <c r="AA814" s="9">
        <v>423.7</v>
      </c>
      <c r="AB814" s="9">
        <v>0</v>
      </c>
      <c r="AC814" s="9">
        <v>1271.2</v>
      </c>
      <c r="AD814" s="9">
        <v>9322.5</v>
      </c>
      <c r="AE814" s="9">
        <v>10000</v>
      </c>
      <c r="AF814" s="9">
        <v>677.5</v>
      </c>
      <c r="AG814" s="9">
        <v>6.78</v>
      </c>
    </row>
    <row r="815" spans="1:33" ht="15" thickBot="1" x14ac:dyDescent="0.35">
      <c r="A815" s="8" t="s">
        <v>132</v>
      </c>
      <c r="B815" s="9">
        <v>0</v>
      </c>
      <c r="C815" s="9">
        <v>3693.5</v>
      </c>
      <c r="D815" s="9">
        <v>2216.1</v>
      </c>
      <c r="E815" s="9">
        <v>738.7</v>
      </c>
      <c r="F815" s="9">
        <v>738.7</v>
      </c>
      <c r="G815" s="9">
        <v>2216.1</v>
      </c>
      <c r="H815" s="9">
        <v>9603.2000000000007</v>
      </c>
      <c r="I815" s="9">
        <v>10000</v>
      </c>
      <c r="J815" s="9">
        <v>396.8</v>
      </c>
      <c r="K815" s="9">
        <v>3.97</v>
      </c>
      <c r="V815" s="8" t="s">
        <v>132</v>
      </c>
      <c r="W815" s="9">
        <v>5085</v>
      </c>
      <c r="X815" s="9">
        <v>0</v>
      </c>
      <c r="Y815" s="9">
        <v>2118.6999999999998</v>
      </c>
      <c r="Z815" s="9">
        <v>0</v>
      </c>
      <c r="AA815" s="9">
        <v>423.7</v>
      </c>
      <c r="AB815" s="9">
        <v>0</v>
      </c>
      <c r="AC815" s="9">
        <v>1271.2</v>
      </c>
      <c r="AD815" s="9">
        <v>8898.7000000000007</v>
      </c>
      <c r="AE815" s="9">
        <v>10000</v>
      </c>
      <c r="AF815" s="9">
        <v>1101.3</v>
      </c>
      <c r="AG815" s="9">
        <v>11.01</v>
      </c>
    </row>
    <row r="816" spans="1:33" ht="15" thickBot="1" x14ac:dyDescent="0.35">
      <c r="A816" s="8" t="s">
        <v>133</v>
      </c>
      <c r="B816" s="9">
        <v>0</v>
      </c>
      <c r="C816" s="9">
        <v>3693.5</v>
      </c>
      <c r="D816" s="9">
        <v>2216.1</v>
      </c>
      <c r="E816" s="9">
        <v>738.7</v>
      </c>
      <c r="F816" s="9">
        <v>0</v>
      </c>
      <c r="G816" s="9">
        <v>2216.1</v>
      </c>
      <c r="H816" s="9">
        <v>8864.5</v>
      </c>
      <c r="I816" s="9">
        <v>10000</v>
      </c>
      <c r="J816" s="9">
        <v>1135.5</v>
      </c>
      <c r="K816" s="9">
        <v>11.36</v>
      </c>
      <c r="V816" s="8" t="s">
        <v>133</v>
      </c>
      <c r="W816" s="9">
        <v>5085</v>
      </c>
      <c r="X816" s="9">
        <v>0</v>
      </c>
      <c r="Y816" s="9">
        <v>2118.6999999999998</v>
      </c>
      <c r="Z816" s="9">
        <v>0</v>
      </c>
      <c r="AA816" s="9">
        <v>423.7</v>
      </c>
      <c r="AB816" s="9">
        <v>0</v>
      </c>
      <c r="AC816" s="9">
        <v>1271.2</v>
      </c>
      <c r="AD816" s="9">
        <v>8898.7000000000007</v>
      </c>
      <c r="AE816" s="9">
        <v>10000</v>
      </c>
      <c r="AF816" s="9">
        <v>1101.3</v>
      </c>
      <c r="AG816" s="9">
        <v>11.01</v>
      </c>
    </row>
    <row r="817" spans="1:33" ht="15" thickBot="1" x14ac:dyDescent="0.35">
      <c r="A817" s="8" t="s">
        <v>134</v>
      </c>
      <c r="B817" s="9">
        <v>0</v>
      </c>
      <c r="C817" s="9">
        <v>3693.5</v>
      </c>
      <c r="D817" s="9">
        <v>2216.1</v>
      </c>
      <c r="E817" s="9">
        <v>738.7</v>
      </c>
      <c r="F817" s="9">
        <v>0</v>
      </c>
      <c r="G817" s="9">
        <v>2216.1</v>
      </c>
      <c r="H817" s="9">
        <v>8864.5</v>
      </c>
      <c r="I817" s="9">
        <v>10000</v>
      </c>
      <c r="J817" s="9">
        <v>1135.5</v>
      </c>
      <c r="K817" s="9">
        <v>11.36</v>
      </c>
      <c r="V817" s="8" t="s">
        <v>134</v>
      </c>
      <c r="W817" s="9">
        <v>5085</v>
      </c>
      <c r="X817" s="9">
        <v>0</v>
      </c>
      <c r="Y817" s="9">
        <v>2542.5</v>
      </c>
      <c r="Z817" s="9">
        <v>0</v>
      </c>
      <c r="AA817" s="9">
        <v>423.7</v>
      </c>
      <c r="AB817" s="9">
        <v>0</v>
      </c>
      <c r="AC817" s="9">
        <v>1271.2</v>
      </c>
      <c r="AD817" s="9">
        <v>9322.5</v>
      </c>
      <c r="AE817" s="9">
        <v>10000</v>
      </c>
      <c r="AF817" s="9">
        <v>677.5</v>
      </c>
      <c r="AG817" s="9">
        <v>6.78</v>
      </c>
    </row>
    <row r="818" spans="1:33" ht="15" thickBot="1" x14ac:dyDescent="0.35">
      <c r="A818" s="8" t="s">
        <v>135</v>
      </c>
      <c r="B818" s="9">
        <v>0</v>
      </c>
      <c r="C818" s="9">
        <v>3693.5</v>
      </c>
      <c r="D818" s="9">
        <v>2216.1</v>
      </c>
      <c r="E818" s="9">
        <v>738.7</v>
      </c>
      <c r="F818" s="9">
        <v>738.7</v>
      </c>
      <c r="G818" s="9">
        <v>2216.1</v>
      </c>
      <c r="H818" s="9">
        <v>9603.2000000000007</v>
      </c>
      <c r="I818" s="9">
        <v>12000</v>
      </c>
      <c r="J818" s="9">
        <v>2396.8000000000002</v>
      </c>
      <c r="K818" s="9">
        <v>19.97</v>
      </c>
      <c r="V818" s="8" t="s">
        <v>135</v>
      </c>
      <c r="W818" s="9">
        <v>5085</v>
      </c>
      <c r="X818" s="9">
        <v>0</v>
      </c>
      <c r="Y818" s="9">
        <v>2542.5</v>
      </c>
      <c r="Z818" s="9">
        <v>0</v>
      </c>
      <c r="AA818" s="9">
        <v>423.7</v>
      </c>
      <c r="AB818" s="9">
        <v>0</v>
      </c>
      <c r="AC818" s="9">
        <v>1271.2</v>
      </c>
      <c r="AD818" s="9">
        <v>9322.5</v>
      </c>
      <c r="AE818" s="9">
        <v>12000</v>
      </c>
      <c r="AF818" s="9">
        <v>2677.5</v>
      </c>
      <c r="AG818" s="9">
        <v>22.31</v>
      </c>
    </row>
    <row r="819" spans="1:33" ht="15" thickBot="1" x14ac:dyDescent="0.35">
      <c r="A819" s="8" t="s">
        <v>136</v>
      </c>
      <c r="B819" s="9">
        <v>0</v>
      </c>
      <c r="C819" s="9">
        <v>3693.5</v>
      </c>
      <c r="D819" s="9">
        <v>2216.1</v>
      </c>
      <c r="E819" s="9">
        <v>738.7</v>
      </c>
      <c r="F819" s="9">
        <v>0</v>
      </c>
      <c r="G819" s="9">
        <v>2216.1</v>
      </c>
      <c r="H819" s="9">
        <v>8864.5</v>
      </c>
      <c r="I819" s="9">
        <v>12000</v>
      </c>
      <c r="J819" s="9">
        <v>3135.5</v>
      </c>
      <c r="K819" s="9">
        <v>26.13</v>
      </c>
      <c r="V819" s="8" t="s">
        <v>136</v>
      </c>
      <c r="W819" s="9">
        <v>5085</v>
      </c>
      <c r="X819" s="9">
        <v>0</v>
      </c>
      <c r="Y819" s="9">
        <v>2542.5</v>
      </c>
      <c r="Z819" s="9">
        <v>0</v>
      </c>
      <c r="AA819" s="9">
        <v>423.7</v>
      </c>
      <c r="AB819" s="9">
        <v>0</v>
      </c>
      <c r="AC819" s="9">
        <v>1271.2</v>
      </c>
      <c r="AD819" s="9">
        <v>9322.5</v>
      </c>
      <c r="AE819" s="9">
        <v>12000</v>
      </c>
      <c r="AF819" s="9">
        <v>2677.5</v>
      </c>
      <c r="AG819" s="9">
        <v>22.31</v>
      </c>
    </row>
    <row r="820" spans="1:33" ht="15" thickBot="1" x14ac:dyDescent="0.35">
      <c r="A820" s="8" t="s">
        <v>137</v>
      </c>
      <c r="B820" s="9">
        <v>0</v>
      </c>
      <c r="C820" s="9">
        <v>3693.5</v>
      </c>
      <c r="D820" s="9">
        <v>2216.1</v>
      </c>
      <c r="E820" s="9">
        <v>738.7</v>
      </c>
      <c r="F820" s="9">
        <v>0</v>
      </c>
      <c r="G820" s="9">
        <v>2216.1</v>
      </c>
      <c r="H820" s="9">
        <v>8864.5</v>
      </c>
      <c r="I820" s="9">
        <v>9000</v>
      </c>
      <c r="J820" s="9">
        <v>135.5</v>
      </c>
      <c r="K820" s="9">
        <v>1.51</v>
      </c>
      <c r="V820" s="8" t="s">
        <v>137</v>
      </c>
      <c r="W820" s="9">
        <v>5085</v>
      </c>
      <c r="X820" s="9">
        <v>0</v>
      </c>
      <c r="Y820" s="9">
        <v>2118.6999999999998</v>
      </c>
      <c r="Z820" s="9">
        <v>0</v>
      </c>
      <c r="AA820" s="9">
        <v>423.7</v>
      </c>
      <c r="AB820" s="9">
        <v>0</v>
      </c>
      <c r="AC820" s="9">
        <v>1271.2</v>
      </c>
      <c r="AD820" s="9">
        <v>8898.7000000000007</v>
      </c>
      <c r="AE820" s="9">
        <v>9000</v>
      </c>
      <c r="AF820" s="9">
        <v>101.3</v>
      </c>
      <c r="AG820" s="9">
        <v>1.1299999999999999</v>
      </c>
    </row>
    <row r="821" spans="1:33" ht="15" thickBot="1" x14ac:dyDescent="0.35">
      <c r="A821" s="8" t="s">
        <v>138</v>
      </c>
      <c r="B821" s="9">
        <v>0</v>
      </c>
      <c r="C821" s="9">
        <v>3693.5</v>
      </c>
      <c r="D821" s="9">
        <v>2216.1</v>
      </c>
      <c r="E821" s="9">
        <v>738.7</v>
      </c>
      <c r="F821" s="9">
        <v>738.7</v>
      </c>
      <c r="G821" s="9">
        <v>2216.1</v>
      </c>
      <c r="H821" s="9">
        <v>9603.2000000000007</v>
      </c>
      <c r="I821" s="9">
        <v>10000</v>
      </c>
      <c r="J821" s="9">
        <v>396.8</v>
      </c>
      <c r="K821" s="9">
        <v>3.97</v>
      </c>
      <c r="V821" s="8" t="s">
        <v>138</v>
      </c>
      <c r="W821" s="9">
        <v>5085</v>
      </c>
      <c r="X821" s="9">
        <v>0</v>
      </c>
      <c r="Y821" s="9">
        <v>2542.5</v>
      </c>
      <c r="Z821" s="9">
        <v>0</v>
      </c>
      <c r="AA821" s="9">
        <v>423.7</v>
      </c>
      <c r="AB821" s="9">
        <v>0</v>
      </c>
      <c r="AC821" s="9">
        <v>1271.2</v>
      </c>
      <c r="AD821" s="9">
        <v>9322.5</v>
      </c>
      <c r="AE821" s="9">
        <v>10000</v>
      </c>
      <c r="AF821" s="9">
        <v>677.5</v>
      </c>
      <c r="AG821" s="9">
        <v>6.78</v>
      </c>
    </row>
    <row r="822" spans="1:33" ht="15" thickBot="1" x14ac:dyDescent="0.35">
      <c r="A822" s="8" t="s">
        <v>139</v>
      </c>
      <c r="B822" s="9">
        <v>0</v>
      </c>
      <c r="C822" s="9">
        <v>3693.5</v>
      </c>
      <c r="D822" s="9">
        <v>5909.7</v>
      </c>
      <c r="E822" s="9">
        <v>738.7</v>
      </c>
      <c r="F822" s="9">
        <v>0</v>
      </c>
      <c r="G822" s="9">
        <v>2216.1</v>
      </c>
      <c r="H822" s="9">
        <v>12558.1</v>
      </c>
      <c r="I822" s="9">
        <v>11000</v>
      </c>
      <c r="J822" s="9">
        <v>-1558.1</v>
      </c>
      <c r="K822" s="9">
        <v>-14.16</v>
      </c>
      <c r="V822" s="8" t="s">
        <v>139</v>
      </c>
      <c r="W822" s="9">
        <v>5508.7</v>
      </c>
      <c r="X822" s="9">
        <v>0</v>
      </c>
      <c r="Y822" s="9">
        <v>2542.5</v>
      </c>
      <c r="Z822" s="9">
        <v>0</v>
      </c>
      <c r="AA822" s="9">
        <v>423.7</v>
      </c>
      <c r="AB822" s="9">
        <v>0</v>
      </c>
      <c r="AC822" s="9">
        <v>1271.2</v>
      </c>
      <c r="AD822" s="9">
        <v>9746.2000000000007</v>
      </c>
      <c r="AE822" s="9">
        <v>11000</v>
      </c>
      <c r="AF822" s="9">
        <v>1253.8</v>
      </c>
      <c r="AG822" s="9">
        <v>11.4</v>
      </c>
    </row>
    <row r="823" spans="1:33" ht="15" thickBot="1" x14ac:dyDescent="0.35">
      <c r="A823" s="8" t="s">
        <v>140</v>
      </c>
      <c r="B823" s="9">
        <v>0</v>
      </c>
      <c r="C823" s="9">
        <v>3693.5</v>
      </c>
      <c r="D823" s="9">
        <v>5909.7</v>
      </c>
      <c r="E823" s="9">
        <v>738.7</v>
      </c>
      <c r="F823" s="9">
        <v>738.7</v>
      </c>
      <c r="G823" s="9">
        <v>2216.1</v>
      </c>
      <c r="H823" s="9">
        <v>13296.8</v>
      </c>
      <c r="I823" s="9">
        <v>11000</v>
      </c>
      <c r="J823" s="9">
        <v>-2296.8000000000002</v>
      </c>
      <c r="K823" s="9">
        <v>-20.88</v>
      </c>
      <c r="V823" s="8" t="s">
        <v>140</v>
      </c>
      <c r="W823" s="9">
        <v>5508.7</v>
      </c>
      <c r="X823" s="9">
        <v>847.5</v>
      </c>
      <c r="Y823" s="9">
        <v>2966.2</v>
      </c>
      <c r="Z823" s="9">
        <v>0</v>
      </c>
      <c r="AA823" s="9">
        <v>423.7</v>
      </c>
      <c r="AB823" s="9">
        <v>0</v>
      </c>
      <c r="AC823" s="9">
        <v>1271.2</v>
      </c>
      <c r="AD823" s="9">
        <v>11017.5</v>
      </c>
      <c r="AE823" s="9">
        <v>11000</v>
      </c>
      <c r="AF823" s="9">
        <v>-17.5</v>
      </c>
      <c r="AG823" s="9">
        <v>-0.16</v>
      </c>
    </row>
    <row r="824" spans="1:33" ht="15" thickBot="1" x14ac:dyDescent="0.35">
      <c r="A824" s="8" t="s">
        <v>141</v>
      </c>
      <c r="B824" s="9">
        <v>0</v>
      </c>
      <c r="C824" s="9">
        <v>3693.5</v>
      </c>
      <c r="D824" s="9">
        <v>2216.1</v>
      </c>
      <c r="E824" s="9">
        <v>738.7</v>
      </c>
      <c r="F824" s="9">
        <v>0</v>
      </c>
      <c r="G824" s="9">
        <v>2216.1</v>
      </c>
      <c r="H824" s="9">
        <v>8864.5</v>
      </c>
      <c r="I824" s="9">
        <v>10000</v>
      </c>
      <c r="J824" s="9">
        <v>1135.5</v>
      </c>
      <c r="K824" s="9">
        <v>11.36</v>
      </c>
      <c r="V824" s="8" t="s">
        <v>141</v>
      </c>
      <c r="W824" s="9">
        <v>5508.7</v>
      </c>
      <c r="X824" s="9">
        <v>0</v>
      </c>
      <c r="Y824" s="9">
        <v>2118.6999999999998</v>
      </c>
      <c r="Z824" s="9">
        <v>0</v>
      </c>
      <c r="AA824" s="9">
        <v>423.7</v>
      </c>
      <c r="AB824" s="9">
        <v>0</v>
      </c>
      <c r="AC824" s="9">
        <v>1271.2</v>
      </c>
      <c r="AD824" s="9">
        <v>9322.5</v>
      </c>
      <c r="AE824" s="9">
        <v>10000</v>
      </c>
      <c r="AF824" s="9">
        <v>677.5</v>
      </c>
      <c r="AG824" s="9">
        <v>6.78</v>
      </c>
    </row>
    <row r="825" spans="1:33" ht="15" thickBot="1" x14ac:dyDescent="0.35">
      <c r="A825" s="8" t="s">
        <v>142</v>
      </c>
      <c r="B825" s="9">
        <v>0</v>
      </c>
      <c r="C825" s="9">
        <v>3693.5</v>
      </c>
      <c r="D825" s="9">
        <v>2216.1</v>
      </c>
      <c r="E825" s="9">
        <v>738.7</v>
      </c>
      <c r="F825" s="9">
        <v>0</v>
      </c>
      <c r="G825" s="9">
        <v>2216.1</v>
      </c>
      <c r="H825" s="9">
        <v>8864.5</v>
      </c>
      <c r="I825" s="9">
        <v>12000</v>
      </c>
      <c r="J825" s="9">
        <v>3135.5</v>
      </c>
      <c r="K825" s="9">
        <v>26.13</v>
      </c>
      <c r="V825" s="8" t="s">
        <v>142</v>
      </c>
      <c r="W825" s="9">
        <v>5932.5</v>
      </c>
      <c r="X825" s="9">
        <v>0</v>
      </c>
      <c r="Y825" s="9">
        <v>2118.6999999999998</v>
      </c>
      <c r="Z825" s="9">
        <v>0</v>
      </c>
      <c r="AA825" s="9">
        <v>423.7</v>
      </c>
      <c r="AB825" s="9">
        <v>0</v>
      </c>
      <c r="AC825" s="9">
        <v>1271.2</v>
      </c>
      <c r="AD825" s="9">
        <v>9746.2000000000007</v>
      </c>
      <c r="AE825" s="9">
        <v>12000</v>
      </c>
      <c r="AF825" s="9">
        <v>2253.8000000000002</v>
      </c>
      <c r="AG825" s="9">
        <v>18.78</v>
      </c>
    </row>
    <row r="826" spans="1:33" ht="15" thickBot="1" x14ac:dyDescent="0.35">
      <c r="A826" s="8" t="s">
        <v>143</v>
      </c>
      <c r="B826" s="9">
        <v>0</v>
      </c>
      <c r="C826" s="9">
        <v>3693.5</v>
      </c>
      <c r="D826" s="9">
        <v>2216.1</v>
      </c>
      <c r="E826" s="9">
        <v>738.7</v>
      </c>
      <c r="F826" s="9">
        <v>0</v>
      </c>
      <c r="G826" s="9">
        <v>2216.1</v>
      </c>
      <c r="H826" s="9">
        <v>8864.5</v>
      </c>
      <c r="I826" s="9">
        <v>12000</v>
      </c>
      <c r="J826" s="9">
        <v>3135.5</v>
      </c>
      <c r="K826" s="9">
        <v>26.13</v>
      </c>
      <c r="V826" s="8" t="s">
        <v>143</v>
      </c>
      <c r="W826" s="9">
        <v>5932.5</v>
      </c>
      <c r="X826" s="9">
        <v>0</v>
      </c>
      <c r="Y826" s="9">
        <v>2118.6999999999998</v>
      </c>
      <c r="Z826" s="9">
        <v>0</v>
      </c>
      <c r="AA826" s="9">
        <v>423.7</v>
      </c>
      <c r="AB826" s="9">
        <v>0</v>
      </c>
      <c r="AC826" s="9">
        <v>1271.2</v>
      </c>
      <c r="AD826" s="9">
        <v>9746.2000000000007</v>
      </c>
      <c r="AE826" s="9">
        <v>12000</v>
      </c>
      <c r="AF826" s="9">
        <v>2253.8000000000002</v>
      </c>
      <c r="AG826" s="9">
        <v>18.78</v>
      </c>
    </row>
    <row r="827" spans="1:33" ht="15" thickBot="1" x14ac:dyDescent="0.35">
      <c r="A827" s="8" t="s">
        <v>144</v>
      </c>
      <c r="B827" s="9">
        <v>0</v>
      </c>
      <c r="C827" s="9">
        <v>3693.5</v>
      </c>
      <c r="D827" s="9">
        <v>2216.1</v>
      </c>
      <c r="E827" s="9">
        <v>738.7</v>
      </c>
      <c r="F827" s="9">
        <v>738.7</v>
      </c>
      <c r="G827" s="9">
        <v>2216.1</v>
      </c>
      <c r="H827" s="9">
        <v>9603.2000000000007</v>
      </c>
      <c r="I827" s="9">
        <v>13000</v>
      </c>
      <c r="J827" s="9">
        <v>3396.8</v>
      </c>
      <c r="K827" s="9">
        <v>26.13</v>
      </c>
      <c r="V827" s="8" t="s">
        <v>144</v>
      </c>
      <c r="W827" s="9">
        <v>6356.2</v>
      </c>
      <c r="X827" s="9">
        <v>0</v>
      </c>
      <c r="Y827" s="9">
        <v>2118.6999999999998</v>
      </c>
      <c r="Z827" s="9">
        <v>0</v>
      </c>
      <c r="AA827" s="9">
        <v>423.7</v>
      </c>
      <c r="AB827" s="9">
        <v>0</v>
      </c>
      <c r="AC827" s="9">
        <v>1271.2</v>
      </c>
      <c r="AD827" s="9">
        <v>10170</v>
      </c>
      <c r="AE827" s="9">
        <v>13000</v>
      </c>
      <c r="AF827" s="9">
        <v>2830</v>
      </c>
      <c r="AG827" s="9">
        <v>21.77</v>
      </c>
    </row>
    <row r="828" spans="1:33" ht="15" thickBot="1" x14ac:dyDescent="0.35">
      <c r="A828" s="8" t="s">
        <v>145</v>
      </c>
      <c r="B828" s="9">
        <v>0</v>
      </c>
      <c r="C828" s="9">
        <v>3693.5</v>
      </c>
      <c r="D828" s="9">
        <v>2216.1</v>
      </c>
      <c r="E828" s="9">
        <v>738.7</v>
      </c>
      <c r="F828" s="9">
        <v>738.7</v>
      </c>
      <c r="G828" s="9">
        <v>2216.1</v>
      </c>
      <c r="H828" s="9">
        <v>9603.2000000000007</v>
      </c>
      <c r="I828" s="9">
        <v>12000</v>
      </c>
      <c r="J828" s="9">
        <v>2396.8000000000002</v>
      </c>
      <c r="K828" s="9">
        <v>19.97</v>
      </c>
      <c r="V828" s="8" t="s">
        <v>145</v>
      </c>
      <c r="W828" s="9">
        <v>6356.2</v>
      </c>
      <c r="X828" s="9">
        <v>0</v>
      </c>
      <c r="Y828" s="9">
        <v>2118.6999999999998</v>
      </c>
      <c r="Z828" s="9">
        <v>0</v>
      </c>
      <c r="AA828" s="9">
        <v>423.7</v>
      </c>
      <c r="AB828" s="9">
        <v>0</v>
      </c>
      <c r="AC828" s="9">
        <v>1271.2</v>
      </c>
      <c r="AD828" s="9">
        <v>10170</v>
      </c>
      <c r="AE828" s="9">
        <v>12000</v>
      </c>
      <c r="AF828" s="9">
        <v>1830</v>
      </c>
      <c r="AG828" s="9">
        <v>15.25</v>
      </c>
    </row>
    <row r="829" spans="1:33" ht="15" thickBot="1" x14ac:dyDescent="0.35">
      <c r="A829" s="8" t="s">
        <v>146</v>
      </c>
      <c r="B829" s="9">
        <v>0</v>
      </c>
      <c r="C829" s="9">
        <v>3693.5</v>
      </c>
      <c r="D829" s="9">
        <v>2216.1</v>
      </c>
      <c r="E829" s="9">
        <v>738.7</v>
      </c>
      <c r="F829" s="9">
        <v>738.7</v>
      </c>
      <c r="G829" s="9">
        <v>2216.1</v>
      </c>
      <c r="H829" s="9">
        <v>9603.2000000000007</v>
      </c>
      <c r="I829" s="9">
        <v>12000</v>
      </c>
      <c r="J829" s="9">
        <v>2396.8000000000002</v>
      </c>
      <c r="K829" s="9">
        <v>19.97</v>
      </c>
      <c r="V829" s="8" t="s">
        <v>146</v>
      </c>
      <c r="W829" s="9">
        <v>6356.2</v>
      </c>
      <c r="X829" s="9">
        <v>0</v>
      </c>
      <c r="Y829" s="9">
        <v>2118.6999999999998</v>
      </c>
      <c r="Z829" s="9">
        <v>0</v>
      </c>
      <c r="AA829" s="9">
        <v>423.7</v>
      </c>
      <c r="AB829" s="9">
        <v>0</v>
      </c>
      <c r="AC829" s="9">
        <v>1271.2</v>
      </c>
      <c r="AD829" s="9">
        <v>10170</v>
      </c>
      <c r="AE829" s="9">
        <v>12000</v>
      </c>
      <c r="AF829" s="9">
        <v>1830</v>
      </c>
      <c r="AG829" s="9">
        <v>15.25</v>
      </c>
    </row>
    <row r="830" spans="1:33" ht="15" thickBot="1" x14ac:dyDescent="0.35">
      <c r="A830" s="8" t="s">
        <v>147</v>
      </c>
      <c r="B830" s="9">
        <v>0</v>
      </c>
      <c r="C830" s="9">
        <v>3693.5</v>
      </c>
      <c r="D830" s="9">
        <v>2216.1</v>
      </c>
      <c r="E830" s="9">
        <v>738.7</v>
      </c>
      <c r="F830" s="9">
        <v>738.7</v>
      </c>
      <c r="G830" s="9">
        <v>2216.1</v>
      </c>
      <c r="H830" s="9">
        <v>9603.2000000000007</v>
      </c>
      <c r="I830" s="9">
        <v>13000</v>
      </c>
      <c r="J830" s="9">
        <v>3396.8</v>
      </c>
      <c r="K830" s="9">
        <v>26.13</v>
      </c>
      <c r="V830" s="8" t="s">
        <v>147</v>
      </c>
      <c r="W830" s="9">
        <v>6356.2</v>
      </c>
      <c r="X830" s="9">
        <v>0</v>
      </c>
      <c r="Y830" s="9">
        <v>2542.5</v>
      </c>
      <c r="Z830" s="9">
        <v>0</v>
      </c>
      <c r="AA830" s="9">
        <v>423.7</v>
      </c>
      <c r="AB830" s="9">
        <v>0</v>
      </c>
      <c r="AC830" s="9">
        <v>1271.2</v>
      </c>
      <c r="AD830" s="9">
        <v>10593.7</v>
      </c>
      <c r="AE830" s="9">
        <v>13000</v>
      </c>
      <c r="AF830" s="9">
        <v>2406.3000000000002</v>
      </c>
      <c r="AG830" s="9">
        <v>18.510000000000002</v>
      </c>
    </row>
    <row r="831" spans="1:33" ht="15" thickBot="1" x14ac:dyDescent="0.35">
      <c r="A831" s="8" t="s">
        <v>148</v>
      </c>
      <c r="B831" s="9">
        <v>0</v>
      </c>
      <c r="C831" s="9">
        <v>3693.5</v>
      </c>
      <c r="D831" s="9">
        <v>2216.1</v>
      </c>
      <c r="E831" s="9">
        <v>738.7</v>
      </c>
      <c r="F831" s="9">
        <v>4432.3</v>
      </c>
      <c r="G831" s="9">
        <v>2216.1</v>
      </c>
      <c r="H831" s="9">
        <v>13296.8</v>
      </c>
      <c r="I831" s="9">
        <v>13000</v>
      </c>
      <c r="J831" s="9">
        <v>-296.8</v>
      </c>
      <c r="K831" s="9">
        <v>-2.2799999999999998</v>
      </c>
      <c r="V831" s="8" t="s">
        <v>148</v>
      </c>
      <c r="W831" s="9">
        <v>6356.2</v>
      </c>
      <c r="X831" s="9">
        <v>0</v>
      </c>
      <c r="Y831" s="9">
        <v>2966.2</v>
      </c>
      <c r="Z831" s="9">
        <v>0</v>
      </c>
      <c r="AA831" s="9">
        <v>423.7</v>
      </c>
      <c r="AB831" s="9">
        <v>0</v>
      </c>
      <c r="AC831" s="9">
        <v>1271.2</v>
      </c>
      <c r="AD831" s="9">
        <v>11017.5</v>
      </c>
      <c r="AE831" s="9">
        <v>13000</v>
      </c>
      <c r="AF831" s="9">
        <v>1982.5</v>
      </c>
      <c r="AG831" s="9">
        <v>15.25</v>
      </c>
    </row>
    <row r="832" spans="1:33" ht="15" thickBot="1" x14ac:dyDescent="0.35">
      <c r="A832" s="8" t="s">
        <v>149</v>
      </c>
      <c r="B832" s="9">
        <v>0</v>
      </c>
      <c r="C832" s="9">
        <v>3693.5</v>
      </c>
      <c r="D832" s="9">
        <v>2216.1</v>
      </c>
      <c r="E832" s="9">
        <v>738.7</v>
      </c>
      <c r="F832" s="9">
        <v>738.7</v>
      </c>
      <c r="G832" s="9">
        <v>2216.1</v>
      </c>
      <c r="H832" s="9">
        <v>9603.2000000000007</v>
      </c>
      <c r="I832" s="9">
        <v>11000</v>
      </c>
      <c r="J832" s="9">
        <v>1396.8</v>
      </c>
      <c r="K832" s="9">
        <v>12.7</v>
      </c>
      <c r="V832" s="8" t="s">
        <v>149</v>
      </c>
      <c r="W832" s="9">
        <v>6356.2</v>
      </c>
      <c r="X832" s="9">
        <v>0</v>
      </c>
      <c r="Y832" s="9">
        <v>2118.6999999999998</v>
      </c>
      <c r="Z832" s="9">
        <v>0</v>
      </c>
      <c r="AA832" s="9">
        <v>423.7</v>
      </c>
      <c r="AB832" s="9">
        <v>0</v>
      </c>
      <c r="AC832" s="9">
        <v>1271.2</v>
      </c>
      <c r="AD832" s="9">
        <v>10170</v>
      </c>
      <c r="AE832" s="9">
        <v>11000</v>
      </c>
      <c r="AF832" s="9">
        <v>830</v>
      </c>
      <c r="AG832" s="9">
        <v>7.55</v>
      </c>
    </row>
    <row r="833" spans="1:33" ht="15" thickBot="1" x14ac:dyDescent="0.35">
      <c r="A833" s="8" t="s">
        <v>150</v>
      </c>
      <c r="B833" s="9">
        <v>0</v>
      </c>
      <c r="C833" s="9">
        <v>3693.5</v>
      </c>
      <c r="D833" s="9">
        <v>2216.1</v>
      </c>
      <c r="E833" s="9">
        <v>738.7</v>
      </c>
      <c r="F833" s="9">
        <v>4432.3</v>
      </c>
      <c r="G833" s="9">
        <v>2216.1</v>
      </c>
      <c r="H833" s="9">
        <v>13296.8</v>
      </c>
      <c r="I833" s="9">
        <v>12000</v>
      </c>
      <c r="J833" s="9">
        <v>-1296.8</v>
      </c>
      <c r="K833" s="9">
        <v>-10.81</v>
      </c>
      <c r="V833" s="8" t="s">
        <v>150</v>
      </c>
      <c r="W833" s="9">
        <v>6356.2</v>
      </c>
      <c r="X833" s="9">
        <v>0</v>
      </c>
      <c r="Y833" s="9">
        <v>2118.6999999999998</v>
      </c>
      <c r="Z833" s="9">
        <v>0</v>
      </c>
      <c r="AA833" s="9">
        <v>423.7</v>
      </c>
      <c r="AB833" s="9">
        <v>423.7</v>
      </c>
      <c r="AC833" s="9">
        <v>1271.2</v>
      </c>
      <c r="AD833" s="9">
        <v>10593.7</v>
      </c>
      <c r="AE833" s="9">
        <v>12000</v>
      </c>
      <c r="AF833" s="9">
        <v>1406.3</v>
      </c>
      <c r="AG833" s="9">
        <v>11.72</v>
      </c>
    </row>
    <row r="834" spans="1:33" ht="15" thickBot="1" x14ac:dyDescent="0.35">
      <c r="A834" s="8" t="s">
        <v>151</v>
      </c>
      <c r="B834" s="9">
        <v>0</v>
      </c>
      <c r="C834" s="9">
        <v>3693.5</v>
      </c>
      <c r="D834" s="9">
        <v>5171</v>
      </c>
      <c r="E834" s="9">
        <v>738.7</v>
      </c>
      <c r="F834" s="9">
        <v>738.7</v>
      </c>
      <c r="G834" s="9">
        <v>2216.1</v>
      </c>
      <c r="H834" s="9">
        <v>12558.1</v>
      </c>
      <c r="I834" s="9">
        <v>13000</v>
      </c>
      <c r="J834" s="9">
        <v>441.9</v>
      </c>
      <c r="K834" s="9">
        <v>3.4</v>
      </c>
      <c r="V834" s="8" t="s">
        <v>151</v>
      </c>
      <c r="W834" s="9">
        <v>6780</v>
      </c>
      <c r="X834" s="9">
        <v>0</v>
      </c>
      <c r="Y834" s="9">
        <v>2542.5</v>
      </c>
      <c r="Z834" s="9">
        <v>0</v>
      </c>
      <c r="AA834" s="9">
        <v>423.7</v>
      </c>
      <c r="AB834" s="9">
        <v>0</v>
      </c>
      <c r="AC834" s="9">
        <v>1271.2</v>
      </c>
      <c r="AD834" s="9">
        <v>11017.5</v>
      </c>
      <c r="AE834" s="9">
        <v>13000</v>
      </c>
      <c r="AF834" s="9">
        <v>1982.5</v>
      </c>
      <c r="AG834" s="9">
        <v>15.25</v>
      </c>
    </row>
    <row r="835" spans="1:33" ht="15" thickBot="1" x14ac:dyDescent="0.35">
      <c r="A835" s="8" t="s">
        <v>152</v>
      </c>
      <c r="B835" s="9">
        <v>0</v>
      </c>
      <c r="C835" s="9">
        <v>3693.5</v>
      </c>
      <c r="D835" s="9">
        <v>5909.7</v>
      </c>
      <c r="E835" s="9">
        <v>738.7</v>
      </c>
      <c r="F835" s="9">
        <v>4432.3</v>
      </c>
      <c r="G835" s="9">
        <v>2216.1</v>
      </c>
      <c r="H835" s="9">
        <v>16990.3</v>
      </c>
      <c r="I835" s="9">
        <v>14000</v>
      </c>
      <c r="J835" s="9">
        <v>-2990.3</v>
      </c>
      <c r="K835" s="9">
        <v>-21.36</v>
      </c>
      <c r="V835" s="8" t="s">
        <v>152</v>
      </c>
      <c r="W835" s="9">
        <v>6780</v>
      </c>
      <c r="X835" s="9">
        <v>847.5</v>
      </c>
      <c r="Y835" s="9">
        <v>2966.2</v>
      </c>
      <c r="Z835" s="9">
        <v>0</v>
      </c>
      <c r="AA835" s="9">
        <v>423.7</v>
      </c>
      <c r="AB835" s="9">
        <v>423.7</v>
      </c>
      <c r="AC835" s="9">
        <v>1271.2</v>
      </c>
      <c r="AD835" s="9">
        <v>12712.5</v>
      </c>
      <c r="AE835" s="9">
        <v>14000</v>
      </c>
      <c r="AF835" s="9">
        <v>1287.5</v>
      </c>
      <c r="AG835" s="9">
        <v>9.1999999999999993</v>
      </c>
    </row>
    <row r="836" spans="1:33" ht="15" thickBot="1" x14ac:dyDescent="0.35">
      <c r="A836" s="8" t="s">
        <v>153</v>
      </c>
      <c r="B836" s="9">
        <v>0</v>
      </c>
      <c r="C836" s="9">
        <v>3693.5</v>
      </c>
      <c r="D836" s="9">
        <v>5909.7</v>
      </c>
      <c r="E836" s="9">
        <v>738.7</v>
      </c>
      <c r="F836" s="9">
        <v>0</v>
      </c>
      <c r="G836" s="9">
        <v>2216.1</v>
      </c>
      <c r="H836" s="9">
        <v>12558.1</v>
      </c>
      <c r="I836" s="9">
        <v>12000</v>
      </c>
      <c r="J836" s="9">
        <v>-558.1</v>
      </c>
      <c r="K836" s="9">
        <v>-4.6500000000000004</v>
      </c>
      <c r="V836" s="8" t="s">
        <v>153</v>
      </c>
      <c r="W836" s="9">
        <v>6780</v>
      </c>
      <c r="X836" s="9">
        <v>0</v>
      </c>
      <c r="Y836" s="9">
        <v>2118.6999999999998</v>
      </c>
      <c r="Z836" s="9">
        <v>0</v>
      </c>
      <c r="AA836" s="9">
        <v>423.7</v>
      </c>
      <c r="AB836" s="9">
        <v>0</v>
      </c>
      <c r="AC836" s="9">
        <v>1271.2</v>
      </c>
      <c r="AD836" s="9">
        <v>10593.7</v>
      </c>
      <c r="AE836" s="9">
        <v>12000</v>
      </c>
      <c r="AF836" s="9">
        <v>1406.3</v>
      </c>
      <c r="AG836" s="9">
        <v>11.72</v>
      </c>
    </row>
    <row r="837" spans="1:33" ht="15" thickBot="1" x14ac:dyDescent="0.35">
      <c r="A837" s="8" t="s">
        <v>154</v>
      </c>
      <c r="B837" s="9">
        <v>0</v>
      </c>
      <c r="C837" s="9">
        <v>3693.5</v>
      </c>
      <c r="D837" s="9">
        <v>5171</v>
      </c>
      <c r="E837" s="9">
        <v>738.7</v>
      </c>
      <c r="F837" s="9">
        <v>0</v>
      </c>
      <c r="G837" s="9">
        <v>2216.1</v>
      </c>
      <c r="H837" s="9">
        <v>11819.3</v>
      </c>
      <c r="I837" s="9">
        <v>13000</v>
      </c>
      <c r="J837" s="9">
        <v>1180.7</v>
      </c>
      <c r="K837" s="9">
        <v>9.08</v>
      </c>
      <c r="V837" s="8" t="s">
        <v>154</v>
      </c>
      <c r="W837" s="9">
        <v>6780</v>
      </c>
      <c r="X837" s="9">
        <v>0</v>
      </c>
      <c r="Y837" s="9">
        <v>2118.6999999999998</v>
      </c>
      <c r="Z837" s="9">
        <v>0</v>
      </c>
      <c r="AA837" s="9">
        <v>423.7</v>
      </c>
      <c r="AB837" s="9">
        <v>0</v>
      </c>
      <c r="AC837" s="9">
        <v>1271.2</v>
      </c>
      <c r="AD837" s="9">
        <v>10593.7</v>
      </c>
      <c r="AE837" s="9">
        <v>13000</v>
      </c>
      <c r="AF837" s="9">
        <v>2406.3000000000002</v>
      </c>
      <c r="AG837" s="9">
        <v>18.510000000000002</v>
      </c>
    </row>
    <row r="838" spans="1:33" ht="15" thickBot="1" x14ac:dyDescent="0.35">
      <c r="A838" s="8" t="s">
        <v>155</v>
      </c>
      <c r="B838" s="9">
        <v>0</v>
      </c>
      <c r="C838" s="9">
        <v>3693.5</v>
      </c>
      <c r="D838" s="9">
        <v>5909.7</v>
      </c>
      <c r="E838" s="9">
        <v>738.7</v>
      </c>
      <c r="F838" s="9">
        <v>738.7</v>
      </c>
      <c r="G838" s="9">
        <v>1477.4</v>
      </c>
      <c r="H838" s="9">
        <v>12558.1</v>
      </c>
      <c r="I838" s="9">
        <v>13000</v>
      </c>
      <c r="J838" s="9">
        <v>441.9</v>
      </c>
      <c r="K838" s="9">
        <v>3.4</v>
      </c>
      <c r="V838" s="8" t="s">
        <v>155</v>
      </c>
      <c r="W838" s="9">
        <v>6780</v>
      </c>
      <c r="X838" s="9">
        <v>0</v>
      </c>
      <c r="Y838" s="9">
        <v>2542.5</v>
      </c>
      <c r="Z838" s="9">
        <v>0</v>
      </c>
      <c r="AA838" s="9">
        <v>423.7</v>
      </c>
      <c r="AB838" s="9">
        <v>0</v>
      </c>
      <c r="AC838" s="9">
        <v>1271.2</v>
      </c>
      <c r="AD838" s="9">
        <v>11017.5</v>
      </c>
      <c r="AE838" s="9">
        <v>13000</v>
      </c>
      <c r="AF838" s="9">
        <v>1982.5</v>
      </c>
      <c r="AG838" s="9">
        <v>15.25</v>
      </c>
    </row>
    <row r="839" spans="1:33" ht="15" thickBot="1" x14ac:dyDescent="0.35">
      <c r="A839" s="8" t="s">
        <v>156</v>
      </c>
      <c r="B839" s="9">
        <v>0</v>
      </c>
      <c r="C839" s="9">
        <v>3693.5</v>
      </c>
      <c r="D839" s="9">
        <v>2216.1</v>
      </c>
      <c r="E839" s="9">
        <v>738.7</v>
      </c>
      <c r="F839" s="9">
        <v>4432.3</v>
      </c>
      <c r="G839" s="9">
        <v>2216.1</v>
      </c>
      <c r="H839" s="9">
        <v>13296.8</v>
      </c>
      <c r="I839" s="9">
        <v>14000</v>
      </c>
      <c r="J839" s="9">
        <v>703.2</v>
      </c>
      <c r="K839" s="9">
        <v>5.0199999999999996</v>
      </c>
      <c r="V839" s="8" t="s">
        <v>156</v>
      </c>
      <c r="W839" s="9">
        <v>7627.5</v>
      </c>
      <c r="X839" s="9">
        <v>0</v>
      </c>
      <c r="Y839" s="9">
        <v>2542.5</v>
      </c>
      <c r="Z839" s="9">
        <v>0</v>
      </c>
      <c r="AA839" s="9">
        <v>423.7</v>
      </c>
      <c r="AB839" s="9">
        <v>0</v>
      </c>
      <c r="AC839" s="9">
        <v>1271.2</v>
      </c>
      <c r="AD839" s="9">
        <v>11865</v>
      </c>
      <c r="AE839" s="9">
        <v>14000</v>
      </c>
      <c r="AF839" s="9">
        <v>2135</v>
      </c>
      <c r="AG839" s="9">
        <v>15.25</v>
      </c>
    </row>
    <row r="840" spans="1:33" ht="15" thickBot="1" x14ac:dyDescent="0.35">
      <c r="A840" s="8" t="s">
        <v>157</v>
      </c>
      <c r="B840" s="9">
        <v>0</v>
      </c>
      <c r="C840" s="9">
        <v>3693.5</v>
      </c>
      <c r="D840" s="9">
        <v>5909.7</v>
      </c>
      <c r="E840" s="9">
        <v>738.7</v>
      </c>
      <c r="F840" s="9">
        <v>738.7</v>
      </c>
      <c r="G840" s="9">
        <v>1477.4</v>
      </c>
      <c r="H840" s="9">
        <v>12558.1</v>
      </c>
      <c r="I840" s="9">
        <v>14000</v>
      </c>
      <c r="J840" s="9">
        <v>1441.9</v>
      </c>
      <c r="K840" s="9">
        <v>10.3</v>
      </c>
      <c r="V840" s="8" t="s">
        <v>157</v>
      </c>
      <c r="W840" s="9">
        <v>7627.5</v>
      </c>
      <c r="X840" s="9">
        <v>0</v>
      </c>
      <c r="Y840" s="9">
        <v>2542.5</v>
      </c>
      <c r="Z840" s="9">
        <v>0</v>
      </c>
      <c r="AA840" s="9">
        <v>423.7</v>
      </c>
      <c r="AB840" s="9">
        <v>0</v>
      </c>
      <c r="AC840" s="9">
        <v>1271.2</v>
      </c>
      <c r="AD840" s="9">
        <v>11865</v>
      </c>
      <c r="AE840" s="9">
        <v>14000</v>
      </c>
      <c r="AF840" s="9">
        <v>2135</v>
      </c>
      <c r="AG840" s="9">
        <v>15.25</v>
      </c>
    </row>
    <row r="841" spans="1:33" ht="15" thickBot="1" x14ac:dyDescent="0.35">
      <c r="A841" s="8" t="s">
        <v>158</v>
      </c>
      <c r="B841" s="9">
        <v>0</v>
      </c>
      <c r="C841" s="9">
        <v>3693.5</v>
      </c>
      <c r="D841" s="9">
        <v>5909.7</v>
      </c>
      <c r="E841" s="9">
        <v>738.7</v>
      </c>
      <c r="F841" s="9">
        <v>4432.3</v>
      </c>
      <c r="G841" s="9">
        <v>2216.1</v>
      </c>
      <c r="H841" s="9">
        <v>16990.3</v>
      </c>
      <c r="I841" s="9">
        <v>18000</v>
      </c>
      <c r="J841" s="9">
        <v>1009.7</v>
      </c>
      <c r="K841" s="9">
        <v>5.61</v>
      </c>
      <c r="V841" s="8" t="s">
        <v>158</v>
      </c>
      <c r="W841" s="9">
        <v>10170</v>
      </c>
      <c r="X841" s="9">
        <v>0</v>
      </c>
      <c r="Y841" s="9">
        <v>2542.5</v>
      </c>
      <c r="Z841" s="9">
        <v>0</v>
      </c>
      <c r="AA841" s="9">
        <v>423.7</v>
      </c>
      <c r="AB841" s="9">
        <v>0</v>
      </c>
      <c r="AC841" s="9">
        <v>1271.2</v>
      </c>
      <c r="AD841" s="9">
        <v>14407.5</v>
      </c>
      <c r="AE841" s="9">
        <v>18000</v>
      </c>
      <c r="AF841" s="9">
        <v>3592.5</v>
      </c>
      <c r="AG841" s="9">
        <v>19.96</v>
      </c>
    </row>
    <row r="842" spans="1:33" ht="15" thickBot="1" x14ac:dyDescent="0.35">
      <c r="A842" s="8" t="s">
        <v>159</v>
      </c>
      <c r="B842" s="9">
        <v>0</v>
      </c>
      <c r="C842" s="9">
        <v>3693.5</v>
      </c>
      <c r="D842" s="9">
        <v>5909.7</v>
      </c>
      <c r="E842" s="9">
        <v>738.7</v>
      </c>
      <c r="F842" s="9">
        <v>4432.3</v>
      </c>
      <c r="G842" s="9">
        <v>2216.1</v>
      </c>
      <c r="H842" s="9">
        <v>16990.3</v>
      </c>
      <c r="I842" s="9">
        <v>22000</v>
      </c>
      <c r="J842" s="9">
        <v>5009.7</v>
      </c>
      <c r="K842" s="9">
        <v>22.77</v>
      </c>
      <c r="V842" s="8" t="s">
        <v>159</v>
      </c>
      <c r="W842" s="9">
        <v>11865</v>
      </c>
      <c r="X842" s="9">
        <v>0</v>
      </c>
      <c r="Y842" s="9">
        <v>2542.5</v>
      </c>
      <c r="Z842" s="9">
        <v>0</v>
      </c>
      <c r="AA842" s="9">
        <v>423.7</v>
      </c>
      <c r="AB842" s="9">
        <v>423.7</v>
      </c>
      <c r="AC842" s="9">
        <v>1271.2</v>
      </c>
      <c r="AD842" s="9">
        <v>16526.2</v>
      </c>
      <c r="AE842" s="9">
        <v>22000</v>
      </c>
      <c r="AF842" s="9">
        <v>5473.8</v>
      </c>
      <c r="AG842" s="9">
        <v>24.88</v>
      </c>
    </row>
    <row r="843" spans="1:33" ht="15" thickBot="1" x14ac:dyDescent="0.35">
      <c r="A843" s="8" t="s">
        <v>160</v>
      </c>
      <c r="B843" s="9">
        <v>0</v>
      </c>
      <c r="C843" s="9">
        <v>3693.5</v>
      </c>
      <c r="D843" s="9">
        <v>5909.7</v>
      </c>
      <c r="E843" s="9">
        <v>738.7</v>
      </c>
      <c r="F843" s="9">
        <v>4432.3</v>
      </c>
      <c r="G843" s="9">
        <v>2216.1</v>
      </c>
      <c r="H843" s="9">
        <v>16990.3</v>
      </c>
      <c r="I843" s="9">
        <v>23000</v>
      </c>
      <c r="J843" s="9">
        <v>6009.7</v>
      </c>
      <c r="K843" s="9">
        <v>26.13</v>
      </c>
      <c r="V843" s="8" t="s">
        <v>160</v>
      </c>
      <c r="W843" s="9">
        <v>12288.7</v>
      </c>
      <c r="X843" s="9">
        <v>0</v>
      </c>
      <c r="Y843" s="9">
        <v>2542.5</v>
      </c>
      <c r="Z843" s="9">
        <v>0</v>
      </c>
      <c r="AA843" s="9">
        <v>423.7</v>
      </c>
      <c r="AB843" s="9">
        <v>0</v>
      </c>
      <c r="AC843" s="9">
        <v>1271.2</v>
      </c>
      <c r="AD843" s="9">
        <v>16526.2</v>
      </c>
      <c r="AE843" s="9">
        <v>23000</v>
      </c>
      <c r="AF843" s="9">
        <v>6473.8</v>
      </c>
      <c r="AG843" s="9">
        <v>28.15</v>
      </c>
    </row>
    <row r="844" spans="1:33" ht="15" thickBot="1" x14ac:dyDescent="0.35">
      <c r="A844" s="8" t="s">
        <v>161</v>
      </c>
      <c r="B844" s="9">
        <v>0</v>
      </c>
      <c r="C844" s="9">
        <v>3693.5</v>
      </c>
      <c r="D844" s="9">
        <v>5909.7</v>
      </c>
      <c r="E844" s="9">
        <v>738.7</v>
      </c>
      <c r="F844" s="9">
        <v>4432.3</v>
      </c>
      <c r="G844" s="9">
        <v>2216.1</v>
      </c>
      <c r="H844" s="9">
        <v>16990.3</v>
      </c>
      <c r="I844" s="9">
        <v>17000</v>
      </c>
      <c r="J844" s="9">
        <v>9.6999999999999993</v>
      </c>
      <c r="K844" s="9">
        <v>0.06</v>
      </c>
      <c r="V844" s="8" t="s">
        <v>161</v>
      </c>
      <c r="W844" s="9">
        <v>12288.7</v>
      </c>
      <c r="X844" s="9">
        <v>0</v>
      </c>
      <c r="Y844" s="9">
        <v>2542.5</v>
      </c>
      <c r="Z844" s="9">
        <v>0</v>
      </c>
      <c r="AA844" s="9">
        <v>423.7</v>
      </c>
      <c r="AB844" s="9">
        <v>0</v>
      </c>
      <c r="AC844" s="9">
        <v>1271.2</v>
      </c>
      <c r="AD844" s="9">
        <v>16526.2</v>
      </c>
      <c r="AE844" s="9">
        <v>17000</v>
      </c>
      <c r="AF844" s="9">
        <v>473.8</v>
      </c>
      <c r="AG844" s="9">
        <v>2.79</v>
      </c>
    </row>
    <row r="845" spans="1:33" ht="15" thickBot="1" x14ac:dyDescent="0.35">
      <c r="A845" s="8" t="s">
        <v>162</v>
      </c>
      <c r="B845" s="9">
        <v>0</v>
      </c>
      <c r="C845" s="9">
        <v>3693.5</v>
      </c>
      <c r="D845" s="9">
        <v>5909.7</v>
      </c>
      <c r="E845" s="9">
        <v>738.7</v>
      </c>
      <c r="F845" s="9">
        <v>4432.3</v>
      </c>
      <c r="G845" s="9">
        <v>1477.4</v>
      </c>
      <c r="H845" s="9">
        <v>16251.6</v>
      </c>
      <c r="I845" s="9">
        <v>18000</v>
      </c>
      <c r="J845" s="9">
        <v>1748.4</v>
      </c>
      <c r="K845" s="9">
        <v>9.7100000000000009</v>
      </c>
      <c r="V845" s="8" t="s">
        <v>162</v>
      </c>
      <c r="W845" s="9">
        <v>12288.7</v>
      </c>
      <c r="X845" s="9">
        <v>0</v>
      </c>
      <c r="Y845" s="9">
        <v>2118.6999999999998</v>
      </c>
      <c r="Z845" s="9">
        <v>423.7</v>
      </c>
      <c r="AA845" s="9">
        <v>423.7</v>
      </c>
      <c r="AB845" s="9">
        <v>423.7</v>
      </c>
      <c r="AC845" s="9">
        <v>1271.2</v>
      </c>
      <c r="AD845" s="9">
        <v>16950</v>
      </c>
      <c r="AE845" s="9">
        <v>18000</v>
      </c>
      <c r="AF845" s="9">
        <v>1050</v>
      </c>
      <c r="AG845" s="9">
        <v>5.83</v>
      </c>
    </row>
    <row r="846" spans="1:33" ht="15" thickBot="1" x14ac:dyDescent="0.35">
      <c r="A846" s="8" t="s">
        <v>163</v>
      </c>
      <c r="B846" s="9">
        <v>0</v>
      </c>
      <c r="C846" s="9">
        <v>3693.5</v>
      </c>
      <c r="D846" s="9">
        <v>5909.7</v>
      </c>
      <c r="E846" s="9">
        <v>738.7</v>
      </c>
      <c r="F846" s="9">
        <v>4432.3</v>
      </c>
      <c r="G846" s="9">
        <v>2216.1</v>
      </c>
      <c r="H846" s="9">
        <v>16990.3</v>
      </c>
      <c r="I846" s="9">
        <v>16000</v>
      </c>
      <c r="J846" s="9">
        <v>-990.3</v>
      </c>
      <c r="K846" s="9">
        <v>-6.19</v>
      </c>
      <c r="V846" s="8" t="s">
        <v>163</v>
      </c>
      <c r="W846" s="9">
        <v>12288.7</v>
      </c>
      <c r="X846" s="9">
        <v>0</v>
      </c>
      <c r="Y846" s="9">
        <v>2542.5</v>
      </c>
      <c r="Z846" s="9">
        <v>0</v>
      </c>
      <c r="AA846" s="9">
        <v>423.7</v>
      </c>
      <c r="AB846" s="9">
        <v>0</v>
      </c>
      <c r="AC846" s="9">
        <v>1271.2</v>
      </c>
      <c r="AD846" s="9">
        <v>16526.2</v>
      </c>
      <c r="AE846" s="9">
        <v>16000</v>
      </c>
      <c r="AF846" s="9">
        <v>-526.20000000000005</v>
      </c>
      <c r="AG846" s="9">
        <v>-3.29</v>
      </c>
    </row>
    <row r="847" spans="1:33" ht="15" thickBot="1" x14ac:dyDescent="0.35">
      <c r="A847" s="8" t="s">
        <v>164</v>
      </c>
      <c r="B847" s="9">
        <v>0</v>
      </c>
      <c r="C847" s="9">
        <v>3693.5</v>
      </c>
      <c r="D847" s="9">
        <v>5909.7</v>
      </c>
      <c r="E847" s="9">
        <v>738.7</v>
      </c>
      <c r="F847" s="9">
        <v>4432.3</v>
      </c>
      <c r="G847" s="9">
        <v>2216.1</v>
      </c>
      <c r="H847" s="9">
        <v>16990.3</v>
      </c>
      <c r="I847" s="9">
        <v>18000</v>
      </c>
      <c r="J847" s="9">
        <v>1009.7</v>
      </c>
      <c r="K847" s="9">
        <v>5.61</v>
      </c>
      <c r="V847" s="8" t="s">
        <v>164</v>
      </c>
      <c r="W847" s="9">
        <v>12288.7</v>
      </c>
      <c r="X847" s="9">
        <v>847.5</v>
      </c>
      <c r="Y847" s="9">
        <v>2966.2</v>
      </c>
      <c r="Z847" s="9">
        <v>423.7</v>
      </c>
      <c r="AA847" s="9">
        <v>423.7</v>
      </c>
      <c r="AB847" s="9">
        <v>423.7</v>
      </c>
      <c r="AC847" s="9">
        <v>1271.2</v>
      </c>
      <c r="AD847" s="9">
        <v>18645</v>
      </c>
      <c r="AE847" s="9">
        <v>18000</v>
      </c>
      <c r="AF847" s="9">
        <v>-645</v>
      </c>
      <c r="AG847" s="9">
        <v>-3.58</v>
      </c>
    </row>
    <row r="848" spans="1:33" ht="15" thickBot="1" x14ac:dyDescent="0.35">
      <c r="A848" s="8" t="s">
        <v>165</v>
      </c>
      <c r="B848" s="9">
        <v>0</v>
      </c>
      <c r="C848" s="9">
        <v>3693.5</v>
      </c>
      <c r="D848" s="9">
        <v>5909.7</v>
      </c>
      <c r="E848" s="9">
        <v>738.7</v>
      </c>
      <c r="F848" s="9">
        <v>738.7</v>
      </c>
      <c r="G848" s="9">
        <v>2216.1</v>
      </c>
      <c r="H848" s="9">
        <v>13296.8</v>
      </c>
      <c r="I848" s="9">
        <v>16000</v>
      </c>
      <c r="J848" s="9">
        <v>2703.2</v>
      </c>
      <c r="K848" s="9">
        <v>16.899999999999999</v>
      </c>
      <c r="V848" s="8" t="s">
        <v>165</v>
      </c>
      <c r="W848" s="9">
        <v>12288.7</v>
      </c>
      <c r="X848" s="9">
        <v>0</v>
      </c>
      <c r="Y848" s="9">
        <v>2542.5</v>
      </c>
      <c r="Z848" s="9">
        <v>0</v>
      </c>
      <c r="AA848" s="9">
        <v>423.7</v>
      </c>
      <c r="AB848" s="9">
        <v>0</v>
      </c>
      <c r="AC848" s="9">
        <v>1271.2</v>
      </c>
      <c r="AD848" s="9">
        <v>16526.2</v>
      </c>
      <c r="AE848" s="9">
        <v>16000</v>
      </c>
      <c r="AF848" s="9">
        <v>-526.20000000000005</v>
      </c>
      <c r="AG848" s="9">
        <v>-3.29</v>
      </c>
    </row>
    <row r="849" spans="1:33" ht="15" thickBot="1" x14ac:dyDescent="0.35">
      <c r="A849" s="8" t="s">
        <v>166</v>
      </c>
      <c r="B849" s="9">
        <v>0</v>
      </c>
      <c r="C849" s="9">
        <v>3693.5</v>
      </c>
      <c r="D849" s="9">
        <v>5909.7</v>
      </c>
      <c r="E849" s="9">
        <v>738.7</v>
      </c>
      <c r="F849" s="9">
        <v>738.7</v>
      </c>
      <c r="G849" s="9">
        <v>2216.1</v>
      </c>
      <c r="H849" s="9">
        <v>13296.8</v>
      </c>
      <c r="I849" s="9">
        <v>18000</v>
      </c>
      <c r="J849" s="9">
        <v>4703.2</v>
      </c>
      <c r="K849" s="9">
        <v>26.13</v>
      </c>
      <c r="V849" s="8" t="s">
        <v>166</v>
      </c>
      <c r="W849" s="9">
        <v>12288.7</v>
      </c>
      <c r="X849" s="9">
        <v>0</v>
      </c>
      <c r="Y849" s="9">
        <v>2118.6999999999998</v>
      </c>
      <c r="Z849" s="9">
        <v>0</v>
      </c>
      <c r="AA849" s="9">
        <v>423.7</v>
      </c>
      <c r="AB849" s="9">
        <v>0</v>
      </c>
      <c r="AC849" s="9">
        <v>1271.2</v>
      </c>
      <c r="AD849" s="9">
        <v>16102.5</v>
      </c>
      <c r="AE849" s="9">
        <v>18000</v>
      </c>
      <c r="AF849" s="9">
        <v>1897.5</v>
      </c>
      <c r="AG849" s="9">
        <v>10.54</v>
      </c>
    </row>
    <row r="850" spans="1:33" ht="15" thickBot="1" x14ac:dyDescent="0.35">
      <c r="A850" s="8" t="s">
        <v>167</v>
      </c>
      <c r="B850" s="9">
        <v>0</v>
      </c>
      <c r="C850" s="9">
        <v>3693.5</v>
      </c>
      <c r="D850" s="9">
        <v>5909.7</v>
      </c>
      <c r="E850" s="9">
        <v>738.7</v>
      </c>
      <c r="F850" s="9">
        <v>738.7</v>
      </c>
      <c r="G850" s="9">
        <v>5171</v>
      </c>
      <c r="H850" s="9">
        <v>16251.6</v>
      </c>
      <c r="I850" s="9">
        <v>19000</v>
      </c>
      <c r="J850" s="9">
        <v>2748.4</v>
      </c>
      <c r="K850" s="9">
        <v>14.47</v>
      </c>
      <c r="V850" s="8" t="s">
        <v>167</v>
      </c>
      <c r="W850" s="9">
        <v>12288.7</v>
      </c>
      <c r="X850" s="9">
        <v>0</v>
      </c>
      <c r="Y850" s="9">
        <v>2542.5</v>
      </c>
      <c r="Z850" s="9">
        <v>0</v>
      </c>
      <c r="AA850" s="9">
        <v>423.7</v>
      </c>
      <c r="AB850" s="9">
        <v>0</v>
      </c>
      <c r="AC850" s="9">
        <v>1271.2</v>
      </c>
      <c r="AD850" s="9">
        <v>16526.2</v>
      </c>
      <c r="AE850" s="9">
        <v>19000</v>
      </c>
      <c r="AF850" s="9">
        <v>2473.8000000000002</v>
      </c>
      <c r="AG850" s="9">
        <v>13.02</v>
      </c>
    </row>
    <row r="851" spans="1:33" ht="15" thickBot="1" x14ac:dyDescent="0.35">
      <c r="A851" s="8" t="s">
        <v>168</v>
      </c>
      <c r="B851" s="9">
        <v>0</v>
      </c>
      <c r="C851" s="9">
        <v>3693.5</v>
      </c>
      <c r="D851" s="9">
        <v>5909.7</v>
      </c>
      <c r="E851" s="9">
        <v>738.7</v>
      </c>
      <c r="F851" s="9">
        <v>738.7</v>
      </c>
      <c r="G851" s="9">
        <v>2954.8</v>
      </c>
      <c r="H851" s="9">
        <v>14035.5</v>
      </c>
      <c r="I851" s="9">
        <v>17000</v>
      </c>
      <c r="J851" s="9">
        <v>2964.5</v>
      </c>
      <c r="K851" s="9">
        <v>17.440000000000001</v>
      </c>
      <c r="V851" s="8" t="s">
        <v>168</v>
      </c>
      <c r="W851" s="9">
        <v>12288.7</v>
      </c>
      <c r="X851" s="9">
        <v>0</v>
      </c>
      <c r="Y851" s="9">
        <v>2542.5</v>
      </c>
      <c r="Z851" s="9">
        <v>0</v>
      </c>
      <c r="AA851" s="9">
        <v>423.7</v>
      </c>
      <c r="AB851" s="9">
        <v>0</v>
      </c>
      <c r="AC851" s="9">
        <v>1271.2</v>
      </c>
      <c r="AD851" s="9">
        <v>16526.2</v>
      </c>
      <c r="AE851" s="9">
        <v>17000</v>
      </c>
      <c r="AF851" s="9">
        <v>473.8</v>
      </c>
      <c r="AG851" s="9">
        <v>2.79</v>
      </c>
    </row>
    <row r="852" spans="1:33" ht="15" thickBot="1" x14ac:dyDescent="0.35">
      <c r="A852" s="8" t="s">
        <v>169</v>
      </c>
      <c r="B852" s="9">
        <v>0</v>
      </c>
      <c r="C852" s="9">
        <v>3693.5</v>
      </c>
      <c r="D852" s="9">
        <v>5909.7</v>
      </c>
      <c r="E852" s="9">
        <v>738.7</v>
      </c>
      <c r="F852" s="9">
        <v>738.7</v>
      </c>
      <c r="G852" s="9">
        <v>2216.1</v>
      </c>
      <c r="H852" s="9">
        <v>13296.8</v>
      </c>
      <c r="I852" s="9">
        <v>16000</v>
      </c>
      <c r="J852" s="9">
        <v>2703.2</v>
      </c>
      <c r="K852" s="9">
        <v>16.899999999999999</v>
      </c>
      <c r="V852" s="8" t="s">
        <v>169</v>
      </c>
      <c r="W852" s="9">
        <v>12288.7</v>
      </c>
      <c r="X852" s="9">
        <v>0</v>
      </c>
      <c r="Y852" s="9">
        <v>2542.5</v>
      </c>
      <c r="Z852" s="9">
        <v>0</v>
      </c>
      <c r="AA852" s="9">
        <v>423.7</v>
      </c>
      <c r="AB852" s="9">
        <v>0</v>
      </c>
      <c r="AC852" s="9">
        <v>1271.2</v>
      </c>
      <c r="AD852" s="9">
        <v>16526.2</v>
      </c>
      <c r="AE852" s="9">
        <v>16000</v>
      </c>
      <c r="AF852" s="9">
        <v>-526.20000000000005</v>
      </c>
      <c r="AG852" s="9">
        <v>-3.29</v>
      </c>
    </row>
    <row r="853" spans="1:33" ht="15" thickBot="1" x14ac:dyDescent="0.35">
      <c r="A853" s="8" t="s">
        <v>170</v>
      </c>
      <c r="B853" s="9">
        <v>0</v>
      </c>
      <c r="C853" s="9">
        <v>3693.5</v>
      </c>
      <c r="D853" s="9">
        <v>5909.7</v>
      </c>
      <c r="E853" s="9">
        <v>738.7</v>
      </c>
      <c r="F853" s="9">
        <v>4432.3</v>
      </c>
      <c r="G853" s="9">
        <v>2954.8</v>
      </c>
      <c r="H853" s="9">
        <v>17729</v>
      </c>
      <c r="I853" s="9">
        <v>21000</v>
      </c>
      <c r="J853" s="9">
        <v>3271</v>
      </c>
      <c r="K853" s="9">
        <v>15.58</v>
      </c>
      <c r="V853" s="8" t="s">
        <v>170</v>
      </c>
      <c r="W853" s="9">
        <v>12288.7</v>
      </c>
      <c r="X853" s="9">
        <v>0</v>
      </c>
      <c r="Y853" s="9">
        <v>2542.5</v>
      </c>
      <c r="Z853" s="9">
        <v>0</v>
      </c>
      <c r="AA853" s="9">
        <v>423.7</v>
      </c>
      <c r="AB853" s="9">
        <v>0</v>
      </c>
      <c r="AC853" s="9">
        <v>1271.2</v>
      </c>
      <c r="AD853" s="9">
        <v>16526.2</v>
      </c>
      <c r="AE853" s="9">
        <v>21000</v>
      </c>
      <c r="AF853" s="9">
        <v>4473.8</v>
      </c>
      <c r="AG853" s="9">
        <v>21.3</v>
      </c>
    </row>
    <row r="854" spans="1:33" ht="15" thickBot="1" x14ac:dyDescent="0.35">
      <c r="A854" s="8" t="s">
        <v>171</v>
      </c>
      <c r="B854" s="9">
        <v>0</v>
      </c>
      <c r="C854" s="9">
        <v>3693.5</v>
      </c>
      <c r="D854" s="9">
        <v>5909.7</v>
      </c>
      <c r="E854" s="9">
        <v>738.7</v>
      </c>
      <c r="F854" s="9">
        <v>4432.3</v>
      </c>
      <c r="G854" s="9">
        <v>2954.8</v>
      </c>
      <c r="H854" s="9">
        <v>17729</v>
      </c>
      <c r="I854" s="9">
        <v>24000</v>
      </c>
      <c r="J854" s="9">
        <v>6271</v>
      </c>
      <c r="K854" s="9">
        <v>26.13</v>
      </c>
      <c r="V854" s="8" t="s">
        <v>171</v>
      </c>
      <c r="W854" s="9">
        <v>12288.7</v>
      </c>
      <c r="X854" s="9">
        <v>0</v>
      </c>
      <c r="Y854" s="9">
        <v>2966.2</v>
      </c>
      <c r="Z854" s="9">
        <v>0</v>
      </c>
      <c r="AA854" s="9">
        <v>423.7</v>
      </c>
      <c r="AB854" s="9">
        <v>423.7</v>
      </c>
      <c r="AC854" s="9">
        <v>1271.2</v>
      </c>
      <c r="AD854" s="9">
        <v>17373.7</v>
      </c>
      <c r="AE854" s="9">
        <v>24000</v>
      </c>
      <c r="AF854" s="9">
        <v>6626.3</v>
      </c>
      <c r="AG854" s="9">
        <v>27.61</v>
      </c>
    </row>
    <row r="855" spans="1:33" ht="15" thickBot="1" x14ac:dyDescent="0.35">
      <c r="A855" s="8" t="s">
        <v>172</v>
      </c>
      <c r="B855" s="9">
        <v>0</v>
      </c>
      <c r="C855" s="9">
        <v>3693.5</v>
      </c>
      <c r="D855" s="9">
        <v>5909.7</v>
      </c>
      <c r="E855" s="9">
        <v>738.7</v>
      </c>
      <c r="F855" s="9">
        <v>4432.3</v>
      </c>
      <c r="G855" s="9">
        <v>2216.1</v>
      </c>
      <c r="H855" s="9">
        <v>16990.3</v>
      </c>
      <c r="I855" s="9">
        <v>21000</v>
      </c>
      <c r="J855" s="9">
        <v>4009.7</v>
      </c>
      <c r="K855" s="9">
        <v>19.09</v>
      </c>
      <c r="V855" s="8" t="s">
        <v>172</v>
      </c>
      <c r="W855" s="9">
        <v>12288.7</v>
      </c>
      <c r="X855" s="9">
        <v>0</v>
      </c>
      <c r="Y855" s="9">
        <v>2966.2</v>
      </c>
      <c r="Z855" s="9">
        <v>423.7</v>
      </c>
      <c r="AA855" s="9">
        <v>423.7</v>
      </c>
      <c r="AB855" s="9">
        <v>423.7</v>
      </c>
      <c r="AC855" s="9">
        <v>1271.2</v>
      </c>
      <c r="AD855" s="9">
        <v>17797.5</v>
      </c>
      <c r="AE855" s="9">
        <v>21000</v>
      </c>
      <c r="AF855" s="9">
        <v>3202.5</v>
      </c>
      <c r="AG855" s="9">
        <v>15.25</v>
      </c>
    </row>
    <row r="856" spans="1:33" ht="15" thickBot="1" x14ac:dyDescent="0.35">
      <c r="A856" s="8" t="s">
        <v>173</v>
      </c>
      <c r="B856" s="9">
        <v>0</v>
      </c>
      <c r="C856" s="9">
        <v>3693.5</v>
      </c>
      <c r="D856" s="9">
        <v>5909.7</v>
      </c>
      <c r="E856" s="9">
        <v>738.7</v>
      </c>
      <c r="F856" s="9">
        <v>4432.3</v>
      </c>
      <c r="G856" s="9">
        <v>2216.1</v>
      </c>
      <c r="H856" s="9">
        <v>16990.3</v>
      </c>
      <c r="I856" s="9">
        <v>19000</v>
      </c>
      <c r="J856" s="9">
        <v>2009.7</v>
      </c>
      <c r="K856" s="9">
        <v>10.58</v>
      </c>
      <c r="V856" s="8" t="s">
        <v>173</v>
      </c>
      <c r="W856" s="9">
        <v>12288.7</v>
      </c>
      <c r="X856" s="9">
        <v>0</v>
      </c>
      <c r="Y856" s="9">
        <v>2542.5</v>
      </c>
      <c r="Z856" s="9">
        <v>0</v>
      </c>
      <c r="AA856" s="9">
        <v>423.7</v>
      </c>
      <c r="AB856" s="9">
        <v>423.7</v>
      </c>
      <c r="AC856" s="9">
        <v>1271.2</v>
      </c>
      <c r="AD856" s="9">
        <v>16950</v>
      </c>
      <c r="AE856" s="9">
        <v>19000</v>
      </c>
      <c r="AF856" s="9">
        <v>2050</v>
      </c>
      <c r="AG856" s="9">
        <v>10.79</v>
      </c>
    </row>
    <row r="857" spans="1:33" ht="15" thickBot="1" x14ac:dyDescent="0.35">
      <c r="A857" s="8" t="s">
        <v>174</v>
      </c>
      <c r="B857" s="9">
        <v>0</v>
      </c>
      <c r="C857" s="9">
        <v>3693.5</v>
      </c>
      <c r="D857" s="9">
        <v>5909.7</v>
      </c>
      <c r="E857" s="9">
        <v>738.7</v>
      </c>
      <c r="F857" s="9">
        <v>4432.3</v>
      </c>
      <c r="G857" s="9">
        <v>2216.1</v>
      </c>
      <c r="H857" s="9">
        <v>16990.3</v>
      </c>
      <c r="I857" s="9">
        <v>18000</v>
      </c>
      <c r="J857" s="9">
        <v>1009.7</v>
      </c>
      <c r="K857" s="9">
        <v>5.61</v>
      </c>
      <c r="V857" s="8" t="s">
        <v>174</v>
      </c>
      <c r="W857" s="9">
        <v>12288.7</v>
      </c>
      <c r="X857" s="9">
        <v>0</v>
      </c>
      <c r="Y857" s="9">
        <v>2542.5</v>
      </c>
      <c r="Z857" s="9">
        <v>423.7</v>
      </c>
      <c r="AA857" s="9">
        <v>423.7</v>
      </c>
      <c r="AB857" s="9">
        <v>423.7</v>
      </c>
      <c r="AC857" s="9">
        <v>1271.2</v>
      </c>
      <c r="AD857" s="9">
        <v>17373.7</v>
      </c>
      <c r="AE857" s="9">
        <v>18000</v>
      </c>
      <c r="AF857" s="9">
        <v>626.29999999999995</v>
      </c>
      <c r="AG857" s="9">
        <v>3.48</v>
      </c>
    </row>
    <row r="858" spans="1:33" ht="15" thickBot="1" x14ac:dyDescent="0.35">
      <c r="A858" s="8" t="s">
        <v>175</v>
      </c>
      <c r="B858" s="9">
        <v>0</v>
      </c>
      <c r="C858" s="9">
        <v>3693.5</v>
      </c>
      <c r="D858" s="9">
        <v>5909.7</v>
      </c>
      <c r="E858" s="9">
        <v>738.7</v>
      </c>
      <c r="F858" s="9">
        <v>4432.3</v>
      </c>
      <c r="G858" s="9">
        <v>2216.1</v>
      </c>
      <c r="H858" s="9">
        <v>16990.3</v>
      </c>
      <c r="I858" s="9">
        <v>17000</v>
      </c>
      <c r="J858" s="9">
        <v>9.6999999999999993</v>
      </c>
      <c r="K858" s="9">
        <v>0.06</v>
      </c>
      <c r="V858" s="8" t="s">
        <v>175</v>
      </c>
      <c r="W858" s="9">
        <v>12288.7</v>
      </c>
      <c r="X858" s="9">
        <v>0</v>
      </c>
      <c r="Y858" s="9">
        <v>2966.2</v>
      </c>
      <c r="Z858" s="9">
        <v>0</v>
      </c>
      <c r="AA858" s="9">
        <v>423.7</v>
      </c>
      <c r="AB858" s="9">
        <v>423.7</v>
      </c>
      <c r="AC858" s="9">
        <v>1271.2</v>
      </c>
      <c r="AD858" s="9">
        <v>17373.7</v>
      </c>
      <c r="AE858" s="9">
        <v>17000</v>
      </c>
      <c r="AF858" s="9">
        <v>-373.7</v>
      </c>
      <c r="AG858" s="9">
        <v>-2.2000000000000002</v>
      </c>
    </row>
    <row r="859" spans="1:33" ht="15" thickBot="1" x14ac:dyDescent="0.35">
      <c r="A859" s="8" t="s">
        <v>176</v>
      </c>
      <c r="B859" s="9">
        <v>0</v>
      </c>
      <c r="C859" s="9">
        <v>3693.5</v>
      </c>
      <c r="D859" s="9">
        <v>5909.7</v>
      </c>
      <c r="E859" s="9">
        <v>738.7</v>
      </c>
      <c r="F859" s="9">
        <v>5171</v>
      </c>
      <c r="G859" s="9">
        <v>2216.1</v>
      </c>
      <c r="H859" s="9">
        <v>17729</v>
      </c>
      <c r="I859" s="9">
        <v>21000</v>
      </c>
      <c r="J859" s="9">
        <v>3271</v>
      </c>
      <c r="K859" s="9">
        <v>15.58</v>
      </c>
      <c r="V859" s="8" t="s">
        <v>176</v>
      </c>
      <c r="W859" s="9">
        <v>13136.2</v>
      </c>
      <c r="X859" s="9">
        <v>847.5</v>
      </c>
      <c r="Y859" s="9">
        <v>2966.2</v>
      </c>
      <c r="Z859" s="9">
        <v>423.7</v>
      </c>
      <c r="AA859" s="9">
        <v>423.7</v>
      </c>
      <c r="AB859" s="9">
        <v>423.7</v>
      </c>
      <c r="AC859" s="9">
        <v>1271.2</v>
      </c>
      <c r="AD859" s="9">
        <v>19492.5</v>
      </c>
      <c r="AE859" s="9">
        <v>21000</v>
      </c>
      <c r="AF859" s="9">
        <v>1507.5</v>
      </c>
      <c r="AG859" s="9">
        <v>7.18</v>
      </c>
    </row>
    <row r="860" spans="1:33" ht="15" thickBot="1" x14ac:dyDescent="0.35">
      <c r="A860" s="8" t="s">
        <v>177</v>
      </c>
      <c r="B860" s="9">
        <v>0</v>
      </c>
      <c r="C860" s="9">
        <v>3693.5</v>
      </c>
      <c r="D860" s="9">
        <v>5171</v>
      </c>
      <c r="E860" s="9">
        <v>738.7</v>
      </c>
      <c r="F860" s="9">
        <v>738.7</v>
      </c>
      <c r="G860" s="9">
        <v>2216.1</v>
      </c>
      <c r="H860" s="9">
        <v>12558.1</v>
      </c>
      <c r="I860" s="9">
        <v>17000</v>
      </c>
      <c r="J860" s="9">
        <v>4441.8999999999996</v>
      </c>
      <c r="K860" s="9">
        <v>26.13</v>
      </c>
      <c r="V860" s="8" t="s">
        <v>177</v>
      </c>
      <c r="W860" s="9">
        <v>13136.2</v>
      </c>
      <c r="X860" s="9">
        <v>0</v>
      </c>
      <c r="Y860" s="9">
        <v>2118.6999999999998</v>
      </c>
      <c r="Z860" s="9">
        <v>0</v>
      </c>
      <c r="AA860" s="9">
        <v>423.7</v>
      </c>
      <c r="AB860" s="9">
        <v>0</v>
      </c>
      <c r="AC860" s="9">
        <v>1271.2</v>
      </c>
      <c r="AD860" s="9">
        <v>16950</v>
      </c>
      <c r="AE860" s="9">
        <v>17000</v>
      </c>
      <c r="AF860" s="9">
        <v>50</v>
      </c>
      <c r="AG860" s="9">
        <v>0.28999999999999998</v>
      </c>
    </row>
    <row r="861" spans="1:33" ht="15" thickBot="1" x14ac:dyDescent="0.35">
      <c r="A861" s="8" t="s">
        <v>178</v>
      </c>
      <c r="B861" s="9">
        <v>0</v>
      </c>
      <c r="C861" s="9">
        <v>3693.5</v>
      </c>
      <c r="D861" s="9">
        <v>5909.7</v>
      </c>
      <c r="E861" s="9">
        <v>738.7</v>
      </c>
      <c r="F861" s="9">
        <v>738.7</v>
      </c>
      <c r="G861" s="9">
        <v>2216.1</v>
      </c>
      <c r="H861" s="9">
        <v>13296.8</v>
      </c>
      <c r="I861" s="9">
        <v>18000</v>
      </c>
      <c r="J861" s="9">
        <v>4703.2</v>
      </c>
      <c r="K861" s="9">
        <v>26.13</v>
      </c>
      <c r="V861" s="8" t="s">
        <v>178</v>
      </c>
      <c r="W861" s="9">
        <v>13560</v>
      </c>
      <c r="X861" s="9">
        <v>0</v>
      </c>
      <c r="Y861" s="9">
        <v>2118.6999999999998</v>
      </c>
      <c r="Z861" s="9">
        <v>0</v>
      </c>
      <c r="AA861" s="9">
        <v>423.7</v>
      </c>
      <c r="AB861" s="9">
        <v>0</v>
      </c>
      <c r="AC861" s="9">
        <v>1271.2</v>
      </c>
      <c r="AD861" s="9">
        <v>17373.7</v>
      </c>
      <c r="AE861" s="9">
        <v>18000</v>
      </c>
      <c r="AF861" s="9">
        <v>626.29999999999995</v>
      </c>
      <c r="AG861" s="9">
        <v>3.48</v>
      </c>
    </row>
    <row r="862" spans="1:33" ht="15" thickBot="1" x14ac:dyDescent="0.35">
      <c r="A862" s="8" t="s">
        <v>179</v>
      </c>
      <c r="B862" s="9">
        <v>0</v>
      </c>
      <c r="C862" s="9">
        <v>3693.5</v>
      </c>
      <c r="D862" s="9">
        <v>5909.7</v>
      </c>
      <c r="E862" s="9">
        <v>738.7</v>
      </c>
      <c r="F862" s="9">
        <v>4432.3</v>
      </c>
      <c r="G862" s="9">
        <v>2216.1</v>
      </c>
      <c r="H862" s="9">
        <v>16990.3</v>
      </c>
      <c r="I862" s="9">
        <v>20000</v>
      </c>
      <c r="J862" s="9">
        <v>3009.7</v>
      </c>
      <c r="K862" s="9">
        <v>15.05</v>
      </c>
      <c r="V862" s="8" t="s">
        <v>179</v>
      </c>
      <c r="W862" s="9">
        <v>13560</v>
      </c>
      <c r="X862" s="9">
        <v>0</v>
      </c>
      <c r="Y862" s="9">
        <v>2118.6999999999998</v>
      </c>
      <c r="Z862" s="9">
        <v>0</v>
      </c>
      <c r="AA862" s="9">
        <v>423.7</v>
      </c>
      <c r="AB862" s="9">
        <v>423.7</v>
      </c>
      <c r="AC862" s="9">
        <v>1271.2</v>
      </c>
      <c r="AD862" s="9">
        <v>17797.5</v>
      </c>
      <c r="AE862" s="9">
        <v>20000</v>
      </c>
      <c r="AF862" s="9">
        <v>2202.5</v>
      </c>
      <c r="AG862" s="9">
        <v>11.01</v>
      </c>
    </row>
    <row r="863" spans="1:33" ht="15" thickBot="1" x14ac:dyDescent="0.35">
      <c r="A863" s="8" t="s">
        <v>180</v>
      </c>
      <c r="B863" s="9">
        <v>0</v>
      </c>
      <c r="C863" s="9">
        <v>3693.5</v>
      </c>
      <c r="D863" s="9">
        <v>5909.7</v>
      </c>
      <c r="E863" s="9">
        <v>738.7</v>
      </c>
      <c r="F863" s="9">
        <v>4432.3</v>
      </c>
      <c r="G863" s="9">
        <v>2216.1</v>
      </c>
      <c r="H863" s="9">
        <v>16990.3</v>
      </c>
      <c r="I863" s="9">
        <v>20000</v>
      </c>
      <c r="J863" s="9">
        <v>3009.7</v>
      </c>
      <c r="K863" s="9">
        <v>15.05</v>
      </c>
      <c r="V863" s="8" t="s">
        <v>180</v>
      </c>
      <c r="W863" s="9">
        <v>13560</v>
      </c>
      <c r="X863" s="9">
        <v>0</v>
      </c>
      <c r="Y863" s="9">
        <v>2542.5</v>
      </c>
      <c r="Z863" s="9">
        <v>0</v>
      </c>
      <c r="AA863" s="9">
        <v>423.7</v>
      </c>
      <c r="AB863" s="9">
        <v>423.7</v>
      </c>
      <c r="AC863" s="9">
        <v>1271.2</v>
      </c>
      <c r="AD863" s="9">
        <v>18221.2</v>
      </c>
      <c r="AE863" s="9">
        <v>20000</v>
      </c>
      <c r="AF863" s="9">
        <v>1778.8</v>
      </c>
      <c r="AG863" s="9">
        <v>8.89</v>
      </c>
    </row>
    <row r="864" spans="1:33" ht="15" thickBot="1" x14ac:dyDescent="0.35">
      <c r="A864" s="8" t="s">
        <v>181</v>
      </c>
      <c r="B864" s="9">
        <v>0</v>
      </c>
      <c r="C864" s="9">
        <v>3693.5</v>
      </c>
      <c r="D864" s="9">
        <v>5909.7</v>
      </c>
      <c r="E864" s="9">
        <v>738.7</v>
      </c>
      <c r="F864" s="9">
        <v>4432.3</v>
      </c>
      <c r="G864" s="9">
        <v>2216.1</v>
      </c>
      <c r="H864" s="9">
        <v>16990.3</v>
      </c>
      <c r="I864" s="9">
        <v>21000</v>
      </c>
      <c r="J864" s="9">
        <v>4009.7</v>
      </c>
      <c r="K864" s="9">
        <v>19.09</v>
      </c>
      <c r="V864" s="8" t="s">
        <v>181</v>
      </c>
      <c r="W864" s="9">
        <v>13983.7</v>
      </c>
      <c r="X864" s="9">
        <v>0</v>
      </c>
      <c r="Y864" s="9">
        <v>2542.5</v>
      </c>
      <c r="Z864" s="9">
        <v>0</v>
      </c>
      <c r="AA864" s="9">
        <v>423.7</v>
      </c>
      <c r="AB864" s="9">
        <v>423.7</v>
      </c>
      <c r="AC864" s="9">
        <v>1271.2</v>
      </c>
      <c r="AD864" s="9">
        <v>18645</v>
      </c>
      <c r="AE864" s="9">
        <v>21000</v>
      </c>
      <c r="AF864" s="9">
        <v>2355</v>
      </c>
      <c r="AG864" s="9">
        <v>11.21</v>
      </c>
    </row>
    <row r="865" spans="1:33" ht="15" thickBot="1" x14ac:dyDescent="0.35">
      <c r="A865" s="8" t="s">
        <v>182</v>
      </c>
      <c r="B865" s="9">
        <v>0</v>
      </c>
      <c r="C865" s="9">
        <v>3693.5</v>
      </c>
      <c r="D865" s="9">
        <v>5909.7</v>
      </c>
      <c r="E865" s="9">
        <v>738.7</v>
      </c>
      <c r="F865" s="9">
        <v>4432.3</v>
      </c>
      <c r="G865" s="9">
        <v>2954.8</v>
      </c>
      <c r="H865" s="9">
        <v>17729</v>
      </c>
      <c r="I865" s="9">
        <v>24000</v>
      </c>
      <c r="J865" s="9">
        <v>6271</v>
      </c>
      <c r="K865" s="9">
        <v>26.13</v>
      </c>
      <c r="V865" s="8" t="s">
        <v>182</v>
      </c>
      <c r="W865" s="9">
        <v>14407.5</v>
      </c>
      <c r="X865" s="9">
        <v>0</v>
      </c>
      <c r="Y865" s="9">
        <v>2966.2</v>
      </c>
      <c r="Z865" s="9">
        <v>423.7</v>
      </c>
      <c r="AA865" s="9">
        <v>423.7</v>
      </c>
      <c r="AB865" s="9">
        <v>423.7</v>
      </c>
      <c r="AC865" s="9">
        <v>1271.2</v>
      </c>
      <c r="AD865" s="9">
        <v>19916.2</v>
      </c>
      <c r="AE865" s="9">
        <v>24000</v>
      </c>
      <c r="AF865" s="9">
        <v>4083.8</v>
      </c>
      <c r="AG865" s="9">
        <v>17.02</v>
      </c>
    </row>
    <row r="866" spans="1:33" ht="15" thickBot="1" x14ac:dyDescent="0.35">
      <c r="A866" s="8" t="s">
        <v>183</v>
      </c>
      <c r="B866" s="9">
        <v>0</v>
      </c>
      <c r="C866" s="9">
        <v>3693.5</v>
      </c>
      <c r="D866" s="9">
        <v>5909.7</v>
      </c>
      <c r="E866" s="9">
        <v>738.7</v>
      </c>
      <c r="F866" s="9">
        <v>5171</v>
      </c>
      <c r="G866" s="9">
        <v>2954.8</v>
      </c>
      <c r="H866" s="9">
        <v>18467.7</v>
      </c>
      <c r="I866" s="9">
        <v>24000</v>
      </c>
      <c r="J866" s="9">
        <v>5532.3</v>
      </c>
      <c r="K866" s="9">
        <v>23.05</v>
      </c>
      <c r="V866" s="8" t="s">
        <v>183</v>
      </c>
      <c r="W866" s="9">
        <v>14407.5</v>
      </c>
      <c r="X866" s="9">
        <v>0</v>
      </c>
      <c r="Y866" s="9">
        <v>2966.2</v>
      </c>
      <c r="Z866" s="9">
        <v>423.7</v>
      </c>
      <c r="AA866" s="9">
        <v>423.7</v>
      </c>
      <c r="AB866" s="9">
        <v>423.7</v>
      </c>
      <c r="AC866" s="9">
        <v>1271.2</v>
      </c>
      <c r="AD866" s="9">
        <v>19916.2</v>
      </c>
      <c r="AE866" s="9">
        <v>24000</v>
      </c>
      <c r="AF866" s="9">
        <v>4083.8</v>
      </c>
      <c r="AG866" s="9">
        <v>17.02</v>
      </c>
    </row>
    <row r="867" spans="1:33" ht="15" thickBot="1" x14ac:dyDescent="0.35">
      <c r="A867" s="8" t="s">
        <v>184</v>
      </c>
      <c r="B867" s="9">
        <v>0</v>
      </c>
      <c r="C867" s="9">
        <v>3693.5</v>
      </c>
      <c r="D867" s="9">
        <v>5909.7</v>
      </c>
      <c r="E867" s="9">
        <v>738.7</v>
      </c>
      <c r="F867" s="9">
        <v>4432.3</v>
      </c>
      <c r="G867" s="9">
        <v>2954.8</v>
      </c>
      <c r="H867" s="9">
        <v>17729</v>
      </c>
      <c r="I867" s="9">
        <v>23000</v>
      </c>
      <c r="J867" s="9">
        <v>5271</v>
      </c>
      <c r="K867" s="9">
        <v>22.92</v>
      </c>
      <c r="V867" s="8" t="s">
        <v>184</v>
      </c>
      <c r="W867" s="9">
        <v>14407.5</v>
      </c>
      <c r="X867" s="9">
        <v>0</v>
      </c>
      <c r="Y867" s="9">
        <v>2542.5</v>
      </c>
      <c r="Z867" s="9">
        <v>423.7</v>
      </c>
      <c r="AA867" s="9">
        <v>423.7</v>
      </c>
      <c r="AB867" s="9">
        <v>423.7</v>
      </c>
      <c r="AC867" s="9">
        <v>1271.2</v>
      </c>
      <c r="AD867" s="9">
        <v>19492.5</v>
      </c>
      <c r="AE867" s="9">
        <v>23000</v>
      </c>
      <c r="AF867" s="9">
        <v>3507.5</v>
      </c>
      <c r="AG867" s="9">
        <v>15.25</v>
      </c>
    </row>
    <row r="868" spans="1:33" ht="15" thickBot="1" x14ac:dyDescent="0.35">
      <c r="A868" s="8" t="s">
        <v>185</v>
      </c>
      <c r="B868" s="9">
        <v>0</v>
      </c>
      <c r="C868" s="9">
        <v>3693.5</v>
      </c>
      <c r="D868" s="9">
        <v>5909.7</v>
      </c>
      <c r="E868" s="9">
        <v>738.7</v>
      </c>
      <c r="F868" s="9">
        <v>5171</v>
      </c>
      <c r="G868" s="9">
        <v>2954.8</v>
      </c>
      <c r="H868" s="9">
        <v>18467.7</v>
      </c>
      <c r="I868" s="9">
        <v>25000</v>
      </c>
      <c r="J868" s="9">
        <v>6532.3</v>
      </c>
      <c r="K868" s="9">
        <v>26.13</v>
      </c>
      <c r="V868" s="8" t="s">
        <v>185</v>
      </c>
      <c r="W868" s="9">
        <v>15678.7</v>
      </c>
      <c r="X868" s="9">
        <v>0</v>
      </c>
      <c r="Y868" s="9">
        <v>2542.5</v>
      </c>
      <c r="Z868" s="9">
        <v>423.7</v>
      </c>
      <c r="AA868" s="9">
        <v>423.7</v>
      </c>
      <c r="AB868" s="9">
        <v>423.7</v>
      </c>
      <c r="AC868" s="9">
        <v>1271.2</v>
      </c>
      <c r="AD868" s="9">
        <v>20763.7</v>
      </c>
      <c r="AE868" s="9">
        <v>25000</v>
      </c>
      <c r="AF868" s="9">
        <v>4236.3</v>
      </c>
      <c r="AG868" s="9">
        <v>16.95</v>
      </c>
    </row>
    <row r="869" spans="1:33" ht="15" thickBot="1" x14ac:dyDescent="0.35">
      <c r="A869" s="8" t="s">
        <v>186</v>
      </c>
      <c r="B869" s="9">
        <v>0</v>
      </c>
      <c r="C869" s="9">
        <v>3693.5</v>
      </c>
      <c r="D869" s="9">
        <v>5909.7</v>
      </c>
      <c r="E869" s="9">
        <v>738.7</v>
      </c>
      <c r="F869" s="9">
        <v>5171</v>
      </c>
      <c r="G869" s="9">
        <v>5171</v>
      </c>
      <c r="H869" s="9">
        <v>20683.900000000001</v>
      </c>
      <c r="I869" s="9">
        <v>28000</v>
      </c>
      <c r="J869" s="9">
        <v>7316.1</v>
      </c>
      <c r="K869" s="9">
        <v>26.13</v>
      </c>
      <c r="V869" s="8" t="s">
        <v>186</v>
      </c>
      <c r="W869" s="9">
        <v>16950</v>
      </c>
      <c r="X869" s="9">
        <v>0</v>
      </c>
      <c r="Y869" s="9">
        <v>2542.5</v>
      </c>
      <c r="Z869" s="9">
        <v>423.7</v>
      </c>
      <c r="AA869" s="9">
        <v>423.7</v>
      </c>
      <c r="AB869" s="9">
        <v>423.7</v>
      </c>
      <c r="AC869" s="9">
        <v>1271.2</v>
      </c>
      <c r="AD869" s="9">
        <v>22035</v>
      </c>
      <c r="AE869" s="9">
        <v>28000</v>
      </c>
      <c r="AF869" s="9">
        <v>5965</v>
      </c>
      <c r="AG869" s="9">
        <v>21.3</v>
      </c>
    </row>
    <row r="870" spans="1:33" ht="15" thickBot="1" x14ac:dyDescent="0.35">
      <c r="A870" s="8" t="s">
        <v>187</v>
      </c>
      <c r="B870" s="9">
        <v>0</v>
      </c>
      <c r="C870" s="9">
        <v>3693.5</v>
      </c>
      <c r="D870" s="9">
        <v>5909.7</v>
      </c>
      <c r="E870" s="9">
        <v>738.7</v>
      </c>
      <c r="F870" s="9">
        <v>5171</v>
      </c>
      <c r="G870" s="9">
        <v>5909.7</v>
      </c>
      <c r="H870" s="9">
        <v>21422.6</v>
      </c>
      <c r="I870" s="9">
        <v>29000</v>
      </c>
      <c r="J870" s="9">
        <v>7577.4</v>
      </c>
      <c r="K870" s="9">
        <v>26.13</v>
      </c>
      <c r="V870" s="8" t="s">
        <v>187</v>
      </c>
      <c r="W870" s="9">
        <v>16950</v>
      </c>
      <c r="X870" s="9">
        <v>0</v>
      </c>
      <c r="Y870" s="9">
        <v>2966.2</v>
      </c>
      <c r="Z870" s="9">
        <v>423.7</v>
      </c>
      <c r="AA870" s="9">
        <v>423.7</v>
      </c>
      <c r="AB870" s="9">
        <v>423.7</v>
      </c>
      <c r="AC870" s="9">
        <v>1271.2</v>
      </c>
      <c r="AD870" s="9">
        <v>22458.7</v>
      </c>
      <c r="AE870" s="9">
        <v>29000</v>
      </c>
      <c r="AF870" s="9">
        <v>6541.3</v>
      </c>
      <c r="AG870" s="9">
        <v>22.56</v>
      </c>
    </row>
    <row r="871" spans="1:33" ht="15" thickBot="1" x14ac:dyDescent="0.35">
      <c r="A871" s="8" t="s">
        <v>188</v>
      </c>
      <c r="B871" s="9">
        <v>0</v>
      </c>
      <c r="C871" s="9">
        <v>3693.5</v>
      </c>
      <c r="D871" s="9">
        <v>5909.7</v>
      </c>
      <c r="E871" s="9">
        <v>738.7</v>
      </c>
      <c r="F871" s="9">
        <v>5171</v>
      </c>
      <c r="G871" s="9">
        <v>5909.7</v>
      </c>
      <c r="H871" s="9">
        <v>21422.6</v>
      </c>
      <c r="I871" s="9">
        <v>24000</v>
      </c>
      <c r="J871" s="9">
        <v>2577.4</v>
      </c>
      <c r="K871" s="9">
        <v>10.74</v>
      </c>
      <c r="V871" s="8" t="s">
        <v>188</v>
      </c>
      <c r="W871" s="9">
        <v>16950</v>
      </c>
      <c r="X871" s="9">
        <v>847.5</v>
      </c>
      <c r="Y871" s="9">
        <v>2966.2</v>
      </c>
      <c r="Z871" s="9">
        <v>423.7</v>
      </c>
      <c r="AA871" s="9">
        <v>423.7</v>
      </c>
      <c r="AB871" s="9">
        <v>423.7</v>
      </c>
      <c r="AC871" s="9">
        <v>1271.2</v>
      </c>
      <c r="AD871" s="9">
        <v>23306.2</v>
      </c>
      <c r="AE871" s="9">
        <v>24000</v>
      </c>
      <c r="AF871" s="9">
        <v>693.8</v>
      </c>
      <c r="AG871" s="9">
        <v>2.89</v>
      </c>
    </row>
    <row r="872" spans="1:33" ht="15" thickBot="1" x14ac:dyDescent="0.35">
      <c r="A872" s="8" t="s">
        <v>189</v>
      </c>
      <c r="B872" s="9">
        <v>0</v>
      </c>
      <c r="C872" s="9">
        <v>3693.5</v>
      </c>
      <c r="D872" s="9">
        <v>5909.7</v>
      </c>
      <c r="E872" s="9">
        <v>738.7</v>
      </c>
      <c r="F872" s="9">
        <v>5171</v>
      </c>
      <c r="G872" s="9">
        <v>2954.8</v>
      </c>
      <c r="H872" s="9">
        <v>18467.7</v>
      </c>
      <c r="I872" s="9">
        <v>25000</v>
      </c>
      <c r="J872" s="9">
        <v>6532.3</v>
      </c>
      <c r="K872" s="9">
        <v>26.13</v>
      </c>
      <c r="V872" s="8" t="s">
        <v>189</v>
      </c>
      <c r="W872" s="9">
        <v>16950</v>
      </c>
      <c r="X872" s="9">
        <v>0</v>
      </c>
      <c r="Y872" s="9">
        <v>2542.5</v>
      </c>
      <c r="Z872" s="9">
        <v>423.7</v>
      </c>
      <c r="AA872" s="9">
        <v>423.7</v>
      </c>
      <c r="AB872" s="9">
        <v>423.7</v>
      </c>
      <c r="AC872" s="9">
        <v>1271.2</v>
      </c>
      <c r="AD872" s="9">
        <v>22035</v>
      </c>
      <c r="AE872" s="9">
        <v>25000</v>
      </c>
      <c r="AF872" s="9">
        <v>2965</v>
      </c>
      <c r="AG872" s="9">
        <v>11.86</v>
      </c>
    </row>
    <row r="873" spans="1:33" ht="15" thickBot="1" x14ac:dyDescent="0.35">
      <c r="A873" s="8" t="s">
        <v>190</v>
      </c>
      <c r="B873" s="9">
        <v>0</v>
      </c>
      <c r="C873" s="9">
        <v>3693.5</v>
      </c>
      <c r="D873" s="9">
        <v>5909.7</v>
      </c>
      <c r="E873" s="9">
        <v>738.7</v>
      </c>
      <c r="F873" s="9">
        <v>4432.3</v>
      </c>
      <c r="G873" s="9">
        <v>2954.8</v>
      </c>
      <c r="H873" s="9">
        <v>17729</v>
      </c>
      <c r="I873" s="9">
        <v>24000</v>
      </c>
      <c r="J873" s="9">
        <v>6271</v>
      </c>
      <c r="K873" s="9">
        <v>26.13</v>
      </c>
      <c r="V873" s="8" t="s">
        <v>190</v>
      </c>
      <c r="W873" s="9">
        <v>16950</v>
      </c>
      <c r="X873" s="9">
        <v>0</v>
      </c>
      <c r="Y873" s="9">
        <v>2118.6999999999998</v>
      </c>
      <c r="Z873" s="9">
        <v>423.7</v>
      </c>
      <c r="AA873" s="9">
        <v>423.7</v>
      </c>
      <c r="AB873" s="9">
        <v>423.7</v>
      </c>
      <c r="AC873" s="9">
        <v>1271.2</v>
      </c>
      <c r="AD873" s="9">
        <v>21611.200000000001</v>
      </c>
      <c r="AE873" s="9">
        <v>24000</v>
      </c>
      <c r="AF873" s="9">
        <v>2388.8000000000002</v>
      </c>
      <c r="AG873" s="9">
        <v>9.9499999999999993</v>
      </c>
    </row>
    <row r="874" spans="1:33" ht="15" thickBot="1" x14ac:dyDescent="0.35">
      <c r="A874" s="8" t="s">
        <v>191</v>
      </c>
      <c r="B874" s="9">
        <v>0</v>
      </c>
      <c r="C874" s="9">
        <v>3693.5</v>
      </c>
      <c r="D874" s="9">
        <v>5909.7</v>
      </c>
      <c r="E874" s="9">
        <v>738.7</v>
      </c>
      <c r="F874" s="9">
        <v>5171</v>
      </c>
      <c r="G874" s="9">
        <v>2954.8</v>
      </c>
      <c r="H874" s="9">
        <v>18467.7</v>
      </c>
      <c r="I874" s="9">
        <v>24000</v>
      </c>
      <c r="J874" s="9">
        <v>5532.3</v>
      </c>
      <c r="K874" s="9">
        <v>23.05</v>
      </c>
      <c r="V874" s="8" t="s">
        <v>191</v>
      </c>
      <c r="W874" s="9">
        <v>16950</v>
      </c>
      <c r="X874" s="9">
        <v>0</v>
      </c>
      <c r="Y874" s="9">
        <v>2542.5</v>
      </c>
      <c r="Z874" s="9">
        <v>423.7</v>
      </c>
      <c r="AA874" s="9">
        <v>423.7</v>
      </c>
      <c r="AB874" s="9">
        <v>423.7</v>
      </c>
      <c r="AC874" s="9">
        <v>1271.2</v>
      </c>
      <c r="AD874" s="9">
        <v>22035</v>
      </c>
      <c r="AE874" s="9">
        <v>24000</v>
      </c>
      <c r="AF874" s="9">
        <v>1965</v>
      </c>
      <c r="AG874" s="9">
        <v>8.19</v>
      </c>
    </row>
    <row r="875" spans="1:33" ht="15" thickBot="1" x14ac:dyDescent="0.35">
      <c r="A875" s="8" t="s">
        <v>192</v>
      </c>
      <c r="B875" s="9">
        <v>0</v>
      </c>
      <c r="C875" s="9">
        <v>3693.5</v>
      </c>
      <c r="D875" s="9">
        <v>5909.7</v>
      </c>
      <c r="E875" s="9">
        <v>738.7</v>
      </c>
      <c r="F875" s="9">
        <v>5171</v>
      </c>
      <c r="G875" s="9">
        <v>2954.8</v>
      </c>
      <c r="H875" s="9">
        <v>18467.7</v>
      </c>
      <c r="I875" s="9">
        <v>24000</v>
      </c>
      <c r="J875" s="9">
        <v>5532.3</v>
      </c>
      <c r="K875" s="9">
        <v>23.05</v>
      </c>
      <c r="V875" s="8" t="s">
        <v>192</v>
      </c>
      <c r="W875" s="9">
        <v>16950</v>
      </c>
      <c r="X875" s="9">
        <v>0</v>
      </c>
      <c r="Y875" s="9">
        <v>2966.2</v>
      </c>
      <c r="Z875" s="9">
        <v>423.7</v>
      </c>
      <c r="AA875" s="9">
        <v>423.7</v>
      </c>
      <c r="AB875" s="9">
        <v>423.7</v>
      </c>
      <c r="AC875" s="9">
        <v>1271.2</v>
      </c>
      <c r="AD875" s="9">
        <v>22458.7</v>
      </c>
      <c r="AE875" s="9">
        <v>24000</v>
      </c>
      <c r="AF875" s="9">
        <v>1541.3</v>
      </c>
      <c r="AG875" s="9">
        <v>6.42</v>
      </c>
    </row>
    <row r="876" spans="1:33" ht="15" thickBot="1" x14ac:dyDescent="0.35">
      <c r="A876" s="8" t="s">
        <v>193</v>
      </c>
      <c r="B876" s="9">
        <v>0</v>
      </c>
      <c r="C876" s="9">
        <v>3693.5</v>
      </c>
      <c r="D876" s="9">
        <v>5909.7</v>
      </c>
      <c r="E876" s="9">
        <v>738.7</v>
      </c>
      <c r="F876" s="9">
        <v>5171</v>
      </c>
      <c r="G876" s="9">
        <v>2954.8</v>
      </c>
      <c r="H876" s="9">
        <v>18467.7</v>
      </c>
      <c r="I876" s="9">
        <v>24000</v>
      </c>
      <c r="J876" s="9">
        <v>5532.3</v>
      </c>
      <c r="K876" s="9">
        <v>23.05</v>
      </c>
      <c r="V876" s="8" t="s">
        <v>193</v>
      </c>
      <c r="W876" s="9">
        <v>16950</v>
      </c>
      <c r="X876" s="9">
        <v>0</v>
      </c>
      <c r="Y876" s="9">
        <v>2542.5</v>
      </c>
      <c r="Z876" s="9">
        <v>423.7</v>
      </c>
      <c r="AA876" s="9">
        <v>423.7</v>
      </c>
      <c r="AB876" s="9">
        <v>423.7</v>
      </c>
      <c r="AC876" s="9">
        <v>1271.2</v>
      </c>
      <c r="AD876" s="9">
        <v>22035</v>
      </c>
      <c r="AE876" s="9">
        <v>24000</v>
      </c>
      <c r="AF876" s="9">
        <v>1965</v>
      </c>
      <c r="AG876" s="9">
        <v>8.19</v>
      </c>
    </row>
    <row r="877" spans="1:33" ht="15" thickBot="1" x14ac:dyDescent="0.35">
      <c r="A877" s="8" t="s">
        <v>194</v>
      </c>
      <c r="B877" s="9">
        <v>0</v>
      </c>
      <c r="C877" s="9">
        <v>3693.5</v>
      </c>
      <c r="D877" s="9">
        <v>5909.7</v>
      </c>
      <c r="E877" s="9">
        <v>738.7</v>
      </c>
      <c r="F877" s="9">
        <v>5171</v>
      </c>
      <c r="G877" s="9">
        <v>5171</v>
      </c>
      <c r="H877" s="9">
        <v>20683.900000000001</v>
      </c>
      <c r="I877" s="9">
        <v>28000</v>
      </c>
      <c r="J877" s="9">
        <v>7316.1</v>
      </c>
      <c r="K877" s="9">
        <v>26.13</v>
      </c>
      <c r="V877" s="8" t="s">
        <v>194</v>
      </c>
      <c r="W877" s="9">
        <v>17373.7</v>
      </c>
      <c r="X877" s="9">
        <v>0</v>
      </c>
      <c r="Y877" s="9">
        <v>2966.2</v>
      </c>
      <c r="Z877" s="9">
        <v>423.7</v>
      </c>
      <c r="AA877" s="9">
        <v>423.7</v>
      </c>
      <c r="AB877" s="9">
        <v>423.7</v>
      </c>
      <c r="AC877" s="9">
        <v>1271.2</v>
      </c>
      <c r="AD877" s="9">
        <v>22882.5</v>
      </c>
      <c r="AE877" s="9">
        <v>28000</v>
      </c>
      <c r="AF877" s="9">
        <v>5117.5</v>
      </c>
      <c r="AG877" s="9">
        <v>18.28</v>
      </c>
    </row>
    <row r="878" spans="1:33" ht="15" thickBot="1" x14ac:dyDescent="0.35">
      <c r="A878" s="8" t="s">
        <v>195</v>
      </c>
      <c r="B878" s="9">
        <v>0</v>
      </c>
      <c r="C878" s="9">
        <v>3693.5</v>
      </c>
      <c r="D878" s="9">
        <v>5909.7</v>
      </c>
      <c r="E878" s="9">
        <v>738.7</v>
      </c>
      <c r="F878" s="9">
        <v>5171</v>
      </c>
      <c r="G878" s="9">
        <v>5909.7</v>
      </c>
      <c r="H878" s="9">
        <v>21422.6</v>
      </c>
      <c r="I878" s="9">
        <v>29000</v>
      </c>
      <c r="J878" s="9">
        <v>7577.4</v>
      </c>
      <c r="K878" s="9">
        <v>26.13</v>
      </c>
      <c r="V878" s="8" t="s">
        <v>195</v>
      </c>
      <c r="W878" s="9">
        <v>17373.7</v>
      </c>
      <c r="X878" s="9">
        <v>0</v>
      </c>
      <c r="Y878" s="9">
        <v>2966.2</v>
      </c>
      <c r="Z878" s="9">
        <v>423.7</v>
      </c>
      <c r="AA878" s="9">
        <v>423.7</v>
      </c>
      <c r="AB878" s="9">
        <v>423.7</v>
      </c>
      <c r="AC878" s="9">
        <v>1271.2</v>
      </c>
      <c r="AD878" s="9">
        <v>22882.5</v>
      </c>
      <c r="AE878" s="9">
        <v>29000</v>
      </c>
      <c r="AF878" s="9">
        <v>6117.5</v>
      </c>
      <c r="AG878" s="9">
        <v>21.09</v>
      </c>
    </row>
    <row r="879" spans="1:33" ht="15" thickBot="1" x14ac:dyDescent="0.35">
      <c r="A879" s="8" t="s">
        <v>196</v>
      </c>
      <c r="B879" s="9">
        <v>0</v>
      </c>
      <c r="C879" s="9">
        <v>3693.5</v>
      </c>
      <c r="D879" s="9">
        <v>5909.7</v>
      </c>
      <c r="E879" s="9">
        <v>738.7</v>
      </c>
      <c r="F879" s="9">
        <v>5171</v>
      </c>
      <c r="G879" s="9">
        <v>5909.7</v>
      </c>
      <c r="H879" s="9">
        <v>21422.6</v>
      </c>
      <c r="I879" s="9">
        <v>29000</v>
      </c>
      <c r="J879" s="9">
        <v>7577.4</v>
      </c>
      <c r="K879" s="9">
        <v>26.13</v>
      </c>
      <c r="V879" s="8" t="s">
        <v>196</v>
      </c>
      <c r="W879" s="9">
        <v>17373.7</v>
      </c>
      <c r="X879" s="9">
        <v>0</v>
      </c>
      <c r="Y879" s="9">
        <v>2966.2</v>
      </c>
      <c r="Z879" s="9">
        <v>423.7</v>
      </c>
      <c r="AA879" s="9">
        <v>423.7</v>
      </c>
      <c r="AB879" s="9">
        <v>423.7</v>
      </c>
      <c r="AC879" s="9">
        <v>1271.2</v>
      </c>
      <c r="AD879" s="9">
        <v>22882.5</v>
      </c>
      <c r="AE879" s="9">
        <v>29000</v>
      </c>
      <c r="AF879" s="9">
        <v>6117.5</v>
      </c>
      <c r="AG879" s="9">
        <v>21.09</v>
      </c>
    </row>
    <row r="880" spans="1:33" ht="15" thickBot="1" x14ac:dyDescent="0.35">
      <c r="A880" s="8" t="s">
        <v>197</v>
      </c>
      <c r="B880" s="9">
        <v>0</v>
      </c>
      <c r="C880" s="9">
        <v>3693.5</v>
      </c>
      <c r="D880" s="9">
        <v>5909.7</v>
      </c>
      <c r="E880" s="9">
        <v>738.7</v>
      </c>
      <c r="F880" s="9">
        <v>5171</v>
      </c>
      <c r="G880" s="9">
        <v>5909.7</v>
      </c>
      <c r="H880" s="9">
        <v>21422.6</v>
      </c>
      <c r="I880" s="9">
        <v>26000</v>
      </c>
      <c r="J880" s="9">
        <v>4577.3999999999996</v>
      </c>
      <c r="K880" s="9">
        <v>17.61</v>
      </c>
      <c r="V880" s="8" t="s">
        <v>197</v>
      </c>
      <c r="W880" s="9">
        <v>17373.7</v>
      </c>
      <c r="X880" s="9">
        <v>0</v>
      </c>
      <c r="Y880" s="9">
        <v>2966.2</v>
      </c>
      <c r="Z880" s="9">
        <v>423.7</v>
      </c>
      <c r="AA880" s="9">
        <v>423.7</v>
      </c>
      <c r="AB880" s="9">
        <v>423.7</v>
      </c>
      <c r="AC880" s="9">
        <v>1271.2</v>
      </c>
      <c r="AD880" s="9">
        <v>22882.5</v>
      </c>
      <c r="AE880" s="9">
        <v>26000</v>
      </c>
      <c r="AF880" s="9">
        <v>3117.5</v>
      </c>
      <c r="AG880" s="9">
        <v>11.99</v>
      </c>
    </row>
    <row r="881" spans="1:33" ht="15" thickBot="1" x14ac:dyDescent="0.35">
      <c r="A881" s="8" t="s">
        <v>198</v>
      </c>
      <c r="B881" s="9">
        <v>0</v>
      </c>
      <c r="C881" s="9">
        <v>3693.5</v>
      </c>
      <c r="D881" s="9">
        <v>5909.7</v>
      </c>
      <c r="E881" s="9">
        <v>738.7</v>
      </c>
      <c r="F881" s="9">
        <v>5171</v>
      </c>
      <c r="G881" s="9">
        <v>5909.7</v>
      </c>
      <c r="H881" s="9">
        <v>21422.6</v>
      </c>
      <c r="I881" s="9">
        <v>25000</v>
      </c>
      <c r="J881" s="9">
        <v>3577.4</v>
      </c>
      <c r="K881" s="9">
        <v>14.31</v>
      </c>
      <c r="V881" s="8" t="s">
        <v>198</v>
      </c>
      <c r="W881" s="9">
        <v>17373.7</v>
      </c>
      <c r="X881" s="9">
        <v>0</v>
      </c>
      <c r="Y881" s="9">
        <v>2542.5</v>
      </c>
      <c r="Z881" s="9">
        <v>423.7</v>
      </c>
      <c r="AA881" s="9">
        <v>423.7</v>
      </c>
      <c r="AB881" s="9">
        <v>423.7</v>
      </c>
      <c r="AC881" s="9">
        <v>1271.2</v>
      </c>
      <c r="AD881" s="9">
        <v>22458.7</v>
      </c>
      <c r="AE881" s="9">
        <v>25000</v>
      </c>
      <c r="AF881" s="9">
        <v>2541.3000000000002</v>
      </c>
      <c r="AG881" s="9">
        <v>10.17</v>
      </c>
    </row>
    <row r="882" spans="1:33" ht="15" thickBot="1" x14ac:dyDescent="0.35">
      <c r="A882" s="8" t="s">
        <v>199</v>
      </c>
      <c r="B882" s="9">
        <v>0</v>
      </c>
      <c r="C882" s="9">
        <v>3693.5</v>
      </c>
      <c r="D882" s="9">
        <v>5909.7</v>
      </c>
      <c r="E882" s="9">
        <v>738.7</v>
      </c>
      <c r="F882" s="9">
        <v>5171</v>
      </c>
      <c r="G882" s="9">
        <v>5909.7</v>
      </c>
      <c r="H882" s="9">
        <v>21422.6</v>
      </c>
      <c r="I882" s="9">
        <v>26000</v>
      </c>
      <c r="J882" s="9">
        <v>4577.3999999999996</v>
      </c>
      <c r="K882" s="9">
        <v>17.61</v>
      </c>
      <c r="V882" s="8" t="s">
        <v>199</v>
      </c>
      <c r="W882" s="9">
        <v>17797.5</v>
      </c>
      <c r="X882" s="9">
        <v>0</v>
      </c>
      <c r="Y882" s="9">
        <v>2966.2</v>
      </c>
      <c r="Z882" s="9">
        <v>423.7</v>
      </c>
      <c r="AA882" s="9">
        <v>423.7</v>
      </c>
      <c r="AB882" s="9">
        <v>423.7</v>
      </c>
      <c r="AC882" s="9">
        <v>1271.2</v>
      </c>
      <c r="AD882" s="9">
        <v>23306.2</v>
      </c>
      <c r="AE882" s="9">
        <v>26000</v>
      </c>
      <c r="AF882" s="9">
        <v>2693.8</v>
      </c>
      <c r="AG882" s="9">
        <v>10.36</v>
      </c>
    </row>
    <row r="883" spans="1:33" ht="15" thickBot="1" x14ac:dyDescent="0.35">
      <c r="A883" s="8" t="s">
        <v>200</v>
      </c>
      <c r="B883" s="9">
        <v>0</v>
      </c>
      <c r="C883" s="9">
        <v>3693.5</v>
      </c>
      <c r="D883" s="9">
        <v>5909.7</v>
      </c>
      <c r="E883" s="9">
        <v>738.7</v>
      </c>
      <c r="F883" s="9">
        <v>5909.7</v>
      </c>
      <c r="G883" s="9">
        <v>9603.2000000000007</v>
      </c>
      <c r="H883" s="9">
        <v>25854.799999999999</v>
      </c>
      <c r="I883" s="9">
        <v>31000</v>
      </c>
      <c r="J883" s="9">
        <v>5145.2</v>
      </c>
      <c r="K883" s="9">
        <v>16.600000000000001</v>
      </c>
      <c r="V883" s="8" t="s">
        <v>200</v>
      </c>
      <c r="W883" s="9">
        <v>17797.5</v>
      </c>
      <c r="X883" s="9">
        <v>847.5</v>
      </c>
      <c r="Y883" s="9">
        <v>2966.2</v>
      </c>
      <c r="Z883" s="9">
        <v>423.7</v>
      </c>
      <c r="AA883" s="9">
        <v>423.7</v>
      </c>
      <c r="AB883" s="9">
        <v>423.7</v>
      </c>
      <c r="AC883" s="9">
        <v>2542.5</v>
      </c>
      <c r="AD883" s="9">
        <v>25425</v>
      </c>
      <c r="AE883" s="9">
        <v>31000</v>
      </c>
      <c r="AF883" s="9">
        <v>5575</v>
      </c>
      <c r="AG883" s="9">
        <v>17.98</v>
      </c>
    </row>
    <row r="884" spans="1:33" ht="15" thickBot="1" x14ac:dyDescent="0.35">
      <c r="A884" s="8" t="s">
        <v>201</v>
      </c>
      <c r="B884" s="9">
        <v>0</v>
      </c>
      <c r="C884" s="9">
        <v>3693.5</v>
      </c>
      <c r="D884" s="9">
        <v>5909.7</v>
      </c>
      <c r="E884" s="9">
        <v>738.7</v>
      </c>
      <c r="F884" s="9">
        <v>5171</v>
      </c>
      <c r="G884" s="9">
        <v>5909.7</v>
      </c>
      <c r="H884" s="9">
        <v>21422.6</v>
      </c>
      <c r="I884" s="9">
        <v>26000</v>
      </c>
      <c r="J884" s="9">
        <v>4577.3999999999996</v>
      </c>
      <c r="K884" s="9">
        <v>17.61</v>
      </c>
      <c r="V884" s="8" t="s">
        <v>201</v>
      </c>
      <c r="W884" s="9">
        <v>17797.5</v>
      </c>
      <c r="X884" s="9">
        <v>0</v>
      </c>
      <c r="Y884" s="9">
        <v>2542.5</v>
      </c>
      <c r="Z884" s="9">
        <v>423.7</v>
      </c>
      <c r="AA884" s="9">
        <v>423.7</v>
      </c>
      <c r="AB884" s="9">
        <v>423.7</v>
      </c>
      <c r="AC884" s="9">
        <v>1271.2</v>
      </c>
      <c r="AD884" s="9">
        <v>22882.5</v>
      </c>
      <c r="AE884" s="9">
        <v>26000</v>
      </c>
      <c r="AF884" s="9">
        <v>3117.5</v>
      </c>
      <c r="AG884" s="9">
        <v>11.99</v>
      </c>
    </row>
    <row r="885" spans="1:33" ht="15" thickBot="1" x14ac:dyDescent="0.35">
      <c r="A885" s="8" t="s">
        <v>202</v>
      </c>
      <c r="B885" s="9">
        <v>0</v>
      </c>
      <c r="C885" s="9">
        <v>3693.5</v>
      </c>
      <c r="D885" s="9">
        <v>5909.7</v>
      </c>
      <c r="E885" s="9">
        <v>738.7</v>
      </c>
      <c r="F885" s="9">
        <v>5171</v>
      </c>
      <c r="G885" s="9">
        <v>5909.7</v>
      </c>
      <c r="H885" s="9">
        <v>21422.6</v>
      </c>
      <c r="I885" s="9">
        <v>27000</v>
      </c>
      <c r="J885" s="9">
        <v>5577.4</v>
      </c>
      <c r="K885" s="9">
        <v>20.66</v>
      </c>
      <c r="V885" s="8" t="s">
        <v>202</v>
      </c>
      <c r="W885" s="9">
        <v>18221.2</v>
      </c>
      <c r="X885" s="9">
        <v>0</v>
      </c>
      <c r="Y885" s="9">
        <v>2542.5</v>
      </c>
      <c r="Z885" s="9">
        <v>423.7</v>
      </c>
      <c r="AA885" s="9">
        <v>423.7</v>
      </c>
      <c r="AB885" s="9">
        <v>423.7</v>
      </c>
      <c r="AC885" s="9">
        <v>1271.2</v>
      </c>
      <c r="AD885" s="9">
        <v>23306.2</v>
      </c>
      <c r="AE885" s="9">
        <v>27000</v>
      </c>
      <c r="AF885" s="9">
        <v>3693.8</v>
      </c>
      <c r="AG885" s="9">
        <v>13.68</v>
      </c>
    </row>
    <row r="886" spans="1:33" ht="15" thickBot="1" x14ac:dyDescent="0.35">
      <c r="A886" s="8" t="s">
        <v>203</v>
      </c>
      <c r="B886" s="9">
        <v>0</v>
      </c>
      <c r="C886" s="9">
        <v>3693.5</v>
      </c>
      <c r="D886" s="9">
        <v>5909.7</v>
      </c>
      <c r="E886" s="9">
        <v>738.7</v>
      </c>
      <c r="F886" s="9">
        <v>5909.7</v>
      </c>
      <c r="G886" s="9">
        <v>5909.7</v>
      </c>
      <c r="H886" s="9">
        <v>22161.3</v>
      </c>
      <c r="I886" s="9">
        <v>30000</v>
      </c>
      <c r="J886" s="9">
        <v>7838.7</v>
      </c>
      <c r="K886" s="9">
        <v>26.13</v>
      </c>
      <c r="V886" s="8" t="s">
        <v>203</v>
      </c>
      <c r="W886" s="9">
        <v>18645</v>
      </c>
      <c r="X886" s="9">
        <v>0</v>
      </c>
      <c r="Y886" s="9">
        <v>2966.2</v>
      </c>
      <c r="Z886" s="9">
        <v>423.7</v>
      </c>
      <c r="AA886" s="9">
        <v>423.7</v>
      </c>
      <c r="AB886" s="9">
        <v>423.7</v>
      </c>
      <c r="AC886" s="9">
        <v>1271.2</v>
      </c>
      <c r="AD886" s="9">
        <v>24153.7</v>
      </c>
      <c r="AE886" s="9">
        <v>30000</v>
      </c>
      <c r="AF886" s="9">
        <v>5846.3</v>
      </c>
      <c r="AG886" s="9">
        <v>19.489999999999998</v>
      </c>
    </row>
    <row r="887" spans="1:33" ht="15" thickBot="1" x14ac:dyDescent="0.35">
      <c r="A887" s="8" t="s">
        <v>204</v>
      </c>
      <c r="B887" s="9">
        <v>0</v>
      </c>
      <c r="C887" s="9">
        <v>3693.5</v>
      </c>
      <c r="D887" s="9">
        <v>5909.7</v>
      </c>
      <c r="E887" s="9">
        <v>738.7</v>
      </c>
      <c r="F887" s="9">
        <v>5909.7</v>
      </c>
      <c r="G887" s="9">
        <v>5909.7</v>
      </c>
      <c r="H887" s="9">
        <v>22161.3</v>
      </c>
      <c r="I887" s="9">
        <v>27000</v>
      </c>
      <c r="J887" s="9">
        <v>4838.7</v>
      </c>
      <c r="K887" s="9">
        <v>17.920000000000002</v>
      </c>
      <c r="V887" s="8" t="s">
        <v>204</v>
      </c>
      <c r="W887" s="9">
        <v>18645</v>
      </c>
      <c r="X887" s="9">
        <v>0</v>
      </c>
      <c r="Y887" s="9">
        <v>2966.2</v>
      </c>
      <c r="Z887" s="9">
        <v>423.7</v>
      </c>
      <c r="AA887" s="9">
        <v>423.7</v>
      </c>
      <c r="AB887" s="9">
        <v>423.7</v>
      </c>
      <c r="AC887" s="9">
        <v>1271.2</v>
      </c>
      <c r="AD887" s="9">
        <v>24153.7</v>
      </c>
      <c r="AE887" s="9">
        <v>27000</v>
      </c>
      <c r="AF887" s="9">
        <v>2846.3</v>
      </c>
      <c r="AG887" s="9">
        <v>10.54</v>
      </c>
    </row>
    <row r="888" spans="1:33" ht="15" thickBot="1" x14ac:dyDescent="0.35">
      <c r="A888" s="8" t="s">
        <v>205</v>
      </c>
      <c r="B888" s="9">
        <v>0</v>
      </c>
      <c r="C888" s="9">
        <v>3693.5</v>
      </c>
      <c r="D888" s="9">
        <v>5909.7</v>
      </c>
      <c r="E888" s="9">
        <v>738.7</v>
      </c>
      <c r="F888" s="9">
        <v>5171</v>
      </c>
      <c r="G888" s="9">
        <v>5909.7</v>
      </c>
      <c r="H888" s="9">
        <v>21422.6</v>
      </c>
      <c r="I888" s="9">
        <v>27000</v>
      </c>
      <c r="J888" s="9">
        <v>5577.4</v>
      </c>
      <c r="K888" s="9">
        <v>20.66</v>
      </c>
      <c r="V888" s="8" t="s">
        <v>205</v>
      </c>
      <c r="W888" s="9">
        <v>18645</v>
      </c>
      <c r="X888" s="9">
        <v>0</v>
      </c>
      <c r="Y888" s="9">
        <v>2966.2</v>
      </c>
      <c r="Z888" s="9">
        <v>423.7</v>
      </c>
      <c r="AA888" s="9">
        <v>423.7</v>
      </c>
      <c r="AB888" s="9">
        <v>423.7</v>
      </c>
      <c r="AC888" s="9">
        <v>1271.2</v>
      </c>
      <c r="AD888" s="9">
        <v>24153.7</v>
      </c>
      <c r="AE888" s="9">
        <v>27000</v>
      </c>
      <c r="AF888" s="9">
        <v>2846.3</v>
      </c>
      <c r="AG888" s="9">
        <v>10.54</v>
      </c>
    </row>
    <row r="889" spans="1:33" ht="15" thickBot="1" x14ac:dyDescent="0.35">
      <c r="A889" s="8" t="s">
        <v>206</v>
      </c>
      <c r="B889" s="9">
        <v>0</v>
      </c>
      <c r="C889" s="9">
        <v>3693.5</v>
      </c>
      <c r="D889" s="9">
        <v>5909.7</v>
      </c>
      <c r="E889" s="9">
        <v>738.7</v>
      </c>
      <c r="F889" s="9">
        <v>5171</v>
      </c>
      <c r="G889" s="9">
        <v>5909.7</v>
      </c>
      <c r="H889" s="9">
        <v>21422.6</v>
      </c>
      <c r="I889" s="9">
        <v>29000</v>
      </c>
      <c r="J889" s="9">
        <v>7577.4</v>
      </c>
      <c r="K889" s="9">
        <v>26.13</v>
      </c>
      <c r="V889" s="8" t="s">
        <v>206</v>
      </c>
      <c r="W889" s="9">
        <v>18645</v>
      </c>
      <c r="X889" s="9">
        <v>0</v>
      </c>
      <c r="Y889" s="9">
        <v>2966.2</v>
      </c>
      <c r="Z889" s="9">
        <v>423.7</v>
      </c>
      <c r="AA889" s="9">
        <v>423.7</v>
      </c>
      <c r="AB889" s="9">
        <v>423.7</v>
      </c>
      <c r="AC889" s="9">
        <v>1271.2</v>
      </c>
      <c r="AD889" s="9">
        <v>24153.7</v>
      </c>
      <c r="AE889" s="9">
        <v>29000</v>
      </c>
      <c r="AF889" s="9">
        <v>4846.3</v>
      </c>
      <c r="AG889" s="9">
        <v>16.71</v>
      </c>
    </row>
    <row r="890" spans="1:33" ht="15" thickBot="1" x14ac:dyDescent="0.35">
      <c r="A890" s="8" t="s">
        <v>207</v>
      </c>
      <c r="B890" s="9">
        <v>0</v>
      </c>
      <c r="C890" s="9">
        <v>3693.5</v>
      </c>
      <c r="D890" s="9">
        <v>5909.7</v>
      </c>
      <c r="E890" s="9">
        <v>738.7</v>
      </c>
      <c r="F890" s="9">
        <v>5909.7</v>
      </c>
      <c r="G890" s="9">
        <v>9603.2000000000007</v>
      </c>
      <c r="H890" s="9">
        <v>25854.799999999999</v>
      </c>
      <c r="I890" s="9">
        <v>30000</v>
      </c>
      <c r="J890" s="9">
        <v>4145.2</v>
      </c>
      <c r="K890" s="9">
        <v>13.82</v>
      </c>
      <c r="V890" s="8" t="s">
        <v>207</v>
      </c>
      <c r="W890" s="9">
        <v>18645</v>
      </c>
      <c r="X890" s="9">
        <v>0</v>
      </c>
      <c r="Y890" s="9">
        <v>2966.2</v>
      </c>
      <c r="Z890" s="9">
        <v>423.7</v>
      </c>
      <c r="AA890" s="9">
        <v>423.7</v>
      </c>
      <c r="AB890" s="9">
        <v>423.7</v>
      </c>
      <c r="AC890" s="9">
        <v>2542.5</v>
      </c>
      <c r="AD890" s="9">
        <v>25425</v>
      </c>
      <c r="AE890" s="9">
        <v>30000</v>
      </c>
      <c r="AF890" s="9">
        <v>4575</v>
      </c>
      <c r="AG890" s="9">
        <v>15.25</v>
      </c>
    </row>
    <row r="891" spans="1:33" ht="15" thickBot="1" x14ac:dyDescent="0.35">
      <c r="A891" s="8" t="s">
        <v>208</v>
      </c>
      <c r="B891" s="9">
        <v>0</v>
      </c>
      <c r="C891" s="9">
        <v>3693.5</v>
      </c>
      <c r="D891" s="9">
        <v>5909.7</v>
      </c>
      <c r="E891" s="9">
        <v>738.7</v>
      </c>
      <c r="F891" s="9">
        <v>5909.7</v>
      </c>
      <c r="G891" s="9">
        <v>5909.7</v>
      </c>
      <c r="H891" s="9">
        <v>22161.3</v>
      </c>
      <c r="I891" s="9">
        <v>29000</v>
      </c>
      <c r="J891" s="9">
        <v>6838.7</v>
      </c>
      <c r="K891" s="9">
        <v>23.58</v>
      </c>
      <c r="V891" s="8" t="s">
        <v>208</v>
      </c>
      <c r="W891" s="9">
        <v>18645</v>
      </c>
      <c r="X891" s="9">
        <v>0</v>
      </c>
      <c r="Y891" s="9">
        <v>2966.2</v>
      </c>
      <c r="Z891" s="9">
        <v>423.7</v>
      </c>
      <c r="AA891" s="9">
        <v>423.7</v>
      </c>
      <c r="AB891" s="9">
        <v>423.7</v>
      </c>
      <c r="AC891" s="9">
        <v>1271.2</v>
      </c>
      <c r="AD891" s="9">
        <v>24153.7</v>
      </c>
      <c r="AE891" s="9">
        <v>29000</v>
      </c>
      <c r="AF891" s="9">
        <v>4846.3</v>
      </c>
      <c r="AG891" s="9">
        <v>16.71</v>
      </c>
    </row>
    <row r="892" spans="1:33" ht="15" thickBot="1" x14ac:dyDescent="0.35">
      <c r="A892" s="8" t="s">
        <v>209</v>
      </c>
      <c r="B892" s="9">
        <v>0</v>
      </c>
      <c r="C892" s="9">
        <v>3693.5</v>
      </c>
      <c r="D892" s="9">
        <v>5909.7</v>
      </c>
      <c r="E892" s="9">
        <v>738.7</v>
      </c>
      <c r="F892" s="9">
        <v>5909.7</v>
      </c>
      <c r="G892" s="9">
        <v>5909.7</v>
      </c>
      <c r="H892" s="9">
        <v>22161.3</v>
      </c>
      <c r="I892" s="9">
        <v>27000</v>
      </c>
      <c r="J892" s="9">
        <v>4838.7</v>
      </c>
      <c r="K892" s="9">
        <v>17.920000000000002</v>
      </c>
      <c r="V892" s="8" t="s">
        <v>209</v>
      </c>
      <c r="W892" s="9">
        <v>18645</v>
      </c>
      <c r="X892" s="9">
        <v>0</v>
      </c>
      <c r="Y892" s="9">
        <v>2966.2</v>
      </c>
      <c r="Z892" s="9">
        <v>423.7</v>
      </c>
      <c r="AA892" s="9">
        <v>423.7</v>
      </c>
      <c r="AB892" s="9">
        <v>423.7</v>
      </c>
      <c r="AC892" s="9">
        <v>1271.2</v>
      </c>
      <c r="AD892" s="9">
        <v>24153.7</v>
      </c>
      <c r="AE892" s="9">
        <v>27000</v>
      </c>
      <c r="AF892" s="9">
        <v>2846.3</v>
      </c>
      <c r="AG892" s="9">
        <v>10.54</v>
      </c>
    </row>
    <row r="893" spans="1:33" ht="15" thickBot="1" x14ac:dyDescent="0.35">
      <c r="A893" s="8" t="s">
        <v>210</v>
      </c>
      <c r="B893" s="9">
        <v>0</v>
      </c>
      <c r="C893" s="9">
        <v>3693.5</v>
      </c>
      <c r="D893" s="9">
        <v>5909.7</v>
      </c>
      <c r="E893" s="9">
        <v>738.7</v>
      </c>
      <c r="F893" s="9">
        <v>6648.4</v>
      </c>
      <c r="G893" s="9">
        <v>5909.7</v>
      </c>
      <c r="H893" s="9">
        <v>22900</v>
      </c>
      <c r="I893" s="9">
        <v>31000</v>
      </c>
      <c r="J893" s="9">
        <v>8100</v>
      </c>
      <c r="K893" s="9">
        <v>26.13</v>
      </c>
      <c r="V893" s="8" t="s">
        <v>210</v>
      </c>
      <c r="W893" s="9">
        <v>19068.7</v>
      </c>
      <c r="X893" s="9">
        <v>0</v>
      </c>
      <c r="Y893" s="9">
        <v>2966.2</v>
      </c>
      <c r="Z893" s="9">
        <v>423.7</v>
      </c>
      <c r="AA893" s="9">
        <v>423.7</v>
      </c>
      <c r="AB893" s="9">
        <v>423.7</v>
      </c>
      <c r="AC893" s="9">
        <v>1271.2</v>
      </c>
      <c r="AD893" s="9">
        <v>24577.5</v>
      </c>
      <c r="AE893" s="9">
        <v>31000</v>
      </c>
      <c r="AF893" s="9">
        <v>6422.5</v>
      </c>
      <c r="AG893" s="9">
        <v>20.72</v>
      </c>
    </row>
    <row r="894" spans="1:33" ht="15" thickBot="1" x14ac:dyDescent="0.35">
      <c r="A894" s="8" t="s">
        <v>211</v>
      </c>
      <c r="B894" s="9">
        <v>0</v>
      </c>
      <c r="C894" s="9">
        <v>3693.5</v>
      </c>
      <c r="D894" s="9">
        <v>5909.7</v>
      </c>
      <c r="E894" s="9">
        <v>738.7</v>
      </c>
      <c r="F894" s="9">
        <v>5171</v>
      </c>
      <c r="G894" s="9">
        <v>5909.7</v>
      </c>
      <c r="H894" s="9">
        <v>21422.6</v>
      </c>
      <c r="I894" s="9">
        <v>28000</v>
      </c>
      <c r="J894" s="9">
        <v>6577.4</v>
      </c>
      <c r="K894" s="9">
        <v>23.49</v>
      </c>
      <c r="V894" s="8" t="s">
        <v>211</v>
      </c>
      <c r="W894" s="9">
        <v>19068.7</v>
      </c>
      <c r="X894" s="9">
        <v>0</v>
      </c>
      <c r="Y894" s="9">
        <v>2966.2</v>
      </c>
      <c r="Z894" s="9">
        <v>423.7</v>
      </c>
      <c r="AA894" s="9">
        <v>423.7</v>
      </c>
      <c r="AB894" s="9">
        <v>423.7</v>
      </c>
      <c r="AC894" s="9">
        <v>1271.2</v>
      </c>
      <c r="AD894" s="9">
        <v>24577.5</v>
      </c>
      <c r="AE894" s="9">
        <v>28000</v>
      </c>
      <c r="AF894" s="9">
        <v>3422.5</v>
      </c>
      <c r="AG894" s="9">
        <v>12.22</v>
      </c>
    </row>
    <row r="895" spans="1:33" ht="15" thickBot="1" x14ac:dyDescent="0.35">
      <c r="A895" s="8" t="s">
        <v>212</v>
      </c>
      <c r="B895" s="9">
        <v>0</v>
      </c>
      <c r="C895" s="9">
        <v>3693.5</v>
      </c>
      <c r="D895" s="9">
        <v>5909.7</v>
      </c>
      <c r="E895" s="9">
        <v>738.7</v>
      </c>
      <c r="F895" s="9">
        <v>6648.4</v>
      </c>
      <c r="G895" s="9">
        <v>9603.2000000000007</v>
      </c>
      <c r="H895" s="9">
        <v>26593.5</v>
      </c>
      <c r="I895" s="9">
        <v>33000</v>
      </c>
      <c r="J895" s="9">
        <v>6406.5</v>
      </c>
      <c r="K895" s="9">
        <v>19.41</v>
      </c>
      <c r="V895" s="8" t="s">
        <v>212</v>
      </c>
      <c r="W895" s="9">
        <v>19068.7</v>
      </c>
      <c r="X895" s="9">
        <v>1271.2</v>
      </c>
      <c r="Y895" s="9">
        <v>2966.2</v>
      </c>
      <c r="Z895" s="9">
        <v>423.7</v>
      </c>
      <c r="AA895" s="9">
        <v>847.5</v>
      </c>
      <c r="AB895" s="9">
        <v>423.7</v>
      </c>
      <c r="AC895" s="9">
        <v>2542.5</v>
      </c>
      <c r="AD895" s="9">
        <v>27543.7</v>
      </c>
      <c r="AE895" s="9">
        <v>33000</v>
      </c>
      <c r="AF895" s="9">
        <v>5456.3</v>
      </c>
      <c r="AG895" s="9">
        <v>16.53</v>
      </c>
    </row>
    <row r="896" spans="1:33" ht="15" thickBot="1" x14ac:dyDescent="0.35">
      <c r="A896" s="8" t="s">
        <v>213</v>
      </c>
      <c r="B896" s="9">
        <v>0</v>
      </c>
      <c r="C896" s="9">
        <v>3693.5</v>
      </c>
      <c r="D896" s="9">
        <v>5909.7</v>
      </c>
      <c r="E896" s="9">
        <v>738.7</v>
      </c>
      <c r="F896" s="9">
        <v>5909.7</v>
      </c>
      <c r="G896" s="9">
        <v>5909.7</v>
      </c>
      <c r="H896" s="9">
        <v>22161.3</v>
      </c>
      <c r="I896" s="9">
        <v>29000</v>
      </c>
      <c r="J896" s="9">
        <v>6838.7</v>
      </c>
      <c r="K896" s="9">
        <v>23.58</v>
      </c>
      <c r="V896" s="8" t="s">
        <v>213</v>
      </c>
      <c r="W896" s="9">
        <v>19068.7</v>
      </c>
      <c r="X896" s="9">
        <v>0</v>
      </c>
      <c r="Y896" s="9">
        <v>2966.2</v>
      </c>
      <c r="Z896" s="9">
        <v>423.7</v>
      </c>
      <c r="AA896" s="9">
        <v>423.7</v>
      </c>
      <c r="AB896" s="9">
        <v>423.7</v>
      </c>
      <c r="AC896" s="9">
        <v>1271.2</v>
      </c>
      <c r="AD896" s="9">
        <v>24577.5</v>
      </c>
      <c r="AE896" s="9">
        <v>29000</v>
      </c>
      <c r="AF896" s="9">
        <v>4422.5</v>
      </c>
      <c r="AG896" s="9">
        <v>15.25</v>
      </c>
    </row>
    <row r="897" spans="1:33" ht="15" thickBot="1" x14ac:dyDescent="0.35">
      <c r="A897" s="8" t="s">
        <v>214</v>
      </c>
      <c r="B897" s="9">
        <v>0</v>
      </c>
      <c r="C897" s="9">
        <v>3693.5</v>
      </c>
      <c r="D897" s="9">
        <v>5909.7</v>
      </c>
      <c r="E897" s="9">
        <v>16251.6</v>
      </c>
      <c r="F897" s="9">
        <v>5171</v>
      </c>
      <c r="G897" s="9">
        <v>5909.7</v>
      </c>
      <c r="H897" s="9">
        <v>36935.4</v>
      </c>
      <c r="I897" s="9">
        <v>29000</v>
      </c>
      <c r="J897" s="9">
        <v>-7935.4</v>
      </c>
      <c r="K897" s="9">
        <v>-27.36</v>
      </c>
      <c r="V897" s="8" t="s">
        <v>214</v>
      </c>
      <c r="W897" s="9">
        <v>19068.7</v>
      </c>
      <c r="X897" s="9">
        <v>0</v>
      </c>
      <c r="Y897" s="9">
        <v>2542.5</v>
      </c>
      <c r="Z897" s="9">
        <v>423.7</v>
      </c>
      <c r="AA897" s="9">
        <v>1271.2</v>
      </c>
      <c r="AB897" s="9">
        <v>423.7</v>
      </c>
      <c r="AC897" s="9">
        <v>1271.2</v>
      </c>
      <c r="AD897" s="9">
        <v>25001.200000000001</v>
      </c>
      <c r="AE897" s="9">
        <v>29000</v>
      </c>
      <c r="AF897" s="9">
        <v>3998.8</v>
      </c>
      <c r="AG897" s="9">
        <v>13.79</v>
      </c>
    </row>
    <row r="898" spans="1:33" ht="15" thickBot="1" x14ac:dyDescent="0.35">
      <c r="A898" s="8" t="s">
        <v>215</v>
      </c>
      <c r="B898" s="9">
        <v>0</v>
      </c>
      <c r="C898" s="9">
        <v>3693.5</v>
      </c>
      <c r="D898" s="9">
        <v>5909.7</v>
      </c>
      <c r="E898" s="9">
        <v>738.7</v>
      </c>
      <c r="F898" s="9">
        <v>5909.7</v>
      </c>
      <c r="G898" s="9">
        <v>5909.7</v>
      </c>
      <c r="H898" s="9">
        <v>22161.3</v>
      </c>
      <c r="I898" s="9">
        <v>30000</v>
      </c>
      <c r="J898" s="9">
        <v>7838.7</v>
      </c>
      <c r="K898" s="9">
        <v>26.13</v>
      </c>
      <c r="V898" s="8" t="s">
        <v>215</v>
      </c>
      <c r="W898" s="9">
        <v>19068.7</v>
      </c>
      <c r="X898" s="9">
        <v>0</v>
      </c>
      <c r="Y898" s="9">
        <v>2542.5</v>
      </c>
      <c r="Z898" s="9">
        <v>423.7</v>
      </c>
      <c r="AA898" s="9">
        <v>423.7</v>
      </c>
      <c r="AB898" s="9">
        <v>423.7</v>
      </c>
      <c r="AC898" s="9">
        <v>1271.2</v>
      </c>
      <c r="AD898" s="9">
        <v>24153.7</v>
      </c>
      <c r="AE898" s="9">
        <v>30000</v>
      </c>
      <c r="AF898" s="9">
        <v>5846.3</v>
      </c>
      <c r="AG898" s="9">
        <v>19.489999999999998</v>
      </c>
    </row>
    <row r="899" spans="1:33" ht="15" thickBot="1" x14ac:dyDescent="0.35">
      <c r="A899" s="8" t="s">
        <v>216</v>
      </c>
      <c r="B899" s="9">
        <v>0</v>
      </c>
      <c r="C899" s="9">
        <v>3693.5</v>
      </c>
      <c r="D899" s="9">
        <v>5909.7</v>
      </c>
      <c r="E899" s="9">
        <v>738.7</v>
      </c>
      <c r="F899" s="9">
        <v>6648.4</v>
      </c>
      <c r="G899" s="9">
        <v>5909.7</v>
      </c>
      <c r="H899" s="9">
        <v>22900</v>
      </c>
      <c r="I899" s="9">
        <v>30000</v>
      </c>
      <c r="J899" s="9">
        <v>7100</v>
      </c>
      <c r="K899" s="9">
        <v>23.67</v>
      </c>
      <c r="V899" s="8" t="s">
        <v>216</v>
      </c>
      <c r="W899" s="9">
        <v>19068.7</v>
      </c>
      <c r="X899" s="9">
        <v>0</v>
      </c>
      <c r="Y899" s="9">
        <v>2966.2</v>
      </c>
      <c r="Z899" s="9">
        <v>423.7</v>
      </c>
      <c r="AA899" s="9">
        <v>847.5</v>
      </c>
      <c r="AB899" s="9">
        <v>423.7</v>
      </c>
      <c r="AC899" s="9">
        <v>1271.2</v>
      </c>
      <c r="AD899" s="9">
        <v>25001.200000000001</v>
      </c>
      <c r="AE899" s="9">
        <v>30000</v>
      </c>
      <c r="AF899" s="9">
        <v>4998.8</v>
      </c>
      <c r="AG899" s="9">
        <v>16.66</v>
      </c>
    </row>
    <row r="900" spans="1:33" ht="15" thickBot="1" x14ac:dyDescent="0.35">
      <c r="A900" s="8" t="s">
        <v>217</v>
      </c>
      <c r="B900" s="9">
        <v>0</v>
      </c>
      <c r="C900" s="9">
        <v>3693.5</v>
      </c>
      <c r="D900" s="9">
        <v>5909.7</v>
      </c>
      <c r="E900" s="9">
        <v>738.7</v>
      </c>
      <c r="F900" s="9">
        <v>5171</v>
      </c>
      <c r="G900" s="9">
        <v>5909.7</v>
      </c>
      <c r="H900" s="9">
        <v>21422.6</v>
      </c>
      <c r="I900" s="9">
        <v>27000</v>
      </c>
      <c r="J900" s="9">
        <v>5577.4</v>
      </c>
      <c r="K900" s="9">
        <v>20.66</v>
      </c>
      <c r="V900" s="8" t="s">
        <v>217</v>
      </c>
      <c r="W900" s="9">
        <v>19068.7</v>
      </c>
      <c r="X900" s="9">
        <v>0</v>
      </c>
      <c r="Y900" s="9">
        <v>2542.5</v>
      </c>
      <c r="Z900" s="9">
        <v>423.7</v>
      </c>
      <c r="AA900" s="9">
        <v>423.7</v>
      </c>
      <c r="AB900" s="9">
        <v>423.7</v>
      </c>
      <c r="AC900" s="9">
        <v>1271.2</v>
      </c>
      <c r="AD900" s="9">
        <v>24153.7</v>
      </c>
      <c r="AE900" s="9">
        <v>27000</v>
      </c>
      <c r="AF900" s="9">
        <v>2846.3</v>
      </c>
      <c r="AG900" s="9">
        <v>10.54</v>
      </c>
    </row>
    <row r="901" spans="1:33" ht="15" thickBot="1" x14ac:dyDescent="0.35">
      <c r="A901" s="8" t="s">
        <v>218</v>
      </c>
      <c r="B901" s="9">
        <v>0</v>
      </c>
      <c r="C901" s="9">
        <v>3693.5</v>
      </c>
      <c r="D901" s="9">
        <v>5909.7</v>
      </c>
      <c r="E901" s="9">
        <v>738.7</v>
      </c>
      <c r="F901" s="9">
        <v>6648.4</v>
      </c>
      <c r="G901" s="9">
        <v>9603.2000000000007</v>
      </c>
      <c r="H901" s="9">
        <v>26593.5</v>
      </c>
      <c r="I901" s="9">
        <v>35000</v>
      </c>
      <c r="J901" s="9">
        <v>8406.5</v>
      </c>
      <c r="K901" s="9">
        <v>24.02</v>
      </c>
      <c r="V901" s="8" t="s">
        <v>218</v>
      </c>
      <c r="W901" s="9">
        <v>19916.2</v>
      </c>
      <c r="X901" s="9">
        <v>847.5</v>
      </c>
      <c r="Y901" s="9">
        <v>2966.2</v>
      </c>
      <c r="Z901" s="9">
        <v>423.7</v>
      </c>
      <c r="AA901" s="9">
        <v>847.5</v>
      </c>
      <c r="AB901" s="9">
        <v>423.7</v>
      </c>
      <c r="AC901" s="9">
        <v>2542.5</v>
      </c>
      <c r="AD901" s="9">
        <v>27967.4</v>
      </c>
      <c r="AE901" s="9">
        <v>35000</v>
      </c>
      <c r="AF901" s="9">
        <v>7032.6</v>
      </c>
      <c r="AG901" s="9">
        <v>20.09</v>
      </c>
    </row>
    <row r="902" spans="1:33" ht="15" thickBot="1" x14ac:dyDescent="0.35">
      <c r="A902" s="8" t="s">
        <v>219</v>
      </c>
      <c r="B902" s="9">
        <v>0</v>
      </c>
      <c r="C902" s="9">
        <v>3693.5</v>
      </c>
      <c r="D902" s="9">
        <v>5909.7</v>
      </c>
      <c r="E902" s="9">
        <v>738.7</v>
      </c>
      <c r="F902" s="9">
        <v>6648.4</v>
      </c>
      <c r="G902" s="9">
        <v>18467.7</v>
      </c>
      <c r="H902" s="9">
        <v>35458</v>
      </c>
      <c r="I902" s="9">
        <v>33000</v>
      </c>
      <c r="J902" s="9">
        <v>-2458</v>
      </c>
      <c r="K902" s="9">
        <v>-7.45</v>
      </c>
      <c r="V902" s="8" t="s">
        <v>219</v>
      </c>
      <c r="W902" s="9">
        <v>19916.2</v>
      </c>
      <c r="X902" s="9">
        <v>0</v>
      </c>
      <c r="Y902" s="9">
        <v>2966.2</v>
      </c>
      <c r="Z902" s="9">
        <v>423.7</v>
      </c>
      <c r="AA902" s="9">
        <v>847.5</v>
      </c>
      <c r="AB902" s="9">
        <v>423.7</v>
      </c>
      <c r="AC902" s="9">
        <v>2542.5</v>
      </c>
      <c r="AD902" s="9">
        <v>27119.9</v>
      </c>
      <c r="AE902" s="9">
        <v>33000</v>
      </c>
      <c r="AF902" s="9">
        <v>5880.1</v>
      </c>
      <c r="AG902" s="9">
        <v>17.82</v>
      </c>
    </row>
    <row r="903" spans="1:33" ht="15" thickBot="1" x14ac:dyDescent="0.35">
      <c r="A903" s="8" t="s">
        <v>220</v>
      </c>
      <c r="B903" s="9">
        <v>0</v>
      </c>
      <c r="C903" s="9">
        <v>3693.5</v>
      </c>
      <c r="D903" s="9">
        <v>6648.4</v>
      </c>
      <c r="E903" s="9">
        <v>738.7</v>
      </c>
      <c r="F903" s="9">
        <v>6648.4</v>
      </c>
      <c r="G903" s="9">
        <v>18467.7</v>
      </c>
      <c r="H903" s="9">
        <v>36196.699999999997</v>
      </c>
      <c r="I903" s="9">
        <v>35000</v>
      </c>
      <c r="J903" s="9">
        <v>-1196.7</v>
      </c>
      <c r="K903" s="9">
        <v>-3.42</v>
      </c>
      <c r="V903" s="8" t="s">
        <v>220</v>
      </c>
      <c r="W903" s="9">
        <v>19916.2</v>
      </c>
      <c r="X903" s="9">
        <v>847.5</v>
      </c>
      <c r="Y903" s="9">
        <v>2966.2</v>
      </c>
      <c r="Z903" s="9">
        <v>423.7</v>
      </c>
      <c r="AA903" s="9">
        <v>847.5</v>
      </c>
      <c r="AB903" s="9">
        <v>423.7</v>
      </c>
      <c r="AC903" s="9">
        <v>2542.5</v>
      </c>
      <c r="AD903" s="9">
        <v>27967.4</v>
      </c>
      <c r="AE903" s="9">
        <v>35000</v>
      </c>
      <c r="AF903" s="9">
        <v>7032.6</v>
      </c>
      <c r="AG903" s="9">
        <v>20.09</v>
      </c>
    </row>
    <row r="904" spans="1:33" ht="15" thickBot="1" x14ac:dyDescent="0.35">
      <c r="A904" s="8" t="s">
        <v>221</v>
      </c>
      <c r="B904" s="9">
        <v>0</v>
      </c>
      <c r="C904" s="9">
        <v>3693.5</v>
      </c>
      <c r="D904" s="9">
        <v>5909.7</v>
      </c>
      <c r="E904" s="9">
        <v>738.7</v>
      </c>
      <c r="F904" s="9">
        <v>6648.4</v>
      </c>
      <c r="G904" s="9">
        <v>9603.2000000000007</v>
      </c>
      <c r="H904" s="9">
        <v>26593.5</v>
      </c>
      <c r="I904" s="9">
        <v>31000</v>
      </c>
      <c r="J904" s="9">
        <v>4406.5</v>
      </c>
      <c r="K904" s="9">
        <v>14.21</v>
      </c>
      <c r="V904" s="8" t="s">
        <v>221</v>
      </c>
      <c r="W904" s="9">
        <v>19916.2</v>
      </c>
      <c r="X904" s="9">
        <v>0</v>
      </c>
      <c r="Y904" s="9">
        <v>2542.5</v>
      </c>
      <c r="Z904" s="9">
        <v>423.7</v>
      </c>
      <c r="AA904" s="9">
        <v>847.5</v>
      </c>
      <c r="AB904" s="9">
        <v>423.7</v>
      </c>
      <c r="AC904" s="9">
        <v>2542.5</v>
      </c>
      <c r="AD904" s="9">
        <v>26696.2</v>
      </c>
      <c r="AE904" s="9">
        <v>31000</v>
      </c>
      <c r="AF904" s="9">
        <v>4303.8</v>
      </c>
      <c r="AG904" s="9">
        <v>13.88</v>
      </c>
    </row>
    <row r="905" spans="1:33" ht="15" thickBot="1" x14ac:dyDescent="0.35">
      <c r="A905" s="8" t="s">
        <v>222</v>
      </c>
      <c r="B905" s="9">
        <v>0</v>
      </c>
      <c r="C905" s="9">
        <v>3693.5</v>
      </c>
      <c r="D905" s="9">
        <v>29548.400000000001</v>
      </c>
      <c r="E905" s="9">
        <v>738.7</v>
      </c>
      <c r="F905" s="9">
        <v>5909.7</v>
      </c>
      <c r="G905" s="9">
        <v>5909.7</v>
      </c>
      <c r="H905" s="9">
        <v>45800</v>
      </c>
      <c r="I905" s="9">
        <v>31000</v>
      </c>
      <c r="J905" s="9">
        <v>-14800</v>
      </c>
      <c r="K905" s="9">
        <v>-47.74</v>
      </c>
      <c r="V905" s="8" t="s">
        <v>222</v>
      </c>
      <c r="W905" s="9">
        <v>19916.2</v>
      </c>
      <c r="X905" s="9">
        <v>0</v>
      </c>
      <c r="Y905" s="9">
        <v>2966.2</v>
      </c>
      <c r="Z905" s="9">
        <v>1695</v>
      </c>
      <c r="AA905" s="9">
        <v>847.5</v>
      </c>
      <c r="AB905" s="9">
        <v>423.7</v>
      </c>
      <c r="AC905" s="9">
        <v>1271.2</v>
      </c>
      <c r="AD905" s="9">
        <v>27119.9</v>
      </c>
      <c r="AE905" s="9">
        <v>31000</v>
      </c>
      <c r="AF905" s="9">
        <v>3880.1</v>
      </c>
      <c r="AG905" s="9">
        <v>12.52</v>
      </c>
    </row>
    <row r="906" spans="1:33" ht="15" thickBot="1" x14ac:dyDescent="0.35">
      <c r="A906" s="8" t="s">
        <v>223</v>
      </c>
      <c r="B906" s="9">
        <v>0</v>
      </c>
      <c r="C906" s="9">
        <v>3693.5</v>
      </c>
      <c r="D906" s="9">
        <v>6648.4</v>
      </c>
      <c r="E906" s="9">
        <v>738.7</v>
      </c>
      <c r="F906" s="9">
        <v>5909.7</v>
      </c>
      <c r="G906" s="9">
        <v>9603.2000000000007</v>
      </c>
      <c r="H906" s="9">
        <v>26593.5</v>
      </c>
      <c r="I906" s="9">
        <v>36000</v>
      </c>
      <c r="J906" s="9">
        <v>9406.5</v>
      </c>
      <c r="K906" s="9">
        <v>26.13</v>
      </c>
      <c r="V906" s="8" t="s">
        <v>223</v>
      </c>
      <c r="W906" s="9">
        <v>20340</v>
      </c>
      <c r="X906" s="9">
        <v>847.5</v>
      </c>
      <c r="Y906" s="9">
        <v>2966.2</v>
      </c>
      <c r="Z906" s="9">
        <v>423.7</v>
      </c>
      <c r="AA906" s="9">
        <v>847.5</v>
      </c>
      <c r="AB906" s="9">
        <v>423.7</v>
      </c>
      <c r="AC906" s="9">
        <v>2542.5</v>
      </c>
      <c r="AD906" s="9">
        <v>28391.200000000001</v>
      </c>
      <c r="AE906" s="9">
        <v>36000</v>
      </c>
      <c r="AF906" s="9">
        <v>7608.8</v>
      </c>
      <c r="AG906" s="9">
        <v>21.14</v>
      </c>
    </row>
    <row r="907" spans="1:33" ht="15" thickBot="1" x14ac:dyDescent="0.35">
      <c r="A907" s="8" t="s">
        <v>224</v>
      </c>
      <c r="B907" s="9">
        <v>0</v>
      </c>
      <c r="C907" s="9">
        <v>3693.5</v>
      </c>
      <c r="D907" s="9">
        <v>29548.400000000001</v>
      </c>
      <c r="E907" s="9">
        <v>16251.6</v>
      </c>
      <c r="F907" s="9">
        <v>6648.4</v>
      </c>
      <c r="G907" s="9">
        <v>18467.7</v>
      </c>
      <c r="H907" s="9">
        <v>74609.600000000006</v>
      </c>
      <c r="I907" s="9">
        <v>36000</v>
      </c>
      <c r="J907" s="9">
        <v>-38609.599999999999</v>
      </c>
      <c r="K907" s="9">
        <v>-107.25</v>
      </c>
      <c r="V907" s="8" t="s">
        <v>224</v>
      </c>
      <c r="W907" s="9">
        <v>20340</v>
      </c>
      <c r="X907" s="9">
        <v>1271.2</v>
      </c>
      <c r="Y907" s="9">
        <v>2966.2</v>
      </c>
      <c r="Z907" s="9">
        <v>1695</v>
      </c>
      <c r="AA907" s="9">
        <v>1271.2</v>
      </c>
      <c r="AB907" s="9">
        <v>423.7</v>
      </c>
      <c r="AC907" s="9">
        <v>14831.2</v>
      </c>
      <c r="AD907" s="9">
        <v>42798.7</v>
      </c>
      <c r="AE907" s="9">
        <v>36000</v>
      </c>
      <c r="AF907" s="9">
        <v>-6798.7</v>
      </c>
      <c r="AG907" s="9">
        <v>-18.89</v>
      </c>
    </row>
    <row r="908" spans="1:33" ht="15" thickBot="1" x14ac:dyDescent="0.35">
      <c r="A908" s="8" t="s">
        <v>225</v>
      </c>
      <c r="B908" s="9">
        <v>0</v>
      </c>
      <c r="C908" s="9">
        <v>3693.5</v>
      </c>
      <c r="D908" s="9">
        <v>5909.7</v>
      </c>
      <c r="E908" s="9">
        <v>738.7</v>
      </c>
      <c r="F908" s="9">
        <v>5909.7</v>
      </c>
      <c r="G908" s="9">
        <v>9603.2000000000007</v>
      </c>
      <c r="H908" s="9">
        <v>25854.799999999999</v>
      </c>
      <c r="I908" s="9">
        <v>35000</v>
      </c>
      <c r="J908" s="9">
        <v>9145.2000000000007</v>
      </c>
      <c r="K908" s="9">
        <v>26.13</v>
      </c>
      <c r="V908" s="8" t="s">
        <v>225</v>
      </c>
      <c r="W908" s="9">
        <v>21187.5</v>
      </c>
      <c r="X908" s="9">
        <v>0</v>
      </c>
      <c r="Y908" s="9">
        <v>2542.5</v>
      </c>
      <c r="Z908" s="9">
        <v>423.7</v>
      </c>
      <c r="AA908" s="9">
        <v>423.7</v>
      </c>
      <c r="AB908" s="9">
        <v>423.7</v>
      </c>
      <c r="AC908" s="9">
        <v>2542.5</v>
      </c>
      <c r="AD908" s="9">
        <v>27543.7</v>
      </c>
      <c r="AE908" s="9">
        <v>35000</v>
      </c>
      <c r="AF908" s="9">
        <v>7456.3</v>
      </c>
      <c r="AG908" s="9">
        <v>21.3</v>
      </c>
    </row>
    <row r="909" spans="1:33" ht="15" thickBot="1" x14ac:dyDescent="0.35">
      <c r="A909" s="8" t="s">
        <v>226</v>
      </c>
      <c r="B909" s="9">
        <v>0</v>
      </c>
      <c r="C909" s="9">
        <v>3693.5</v>
      </c>
      <c r="D909" s="9">
        <v>5909.7</v>
      </c>
      <c r="E909" s="9">
        <v>738.7</v>
      </c>
      <c r="F909" s="9">
        <v>5909.7</v>
      </c>
      <c r="G909" s="9">
        <v>9603.2000000000007</v>
      </c>
      <c r="H909" s="9">
        <v>25854.799999999999</v>
      </c>
      <c r="I909" s="9">
        <v>34000</v>
      </c>
      <c r="J909" s="9">
        <v>8145.2</v>
      </c>
      <c r="K909" s="9">
        <v>23.96</v>
      </c>
      <c r="V909" s="8" t="s">
        <v>226</v>
      </c>
      <c r="W909" s="9">
        <v>21187.5</v>
      </c>
      <c r="X909" s="9">
        <v>0</v>
      </c>
      <c r="Y909" s="9">
        <v>2542.5</v>
      </c>
      <c r="Z909" s="9">
        <v>423.7</v>
      </c>
      <c r="AA909" s="9">
        <v>847.5</v>
      </c>
      <c r="AB909" s="9">
        <v>423.7</v>
      </c>
      <c r="AC909" s="9">
        <v>2542.5</v>
      </c>
      <c r="AD909" s="9">
        <v>27967.4</v>
      </c>
      <c r="AE909" s="9">
        <v>34000</v>
      </c>
      <c r="AF909" s="9">
        <v>6032.6</v>
      </c>
      <c r="AG909" s="9">
        <v>17.739999999999998</v>
      </c>
    </row>
    <row r="910" spans="1:33" ht="15" thickBot="1" x14ac:dyDescent="0.35">
      <c r="A910" s="8" t="s">
        <v>227</v>
      </c>
      <c r="B910" s="9">
        <v>0</v>
      </c>
      <c r="C910" s="9">
        <v>3693.5</v>
      </c>
      <c r="D910" s="9">
        <v>6648.4</v>
      </c>
      <c r="E910" s="9">
        <v>16251.6</v>
      </c>
      <c r="F910" s="9">
        <v>6648.4</v>
      </c>
      <c r="G910" s="9">
        <v>18467.7</v>
      </c>
      <c r="H910" s="9">
        <v>51709.599999999999</v>
      </c>
      <c r="I910" s="9">
        <v>35000</v>
      </c>
      <c r="J910" s="9">
        <v>-16709.599999999999</v>
      </c>
      <c r="K910" s="9">
        <v>-47.74</v>
      </c>
      <c r="V910" s="8" t="s">
        <v>227</v>
      </c>
      <c r="W910" s="9">
        <v>21187.5</v>
      </c>
      <c r="X910" s="9">
        <v>1271.2</v>
      </c>
      <c r="Y910" s="9">
        <v>2966.2</v>
      </c>
      <c r="Z910" s="9">
        <v>423.7</v>
      </c>
      <c r="AA910" s="9">
        <v>1271.2</v>
      </c>
      <c r="AB910" s="9">
        <v>423.7</v>
      </c>
      <c r="AC910" s="9">
        <v>2542.5</v>
      </c>
      <c r="AD910" s="9">
        <v>30086.2</v>
      </c>
      <c r="AE910" s="9">
        <v>35000</v>
      </c>
      <c r="AF910" s="9">
        <v>4913.8</v>
      </c>
      <c r="AG910" s="9">
        <v>14.04</v>
      </c>
    </row>
    <row r="911" spans="1:33" ht="15" thickBot="1" x14ac:dyDescent="0.35">
      <c r="A911" s="8" t="s">
        <v>228</v>
      </c>
      <c r="B911" s="9">
        <v>0</v>
      </c>
      <c r="C911" s="9">
        <v>3693.5</v>
      </c>
      <c r="D911" s="9">
        <v>29548.400000000001</v>
      </c>
      <c r="E911" s="9">
        <v>16251.6</v>
      </c>
      <c r="F911" s="9">
        <v>6648.4</v>
      </c>
      <c r="G911" s="9">
        <v>18467.7</v>
      </c>
      <c r="H911" s="9">
        <v>74609.600000000006</v>
      </c>
      <c r="I911" s="9">
        <v>45000</v>
      </c>
      <c r="J911" s="9">
        <v>-29609.599999999999</v>
      </c>
      <c r="K911" s="9">
        <v>-65.8</v>
      </c>
      <c r="V911" s="8" t="s">
        <v>228</v>
      </c>
      <c r="W911" s="9">
        <v>21187.5</v>
      </c>
      <c r="X911" s="9">
        <v>1271.2</v>
      </c>
      <c r="Y911" s="9">
        <v>2966.2</v>
      </c>
      <c r="Z911" s="9">
        <v>2118.6999999999998</v>
      </c>
      <c r="AA911" s="9">
        <v>3390</v>
      </c>
      <c r="AB911" s="9">
        <v>1695</v>
      </c>
      <c r="AC911" s="9">
        <v>14831.2</v>
      </c>
      <c r="AD911" s="9">
        <v>47459.9</v>
      </c>
      <c r="AE911" s="9">
        <v>45000</v>
      </c>
      <c r="AF911" s="9">
        <v>-2459.9</v>
      </c>
      <c r="AG911" s="9">
        <v>-5.47</v>
      </c>
    </row>
    <row r="912" spans="1:33" ht="15" thickBot="1" x14ac:dyDescent="0.35">
      <c r="A912" s="8" t="s">
        <v>229</v>
      </c>
      <c r="B912" s="9">
        <v>0</v>
      </c>
      <c r="C912" s="9">
        <v>3693.5</v>
      </c>
      <c r="D912" s="9">
        <v>29548.400000000001</v>
      </c>
      <c r="E912" s="9">
        <v>16251.6</v>
      </c>
      <c r="F912" s="9">
        <v>6648.4</v>
      </c>
      <c r="G912" s="9">
        <v>18467.7</v>
      </c>
      <c r="H912" s="9">
        <v>74609.600000000006</v>
      </c>
      <c r="I912" s="9">
        <v>38000</v>
      </c>
      <c r="J912" s="9">
        <v>-36609.599999999999</v>
      </c>
      <c r="K912" s="9">
        <v>-96.34</v>
      </c>
      <c r="V912" s="8" t="s">
        <v>229</v>
      </c>
      <c r="W912" s="9">
        <v>21187.5</v>
      </c>
      <c r="X912" s="9">
        <v>1271.2</v>
      </c>
      <c r="Y912" s="9">
        <v>2966.2</v>
      </c>
      <c r="Z912" s="9">
        <v>1695</v>
      </c>
      <c r="AA912" s="9">
        <v>1271.2</v>
      </c>
      <c r="AB912" s="9">
        <v>423.7</v>
      </c>
      <c r="AC912" s="9">
        <v>2542.5</v>
      </c>
      <c r="AD912" s="9">
        <v>31357.4</v>
      </c>
      <c r="AE912" s="9">
        <v>38000</v>
      </c>
      <c r="AF912" s="9">
        <v>6642.6</v>
      </c>
      <c r="AG912" s="9">
        <v>17.48</v>
      </c>
    </row>
    <row r="913" spans="1:33" ht="15" thickBot="1" x14ac:dyDescent="0.35">
      <c r="A913" s="8" t="s">
        <v>230</v>
      </c>
      <c r="B913" s="9">
        <v>0</v>
      </c>
      <c r="C913" s="9">
        <v>3693.5</v>
      </c>
      <c r="D913" s="9">
        <v>29548.400000000001</v>
      </c>
      <c r="E913" s="9">
        <v>16251.6</v>
      </c>
      <c r="F913" s="9">
        <v>6648.4</v>
      </c>
      <c r="G913" s="9">
        <v>18467.7</v>
      </c>
      <c r="H913" s="9">
        <v>74609.600000000006</v>
      </c>
      <c r="I913" s="9">
        <v>39000</v>
      </c>
      <c r="J913" s="9">
        <v>-35609.599999999999</v>
      </c>
      <c r="K913" s="9">
        <v>-91.31</v>
      </c>
      <c r="V913" s="8" t="s">
        <v>230</v>
      </c>
      <c r="W913" s="9">
        <v>21187.5</v>
      </c>
      <c r="X913" s="9">
        <v>847.5</v>
      </c>
      <c r="Y913" s="9">
        <v>2966.2</v>
      </c>
      <c r="Z913" s="9">
        <v>423.7</v>
      </c>
      <c r="AA913" s="9">
        <v>1271.2</v>
      </c>
      <c r="AB913" s="9">
        <v>423.7</v>
      </c>
      <c r="AC913" s="9">
        <v>14831.2</v>
      </c>
      <c r="AD913" s="9">
        <v>41951.199999999997</v>
      </c>
      <c r="AE913" s="9">
        <v>39000</v>
      </c>
      <c r="AF913" s="9">
        <v>-2951.2</v>
      </c>
      <c r="AG913" s="9">
        <v>-7.57</v>
      </c>
    </row>
    <row r="914" spans="1:33" ht="15" thickBot="1" x14ac:dyDescent="0.35">
      <c r="A914" s="8" t="s">
        <v>231</v>
      </c>
      <c r="B914" s="9">
        <v>0</v>
      </c>
      <c r="C914" s="9">
        <v>3693.5</v>
      </c>
      <c r="D914" s="9">
        <v>29548.400000000001</v>
      </c>
      <c r="E914" s="9">
        <v>16251.6</v>
      </c>
      <c r="F914" s="9">
        <v>6648.4</v>
      </c>
      <c r="G914" s="9">
        <v>18467.7</v>
      </c>
      <c r="H914" s="9">
        <v>74609.600000000006</v>
      </c>
      <c r="I914" s="9">
        <v>40000</v>
      </c>
      <c r="J914" s="9">
        <v>-34609.599999999999</v>
      </c>
      <c r="K914" s="9">
        <v>-86.52</v>
      </c>
      <c r="V914" s="8" t="s">
        <v>231</v>
      </c>
      <c r="W914" s="9">
        <v>21187.5</v>
      </c>
      <c r="X914" s="9">
        <v>847.5</v>
      </c>
      <c r="Y914" s="9">
        <v>2966.2</v>
      </c>
      <c r="Z914" s="9">
        <v>423.7</v>
      </c>
      <c r="AA914" s="9">
        <v>1271.2</v>
      </c>
      <c r="AB914" s="9">
        <v>423.7</v>
      </c>
      <c r="AC914" s="9">
        <v>14831.2</v>
      </c>
      <c r="AD914" s="9">
        <v>41951.199999999997</v>
      </c>
      <c r="AE914" s="9">
        <v>40000</v>
      </c>
      <c r="AF914" s="9">
        <v>-1951.2</v>
      </c>
      <c r="AG914" s="9">
        <v>-4.88</v>
      </c>
    </row>
    <row r="915" spans="1:33" ht="15" thickBot="1" x14ac:dyDescent="0.35">
      <c r="A915" s="8" t="s">
        <v>232</v>
      </c>
      <c r="B915" s="9">
        <v>0</v>
      </c>
      <c r="C915" s="9">
        <v>3693.5</v>
      </c>
      <c r="D915" s="9">
        <v>6648.4</v>
      </c>
      <c r="E915" s="9">
        <v>16251.6</v>
      </c>
      <c r="F915" s="9">
        <v>6648.4</v>
      </c>
      <c r="G915" s="9">
        <v>18467.7</v>
      </c>
      <c r="H915" s="9">
        <v>51709.599999999999</v>
      </c>
      <c r="I915" s="9">
        <v>40000</v>
      </c>
      <c r="J915" s="9">
        <v>-11709.6</v>
      </c>
      <c r="K915" s="9">
        <v>-29.27</v>
      </c>
      <c r="V915" s="8" t="s">
        <v>232</v>
      </c>
      <c r="W915" s="9">
        <v>21187.5</v>
      </c>
      <c r="X915" s="9">
        <v>847.5</v>
      </c>
      <c r="Y915" s="9">
        <v>2966.2</v>
      </c>
      <c r="Z915" s="9">
        <v>423.7</v>
      </c>
      <c r="AA915" s="9">
        <v>1271.2</v>
      </c>
      <c r="AB915" s="9">
        <v>423.7</v>
      </c>
      <c r="AC915" s="9">
        <v>15678.7</v>
      </c>
      <c r="AD915" s="9">
        <v>42798.7</v>
      </c>
      <c r="AE915" s="9">
        <v>40000</v>
      </c>
      <c r="AF915" s="9">
        <v>-2798.7</v>
      </c>
      <c r="AG915" s="9">
        <v>-7</v>
      </c>
    </row>
    <row r="916" spans="1:33" ht="15" thickBot="1" x14ac:dyDescent="0.35">
      <c r="A916" s="8" t="s">
        <v>233</v>
      </c>
      <c r="B916" s="9">
        <v>0</v>
      </c>
      <c r="C916" s="9">
        <v>3693.5</v>
      </c>
      <c r="D916" s="9">
        <v>6648.4</v>
      </c>
      <c r="E916" s="9">
        <v>16251.6</v>
      </c>
      <c r="F916" s="9">
        <v>6648.4</v>
      </c>
      <c r="G916" s="9">
        <v>18467.7</v>
      </c>
      <c r="H916" s="9">
        <v>51709.599999999999</v>
      </c>
      <c r="I916" s="9">
        <v>70000</v>
      </c>
      <c r="J916" s="9">
        <v>18290.400000000001</v>
      </c>
      <c r="K916" s="9">
        <v>26.13</v>
      </c>
      <c r="V916" s="8" t="s">
        <v>233</v>
      </c>
      <c r="W916" s="9">
        <v>35594.9</v>
      </c>
      <c r="X916" s="9">
        <v>0</v>
      </c>
      <c r="Y916" s="9">
        <v>2966.2</v>
      </c>
      <c r="Z916" s="9">
        <v>423.7</v>
      </c>
      <c r="AA916" s="9">
        <v>847.5</v>
      </c>
      <c r="AB916" s="9">
        <v>423.7</v>
      </c>
      <c r="AC916" s="9">
        <v>2542.5</v>
      </c>
      <c r="AD916" s="9">
        <v>42798.7</v>
      </c>
      <c r="AE916" s="9">
        <v>70000</v>
      </c>
      <c r="AF916" s="9">
        <v>27201.3</v>
      </c>
      <c r="AG916" s="9">
        <v>38.86</v>
      </c>
    </row>
    <row r="917" spans="1:33" ht="15" thickBot="1" x14ac:dyDescent="0.35">
      <c r="A917" s="8" t="s">
        <v>234</v>
      </c>
      <c r="B917" s="9">
        <v>0</v>
      </c>
      <c r="C917" s="9">
        <v>3693.5</v>
      </c>
      <c r="D917" s="9">
        <v>29548.400000000001</v>
      </c>
      <c r="E917" s="9">
        <v>16251.6</v>
      </c>
      <c r="F917" s="9">
        <v>6648.4</v>
      </c>
      <c r="G917" s="9">
        <v>18467.7</v>
      </c>
      <c r="H917" s="9">
        <v>74609.600000000006</v>
      </c>
      <c r="I917" s="9">
        <v>101000</v>
      </c>
      <c r="J917" s="9">
        <v>26390.400000000001</v>
      </c>
      <c r="K917" s="9">
        <v>26.13</v>
      </c>
      <c r="V917" s="8" t="s">
        <v>234</v>
      </c>
      <c r="W917" s="9">
        <v>35594.9</v>
      </c>
      <c r="X917" s="9">
        <v>847.5</v>
      </c>
      <c r="Y917" s="9">
        <v>2966.2</v>
      </c>
      <c r="Z917" s="9">
        <v>423.7</v>
      </c>
      <c r="AA917" s="9">
        <v>1271.2</v>
      </c>
      <c r="AB917" s="9">
        <v>423.7</v>
      </c>
      <c r="AC917" s="9">
        <v>14831.2</v>
      </c>
      <c r="AD917" s="9">
        <v>56358.6</v>
      </c>
      <c r="AE917" s="9">
        <v>101000</v>
      </c>
      <c r="AF917" s="9">
        <v>44641.4</v>
      </c>
      <c r="AG917" s="9">
        <v>44.2</v>
      </c>
    </row>
    <row r="918" spans="1:33" ht="15" thickBot="1" x14ac:dyDescent="0.35">
      <c r="A918" s="8" t="s">
        <v>235</v>
      </c>
      <c r="B918" s="9">
        <v>0</v>
      </c>
      <c r="C918" s="9">
        <v>3693.5</v>
      </c>
      <c r="D918" s="9">
        <v>29548.400000000001</v>
      </c>
      <c r="E918" s="9">
        <v>16251.6</v>
      </c>
      <c r="F918" s="9">
        <v>6648.4</v>
      </c>
      <c r="G918" s="9">
        <v>18467.7</v>
      </c>
      <c r="H918" s="9">
        <v>74609.600000000006</v>
      </c>
      <c r="I918" s="9">
        <v>41000</v>
      </c>
      <c r="J918" s="9">
        <v>-33609.599999999999</v>
      </c>
      <c r="K918" s="9">
        <v>-81.97</v>
      </c>
      <c r="V918" s="8" t="s">
        <v>235</v>
      </c>
      <c r="W918" s="9">
        <v>35594.9</v>
      </c>
      <c r="X918" s="9">
        <v>1271.2</v>
      </c>
      <c r="Y918" s="9">
        <v>2966.2</v>
      </c>
      <c r="Z918" s="9">
        <v>1695</v>
      </c>
      <c r="AA918" s="9">
        <v>1271.2</v>
      </c>
      <c r="AB918" s="9">
        <v>423.7</v>
      </c>
      <c r="AC918" s="9">
        <v>2542.5</v>
      </c>
      <c r="AD918" s="9">
        <v>45764.9</v>
      </c>
      <c r="AE918" s="9">
        <v>41000</v>
      </c>
      <c r="AF918" s="9">
        <v>-4764.8999999999996</v>
      </c>
      <c r="AG918" s="9">
        <v>-11.62</v>
      </c>
    </row>
    <row r="919" spans="1:33" ht="15" thickBot="1" x14ac:dyDescent="0.35">
      <c r="A919" s="8" t="s">
        <v>236</v>
      </c>
      <c r="B919" s="9">
        <v>0</v>
      </c>
      <c r="C919" s="9">
        <v>3693.5</v>
      </c>
      <c r="D919" s="9">
        <v>29548.400000000001</v>
      </c>
      <c r="E919" s="9">
        <v>16251.6</v>
      </c>
      <c r="F919" s="9">
        <v>6648.4</v>
      </c>
      <c r="G919" s="9">
        <v>18467.7</v>
      </c>
      <c r="H919" s="9">
        <v>74609.600000000006</v>
      </c>
      <c r="I919" s="9">
        <v>43000</v>
      </c>
      <c r="J919" s="9">
        <v>-31609.599999999999</v>
      </c>
      <c r="K919" s="9">
        <v>-73.510000000000005</v>
      </c>
      <c r="V919" s="8" t="s">
        <v>236</v>
      </c>
      <c r="W919" s="9">
        <v>35594.9</v>
      </c>
      <c r="X919" s="9">
        <v>1271.2</v>
      </c>
      <c r="Y919" s="9">
        <v>2966.2</v>
      </c>
      <c r="Z919" s="9">
        <v>1695</v>
      </c>
      <c r="AA919" s="9">
        <v>1271.2</v>
      </c>
      <c r="AB919" s="9">
        <v>423.7</v>
      </c>
      <c r="AC919" s="9">
        <v>15678.7</v>
      </c>
      <c r="AD919" s="9">
        <v>58901.1</v>
      </c>
      <c r="AE919" s="9">
        <v>43000</v>
      </c>
      <c r="AF919" s="9">
        <v>-15901.1</v>
      </c>
      <c r="AG919" s="9">
        <v>-36.979999999999997</v>
      </c>
    </row>
    <row r="920" spans="1:33" ht="15" thickBot="1" x14ac:dyDescent="0.35">
      <c r="A920" s="8" t="s">
        <v>237</v>
      </c>
      <c r="B920" s="9">
        <v>0</v>
      </c>
      <c r="C920" s="9">
        <v>3693.5</v>
      </c>
      <c r="D920" s="9">
        <v>6648.4</v>
      </c>
      <c r="E920" s="9">
        <v>16251.6</v>
      </c>
      <c r="F920" s="9">
        <v>5909.7</v>
      </c>
      <c r="G920" s="9">
        <v>18467.7</v>
      </c>
      <c r="H920" s="9">
        <v>50970.9</v>
      </c>
      <c r="I920" s="9">
        <v>48000</v>
      </c>
      <c r="J920" s="9">
        <v>-2970.9</v>
      </c>
      <c r="K920" s="9">
        <v>-6.19</v>
      </c>
      <c r="V920" s="8" t="s">
        <v>237</v>
      </c>
      <c r="W920" s="9">
        <v>35594.9</v>
      </c>
      <c r="X920" s="9">
        <v>0</v>
      </c>
      <c r="Y920" s="9">
        <v>2542.5</v>
      </c>
      <c r="Z920" s="9">
        <v>423.7</v>
      </c>
      <c r="AA920" s="9">
        <v>847.5</v>
      </c>
      <c r="AB920" s="9">
        <v>423.7</v>
      </c>
      <c r="AC920" s="9">
        <v>2542.5</v>
      </c>
      <c r="AD920" s="9">
        <v>42374.9</v>
      </c>
      <c r="AE920" s="9">
        <v>48000</v>
      </c>
      <c r="AF920" s="9">
        <v>5625.1</v>
      </c>
      <c r="AG920" s="9">
        <v>11.72</v>
      </c>
    </row>
    <row r="921" spans="1:33" ht="15" thickBot="1" x14ac:dyDescent="0.35">
      <c r="A921" s="8" t="s">
        <v>238</v>
      </c>
      <c r="B921" s="9">
        <v>0</v>
      </c>
      <c r="C921" s="9">
        <v>3693.5</v>
      </c>
      <c r="D921" s="9">
        <v>6648.4</v>
      </c>
      <c r="E921" s="9">
        <v>738.7</v>
      </c>
      <c r="F921" s="9">
        <v>6648.4</v>
      </c>
      <c r="G921" s="9">
        <v>18467.7</v>
      </c>
      <c r="H921" s="9">
        <v>36196.699999999997</v>
      </c>
      <c r="I921" s="9">
        <v>49000</v>
      </c>
      <c r="J921" s="9">
        <v>12803.3</v>
      </c>
      <c r="K921" s="9">
        <v>26.13</v>
      </c>
      <c r="V921" s="8" t="s">
        <v>238</v>
      </c>
      <c r="W921" s="9">
        <v>35594.9</v>
      </c>
      <c r="X921" s="9">
        <v>0</v>
      </c>
      <c r="Y921" s="9">
        <v>2542.5</v>
      </c>
      <c r="Z921" s="9">
        <v>423.7</v>
      </c>
      <c r="AA921" s="9">
        <v>847.5</v>
      </c>
      <c r="AB921" s="9">
        <v>423.7</v>
      </c>
      <c r="AC921" s="9">
        <v>2542.5</v>
      </c>
      <c r="AD921" s="9">
        <v>42374.9</v>
      </c>
      <c r="AE921" s="9">
        <v>49000</v>
      </c>
      <c r="AF921" s="9">
        <v>6625.1</v>
      </c>
      <c r="AG921" s="9">
        <v>13.52</v>
      </c>
    </row>
    <row r="922" spans="1:33" ht="15" thickBot="1" x14ac:dyDescent="0.35">
      <c r="A922" s="8" t="s">
        <v>239</v>
      </c>
      <c r="B922" s="9">
        <v>0</v>
      </c>
      <c r="C922" s="9">
        <v>3693.5</v>
      </c>
      <c r="D922" s="9">
        <v>29548.400000000001</v>
      </c>
      <c r="E922" s="9">
        <v>16251.6</v>
      </c>
      <c r="F922" s="9">
        <v>6648.4</v>
      </c>
      <c r="G922" s="9">
        <v>18467.7</v>
      </c>
      <c r="H922" s="9">
        <v>74609.600000000006</v>
      </c>
      <c r="I922" s="9">
        <v>44000</v>
      </c>
      <c r="J922" s="9">
        <v>-30609.599999999999</v>
      </c>
      <c r="K922" s="9">
        <v>-69.569999999999993</v>
      </c>
      <c r="V922" s="8" t="s">
        <v>239</v>
      </c>
      <c r="W922" s="9">
        <v>35594.9</v>
      </c>
      <c r="X922" s="9">
        <v>847.5</v>
      </c>
      <c r="Y922" s="9">
        <v>2966.2</v>
      </c>
      <c r="Z922" s="9">
        <v>1695</v>
      </c>
      <c r="AA922" s="9">
        <v>1271.2</v>
      </c>
      <c r="AB922" s="9">
        <v>423.7</v>
      </c>
      <c r="AC922" s="9">
        <v>2542.5</v>
      </c>
      <c r="AD922" s="9">
        <v>45341.2</v>
      </c>
      <c r="AE922" s="9">
        <v>44000</v>
      </c>
      <c r="AF922" s="9">
        <v>-1341.2</v>
      </c>
      <c r="AG922" s="9">
        <v>-3.05</v>
      </c>
    </row>
    <row r="923" spans="1:33" ht="15" thickBot="1" x14ac:dyDescent="0.35">
      <c r="A923" s="8" t="s">
        <v>240</v>
      </c>
      <c r="B923" s="9">
        <v>0</v>
      </c>
      <c r="C923" s="9">
        <v>3693.5</v>
      </c>
      <c r="D923" s="9">
        <v>29548.400000000001</v>
      </c>
      <c r="E923" s="9">
        <v>16251.6</v>
      </c>
      <c r="F923" s="9">
        <v>6648.4</v>
      </c>
      <c r="G923" s="9">
        <v>18467.7</v>
      </c>
      <c r="H923" s="9">
        <v>74609.600000000006</v>
      </c>
      <c r="I923" s="9">
        <v>35000</v>
      </c>
      <c r="J923" s="9">
        <v>-39609.599999999999</v>
      </c>
      <c r="K923" s="9">
        <v>-113.17</v>
      </c>
      <c r="V923" s="8" t="s">
        <v>240</v>
      </c>
      <c r="W923" s="9">
        <v>35594.9</v>
      </c>
      <c r="X923" s="9">
        <v>847.5</v>
      </c>
      <c r="Y923" s="9">
        <v>2966.2</v>
      </c>
      <c r="Z923" s="9">
        <v>423.7</v>
      </c>
      <c r="AA923" s="9">
        <v>1271.2</v>
      </c>
      <c r="AB923" s="9">
        <v>423.7</v>
      </c>
      <c r="AC923" s="9">
        <v>14831.2</v>
      </c>
      <c r="AD923" s="9">
        <v>56358.6</v>
      </c>
      <c r="AE923" s="9">
        <v>35000</v>
      </c>
      <c r="AF923" s="9">
        <v>-21358.6</v>
      </c>
      <c r="AG923" s="9">
        <v>-61.02</v>
      </c>
    </row>
    <row r="924" spans="1:33" ht="15" thickBot="1" x14ac:dyDescent="0.35">
      <c r="A924" s="8" t="s">
        <v>241</v>
      </c>
      <c r="B924" s="9">
        <v>0</v>
      </c>
      <c r="C924" s="9">
        <v>3693.5</v>
      </c>
      <c r="D924" s="9">
        <v>29548.400000000001</v>
      </c>
      <c r="E924" s="9">
        <v>16251.6</v>
      </c>
      <c r="F924" s="9">
        <v>6648.4</v>
      </c>
      <c r="G924" s="9">
        <v>18467.7</v>
      </c>
      <c r="H924" s="9">
        <v>74609.600000000006</v>
      </c>
      <c r="I924" s="9">
        <v>36000</v>
      </c>
      <c r="J924" s="9">
        <v>-38609.599999999999</v>
      </c>
      <c r="K924" s="9">
        <v>-107.25</v>
      </c>
      <c r="V924" s="8" t="s">
        <v>241</v>
      </c>
      <c r="W924" s="9">
        <v>35594.9</v>
      </c>
      <c r="X924" s="9">
        <v>0</v>
      </c>
      <c r="Y924" s="9">
        <v>2966.2</v>
      </c>
      <c r="Z924" s="9">
        <v>1695</v>
      </c>
      <c r="AA924" s="9">
        <v>1271.2</v>
      </c>
      <c r="AB924" s="9">
        <v>423.7</v>
      </c>
      <c r="AC924" s="9">
        <v>14831.2</v>
      </c>
      <c r="AD924" s="9">
        <v>56782.400000000001</v>
      </c>
      <c r="AE924" s="9">
        <v>36000</v>
      </c>
      <c r="AF924" s="9">
        <v>-20782.400000000001</v>
      </c>
      <c r="AG924" s="9">
        <v>-57.73</v>
      </c>
    </row>
    <row r="925" spans="1:33" ht="15" thickBot="1" x14ac:dyDescent="0.35">
      <c r="A925" s="8" t="s">
        <v>242</v>
      </c>
      <c r="B925" s="9">
        <v>0</v>
      </c>
      <c r="C925" s="9">
        <v>3693.5</v>
      </c>
      <c r="D925" s="9">
        <v>29548.400000000001</v>
      </c>
      <c r="E925" s="9">
        <v>16251.6</v>
      </c>
      <c r="F925" s="9">
        <v>6648.4</v>
      </c>
      <c r="G925" s="9">
        <v>18467.7</v>
      </c>
      <c r="H925" s="9">
        <v>74609.600000000006</v>
      </c>
      <c r="I925" s="9">
        <v>36000</v>
      </c>
      <c r="J925" s="9">
        <v>-38609.599999999999</v>
      </c>
      <c r="K925" s="9">
        <v>-107.25</v>
      </c>
      <c r="V925" s="8" t="s">
        <v>242</v>
      </c>
      <c r="W925" s="9">
        <v>35594.9</v>
      </c>
      <c r="X925" s="9">
        <v>1271.2</v>
      </c>
      <c r="Y925" s="9">
        <v>2966.2</v>
      </c>
      <c r="Z925" s="9">
        <v>1695</v>
      </c>
      <c r="AA925" s="9">
        <v>847.5</v>
      </c>
      <c r="AB925" s="9">
        <v>423.7</v>
      </c>
      <c r="AC925" s="9">
        <v>14831.2</v>
      </c>
      <c r="AD925" s="9">
        <v>57629.9</v>
      </c>
      <c r="AE925" s="9">
        <v>36000</v>
      </c>
      <c r="AF925" s="9">
        <v>-21629.9</v>
      </c>
      <c r="AG925" s="9">
        <v>-60.08</v>
      </c>
    </row>
    <row r="926" spans="1:33" ht="15" thickBot="1" x14ac:dyDescent="0.35">
      <c r="A926" s="8" t="s">
        <v>243</v>
      </c>
      <c r="B926" s="9">
        <v>0</v>
      </c>
      <c r="C926" s="9">
        <v>3693.5</v>
      </c>
      <c r="D926" s="9">
        <v>6648.4</v>
      </c>
      <c r="E926" s="9">
        <v>16251.6</v>
      </c>
      <c r="F926" s="9">
        <v>6648.4</v>
      </c>
      <c r="G926" s="9">
        <v>18467.7</v>
      </c>
      <c r="H926" s="9">
        <v>51709.599999999999</v>
      </c>
      <c r="I926" s="9">
        <v>35000</v>
      </c>
      <c r="J926" s="9">
        <v>-16709.599999999999</v>
      </c>
      <c r="K926" s="9">
        <v>-47.74</v>
      </c>
      <c r="V926" s="8" t="s">
        <v>243</v>
      </c>
      <c r="W926" s="9">
        <v>35594.9</v>
      </c>
      <c r="X926" s="9">
        <v>847.5</v>
      </c>
      <c r="Y926" s="9">
        <v>2966.2</v>
      </c>
      <c r="Z926" s="9">
        <v>423.7</v>
      </c>
      <c r="AA926" s="9">
        <v>1271.2</v>
      </c>
      <c r="AB926" s="9">
        <v>423.7</v>
      </c>
      <c r="AC926" s="9">
        <v>15678.7</v>
      </c>
      <c r="AD926" s="9">
        <v>57206.1</v>
      </c>
      <c r="AE926" s="9">
        <v>35000</v>
      </c>
      <c r="AF926" s="9">
        <v>-22206.1</v>
      </c>
      <c r="AG926" s="9">
        <v>-63.45</v>
      </c>
    </row>
    <row r="927" spans="1:33" ht="15" thickBot="1" x14ac:dyDescent="0.35">
      <c r="A927" s="8" t="s">
        <v>244</v>
      </c>
      <c r="B927" s="9">
        <v>0</v>
      </c>
      <c r="C927" s="9">
        <v>3693.5</v>
      </c>
      <c r="D927" s="9">
        <v>6648.4</v>
      </c>
      <c r="E927" s="9">
        <v>16251.6</v>
      </c>
      <c r="F927" s="9">
        <v>6648.4</v>
      </c>
      <c r="G927" s="9">
        <v>18467.7</v>
      </c>
      <c r="H927" s="9">
        <v>51709.599999999999</v>
      </c>
      <c r="I927" s="9">
        <v>37000</v>
      </c>
      <c r="J927" s="9">
        <v>-14709.6</v>
      </c>
      <c r="K927" s="9">
        <v>-39.76</v>
      </c>
      <c r="V927" s="8" t="s">
        <v>244</v>
      </c>
      <c r="W927" s="9">
        <v>35594.9</v>
      </c>
      <c r="X927" s="9">
        <v>847.5</v>
      </c>
      <c r="Y927" s="9">
        <v>2966.2</v>
      </c>
      <c r="Z927" s="9">
        <v>423.7</v>
      </c>
      <c r="AA927" s="9">
        <v>1271.2</v>
      </c>
      <c r="AB927" s="9">
        <v>423.7</v>
      </c>
      <c r="AC927" s="9">
        <v>15678.7</v>
      </c>
      <c r="AD927" s="9">
        <v>57206.1</v>
      </c>
      <c r="AE927" s="9">
        <v>37000</v>
      </c>
      <c r="AF927" s="9">
        <v>-20206.099999999999</v>
      </c>
      <c r="AG927" s="9">
        <v>-54.61</v>
      </c>
    </row>
    <row r="928" spans="1:33" ht="15" thickBot="1" x14ac:dyDescent="0.35">
      <c r="A928" s="8" t="s">
        <v>245</v>
      </c>
      <c r="B928" s="9">
        <v>0</v>
      </c>
      <c r="C928" s="9">
        <v>3693.5</v>
      </c>
      <c r="D928" s="9">
        <v>5909.7</v>
      </c>
      <c r="E928" s="9">
        <v>16251.6</v>
      </c>
      <c r="F928" s="9">
        <v>6648.4</v>
      </c>
      <c r="G928" s="9">
        <v>18467.7</v>
      </c>
      <c r="H928" s="9">
        <v>50970.9</v>
      </c>
      <c r="I928" s="9">
        <v>38000</v>
      </c>
      <c r="J928" s="9">
        <v>-12970.9</v>
      </c>
      <c r="K928" s="9">
        <v>-34.130000000000003</v>
      </c>
      <c r="V928" s="8" t="s">
        <v>245</v>
      </c>
      <c r="W928" s="9">
        <v>35594.9</v>
      </c>
      <c r="X928" s="9">
        <v>0</v>
      </c>
      <c r="Y928" s="9">
        <v>2542.5</v>
      </c>
      <c r="Z928" s="9">
        <v>423.7</v>
      </c>
      <c r="AA928" s="9">
        <v>847.5</v>
      </c>
      <c r="AB928" s="9">
        <v>423.7</v>
      </c>
      <c r="AC928" s="9">
        <v>14831.2</v>
      </c>
      <c r="AD928" s="9">
        <v>54663.6</v>
      </c>
      <c r="AE928" s="9">
        <v>38000</v>
      </c>
      <c r="AF928" s="9">
        <v>-16663.599999999999</v>
      </c>
      <c r="AG928" s="9">
        <v>-43.85</v>
      </c>
    </row>
    <row r="929" spans="1:33" ht="15" thickBot="1" x14ac:dyDescent="0.35">
      <c r="A929" s="8" t="s">
        <v>246</v>
      </c>
      <c r="B929" s="9">
        <v>0</v>
      </c>
      <c r="C929" s="9">
        <v>3693.5</v>
      </c>
      <c r="D929" s="9">
        <v>6648.4</v>
      </c>
      <c r="E929" s="9">
        <v>16251.6</v>
      </c>
      <c r="F929" s="9">
        <v>6648.4</v>
      </c>
      <c r="G929" s="9">
        <v>18467.7</v>
      </c>
      <c r="H929" s="9">
        <v>51709.599999999999</v>
      </c>
      <c r="I929" s="9">
        <v>34000</v>
      </c>
      <c r="J929" s="9">
        <v>-17709.599999999999</v>
      </c>
      <c r="K929" s="9">
        <v>-52.09</v>
      </c>
      <c r="V929" s="8" t="s">
        <v>246</v>
      </c>
      <c r="W929" s="9">
        <v>35594.9</v>
      </c>
      <c r="X929" s="9">
        <v>847.5</v>
      </c>
      <c r="Y929" s="9">
        <v>2966.2</v>
      </c>
      <c r="Z929" s="9">
        <v>423.7</v>
      </c>
      <c r="AA929" s="9">
        <v>1271.2</v>
      </c>
      <c r="AB929" s="9">
        <v>423.7</v>
      </c>
      <c r="AC929" s="9">
        <v>14831.2</v>
      </c>
      <c r="AD929" s="9">
        <v>56358.6</v>
      </c>
      <c r="AE929" s="9">
        <v>34000</v>
      </c>
      <c r="AF929" s="9">
        <v>-22358.6</v>
      </c>
      <c r="AG929" s="9">
        <v>-65.760000000000005</v>
      </c>
    </row>
    <row r="930" spans="1:33" ht="15" thickBot="1" x14ac:dyDescent="0.35">
      <c r="A930" s="8" t="s">
        <v>247</v>
      </c>
      <c r="B930" s="9">
        <v>0</v>
      </c>
      <c r="C930" s="9">
        <v>3693.5</v>
      </c>
      <c r="D930" s="9">
        <v>29548.400000000001</v>
      </c>
      <c r="E930" s="9">
        <v>16251.6</v>
      </c>
      <c r="F930" s="9">
        <v>6648.4</v>
      </c>
      <c r="G930" s="9">
        <v>18467.7</v>
      </c>
      <c r="H930" s="9">
        <v>74609.600000000006</v>
      </c>
      <c r="I930" s="9">
        <v>36000</v>
      </c>
      <c r="J930" s="9">
        <v>-38609.599999999999</v>
      </c>
      <c r="K930" s="9">
        <v>-107.25</v>
      </c>
      <c r="V930" s="8" t="s">
        <v>247</v>
      </c>
      <c r="W930" s="9">
        <v>35594.9</v>
      </c>
      <c r="X930" s="9">
        <v>847.5</v>
      </c>
      <c r="Y930" s="9">
        <v>2966.2</v>
      </c>
      <c r="Z930" s="9">
        <v>1695</v>
      </c>
      <c r="AA930" s="9">
        <v>1271.2</v>
      </c>
      <c r="AB930" s="9">
        <v>423.7</v>
      </c>
      <c r="AC930" s="9">
        <v>2542.5</v>
      </c>
      <c r="AD930" s="9">
        <v>45341.2</v>
      </c>
      <c r="AE930" s="9">
        <v>36000</v>
      </c>
      <c r="AF930" s="9">
        <v>-9341.2000000000007</v>
      </c>
      <c r="AG930" s="9">
        <v>-25.95</v>
      </c>
    </row>
    <row r="931" spans="1:33" ht="15" thickBot="1" x14ac:dyDescent="0.35">
      <c r="A931" s="8" t="s">
        <v>248</v>
      </c>
      <c r="B931" s="9">
        <v>0</v>
      </c>
      <c r="C931" s="9">
        <v>3693.5</v>
      </c>
      <c r="D931" s="9">
        <v>29548.400000000001</v>
      </c>
      <c r="E931" s="9">
        <v>16251.6</v>
      </c>
      <c r="F931" s="9">
        <v>6648.4</v>
      </c>
      <c r="G931" s="9">
        <v>18467.7</v>
      </c>
      <c r="H931" s="9">
        <v>74609.600000000006</v>
      </c>
      <c r="I931" s="9">
        <v>38000</v>
      </c>
      <c r="J931" s="9">
        <v>-36609.599999999999</v>
      </c>
      <c r="K931" s="9">
        <v>-96.34</v>
      </c>
      <c r="V931" s="8" t="s">
        <v>248</v>
      </c>
      <c r="W931" s="9">
        <v>35594.9</v>
      </c>
      <c r="X931" s="9">
        <v>1271.2</v>
      </c>
      <c r="Y931" s="9">
        <v>2966.2</v>
      </c>
      <c r="Z931" s="9">
        <v>1695</v>
      </c>
      <c r="AA931" s="9">
        <v>1271.2</v>
      </c>
      <c r="AB931" s="9">
        <v>423.7</v>
      </c>
      <c r="AC931" s="9">
        <v>15678.7</v>
      </c>
      <c r="AD931" s="9">
        <v>58901.1</v>
      </c>
      <c r="AE931" s="9">
        <v>38000</v>
      </c>
      <c r="AF931" s="9">
        <v>-20901.099999999999</v>
      </c>
      <c r="AG931" s="9">
        <v>-55</v>
      </c>
    </row>
    <row r="932" spans="1:33" ht="15" thickBot="1" x14ac:dyDescent="0.35">
      <c r="A932" s="8" t="s">
        <v>249</v>
      </c>
      <c r="B932" s="9">
        <v>0</v>
      </c>
      <c r="C932" s="9">
        <v>3693.5</v>
      </c>
      <c r="D932" s="9">
        <v>6648.4</v>
      </c>
      <c r="E932" s="9">
        <v>738.7</v>
      </c>
      <c r="F932" s="9">
        <v>6648.4</v>
      </c>
      <c r="G932" s="9">
        <v>18467.7</v>
      </c>
      <c r="H932" s="9">
        <v>36196.699999999997</v>
      </c>
      <c r="I932" s="9">
        <v>35000</v>
      </c>
      <c r="J932" s="9">
        <v>-1196.7</v>
      </c>
      <c r="K932" s="9">
        <v>-3.42</v>
      </c>
      <c r="V932" s="8" t="s">
        <v>249</v>
      </c>
      <c r="W932" s="9">
        <v>35594.9</v>
      </c>
      <c r="X932" s="9">
        <v>0</v>
      </c>
      <c r="Y932" s="9">
        <v>2966.2</v>
      </c>
      <c r="Z932" s="9">
        <v>423.7</v>
      </c>
      <c r="AA932" s="9">
        <v>847.5</v>
      </c>
      <c r="AB932" s="9">
        <v>423.7</v>
      </c>
      <c r="AC932" s="9">
        <v>14831.2</v>
      </c>
      <c r="AD932" s="9">
        <v>55087.4</v>
      </c>
      <c r="AE932" s="9">
        <v>35000</v>
      </c>
      <c r="AF932" s="9">
        <v>-20087.400000000001</v>
      </c>
      <c r="AG932" s="9">
        <v>-57.39</v>
      </c>
    </row>
    <row r="933" spans="1:33" ht="15" thickBot="1" x14ac:dyDescent="0.35">
      <c r="A933" s="8" t="s">
        <v>250</v>
      </c>
      <c r="B933" s="9">
        <v>0</v>
      </c>
      <c r="C933" s="9">
        <v>3693.5</v>
      </c>
      <c r="D933" s="9">
        <v>6648.4</v>
      </c>
      <c r="E933" s="9">
        <v>16251.6</v>
      </c>
      <c r="F933" s="9">
        <v>6648.4</v>
      </c>
      <c r="G933" s="9">
        <v>18467.7</v>
      </c>
      <c r="H933" s="9">
        <v>51709.599999999999</v>
      </c>
      <c r="I933" s="9">
        <v>31000</v>
      </c>
      <c r="J933" s="9">
        <v>-20709.599999999999</v>
      </c>
      <c r="K933" s="9">
        <v>-66.81</v>
      </c>
      <c r="V933" s="8" t="s">
        <v>250</v>
      </c>
      <c r="W933" s="9">
        <v>35594.9</v>
      </c>
      <c r="X933" s="9">
        <v>0</v>
      </c>
      <c r="Y933" s="9">
        <v>2966.2</v>
      </c>
      <c r="Z933" s="9">
        <v>423.7</v>
      </c>
      <c r="AA933" s="9">
        <v>847.5</v>
      </c>
      <c r="AB933" s="9">
        <v>423.7</v>
      </c>
      <c r="AC933" s="9">
        <v>14831.2</v>
      </c>
      <c r="AD933" s="9">
        <v>55087.4</v>
      </c>
      <c r="AE933" s="9">
        <v>31000</v>
      </c>
      <c r="AF933" s="9">
        <v>-24087.4</v>
      </c>
      <c r="AG933" s="9">
        <v>-77.7</v>
      </c>
    </row>
    <row r="934" spans="1:33" ht="15" thickBot="1" x14ac:dyDescent="0.35">
      <c r="A934" s="8" t="s">
        <v>251</v>
      </c>
      <c r="B934" s="9">
        <v>0</v>
      </c>
      <c r="C934" s="9">
        <v>3693.5</v>
      </c>
      <c r="D934" s="9">
        <v>6648.4</v>
      </c>
      <c r="E934" s="9">
        <v>16251.6</v>
      </c>
      <c r="F934" s="9">
        <v>6648.4</v>
      </c>
      <c r="G934" s="9">
        <v>18467.7</v>
      </c>
      <c r="H934" s="9">
        <v>51709.599999999999</v>
      </c>
      <c r="I934" s="9">
        <v>32000</v>
      </c>
      <c r="J934" s="9">
        <v>-19709.599999999999</v>
      </c>
      <c r="K934" s="9">
        <v>-61.59</v>
      </c>
      <c r="V934" s="8" t="s">
        <v>251</v>
      </c>
      <c r="W934" s="9">
        <v>35594.9</v>
      </c>
      <c r="X934" s="9">
        <v>847.5</v>
      </c>
      <c r="Y934" s="9">
        <v>2966.2</v>
      </c>
      <c r="Z934" s="9">
        <v>423.7</v>
      </c>
      <c r="AA934" s="9">
        <v>1271.2</v>
      </c>
      <c r="AB934" s="9">
        <v>423.7</v>
      </c>
      <c r="AC934" s="9">
        <v>14831.2</v>
      </c>
      <c r="AD934" s="9">
        <v>56358.6</v>
      </c>
      <c r="AE934" s="9">
        <v>32000</v>
      </c>
      <c r="AF934" s="9">
        <v>-24358.6</v>
      </c>
      <c r="AG934" s="9">
        <v>-76.12</v>
      </c>
    </row>
    <row r="935" spans="1:33" ht="15" thickBot="1" x14ac:dyDescent="0.35">
      <c r="A935" s="8" t="s">
        <v>252</v>
      </c>
      <c r="B935" s="9">
        <v>0</v>
      </c>
      <c r="C935" s="9">
        <v>3693.5</v>
      </c>
      <c r="D935" s="9">
        <v>6648.4</v>
      </c>
      <c r="E935" s="9">
        <v>16251.6</v>
      </c>
      <c r="F935" s="9">
        <v>6648.4</v>
      </c>
      <c r="G935" s="9">
        <v>18467.7</v>
      </c>
      <c r="H935" s="9">
        <v>51709.599999999999</v>
      </c>
      <c r="I935" s="9">
        <v>38000</v>
      </c>
      <c r="J935" s="9">
        <v>-13709.6</v>
      </c>
      <c r="K935" s="9">
        <v>-36.08</v>
      </c>
      <c r="V935" s="8" t="s">
        <v>252</v>
      </c>
      <c r="W935" s="9">
        <v>36018.699999999997</v>
      </c>
      <c r="X935" s="9">
        <v>847.5</v>
      </c>
      <c r="Y935" s="9">
        <v>2966.2</v>
      </c>
      <c r="Z935" s="9">
        <v>423.7</v>
      </c>
      <c r="AA935" s="9">
        <v>1271.2</v>
      </c>
      <c r="AB935" s="9">
        <v>423.7</v>
      </c>
      <c r="AC935" s="9">
        <v>14831.2</v>
      </c>
      <c r="AD935" s="9">
        <v>56782.400000000001</v>
      </c>
      <c r="AE935" s="9">
        <v>38000</v>
      </c>
      <c r="AF935" s="9">
        <v>-18782.400000000001</v>
      </c>
      <c r="AG935" s="9">
        <v>-49.43</v>
      </c>
    </row>
    <row r="936" spans="1:33" ht="15" thickBot="1" x14ac:dyDescent="0.35">
      <c r="A936" s="8" t="s">
        <v>253</v>
      </c>
      <c r="B936" s="9">
        <v>0</v>
      </c>
      <c r="C936" s="9">
        <v>3693.5</v>
      </c>
      <c r="D936" s="9">
        <v>6648.4</v>
      </c>
      <c r="E936" s="9">
        <v>16251.6</v>
      </c>
      <c r="F936" s="9">
        <v>6648.4</v>
      </c>
      <c r="G936" s="9">
        <v>18467.7</v>
      </c>
      <c r="H936" s="9">
        <v>51709.599999999999</v>
      </c>
      <c r="I936" s="9">
        <v>35000</v>
      </c>
      <c r="J936" s="9">
        <v>-16709.599999999999</v>
      </c>
      <c r="K936" s="9">
        <v>-47.74</v>
      </c>
      <c r="V936" s="8" t="s">
        <v>253</v>
      </c>
      <c r="W936" s="9">
        <v>36018.699999999997</v>
      </c>
      <c r="X936" s="9">
        <v>0</v>
      </c>
      <c r="Y936" s="9">
        <v>2966.2</v>
      </c>
      <c r="Z936" s="9">
        <v>423.7</v>
      </c>
      <c r="AA936" s="9">
        <v>1271.2</v>
      </c>
      <c r="AB936" s="9">
        <v>423.7</v>
      </c>
      <c r="AC936" s="9">
        <v>14831.2</v>
      </c>
      <c r="AD936" s="9">
        <v>55934.9</v>
      </c>
      <c r="AE936" s="9">
        <v>35000</v>
      </c>
      <c r="AF936" s="9">
        <v>-20934.900000000001</v>
      </c>
      <c r="AG936" s="9">
        <v>-59.81</v>
      </c>
    </row>
    <row r="937" spans="1:33" ht="15" thickBot="1" x14ac:dyDescent="0.35">
      <c r="A937" s="8" t="s">
        <v>254</v>
      </c>
      <c r="B937" s="9">
        <v>0</v>
      </c>
      <c r="C937" s="9">
        <v>3693.5</v>
      </c>
      <c r="D937" s="9">
        <v>29548.400000000001</v>
      </c>
      <c r="E937" s="9">
        <v>16251.6</v>
      </c>
      <c r="F937" s="9">
        <v>6648.4</v>
      </c>
      <c r="G937" s="9">
        <v>18467.7</v>
      </c>
      <c r="H937" s="9">
        <v>74609.600000000006</v>
      </c>
      <c r="I937" s="9">
        <v>39000</v>
      </c>
      <c r="J937" s="9">
        <v>-35609.599999999999</v>
      </c>
      <c r="K937" s="9">
        <v>-91.31</v>
      </c>
      <c r="V937" s="8" t="s">
        <v>254</v>
      </c>
      <c r="W937" s="9">
        <v>36018.699999999997</v>
      </c>
      <c r="X937" s="9">
        <v>1271.2</v>
      </c>
      <c r="Y937" s="9">
        <v>2966.2</v>
      </c>
      <c r="Z937" s="9">
        <v>1695</v>
      </c>
      <c r="AA937" s="9">
        <v>1271.2</v>
      </c>
      <c r="AB937" s="9">
        <v>423.7</v>
      </c>
      <c r="AC937" s="9">
        <v>15678.7</v>
      </c>
      <c r="AD937" s="9">
        <v>59324.9</v>
      </c>
      <c r="AE937" s="9">
        <v>39000</v>
      </c>
      <c r="AF937" s="9">
        <v>-20324.900000000001</v>
      </c>
      <c r="AG937" s="9">
        <v>-52.12</v>
      </c>
    </row>
    <row r="938" spans="1:33" ht="15" thickBot="1" x14ac:dyDescent="0.35">
      <c r="A938" s="8" t="s">
        <v>255</v>
      </c>
      <c r="B938" s="9">
        <v>0</v>
      </c>
      <c r="C938" s="9">
        <v>3693.5</v>
      </c>
      <c r="D938" s="9">
        <v>29548.400000000001</v>
      </c>
      <c r="E938" s="9">
        <v>16251.6</v>
      </c>
      <c r="F938" s="9">
        <v>6648.4</v>
      </c>
      <c r="G938" s="9">
        <v>18467.7</v>
      </c>
      <c r="H938" s="9">
        <v>74609.600000000006</v>
      </c>
      <c r="I938" s="9">
        <v>45000</v>
      </c>
      <c r="J938" s="9">
        <v>-29609.599999999999</v>
      </c>
      <c r="K938" s="9">
        <v>-65.8</v>
      </c>
      <c r="V938" s="8" t="s">
        <v>255</v>
      </c>
      <c r="W938" s="9">
        <v>36018.699999999997</v>
      </c>
      <c r="X938" s="9">
        <v>847.5</v>
      </c>
      <c r="Y938" s="9">
        <v>2966.2</v>
      </c>
      <c r="Z938" s="9">
        <v>1695</v>
      </c>
      <c r="AA938" s="9">
        <v>1271.2</v>
      </c>
      <c r="AB938" s="9">
        <v>1695</v>
      </c>
      <c r="AC938" s="9">
        <v>15678.7</v>
      </c>
      <c r="AD938" s="9">
        <v>60172.4</v>
      </c>
      <c r="AE938" s="9">
        <v>45000</v>
      </c>
      <c r="AF938" s="9">
        <v>-15172.4</v>
      </c>
      <c r="AG938" s="9">
        <v>-33.72</v>
      </c>
    </row>
    <row r="939" spans="1:33" ht="15" thickBot="1" x14ac:dyDescent="0.35">
      <c r="A939" s="8" t="s">
        <v>256</v>
      </c>
      <c r="B939" s="9">
        <v>0</v>
      </c>
      <c r="C939" s="9">
        <v>3693.5</v>
      </c>
      <c r="D939" s="9">
        <v>29548.400000000001</v>
      </c>
      <c r="E939" s="9">
        <v>16251.6</v>
      </c>
      <c r="F939" s="9">
        <v>6648.4</v>
      </c>
      <c r="G939" s="9">
        <v>18467.7</v>
      </c>
      <c r="H939" s="9">
        <v>74609.600000000006</v>
      </c>
      <c r="I939" s="9">
        <v>43000</v>
      </c>
      <c r="J939" s="9">
        <v>-31609.599999999999</v>
      </c>
      <c r="K939" s="9">
        <v>-73.510000000000005</v>
      </c>
      <c r="V939" s="8" t="s">
        <v>256</v>
      </c>
      <c r="W939" s="9">
        <v>36018.699999999997</v>
      </c>
      <c r="X939" s="9">
        <v>847.5</v>
      </c>
      <c r="Y939" s="9">
        <v>2966.2</v>
      </c>
      <c r="Z939" s="9">
        <v>1695</v>
      </c>
      <c r="AA939" s="9">
        <v>1271.2</v>
      </c>
      <c r="AB939" s="9">
        <v>423.7</v>
      </c>
      <c r="AC939" s="9">
        <v>15678.7</v>
      </c>
      <c r="AD939" s="9">
        <v>58901.1</v>
      </c>
      <c r="AE939" s="9">
        <v>43000</v>
      </c>
      <c r="AF939" s="9">
        <v>-15901.1</v>
      </c>
      <c r="AG939" s="9">
        <v>-36.979999999999997</v>
      </c>
    </row>
    <row r="940" spans="1:33" ht="15" thickBot="1" x14ac:dyDescent="0.35">
      <c r="A940" s="8" t="s">
        <v>257</v>
      </c>
      <c r="B940" s="9">
        <v>0</v>
      </c>
      <c r="C940" s="9">
        <v>3693.5</v>
      </c>
      <c r="D940" s="9">
        <v>6648.4</v>
      </c>
      <c r="E940" s="9">
        <v>16251.6</v>
      </c>
      <c r="F940" s="9">
        <v>6648.4</v>
      </c>
      <c r="G940" s="9">
        <v>18467.7</v>
      </c>
      <c r="H940" s="9">
        <v>51709.599999999999</v>
      </c>
      <c r="I940" s="9">
        <v>38000</v>
      </c>
      <c r="J940" s="9">
        <v>-13709.6</v>
      </c>
      <c r="K940" s="9">
        <v>-36.08</v>
      </c>
      <c r="V940" s="8" t="s">
        <v>257</v>
      </c>
      <c r="W940" s="9">
        <v>36018.699999999997</v>
      </c>
      <c r="X940" s="9">
        <v>0</v>
      </c>
      <c r="Y940" s="9">
        <v>2966.2</v>
      </c>
      <c r="Z940" s="9">
        <v>423.7</v>
      </c>
      <c r="AA940" s="9">
        <v>1271.2</v>
      </c>
      <c r="AB940" s="9">
        <v>423.7</v>
      </c>
      <c r="AC940" s="9">
        <v>15678.7</v>
      </c>
      <c r="AD940" s="9">
        <v>56782.400000000001</v>
      </c>
      <c r="AE940" s="9">
        <v>38000</v>
      </c>
      <c r="AF940" s="9">
        <v>-18782.400000000001</v>
      </c>
      <c r="AG940" s="9">
        <v>-49.43</v>
      </c>
    </row>
    <row r="941" spans="1:33" ht="15" thickBot="1" x14ac:dyDescent="0.35">
      <c r="A941" s="8" t="s">
        <v>258</v>
      </c>
      <c r="B941" s="9">
        <v>0</v>
      </c>
      <c r="C941" s="9">
        <v>3693.5</v>
      </c>
      <c r="D941" s="9">
        <v>29548.400000000001</v>
      </c>
      <c r="E941" s="9">
        <v>16251.6</v>
      </c>
      <c r="F941" s="9">
        <v>6648.4</v>
      </c>
      <c r="G941" s="9">
        <v>18467.7</v>
      </c>
      <c r="H941" s="9">
        <v>74609.600000000006</v>
      </c>
      <c r="I941" s="9">
        <v>55000</v>
      </c>
      <c r="J941" s="9">
        <v>-19609.599999999999</v>
      </c>
      <c r="K941" s="9">
        <v>-35.65</v>
      </c>
      <c r="V941" s="8" t="s">
        <v>258</v>
      </c>
      <c r="W941" s="9">
        <v>36018.699999999997</v>
      </c>
      <c r="X941" s="9">
        <v>847.5</v>
      </c>
      <c r="Y941" s="9">
        <v>2966.2</v>
      </c>
      <c r="Z941" s="9">
        <v>1695</v>
      </c>
      <c r="AA941" s="9">
        <v>1271.2</v>
      </c>
      <c r="AB941" s="9">
        <v>1695</v>
      </c>
      <c r="AC941" s="9">
        <v>15678.7</v>
      </c>
      <c r="AD941" s="9">
        <v>60172.4</v>
      </c>
      <c r="AE941" s="9">
        <v>55000</v>
      </c>
      <c r="AF941" s="9">
        <v>-5172.3999999999996</v>
      </c>
      <c r="AG941" s="9">
        <v>-9.4</v>
      </c>
    </row>
    <row r="942" spans="1:33" ht="15" thickBot="1" x14ac:dyDescent="0.35">
      <c r="A942" s="8" t="s">
        <v>259</v>
      </c>
      <c r="B942" s="9">
        <v>0</v>
      </c>
      <c r="C942" s="9">
        <v>3693.5</v>
      </c>
      <c r="D942" s="9">
        <v>29548.400000000001</v>
      </c>
      <c r="E942" s="9">
        <v>16251.6</v>
      </c>
      <c r="F942" s="9">
        <v>6648.4</v>
      </c>
      <c r="G942" s="9">
        <v>18467.7</v>
      </c>
      <c r="H942" s="9">
        <v>74609.600000000006</v>
      </c>
      <c r="I942" s="9">
        <v>42000</v>
      </c>
      <c r="J942" s="9">
        <v>-32609.599999999999</v>
      </c>
      <c r="K942" s="9">
        <v>-77.64</v>
      </c>
      <c r="V942" s="8" t="s">
        <v>259</v>
      </c>
      <c r="W942" s="9">
        <v>36018.699999999997</v>
      </c>
      <c r="X942" s="9">
        <v>847.5</v>
      </c>
      <c r="Y942" s="9">
        <v>2966.2</v>
      </c>
      <c r="Z942" s="9">
        <v>1695</v>
      </c>
      <c r="AA942" s="9">
        <v>1271.2</v>
      </c>
      <c r="AB942" s="9">
        <v>423.7</v>
      </c>
      <c r="AC942" s="9">
        <v>15678.7</v>
      </c>
      <c r="AD942" s="9">
        <v>58901.1</v>
      </c>
      <c r="AE942" s="9">
        <v>42000</v>
      </c>
      <c r="AF942" s="9">
        <v>-16901.099999999999</v>
      </c>
      <c r="AG942" s="9">
        <v>-40.24</v>
      </c>
    </row>
    <row r="943" spans="1:33" ht="15" thickBot="1" x14ac:dyDescent="0.35">
      <c r="A943" s="8" t="s">
        <v>260</v>
      </c>
      <c r="B943" s="9">
        <v>0</v>
      </c>
      <c r="C943" s="9">
        <v>3693.5</v>
      </c>
      <c r="D943" s="9">
        <v>29548.400000000001</v>
      </c>
      <c r="E943" s="9">
        <v>16251.6</v>
      </c>
      <c r="F943" s="9">
        <v>6648.4</v>
      </c>
      <c r="G943" s="9">
        <v>18467.7</v>
      </c>
      <c r="H943" s="9">
        <v>74609.600000000006</v>
      </c>
      <c r="I943" s="9">
        <v>47000</v>
      </c>
      <c r="J943" s="9">
        <v>-27609.599999999999</v>
      </c>
      <c r="K943" s="9">
        <v>-58.74</v>
      </c>
      <c r="V943" s="8" t="s">
        <v>260</v>
      </c>
      <c r="W943" s="9">
        <v>36018.699999999997</v>
      </c>
      <c r="X943" s="9">
        <v>1271.2</v>
      </c>
      <c r="Y943" s="9">
        <v>2966.2</v>
      </c>
      <c r="Z943" s="9">
        <v>1695</v>
      </c>
      <c r="AA943" s="9">
        <v>3390</v>
      </c>
      <c r="AB943" s="9">
        <v>1695</v>
      </c>
      <c r="AC943" s="9">
        <v>15678.7</v>
      </c>
      <c r="AD943" s="9">
        <v>62714.9</v>
      </c>
      <c r="AE943" s="9">
        <v>47000</v>
      </c>
      <c r="AF943" s="9">
        <v>-15714.9</v>
      </c>
      <c r="AG943" s="9">
        <v>-33.44</v>
      </c>
    </row>
    <row r="944" spans="1:33" ht="15" thickBot="1" x14ac:dyDescent="0.35">
      <c r="A944" s="8" t="s">
        <v>261</v>
      </c>
      <c r="B944" s="9">
        <v>0</v>
      </c>
      <c r="C944" s="9">
        <v>3693.5</v>
      </c>
      <c r="D944" s="9">
        <v>29548.400000000001</v>
      </c>
      <c r="E944" s="9">
        <v>16251.6</v>
      </c>
      <c r="F944" s="9">
        <v>6648.4</v>
      </c>
      <c r="G944" s="9">
        <v>18467.7</v>
      </c>
      <c r="H944" s="9">
        <v>74609.600000000006</v>
      </c>
      <c r="I944" s="9">
        <v>43000</v>
      </c>
      <c r="J944" s="9">
        <v>-31609.599999999999</v>
      </c>
      <c r="K944" s="9">
        <v>-73.510000000000005</v>
      </c>
      <c r="V944" s="8" t="s">
        <v>261</v>
      </c>
      <c r="W944" s="9">
        <v>36018.699999999997</v>
      </c>
      <c r="X944" s="9">
        <v>0</v>
      </c>
      <c r="Y944" s="9">
        <v>2966.2</v>
      </c>
      <c r="Z944" s="9">
        <v>423.7</v>
      </c>
      <c r="AA944" s="9">
        <v>3390</v>
      </c>
      <c r="AB944" s="9">
        <v>423.7</v>
      </c>
      <c r="AC944" s="9">
        <v>15678.7</v>
      </c>
      <c r="AD944" s="9">
        <v>58901.1</v>
      </c>
      <c r="AE944" s="9">
        <v>43000</v>
      </c>
      <c r="AF944" s="9">
        <v>-15901.1</v>
      </c>
      <c r="AG944" s="9">
        <v>-36.979999999999997</v>
      </c>
    </row>
    <row r="945" spans="1:33" ht="15" thickBot="1" x14ac:dyDescent="0.35">
      <c r="A945" s="8" t="s">
        <v>262</v>
      </c>
      <c r="B945" s="9">
        <v>0</v>
      </c>
      <c r="C945" s="9">
        <v>3693.5</v>
      </c>
      <c r="D945" s="9">
        <v>29548.400000000001</v>
      </c>
      <c r="E945" s="9">
        <v>16251.6</v>
      </c>
      <c r="F945" s="9">
        <v>6648.4</v>
      </c>
      <c r="G945" s="9">
        <v>18467.7</v>
      </c>
      <c r="H945" s="9">
        <v>74609.600000000006</v>
      </c>
      <c r="I945" s="9">
        <v>43000</v>
      </c>
      <c r="J945" s="9">
        <v>-31609.599999999999</v>
      </c>
      <c r="K945" s="9">
        <v>-73.510000000000005</v>
      </c>
      <c r="V945" s="8" t="s">
        <v>262</v>
      </c>
      <c r="W945" s="9">
        <v>36018.699999999997</v>
      </c>
      <c r="X945" s="9">
        <v>0</v>
      </c>
      <c r="Y945" s="9">
        <v>2966.2</v>
      </c>
      <c r="Z945" s="9">
        <v>1695</v>
      </c>
      <c r="AA945" s="9">
        <v>3390</v>
      </c>
      <c r="AB945" s="9">
        <v>423.7</v>
      </c>
      <c r="AC945" s="9">
        <v>15678.7</v>
      </c>
      <c r="AD945" s="9">
        <v>60172.4</v>
      </c>
      <c r="AE945" s="9">
        <v>43000</v>
      </c>
      <c r="AF945" s="9">
        <v>-17172.400000000001</v>
      </c>
      <c r="AG945" s="9">
        <v>-39.94</v>
      </c>
    </row>
    <row r="946" spans="1:33" ht="15" thickBot="1" x14ac:dyDescent="0.35">
      <c r="A946" s="8" t="s">
        <v>263</v>
      </c>
      <c r="B946" s="9">
        <v>0</v>
      </c>
      <c r="C946" s="9">
        <v>3693.5</v>
      </c>
      <c r="D946" s="9">
        <v>29548.400000000001</v>
      </c>
      <c r="E946" s="9">
        <v>16251.6</v>
      </c>
      <c r="F946" s="9">
        <v>6648.4</v>
      </c>
      <c r="G946" s="9">
        <v>18467.7</v>
      </c>
      <c r="H946" s="9">
        <v>74609.600000000006</v>
      </c>
      <c r="I946" s="9">
        <v>43000</v>
      </c>
      <c r="J946" s="9">
        <v>-31609.599999999999</v>
      </c>
      <c r="K946" s="9">
        <v>-73.510000000000005</v>
      </c>
      <c r="V946" s="8" t="s">
        <v>263</v>
      </c>
      <c r="W946" s="9">
        <v>36018.699999999997</v>
      </c>
      <c r="X946" s="9">
        <v>0</v>
      </c>
      <c r="Y946" s="9">
        <v>2966.2</v>
      </c>
      <c r="Z946" s="9">
        <v>1695</v>
      </c>
      <c r="AA946" s="9">
        <v>3390</v>
      </c>
      <c r="AB946" s="9">
        <v>423.7</v>
      </c>
      <c r="AC946" s="9">
        <v>15678.7</v>
      </c>
      <c r="AD946" s="9">
        <v>60172.4</v>
      </c>
      <c r="AE946" s="9">
        <v>43000</v>
      </c>
      <c r="AF946" s="9">
        <v>-17172.400000000001</v>
      </c>
      <c r="AG946" s="9">
        <v>-39.94</v>
      </c>
    </row>
    <row r="947" spans="1:33" ht="15" thickBot="1" x14ac:dyDescent="0.35">
      <c r="A947" s="8" t="s">
        <v>264</v>
      </c>
      <c r="B947" s="9">
        <v>0</v>
      </c>
      <c r="C947" s="9">
        <v>3693.5</v>
      </c>
      <c r="D947" s="9">
        <v>29548.400000000001</v>
      </c>
      <c r="E947" s="9">
        <v>16251.6</v>
      </c>
      <c r="F947" s="9">
        <v>6648.4</v>
      </c>
      <c r="G947" s="9">
        <v>18467.7</v>
      </c>
      <c r="H947" s="9">
        <v>74609.600000000006</v>
      </c>
      <c r="I947" s="9">
        <v>43000</v>
      </c>
      <c r="J947" s="9">
        <v>-31609.599999999999</v>
      </c>
      <c r="K947" s="9">
        <v>-73.510000000000005</v>
      </c>
      <c r="V947" s="8" t="s">
        <v>264</v>
      </c>
      <c r="W947" s="9">
        <v>36018.699999999997</v>
      </c>
      <c r="X947" s="9">
        <v>847.5</v>
      </c>
      <c r="Y947" s="9">
        <v>2966.2</v>
      </c>
      <c r="Z947" s="9">
        <v>1695</v>
      </c>
      <c r="AA947" s="9">
        <v>3390</v>
      </c>
      <c r="AB947" s="9">
        <v>423.7</v>
      </c>
      <c r="AC947" s="9">
        <v>15678.7</v>
      </c>
      <c r="AD947" s="9">
        <v>61019.9</v>
      </c>
      <c r="AE947" s="9">
        <v>43000</v>
      </c>
      <c r="AF947" s="9">
        <v>-18019.900000000001</v>
      </c>
      <c r="AG947" s="9">
        <v>-41.91</v>
      </c>
    </row>
    <row r="948" spans="1:33" ht="15" thickBot="1" x14ac:dyDescent="0.35">
      <c r="A948" s="8" t="s">
        <v>265</v>
      </c>
      <c r="B948" s="9">
        <v>0</v>
      </c>
      <c r="C948" s="9">
        <v>3693.5</v>
      </c>
      <c r="D948" s="9">
        <v>29548.400000000001</v>
      </c>
      <c r="E948" s="9">
        <v>16251.6</v>
      </c>
      <c r="F948" s="9">
        <v>6648.4</v>
      </c>
      <c r="G948" s="9">
        <v>18467.7</v>
      </c>
      <c r="H948" s="9">
        <v>74609.600000000006</v>
      </c>
      <c r="I948" s="9">
        <v>42000</v>
      </c>
      <c r="J948" s="9">
        <v>-32609.599999999999</v>
      </c>
      <c r="K948" s="9">
        <v>-77.64</v>
      </c>
      <c r="V948" s="8" t="s">
        <v>265</v>
      </c>
      <c r="W948" s="9">
        <v>36018.699999999997</v>
      </c>
      <c r="X948" s="9">
        <v>0</v>
      </c>
      <c r="Y948" s="9">
        <v>2966.2</v>
      </c>
      <c r="Z948" s="9">
        <v>1695</v>
      </c>
      <c r="AA948" s="9">
        <v>1271.2</v>
      </c>
      <c r="AB948" s="9">
        <v>423.7</v>
      </c>
      <c r="AC948" s="9">
        <v>15678.7</v>
      </c>
      <c r="AD948" s="9">
        <v>58053.599999999999</v>
      </c>
      <c r="AE948" s="9">
        <v>42000</v>
      </c>
      <c r="AF948" s="9">
        <v>-16053.6</v>
      </c>
      <c r="AG948" s="9">
        <v>-38.22</v>
      </c>
    </row>
    <row r="949" spans="1:33" ht="15" thickBot="1" x14ac:dyDescent="0.35">
      <c r="A949" s="8" t="s">
        <v>266</v>
      </c>
      <c r="B949" s="9">
        <v>0</v>
      </c>
      <c r="C949" s="9">
        <v>3693.5</v>
      </c>
      <c r="D949" s="9">
        <v>29548.400000000001</v>
      </c>
      <c r="E949" s="9">
        <v>16251.6</v>
      </c>
      <c r="F949" s="9">
        <v>6648.4</v>
      </c>
      <c r="G949" s="9">
        <v>18467.7</v>
      </c>
      <c r="H949" s="9">
        <v>74609.600000000006</v>
      </c>
      <c r="I949" s="9">
        <v>38000</v>
      </c>
      <c r="J949" s="9">
        <v>-36609.599999999999</v>
      </c>
      <c r="K949" s="9">
        <v>-96.34</v>
      </c>
      <c r="V949" s="8" t="s">
        <v>266</v>
      </c>
      <c r="W949" s="9">
        <v>36018.699999999997</v>
      </c>
      <c r="X949" s="9">
        <v>847.5</v>
      </c>
      <c r="Y949" s="9">
        <v>2966.2</v>
      </c>
      <c r="Z949" s="9">
        <v>1695</v>
      </c>
      <c r="AA949" s="9">
        <v>1271.2</v>
      </c>
      <c r="AB949" s="9">
        <v>423.7</v>
      </c>
      <c r="AC949" s="9">
        <v>15678.7</v>
      </c>
      <c r="AD949" s="9">
        <v>58901.1</v>
      </c>
      <c r="AE949" s="9">
        <v>38000</v>
      </c>
      <c r="AF949" s="9">
        <v>-20901.099999999999</v>
      </c>
      <c r="AG949" s="9">
        <v>-55</v>
      </c>
    </row>
    <row r="950" spans="1:33" ht="15" thickBot="1" x14ac:dyDescent="0.35"/>
    <row r="951" spans="1:33" ht="15" thickBot="1" x14ac:dyDescent="0.35">
      <c r="A951" s="10" t="s">
        <v>586</v>
      </c>
      <c r="B951" s="11" t="s">
        <v>903</v>
      </c>
      <c r="V951" s="10" t="s">
        <v>586</v>
      </c>
      <c r="W951" s="11">
        <v>63138.5</v>
      </c>
    </row>
    <row r="952" spans="1:33" ht="15" thickBot="1" x14ac:dyDescent="0.35">
      <c r="A952" s="10" t="s">
        <v>587</v>
      </c>
      <c r="B952" s="11">
        <v>0</v>
      </c>
      <c r="V952" s="10" t="s">
        <v>587</v>
      </c>
      <c r="W952" s="11">
        <v>2118.6999999999998</v>
      </c>
    </row>
    <row r="953" spans="1:33" ht="15" thickBot="1" x14ac:dyDescent="0.35">
      <c r="A953" s="10" t="s">
        <v>588</v>
      </c>
      <c r="B953" s="11">
        <v>4953783.4000000004</v>
      </c>
      <c r="V953" s="10" t="s">
        <v>588</v>
      </c>
      <c r="W953" s="11">
        <v>4479027.0999999996</v>
      </c>
    </row>
    <row r="954" spans="1:33" ht="15" thickBot="1" x14ac:dyDescent="0.35">
      <c r="A954" s="10" t="s">
        <v>589</v>
      </c>
      <c r="B954" s="11">
        <v>4334000</v>
      </c>
      <c r="V954" s="10" t="s">
        <v>589</v>
      </c>
      <c r="W954" s="11">
        <v>4334000</v>
      </c>
    </row>
    <row r="955" spans="1:33" ht="15" thickBot="1" x14ac:dyDescent="0.35">
      <c r="A955" s="10" t="s">
        <v>590</v>
      </c>
      <c r="B955" s="11">
        <v>619783.4</v>
      </c>
      <c r="V955" s="10" t="s">
        <v>590</v>
      </c>
      <c r="W955" s="11">
        <v>145027.1</v>
      </c>
    </row>
    <row r="956" spans="1:33" ht="15" thickBot="1" x14ac:dyDescent="0.35">
      <c r="A956" s="10" t="s">
        <v>591</v>
      </c>
      <c r="B956" s="11"/>
      <c r="V956" s="10" t="s">
        <v>591</v>
      </c>
      <c r="W956" s="11"/>
    </row>
    <row r="957" spans="1:33" ht="15" thickBot="1" x14ac:dyDescent="0.35">
      <c r="A957" s="10" t="s">
        <v>592</v>
      </c>
      <c r="B957" s="11"/>
      <c r="V957" s="10" t="s">
        <v>592</v>
      </c>
      <c r="W957" s="11"/>
    </row>
    <row r="958" spans="1:33" ht="15" thickBot="1" x14ac:dyDescent="0.35">
      <c r="A958" s="10" t="s">
        <v>593</v>
      </c>
      <c r="B958" s="11">
        <v>0</v>
      </c>
      <c r="V958" s="10" t="s">
        <v>593</v>
      </c>
      <c r="W958" s="11">
        <v>0</v>
      </c>
    </row>
    <row r="960" spans="1:33" x14ac:dyDescent="0.3">
      <c r="A960" s="2" t="s">
        <v>594</v>
      </c>
      <c r="V960" s="2" t="s">
        <v>594</v>
      </c>
    </row>
    <row r="962" spans="1:22" x14ac:dyDescent="0.3">
      <c r="A962" s="12" t="s">
        <v>595</v>
      </c>
      <c r="V962" s="12" t="s">
        <v>1475</v>
      </c>
    </row>
    <row r="963" spans="1:22" x14ac:dyDescent="0.3">
      <c r="A963" s="12" t="s">
        <v>904</v>
      </c>
      <c r="V963" s="12" t="s">
        <v>1476</v>
      </c>
    </row>
    <row r="967" spans="1:22" ht="18" x14ac:dyDescent="0.3">
      <c r="A967" s="4"/>
    </row>
    <row r="968" spans="1:22" x14ac:dyDescent="0.3">
      <c r="A968" s="5"/>
    </row>
    <row r="971" spans="1:22" ht="18" x14ac:dyDescent="0.3">
      <c r="A971" s="6" t="s">
        <v>18</v>
      </c>
      <c r="B971" s="7">
        <v>4196657</v>
      </c>
      <c r="C971" s="6" t="s">
        <v>19</v>
      </c>
      <c r="D971" s="7">
        <v>234</v>
      </c>
      <c r="E971" s="6" t="s">
        <v>20</v>
      </c>
      <c r="F971" s="7">
        <v>7</v>
      </c>
      <c r="G971" s="6" t="s">
        <v>21</v>
      </c>
      <c r="H971" s="7">
        <v>234</v>
      </c>
      <c r="I971" s="6" t="s">
        <v>22</v>
      </c>
      <c r="J971" s="7">
        <v>0</v>
      </c>
      <c r="K971" s="6" t="s">
        <v>23</v>
      </c>
      <c r="L971" s="7" t="s">
        <v>1340</v>
      </c>
    </row>
    <row r="972" spans="1:22" ht="18.600000000000001" thickBot="1" x14ac:dyDescent="0.35">
      <c r="A972" s="4"/>
    </row>
    <row r="973" spans="1:22" ht="15" thickBot="1" x14ac:dyDescent="0.35">
      <c r="A973" s="8" t="s">
        <v>25</v>
      </c>
      <c r="B973" s="8" t="s">
        <v>26</v>
      </c>
      <c r="C973" s="8" t="s">
        <v>27</v>
      </c>
      <c r="D973" s="8" t="s">
        <v>28</v>
      </c>
      <c r="E973" s="8" t="s">
        <v>29</v>
      </c>
      <c r="F973" s="8" t="s">
        <v>30</v>
      </c>
      <c r="G973" s="8" t="s">
        <v>31</v>
      </c>
      <c r="H973" s="8" t="s">
        <v>987</v>
      </c>
      <c r="I973" s="8" t="s">
        <v>988</v>
      </c>
    </row>
    <row r="974" spans="1:22" ht="15" thickBot="1" x14ac:dyDescent="0.35">
      <c r="A974" s="8" t="s">
        <v>33</v>
      </c>
      <c r="B974" s="9">
        <v>234</v>
      </c>
      <c r="C974" s="9">
        <v>97</v>
      </c>
      <c r="D974" s="9">
        <v>81</v>
      </c>
      <c r="E974" s="9">
        <v>98</v>
      </c>
      <c r="F974" s="9">
        <v>101</v>
      </c>
      <c r="G974" s="9">
        <v>101</v>
      </c>
      <c r="H974" s="9">
        <v>101</v>
      </c>
      <c r="I974" s="9">
        <v>6000</v>
      </c>
    </row>
    <row r="975" spans="1:22" ht="15" thickBot="1" x14ac:dyDescent="0.35">
      <c r="A975" s="8" t="s">
        <v>34</v>
      </c>
      <c r="B975" s="9">
        <v>233</v>
      </c>
      <c r="C975" s="9">
        <v>89</v>
      </c>
      <c r="D975" s="9">
        <v>85</v>
      </c>
      <c r="E975" s="9">
        <v>99</v>
      </c>
      <c r="F975" s="9">
        <v>101</v>
      </c>
      <c r="G975" s="9">
        <v>101</v>
      </c>
      <c r="H975" s="9">
        <v>89</v>
      </c>
      <c r="I975" s="9">
        <v>4000</v>
      </c>
    </row>
    <row r="976" spans="1:22" ht="15" thickBot="1" x14ac:dyDescent="0.35">
      <c r="A976" s="8" t="s">
        <v>35</v>
      </c>
      <c r="B976" s="9">
        <v>232</v>
      </c>
      <c r="C976" s="9">
        <v>93</v>
      </c>
      <c r="D976" s="9">
        <v>66</v>
      </c>
      <c r="E976" s="9">
        <v>98</v>
      </c>
      <c r="F976" s="9">
        <v>101</v>
      </c>
      <c r="G976" s="9">
        <v>101</v>
      </c>
      <c r="H976" s="9">
        <v>101</v>
      </c>
      <c r="I976" s="9">
        <v>1000</v>
      </c>
    </row>
    <row r="977" spans="1:9" ht="15" thickBot="1" x14ac:dyDescent="0.35">
      <c r="A977" s="8" t="s">
        <v>36</v>
      </c>
      <c r="B977" s="9">
        <v>231</v>
      </c>
      <c r="C977" s="9">
        <v>94</v>
      </c>
      <c r="D977" s="9">
        <v>75</v>
      </c>
      <c r="E977" s="9">
        <v>101</v>
      </c>
      <c r="F977" s="9">
        <v>101</v>
      </c>
      <c r="G977" s="9">
        <v>101</v>
      </c>
      <c r="H977" s="9">
        <v>87</v>
      </c>
      <c r="I977" s="9">
        <v>3000</v>
      </c>
    </row>
    <row r="978" spans="1:9" ht="15" thickBot="1" x14ac:dyDescent="0.35">
      <c r="A978" s="8" t="s">
        <v>37</v>
      </c>
      <c r="B978" s="9">
        <v>230</v>
      </c>
      <c r="C978" s="9">
        <v>86</v>
      </c>
      <c r="D978" s="9">
        <v>68</v>
      </c>
      <c r="E978" s="9">
        <v>101</v>
      </c>
      <c r="F978" s="9">
        <v>101</v>
      </c>
      <c r="G978" s="9">
        <v>96</v>
      </c>
      <c r="H978" s="9">
        <v>101</v>
      </c>
      <c r="I978" s="9">
        <v>4000</v>
      </c>
    </row>
    <row r="979" spans="1:9" ht="15" thickBot="1" x14ac:dyDescent="0.35">
      <c r="A979" s="8" t="s">
        <v>38</v>
      </c>
      <c r="B979" s="9">
        <v>229</v>
      </c>
      <c r="C979" s="9">
        <v>87</v>
      </c>
      <c r="D979" s="9">
        <v>76</v>
      </c>
      <c r="E979" s="9">
        <v>97</v>
      </c>
      <c r="F979" s="9">
        <v>101</v>
      </c>
      <c r="G979" s="9">
        <v>101</v>
      </c>
      <c r="H979" s="9">
        <v>101</v>
      </c>
      <c r="I979" s="9">
        <v>1000</v>
      </c>
    </row>
    <row r="980" spans="1:9" ht="15" thickBot="1" x14ac:dyDescent="0.35">
      <c r="A980" s="8" t="s">
        <v>39</v>
      </c>
      <c r="B980" s="9">
        <v>228</v>
      </c>
      <c r="C980" s="9">
        <v>88</v>
      </c>
      <c r="D980" s="9">
        <v>70</v>
      </c>
      <c r="E980" s="9">
        <v>101</v>
      </c>
      <c r="F980" s="9">
        <v>98</v>
      </c>
      <c r="G980" s="9">
        <v>101</v>
      </c>
      <c r="H980" s="9">
        <v>62</v>
      </c>
      <c r="I980" s="9">
        <v>3000</v>
      </c>
    </row>
    <row r="981" spans="1:9" ht="15" thickBot="1" x14ac:dyDescent="0.35">
      <c r="A981" s="8" t="s">
        <v>40</v>
      </c>
      <c r="B981" s="9">
        <v>227</v>
      </c>
      <c r="C981" s="9">
        <v>84</v>
      </c>
      <c r="D981" s="9">
        <v>69</v>
      </c>
      <c r="E981" s="9">
        <v>100</v>
      </c>
      <c r="F981" s="9">
        <v>94</v>
      </c>
      <c r="G981" s="9">
        <v>101</v>
      </c>
      <c r="H981" s="9">
        <v>78</v>
      </c>
      <c r="I981" s="9">
        <v>11000</v>
      </c>
    </row>
    <row r="982" spans="1:9" ht="15" thickBot="1" x14ac:dyDescent="0.35">
      <c r="A982" s="8" t="s">
        <v>41</v>
      </c>
      <c r="B982" s="9">
        <v>226</v>
      </c>
      <c r="C982" s="9">
        <v>90</v>
      </c>
      <c r="D982" s="9">
        <v>84</v>
      </c>
      <c r="E982" s="9">
        <v>99</v>
      </c>
      <c r="F982" s="9">
        <v>101</v>
      </c>
      <c r="G982" s="9">
        <v>95</v>
      </c>
      <c r="H982" s="9">
        <v>87</v>
      </c>
      <c r="I982" s="9">
        <v>4000</v>
      </c>
    </row>
    <row r="983" spans="1:9" ht="15" thickBot="1" x14ac:dyDescent="0.35">
      <c r="A983" s="8" t="s">
        <v>42</v>
      </c>
      <c r="B983" s="9">
        <v>225</v>
      </c>
      <c r="C983" s="9">
        <v>95</v>
      </c>
      <c r="D983" s="9">
        <v>88</v>
      </c>
      <c r="E983" s="9">
        <v>99</v>
      </c>
      <c r="F983" s="9">
        <v>101</v>
      </c>
      <c r="G983" s="9">
        <v>89</v>
      </c>
      <c r="H983" s="9">
        <v>86</v>
      </c>
      <c r="I983" s="9">
        <v>3000</v>
      </c>
    </row>
    <row r="984" spans="1:9" ht="15" thickBot="1" x14ac:dyDescent="0.35">
      <c r="A984" s="8" t="s">
        <v>43</v>
      </c>
      <c r="B984" s="9">
        <v>224</v>
      </c>
      <c r="C984" s="9">
        <v>85</v>
      </c>
      <c r="D984" s="9">
        <v>84</v>
      </c>
      <c r="E984" s="9">
        <v>84</v>
      </c>
      <c r="F984" s="9">
        <v>101</v>
      </c>
      <c r="G984" s="9">
        <v>98</v>
      </c>
      <c r="H984" s="9">
        <v>77</v>
      </c>
      <c r="I984" s="9">
        <v>6000</v>
      </c>
    </row>
    <row r="985" spans="1:9" ht="15" thickBot="1" x14ac:dyDescent="0.35">
      <c r="A985" s="8" t="s">
        <v>44</v>
      </c>
      <c r="B985" s="9">
        <v>223</v>
      </c>
      <c r="C985" s="9">
        <v>83</v>
      </c>
      <c r="D985" s="9">
        <v>79</v>
      </c>
      <c r="E985" s="9">
        <v>95</v>
      </c>
      <c r="F985" s="9">
        <v>101</v>
      </c>
      <c r="G985" s="9">
        <v>98</v>
      </c>
      <c r="H985" s="9">
        <v>94</v>
      </c>
      <c r="I985" s="9">
        <v>4000</v>
      </c>
    </row>
    <row r="986" spans="1:9" ht="15" thickBot="1" x14ac:dyDescent="0.35">
      <c r="A986" s="8" t="s">
        <v>45</v>
      </c>
      <c r="B986" s="9">
        <v>222</v>
      </c>
      <c r="C986" s="9">
        <v>89</v>
      </c>
      <c r="D986" s="9">
        <v>89</v>
      </c>
      <c r="E986" s="9">
        <v>99</v>
      </c>
      <c r="F986" s="9">
        <v>101</v>
      </c>
      <c r="G986" s="9">
        <v>96</v>
      </c>
      <c r="H986" s="9">
        <v>92</v>
      </c>
      <c r="I986" s="9">
        <v>3000</v>
      </c>
    </row>
    <row r="987" spans="1:9" ht="15" thickBot="1" x14ac:dyDescent="0.35">
      <c r="A987" s="8" t="s">
        <v>46</v>
      </c>
      <c r="B987" s="9">
        <v>221</v>
      </c>
      <c r="C987" s="9">
        <v>87</v>
      </c>
      <c r="D987" s="9">
        <v>87</v>
      </c>
      <c r="E987" s="9">
        <v>100</v>
      </c>
      <c r="F987" s="9">
        <v>101</v>
      </c>
      <c r="G987" s="9">
        <v>95</v>
      </c>
      <c r="H987" s="9">
        <v>89</v>
      </c>
      <c r="I987" s="9">
        <v>4000</v>
      </c>
    </row>
    <row r="988" spans="1:9" ht="15" thickBot="1" x14ac:dyDescent="0.35">
      <c r="A988" s="8" t="s">
        <v>47</v>
      </c>
      <c r="B988" s="9">
        <v>220</v>
      </c>
      <c r="C988" s="9">
        <v>85</v>
      </c>
      <c r="D988" s="9">
        <v>84</v>
      </c>
      <c r="E988" s="9">
        <v>98</v>
      </c>
      <c r="F988" s="9">
        <v>100</v>
      </c>
      <c r="G988" s="9">
        <v>98</v>
      </c>
      <c r="H988" s="9">
        <v>94</v>
      </c>
      <c r="I988" s="9">
        <v>3000</v>
      </c>
    </row>
    <row r="989" spans="1:9" ht="15" thickBot="1" x14ac:dyDescent="0.35">
      <c r="A989" s="8" t="s">
        <v>48</v>
      </c>
      <c r="B989" s="9">
        <v>219</v>
      </c>
      <c r="C989" s="9">
        <v>88</v>
      </c>
      <c r="D989" s="9">
        <v>86</v>
      </c>
      <c r="E989" s="9">
        <v>98</v>
      </c>
      <c r="F989" s="9">
        <v>98</v>
      </c>
      <c r="G989" s="9">
        <v>101</v>
      </c>
      <c r="H989" s="9">
        <v>78</v>
      </c>
      <c r="I989" s="9">
        <v>4000</v>
      </c>
    </row>
    <row r="990" spans="1:9" ht="15" thickBot="1" x14ac:dyDescent="0.35">
      <c r="A990" s="8" t="s">
        <v>49</v>
      </c>
      <c r="B990" s="9">
        <v>218</v>
      </c>
      <c r="C990" s="9">
        <v>87</v>
      </c>
      <c r="D990" s="9">
        <v>86</v>
      </c>
      <c r="E990" s="9">
        <v>99</v>
      </c>
      <c r="F990" s="9">
        <v>100</v>
      </c>
      <c r="G990" s="9">
        <v>97</v>
      </c>
      <c r="H990" s="9">
        <v>92</v>
      </c>
      <c r="I990" s="9">
        <v>5000</v>
      </c>
    </row>
    <row r="991" spans="1:9" ht="15" thickBot="1" x14ac:dyDescent="0.35">
      <c r="A991" s="8" t="s">
        <v>50</v>
      </c>
      <c r="B991" s="9">
        <v>217</v>
      </c>
      <c r="C991" s="9">
        <v>84</v>
      </c>
      <c r="D991" s="9">
        <v>89</v>
      </c>
      <c r="E991" s="9">
        <v>98</v>
      </c>
      <c r="F991" s="9">
        <v>101</v>
      </c>
      <c r="G991" s="9">
        <v>96</v>
      </c>
      <c r="H991" s="9">
        <v>95</v>
      </c>
      <c r="I991" s="9">
        <v>3000</v>
      </c>
    </row>
    <row r="992" spans="1:9" ht="15" thickBot="1" x14ac:dyDescent="0.35">
      <c r="A992" s="8" t="s">
        <v>51</v>
      </c>
      <c r="B992" s="9">
        <v>216</v>
      </c>
      <c r="C992" s="9">
        <v>83</v>
      </c>
      <c r="D992" s="9">
        <v>81</v>
      </c>
      <c r="E992" s="9">
        <v>96</v>
      </c>
      <c r="F992" s="9">
        <v>101</v>
      </c>
      <c r="G992" s="9">
        <v>98</v>
      </c>
      <c r="H992" s="9">
        <v>80</v>
      </c>
      <c r="I992" s="9">
        <v>5000</v>
      </c>
    </row>
    <row r="993" spans="1:9" ht="15" thickBot="1" x14ac:dyDescent="0.35">
      <c r="A993" s="8" t="s">
        <v>52</v>
      </c>
      <c r="B993" s="9">
        <v>215</v>
      </c>
      <c r="C993" s="9">
        <v>82</v>
      </c>
      <c r="D993" s="9">
        <v>81</v>
      </c>
      <c r="E993" s="9">
        <v>99</v>
      </c>
      <c r="F993" s="9">
        <v>99</v>
      </c>
      <c r="G993" s="9">
        <v>99</v>
      </c>
      <c r="H993" s="9">
        <v>85</v>
      </c>
      <c r="I993" s="9">
        <v>4000</v>
      </c>
    </row>
    <row r="994" spans="1:9" ht="15" thickBot="1" x14ac:dyDescent="0.35">
      <c r="A994" s="8" t="s">
        <v>53</v>
      </c>
      <c r="B994" s="9">
        <v>214</v>
      </c>
      <c r="C994" s="9">
        <v>89</v>
      </c>
      <c r="D994" s="9">
        <v>82</v>
      </c>
      <c r="E994" s="9">
        <v>98</v>
      </c>
      <c r="F994" s="9">
        <v>99</v>
      </c>
      <c r="G994" s="9">
        <v>97</v>
      </c>
      <c r="H994" s="9">
        <v>87</v>
      </c>
      <c r="I994" s="9">
        <v>3000</v>
      </c>
    </row>
    <row r="995" spans="1:9" ht="15" thickBot="1" x14ac:dyDescent="0.35">
      <c r="A995" s="8" t="s">
        <v>54</v>
      </c>
      <c r="B995" s="9">
        <v>213</v>
      </c>
      <c r="C995" s="9">
        <v>80</v>
      </c>
      <c r="D995" s="9">
        <v>80</v>
      </c>
      <c r="E995" s="9">
        <v>99</v>
      </c>
      <c r="F995" s="9">
        <v>101</v>
      </c>
      <c r="G995" s="9">
        <v>100</v>
      </c>
      <c r="H995" s="9">
        <v>87</v>
      </c>
      <c r="I995" s="9">
        <v>4000</v>
      </c>
    </row>
    <row r="996" spans="1:9" ht="15" thickBot="1" x14ac:dyDescent="0.35">
      <c r="A996" s="8" t="s">
        <v>55</v>
      </c>
      <c r="B996" s="9">
        <v>212</v>
      </c>
      <c r="C996" s="9">
        <v>81</v>
      </c>
      <c r="D996" s="9">
        <v>82</v>
      </c>
      <c r="E996" s="9">
        <v>98</v>
      </c>
      <c r="F996" s="9">
        <v>98</v>
      </c>
      <c r="G996" s="9">
        <v>99</v>
      </c>
      <c r="H996" s="9">
        <v>90</v>
      </c>
      <c r="I996" s="9">
        <v>4000</v>
      </c>
    </row>
    <row r="997" spans="1:9" ht="15" thickBot="1" x14ac:dyDescent="0.35">
      <c r="A997" s="8" t="s">
        <v>56</v>
      </c>
      <c r="B997" s="9">
        <v>211</v>
      </c>
      <c r="C997" s="9">
        <v>78</v>
      </c>
      <c r="D997" s="9">
        <v>75</v>
      </c>
      <c r="E997" s="9">
        <v>97</v>
      </c>
      <c r="F997" s="9">
        <v>101</v>
      </c>
      <c r="G997" s="9">
        <v>96</v>
      </c>
      <c r="H997" s="9">
        <v>96</v>
      </c>
      <c r="I997" s="9">
        <v>4000</v>
      </c>
    </row>
    <row r="998" spans="1:9" ht="15" thickBot="1" x14ac:dyDescent="0.35">
      <c r="A998" s="8" t="s">
        <v>57</v>
      </c>
      <c r="B998" s="9">
        <v>210</v>
      </c>
      <c r="C998" s="9">
        <v>88</v>
      </c>
      <c r="D998" s="9">
        <v>86</v>
      </c>
      <c r="E998" s="9">
        <v>99</v>
      </c>
      <c r="F998" s="9">
        <v>99</v>
      </c>
      <c r="G998" s="9">
        <v>97</v>
      </c>
      <c r="H998" s="9">
        <v>86</v>
      </c>
      <c r="I998" s="9">
        <v>4000</v>
      </c>
    </row>
    <row r="999" spans="1:9" ht="15" thickBot="1" x14ac:dyDescent="0.35">
      <c r="A999" s="8" t="s">
        <v>58</v>
      </c>
      <c r="B999" s="9">
        <v>209</v>
      </c>
      <c r="C999" s="9">
        <v>87</v>
      </c>
      <c r="D999" s="9">
        <v>88</v>
      </c>
      <c r="E999" s="9">
        <v>98</v>
      </c>
      <c r="F999" s="9">
        <v>101</v>
      </c>
      <c r="G999" s="9">
        <v>98</v>
      </c>
      <c r="H999" s="9">
        <v>93</v>
      </c>
      <c r="I999" s="9">
        <v>4000</v>
      </c>
    </row>
    <row r="1000" spans="1:9" ht="15" thickBot="1" x14ac:dyDescent="0.35">
      <c r="A1000" s="8" t="s">
        <v>59</v>
      </c>
      <c r="B1000" s="9">
        <v>208</v>
      </c>
      <c r="C1000" s="9">
        <v>88</v>
      </c>
      <c r="D1000" s="9">
        <v>85</v>
      </c>
      <c r="E1000" s="9">
        <v>100</v>
      </c>
      <c r="F1000" s="9">
        <v>100</v>
      </c>
      <c r="G1000" s="9">
        <v>99</v>
      </c>
      <c r="H1000" s="9">
        <v>83</v>
      </c>
      <c r="I1000" s="9">
        <v>3000</v>
      </c>
    </row>
    <row r="1001" spans="1:9" ht="15" thickBot="1" x14ac:dyDescent="0.35">
      <c r="A1001" s="8" t="s">
        <v>60</v>
      </c>
      <c r="B1001" s="9">
        <v>207</v>
      </c>
      <c r="C1001" s="9">
        <v>79</v>
      </c>
      <c r="D1001" s="9">
        <v>85</v>
      </c>
      <c r="E1001" s="9">
        <v>100</v>
      </c>
      <c r="F1001" s="9">
        <v>99</v>
      </c>
      <c r="G1001" s="9">
        <v>97</v>
      </c>
      <c r="H1001" s="9">
        <v>87</v>
      </c>
      <c r="I1001" s="9">
        <v>3000</v>
      </c>
    </row>
    <row r="1002" spans="1:9" ht="15" thickBot="1" x14ac:dyDescent="0.35">
      <c r="A1002" s="8" t="s">
        <v>61</v>
      </c>
      <c r="B1002" s="9">
        <v>206</v>
      </c>
      <c r="C1002" s="9">
        <v>85</v>
      </c>
      <c r="D1002" s="9">
        <v>83</v>
      </c>
      <c r="E1002" s="9">
        <v>97</v>
      </c>
      <c r="F1002" s="9">
        <v>100</v>
      </c>
      <c r="G1002" s="9">
        <v>96</v>
      </c>
      <c r="H1002" s="9">
        <v>88</v>
      </c>
      <c r="I1002" s="9">
        <v>4000</v>
      </c>
    </row>
    <row r="1003" spans="1:9" ht="15" thickBot="1" x14ac:dyDescent="0.35">
      <c r="A1003" s="8" t="s">
        <v>62</v>
      </c>
      <c r="B1003" s="9">
        <v>205</v>
      </c>
      <c r="C1003" s="9">
        <v>82</v>
      </c>
      <c r="D1003" s="9">
        <v>81</v>
      </c>
      <c r="E1003" s="9">
        <v>97</v>
      </c>
      <c r="F1003" s="9">
        <v>99</v>
      </c>
      <c r="G1003" s="9">
        <v>97</v>
      </c>
      <c r="H1003" s="9">
        <v>86</v>
      </c>
      <c r="I1003" s="9">
        <v>6000</v>
      </c>
    </row>
    <row r="1004" spans="1:9" ht="15" thickBot="1" x14ac:dyDescent="0.35">
      <c r="A1004" s="8" t="s">
        <v>63</v>
      </c>
      <c r="B1004" s="9">
        <v>204</v>
      </c>
      <c r="C1004" s="9">
        <v>82</v>
      </c>
      <c r="D1004" s="9">
        <v>79</v>
      </c>
      <c r="E1004" s="9">
        <v>97</v>
      </c>
      <c r="F1004" s="9">
        <v>100</v>
      </c>
      <c r="G1004" s="9">
        <v>96</v>
      </c>
      <c r="H1004" s="9">
        <v>79</v>
      </c>
      <c r="I1004" s="9">
        <v>6000</v>
      </c>
    </row>
    <row r="1005" spans="1:9" ht="15" thickBot="1" x14ac:dyDescent="0.35">
      <c r="A1005" s="8" t="s">
        <v>64</v>
      </c>
      <c r="B1005" s="9">
        <v>203</v>
      </c>
      <c r="C1005" s="9">
        <v>83</v>
      </c>
      <c r="D1005" s="9">
        <v>79</v>
      </c>
      <c r="E1005" s="9">
        <v>99</v>
      </c>
      <c r="F1005" s="9">
        <v>99</v>
      </c>
      <c r="G1005" s="9">
        <v>95</v>
      </c>
      <c r="H1005" s="9">
        <v>87</v>
      </c>
      <c r="I1005" s="9">
        <v>6000</v>
      </c>
    </row>
    <row r="1006" spans="1:9" ht="15" thickBot="1" x14ac:dyDescent="0.35">
      <c r="A1006" s="8" t="s">
        <v>65</v>
      </c>
      <c r="B1006" s="9">
        <v>202</v>
      </c>
      <c r="C1006" s="9">
        <v>86</v>
      </c>
      <c r="D1006" s="9">
        <v>82</v>
      </c>
      <c r="E1006" s="9">
        <v>98</v>
      </c>
      <c r="F1006" s="9">
        <v>99</v>
      </c>
      <c r="G1006" s="9">
        <v>96</v>
      </c>
      <c r="H1006" s="9">
        <v>80</v>
      </c>
      <c r="I1006" s="9">
        <v>3000</v>
      </c>
    </row>
    <row r="1007" spans="1:9" ht="15" thickBot="1" x14ac:dyDescent="0.35">
      <c r="A1007" s="8" t="s">
        <v>66</v>
      </c>
      <c r="B1007" s="9">
        <v>201</v>
      </c>
      <c r="C1007" s="9">
        <v>81</v>
      </c>
      <c r="D1007" s="9">
        <v>78</v>
      </c>
      <c r="E1007" s="9">
        <v>97</v>
      </c>
      <c r="F1007" s="9">
        <v>99</v>
      </c>
      <c r="G1007" s="9">
        <v>96</v>
      </c>
      <c r="H1007" s="9">
        <v>89</v>
      </c>
      <c r="I1007" s="9">
        <v>4000</v>
      </c>
    </row>
    <row r="1008" spans="1:9" ht="15" thickBot="1" x14ac:dyDescent="0.35">
      <c r="A1008" s="8" t="s">
        <v>67</v>
      </c>
      <c r="B1008" s="9">
        <v>200</v>
      </c>
      <c r="C1008" s="9">
        <v>78</v>
      </c>
      <c r="D1008" s="9">
        <v>72</v>
      </c>
      <c r="E1008" s="9">
        <v>97</v>
      </c>
      <c r="F1008" s="9">
        <v>99</v>
      </c>
      <c r="G1008" s="9">
        <v>93</v>
      </c>
      <c r="H1008" s="9">
        <v>89</v>
      </c>
      <c r="I1008" s="9">
        <v>5000</v>
      </c>
    </row>
    <row r="1009" spans="1:9" ht="15" thickBot="1" x14ac:dyDescent="0.35">
      <c r="A1009" s="8" t="s">
        <v>68</v>
      </c>
      <c r="B1009" s="9">
        <v>199</v>
      </c>
      <c r="C1009" s="9">
        <v>78</v>
      </c>
      <c r="D1009" s="9">
        <v>65</v>
      </c>
      <c r="E1009" s="9">
        <v>96</v>
      </c>
      <c r="F1009" s="9">
        <v>99</v>
      </c>
      <c r="G1009" s="9">
        <v>94</v>
      </c>
      <c r="H1009" s="9">
        <v>88</v>
      </c>
      <c r="I1009" s="9">
        <v>5000</v>
      </c>
    </row>
    <row r="1010" spans="1:9" ht="15" thickBot="1" x14ac:dyDescent="0.35">
      <c r="A1010" s="8" t="s">
        <v>69</v>
      </c>
      <c r="B1010" s="9">
        <v>198</v>
      </c>
      <c r="C1010" s="9">
        <v>86</v>
      </c>
      <c r="D1010" s="9">
        <v>82</v>
      </c>
      <c r="E1010" s="9">
        <v>97</v>
      </c>
      <c r="F1010" s="9">
        <v>100</v>
      </c>
      <c r="G1010" s="9">
        <v>96</v>
      </c>
      <c r="H1010" s="9">
        <v>86</v>
      </c>
      <c r="I1010" s="9">
        <v>3000</v>
      </c>
    </row>
    <row r="1011" spans="1:9" ht="15" thickBot="1" x14ac:dyDescent="0.35">
      <c r="A1011" s="8" t="s">
        <v>70</v>
      </c>
      <c r="B1011" s="9">
        <v>197</v>
      </c>
      <c r="C1011" s="9">
        <v>88</v>
      </c>
      <c r="D1011" s="9">
        <v>85</v>
      </c>
      <c r="E1011" s="9">
        <v>97</v>
      </c>
      <c r="F1011" s="9">
        <v>98</v>
      </c>
      <c r="G1011" s="9">
        <v>95</v>
      </c>
      <c r="H1011" s="9">
        <v>91</v>
      </c>
      <c r="I1011" s="9">
        <v>3000</v>
      </c>
    </row>
    <row r="1012" spans="1:9" ht="15" thickBot="1" x14ac:dyDescent="0.35">
      <c r="A1012" s="8" t="s">
        <v>71</v>
      </c>
      <c r="B1012" s="9">
        <v>196</v>
      </c>
      <c r="C1012" s="9">
        <v>84</v>
      </c>
      <c r="D1012" s="9">
        <v>81</v>
      </c>
      <c r="E1012" s="9">
        <v>98</v>
      </c>
      <c r="F1012" s="9">
        <v>99</v>
      </c>
      <c r="G1012" s="9">
        <v>93</v>
      </c>
      <c r="H1012" s="9">
        <v>85</v>
      </c>
      <c r="I1012" s="9">
        <v>3000</v>
      </c>
    </row>
    <row r="1013" spans="1:9" ht="15" thickBot="1" x14ac:dyDescent="0.35">
      <c r="A1013" s="8" t="s">
        <v>72</v>
      </c>
      <c r="B1013" s="9">
        <v>195</v>
      </c>
      <c r="C1013" s="9">
        <v>82</v>
      </c>
      <c r="D1013" s="9">
        <v>78</v>
      </c>
      <c r="E1013" s="9">
        <v>97</v>
      </c>
      <c r="F1013" s="9">
        <v>99</v>
      </c>
      <c r="G1013" s="9">
        <v>93</v>
      </c>
      <c r="H1013" s="9">
        <v>91</v>
      </c>
      <c r="I1013" s="9">
        <v>4000</v>
      </c>
    </row>
    <row r="1014" spans="1:9" ht="15" thickBot="1" x14ac:dyDescent="0.35">
      <c r="A1014" s="8" t="s">
        <v>73</v>
      </c>
      <c r="B1014" s="9">
        <v>194</v>
      </c>
      <c r="C1014" s="9">
        <v>82</v>
      </c>
      <c r="D1014" s="9">
        <v>80</v>
      </c>
      <c r="E1014" s="9">
        <v>97</v>
      </c>
      <c r="F1014" s="9">
        <v>100</v>
      </c>
      <c r="G1014" s="9">
        <v>91</v>
      </c>
      <c r="H1014" s="9">
        <v>88</v>
      </c>
      <c r="I1014" s="9">
        <v>4000</v>
      </c>
    </row>
    <row r="1015" spans="1:9" ht="15" thickBot="1" x14ac:dyDescent="0.35">
      <c r="A1015" s="8" t="s">
        <v>74</v>
      </c>
      <c r="B1015" s="9">
        <v>193</v>
      </c>
      <c r="C1015" s="9">
        <v>79</v>
      </c>
      <c r="D1015" s="9">
        <v>75</v>
      </c>
      <c r="E1015" s="9">
        <v>97</v>
      </c>
      <c r="F1015" s="9">
        <v>99</v>
      </c>
      <c r="G1015" s="9">
        <v>92</v>
      </c>
      <c r="H1015" s="9">
        <v>83</v>
      </c>
      <c r="I1015" s="9">
        <v>5000</v>
      </c>
    </row>
    <row r="1016" spans="1:9" ht="15" thickBot="1" x14ac:dyDescent="0.35">
      <c r="A1016" s="8" t="s">
        <v>75</v>
      </c>
      <c r="B1016" s="9">
        <v>192</v>
      </c>
      <c r="C1016" s="9">
        <v>77</v>
      </c>
      <c r="D1016" s="9">
        <v>71</v>
      </c>
      <c r="E1016" s="9">
        <v>95</v>
      </c>
      <c r="F1016" s="9">
        <v>99</v>
      </c>
      <c r="G1016" s="9">
        <v>92</v>
      </c>
      <c r="H1016" s="9">
        <v>82</v>
      </c>
      <c r="I1016" s="9">
        <v>5000</v>
      </c>
    </row>
    <row r="1017" spans="1:9" ht="15" thickBot="1" x14ac:dyDescent="0.35">
      <c r="A1017" s="8" t="s">
        <v>76</v>
      </c>
      <c r="B1017" s="9">
        <v>191</v>
      </c>
      <c r="C1017" s="9">
        <v>79</v>
      </c>
      <c r="D1017" s="9">
        <v>73</v>
      </c>
      <c r="E1017" s="9">
        <v>96</v>
      </c>
      <c r="F1017" s="9">
        <v>99</v>
      </c>
      <c r="G1017" s="9">
        <v>92</v>
      </c>
      <c r="H1017" s="9">
        <v>85</v>
      </c>
      <c r="I1017" s="9">
        <v>5000</v>
      </c>
    </row>
    <row r="1018" spans="1:9" ht="15" thickBot="1" x14ac:dyDescent="0.35">
      <c r="A1018" s="8" t="s">
        <v>77</v>
      </c>
      <c r="B1018" s="9">
        <v>190</v>
      </c>
      <c r="C1018" s="9">
        <v>82</v>
      </c>
      <c r="D1018" s="9">
        <v>79</v>
      </c>
      <c r="E1018" s="9">
        <v>95</v>
      </c>
      <c r="F1018" s="9">
        <v>98</v>
      </c>
      <c r="G1018" s="9">
        <v>95</v>
      </c>
      <c r="H1018" s="9">
        <v>82</v>
      </c>
      <c r="I1018" s="9">
        <v>5000</v>
      </c>
    </row>
    <row r="1019" spans="1:9" ht="15" thickBot="1" x14ac:dyDescent="0.35">
      <c r="A1019" s="8" t="s">
        <v>78</v>
      </c>
      <c r="B1019" s="9">
        <v>189</v>
      </c>
      <c r="C1019" s="9">
        <v>80</v>
      </c>
      <c r="D1019" s="9">
        <v>76</v>
      </c>
      <c r="E1019" s="9">
        <v>95</v>
      </c>
      <c r="F1019" s="9">
        <v>96</v>
      </c>
      <c r="G1019" s="9">
        <v>93</v>
      </c>
      <c r="H1019" s="9">
        <v>88</v>
      </c>
      <c r="I1019" s="9">
        <v>5000</v>
      </c>
    </row>
    <row r="1020" spans="1:9" ht="15" thickBot="1" x14ac:dyDescent="0.35">
      <c r="A1020" s="8" t="s">
        <v>79</v>
      </c>
      <c r="B1020" s="9">
        <v>188</v>
      </c>
      <c r="C1020" s="9">
        <v>75</v>
      </c>
      <c r="D1020" s="9">
        <v>72</v>
      </c>
      <c r="E1020" s="9">
        <v>96</v>
      </c>
      <c r="F1020" s="9">
        <v>96</v>
      </c>
      <c r="G1020" s="9">
        <v>93</v>
      </c>
      <c r="H1020" s="9">
        <v>86</v>
      </c>
      <c r="I1020" s="9">
        <v>5000</v>
      </c>
    </row>
    <row r="1021" spans="1:9" ht="15" thickBot="1" x14ac:dyDescent="0.35">
      <c r="A1021" s="8" t="s">
        <v>80</v>
      </c>
      <c r="B1021" s="9">
        <v>187</v>
      </c>
      <c r="C1021" s="9">
        <v>69</v>
      </c>
      <c r="D1021" s="9">
        <v>57</v>
      </c>
      <c r="E1021" s="9">
        <v>95</v>
      </c>
      <c r="F1021" s="9">
        <v>98</v>
      </c>
      <c r="G1021" s="9">
        <v>91</v>
      </c>
      <c r="H1021" s="9">
        <v>85</v>
      </c>
      <c r="I1021" s="9">
        <v>5000</v>
      </c>
    </row>
    <row r="1022" spans="1:9" ht="15" thickBot="1" x14ac:dyDescent="0.35">
      <c r="A1022" s="8" t="s">
        <v>81</v>
      </c>
      <c r="B1022" s="9">
        <v>186</v>
      </c>
      <c r="C1022" s="9">
        <v>84</v>
      </c>
      <c r="D1022" s="9">
        <v>78</v>
      </c>
      <c r="E1022" s="9">
        <v>97</v>
      </c>
      <c r="F1022" s="9">
        <v>95</v>
      </c>
      <c r="G1022" s="9">
        <v>94</v>
      </c>
      <c r="H1022" s="9">
        <v>88</v>
      </c>
      <c r="I1022" s="9">
        <v>4000</v>
      </c>
    </row>
    <row r="1023" spans="1:9" ht="15" thickBot="1" x14ac:dyDescent="0.35">
      <c r="A1023" s="8" t="s">
        <v>82</v>
      </c>
      <c r="B1023" s="9">
        <v>185</v>
      </c>
      <c r="C1023" s="9">
        <v>82</v>
      </c>
      <c r="D1023" s="9">
        <v>78</v>
      </c>
      <c r="E1023" s="9">
        <v>95</v>
      </c>
      <c r="F1023" s="9">
        <v>87</v>
      </c>
      <c r="G1023" s="9">
        <v>93</v>
      </c>
      <c r="H1023" s="9">
        <v>91</v>
      </c>
      <c r="I1023" s="9">
        <v>4000</v>
      </c>
    </row>
    <row r="1024" spans="1:9" ht="15" thickBot="1" x14ac:dyDescent="0.35">
      <c r="A1024" s="8" t="s">
        <v>83</v>
      </c>
      <c r="B1024" s="9">
        <v>184</v>
      </c>
      <c r="C1024" s="9">
        <v>79</v>
      </c>
      <c r="D1024" s="9">
        <v>74</v>
      </c>
      <c r="E1024" s="9">
        <v>94</v>
      </c>
      <c r="F1024" s="9">
        <v>75</v>
      </c>
      <c r="G1024" s="9">
        <v>94</v>
      </c>
      <c r="H1024" s="9">
        <v>85</v>
      </c>
      <c r="I1024" s="9">
        <v>5000</v>
      </c>
    </row>
    <row r="1025" spans="1:9" ht="15" thickBot="1" x14ac:dyDescent="0.35">
      <c r="A1025" s="8" t="s">
        <v>84</v>
      </c>
      <c r="B1025" s="9">
        <v>183</v>
      </c>
      <c r="C1025" s="9">
        <v>75</v>
      </c>
      <c r="D1025" s="9">
        <v>77</v>
      </c>
      <c r="E1025" s="9">
        <v>93</v>
      </c>
      <c r="F1025" s="9">
        <v>60</v>
      </c>
      <c r="G1025" s="9">
        <v>91</v>
      </c>
      <c r="H1025" s="9">
        <v>83</v>
      </c>
      <c r="I1025" s="9">
        <v>5000</v>
      </c>
    </row>
    <row r="1026" spans="1:9" ht="15" thickBot="1" x14ac:dyDescent="0.35">
      <c r="A1026" s="8" t="s">
        <v>85</v>
      </c>
      <c r="B1026" s="9">
        <v>182</v>
      </c>
      <c r="C1026" s="9">
        <v>79</v>
      </c>
      <c r="D1026" s="9">
        <v>74</v>
      </c>
      <c r="E1026" s="9">
        <v>94</v>
      </c>
      <c r="F1026" s="9">
        <v>74</v>
      </c>
      <c r="G1026" s="9">
        <v>92</v>
      </c>
      <c r="H1026" s="9">
        <v>85</v>
      </c>
      <c r="I1026" s="9">
        <v>5000</v>
      </c>
    </row>
    <row r="1027" spans="1:9" ht="15" thickBot="1" x14ac:dyDescent="0.35">
      <c r="A1027" s="8" t="s">
        <v>86</v>
      </c>
      <c r="B1027" s="9">
        <v>181</v>
      </c>
      <c r="C1027" s="9">
        <v>79</v>
      </c>
      <c r="D1027" s="9">
        <v>73</v>
      </c>
      <c r="E1027" s="9">
        <v>93</v>
      </c>
      <c r="F1027" s="9">
        <v>83</v>
      </c>
      <c r="G1027" s="9">
        <v>93</v>
      </c>
      <c r="H1027" s="9">
        <v>87</v>
      </c>
      <c r="I1027" s="9">
        <v>6000</v>
      </c>
    </row>
    <row r="1028" spans="1:9" ht="15" thickBot="1" x14ac:dyDescent="0.35">
      <c r="A1028" s="8" t="s">
        <v>87</v>
      </c>
      <c r="B1028" s="9">
        <v>180</v>
      </c>
      <c r="C1028" s="9">
        <v>77</v>
      </c>
      <c r="D1028" s="9">
        <v>71</v>
      </c>
      <c r="E1028" s="9">
        <v>93</v>
      </c>
      <c r="F1028" s="9">
        <v>86</v>
      </c>
      <c r="G1028" s="9">
        <v>91</v>
      </c>
      <c r="H1028" s="9">
        <v>85</v>
      </c>
      <c r="I1028" s="9">
        <v>6000</v>
      </c>
    </row>
    <row r="1029" spans="1:9" ht="15" thickBot="1" x14ac:dyDescent="0.35">
      <c r="A1029" s="8" t="s">
        <v>88</v>
      </c>
      <c r="B1029" s="9">
        <v>179</v>
      </c>
      <c r="C1029" s="9">
        <v>78</v>
      </c>
      <c r="D1029" s="9">
        <v>73</v>
      </c>
      <c r="E1029" s="9">
        <v>93</v>
      </c>
      <c r="F1029" s="9">
        <v>87</v>
      </c>
      <c r="G1029" s="9">
        <v>88</v>
      </c>
      <c r="H1029" s="9">
        <v>84</v>
      </c>
      <c r="I1029" s="9">
        <v>5000</v>
      </c>
    </row>
    <row r="1030" spans="1:9" ht="15" thickBot="1" x14ac:dyDescent="0.35">
      <c r="A1030" s="8" t="s">
        <v>89</v>
      </c>
      <c r="B1030" s="9">
        <v>178</v>
      </c>
      <c r="C1030" s="9">
        <v>80</v>
      </c>
      <c r="D1030" s="9">
        <v>76</v>
      </c>
      <c r="E1030" s="9">
        <v>93</v>
      </c>
      <c r="F1030" s="9">
        <v>84</v>
      </c>
      <c r="G1030" s="9">
        <v>92</v>
      </c>
      <c r="H1030" s="9">
        <v>82</v>
      </c>
      <c r="I1030" s="9">
        <v>5000</v>
      </c>
    </row>
    <row r="1031" spans="1:9" ht="15" thickBot="1" x14ac:dyDescent="0.35">
      <c r="A1031" s="8" t="s">
        <v>90</v>
      </c>
      <c r="B1031" s="9">
        <v>177</v>
      </c>
      <c r="C1031" s="9">
        <v>76</v>
      </c>
      <c r="D1031" s="9">
        <v>70</v>
      </c>
      <c r="E1031" s="9">
        <v>92</v>
      </c>
      <c r="F1031" s="9">
        <v>83</v>
      </c>
      <c r="G1031" s="9">
        <v>90</v>
      </c>
      <c r="H1031" s="9">
        <v>80</v>
      </c>
      <c r="I1031" s="9">
        <v>7000</v>
      </c>
    </row>
    <row r="1032" spans="1:9" ht="15" thickBot="1" x14ac:dyDescent="0.35">
      <c r="A1032" s="8" t="s">
        <v>91</v>
      </c>
      <c r="B1032" s="9">
        <v>176</v>
      </c>
      <c r="C1032" s="9">
        <v>69</v>
      </c>
      <c r="D1032" s="9">
        <v>65</v>
      </c>
      <c r="E1032" s="9">
        <v>92</v>
      </c>
      <c r="F1032" s="9">
        <v>82</v>
      </c>
      <c r="G1032" s="9">
        <v>90</v>
      </c>
      <c r="H1032" s="9">
        <v>86</v>
      </c>
      <c r="I1032" s="9">
        <v>8000</v>
      </c>
    </row>
    <row r="1033" spans="1:9" ht="15" thickBot="1" x14ac:dyDescent="0.35">
      <c r="A1033" s="8" t="s">
        <v>92</v>
      </c>
      <c r="B1033" s="9">
        <v>175</v>
      </c>
      <c r="C1033" s="9">
        <v>62</v>
      </c>
      <c r="D1033" s="9">
        <v>51</v>
      </c>
      <c r="E1033" s="9">
        <v>90</v>
      </c>
      <c r="F1033" s="9">
        <v>84</v>
      </c>
      <c r="G1033" s="9">
        <v>89</v>
      </c>
      <c r="H1033" s="9">
        <v>78</v>
      </c>
      <c r="I1033" s="9">
        <v>7000</v>
      </c>
    </row>
    <row r="1034" spans="1:9" ht="15" thickBot="1" x14ac:dyDescent="0.35">
      <c r="A1034" s="8" t="s">
        <v>93</v>
      </c>
      <c r="B1034" s="9">
        <v>174</v>
      </c>
      <c r="C1034" s="9">
        <v>78</v>
      </c>
      <c r="D1034" s="9">
        <v>73</v>
      </c>
      <c r="E1034" s="9">
        <v>91</v>
      </c>
      <c r="F1034" s="9">
        <v>84</v>
      </c>
      <c r="G1034" s="9">
        <v>91</v>
      </c>
      <c r="H1034" s="9">
        <v>81</v>
      </c>
      <c r="I1034" s="9">
        <v>7000</v>
      </c>
    </row>
    <row r="1035" spans="1:9" ht="15" thickBot="1" x14ac:dyDescent="0.35">
      <c r="A1035" s="8" t="s">
        <v>94</v>
      </c>
      <c r="B1035" s="9">
        <v>173</v>
      </c>
      <c r="C1035" s="9">
        <v>76</v>
      </c>
      <c r="D1035" s="9">
        <v>74</v>
      </c>
      <c r="E1035" s="9">
        <v>91</v>
      </c>
      <c r="F1035" s="9">
        <v>84</v>
      </c>
      <c r="G1035" s="9">
        <v>89</v>
      </c>
      <c r="H1035" s="9">
        <v>86</v>
      </c>
      <c r="I1035" s="9">
        <v>7000</v>
      </c>
    </row>
    <row r="1036" spans="1:9" ht="15" thickBot="1" x14ac:dyDescent="0.35">
      <c r="A1036" s="8" t="s">
        <v>95</v>
      </c>
      <c r="B1036" s="9">
        <v>172</v>
      </c>
      <c r="C1036" s="9">
        <v>74</v>
      </c>
      <c r="D1036" s="9">
        <v>72</v>
      </c>
      <c r="E1036" s="9">
        <v>91</v>
      </c>
      <c r="F1036" s="9">
        <v>83</v>
      </c>
      <c r="G1036" s="9">
        <v>92</v>
      </c>
      <c r="H1036" s="9">
        <v>82</v>
      </c>
      <c r="I1036" s="9">
        <v>7000</v>
      </c>
    </row>
    <row r="1037" spans="1:9" ht="15" thickBot="1" x14ac:dyDescent="0.35">
      <c r="A1037" s="8" t="s">
        <v>96</v>
      </c>
      <c r="B1037" s="9">
        <v>171</v>
      </c>
      <c r="C1037" s="9">
        <v>76</v>
      </c>
      <c r="D1037" s="9">
        <v>68</v>
      </c>
      <c r="E1037" s="9">
        <v>92</v>
      </c>
      <c r="F1037" s="9">
        <v>86</v>
      </c>
      <c r="G1037" s="9">
        <v>92</v>
      </c>
      <c r="H1037" s="9">
        <v>83</v>
      </c>
      <c r="I1037" s="9">
        <v>7000</v>
      </c>
    </row>
    <row r="1038" spans="1:9" ht="15" thickBot="1" x14ac:dyDescent="0.35">
      <c r="A1038" s="8" t="s">
        <v>97</v>
      </c>
      <c r="B1038" s="9">
        <v>170</v>
      </c>
      <c r="C1038" s="9">
        <v>76</v>
      </c>
      <c r="D1038" s="9">
        <v>70</v>
      </c>
      <c r="E1038" s="9">
        <v>92</v>
      </c>
      <c r="F1038" s="9">
        <v>84</v>
      </c>
      <c r="G1038" s="9">
        <v>90</v>
      </c>
      <c r="H1038" s="9">
        <v>83</v>
      </c>
      <c r="I1038" s="9">
        <v>9000</v>
      </c>
    </row>
    <row r="1039" spans="1:9" ht="15" thickBot="1" x14ac:dyDescent="0.35">
      <c r="A1039" s="8" t="s">
        <v>98</v>
      </c>
      <c r="B1039" s="9">
        <v>169</v>
      </c>
      <c r="C1039" s="9">
        <v>75</v>
      </c>
      <c r="D1039" s="9">
        <v>68</v>
      </c>
      <c r="E1039" s="9">
        <v>90</v>
      </c>
      <c r="F1039" s="9">
        <v>84</v>
      </c>
      <c r="G1039" s="9">
        <v>90</v>
      </c>
      <c r="H1039" s="9">
        <v>72</v>
      </c>
      <c r="I1039" s="9">
        <v>12000</v>
      </c>
    </row>
    <row r="1040" spans="1:9" ht="15" thickBot="1" x14ac:dyDescent="0.35">
      <c r="A1040" s="8" t="s">
        <v>99</v>
      </c>
      <c r="B1040" s="9">
        <v>168</v>
      </c>
      <c r="C1040" s="9">
        <v>73</v>
      </c>
      <c r="D1040" s="9">
        <v>65</v>
      </c>
      <c r="E1040" s="9">
        <v>90</v>
      </c>
      <c r="F1040" s="9">
        <v>87</v>
      </c>
      <c r="G1040" s="9">
        <v>88</v>
      </c>
      <c r="H1040" s="9">
        <v>82</v>
      </c>
      <c r="I1040" s="9">
        <v>9000</v>
      </c>
    </row>
    <row r="1041" spans="1:9" ht="15" thickBot="1" x14ac:dyDescent="0.35">
      <c r="A1041" s="8" t="s">
        <v>100</v>
      </c>
      <c r="B1041" s="9">
        <v>167</v>
      </c>
      <c r="C1041" s="9">
        <v>72</v>
      </c>
      <c r="D1041" s="9">
        <v>66</v>
      </c>
      <c r="E1041" s="9">
        <v>90</v>
      </c>
      <c r="F1041" s="9">
        <v>87</v>
      </c>
      <c r="G1041" s="9">
        <v>91</v>
      </c>
      <c r="H1041" s="9">
        <v>81</v>
      </c>
      <c r="I1041" s="9">
        <v>8000</v>
      </c>
    </row>
    <row r="1042" spans="1:9" ht="15" thickBot="1" x14ac:dyDescent="0.35">
      <c r="A1042" s="8" t="s">
        <v>101</v>
      </c>
      <c r="B1042" s="9">
        <v>166</v>
      </c>
      <c r="C1042" s="9">
        <v>73</v>
      </c>
      <c r="D1042" s="9">
        <v>69</v>
      </c>
      <c r="E1042" s="9">
        <v>90</v>
      </c>
      <c r="F1042" s="9">
        <v>85</v>
      </c>
      <c r="G1042" s="9">
        <v>88</v>
      </c>
      <c r="H1042" s="9">
        <v>71</v>
      </c>
      <c r="I1042" s="9">
        <v>9000</v>
      </c>
    </row>
    <row r="1043" spans="1:9" ht="15" thickBot="1" x14ac:dyDescent="0.35">
      <c r="A1043" s="8" t="s">
        <v>102</v>
      </c>
      <c r="B1043" s="9">
        <v>165</v>
      </c>
      <c r="C1043" s="9">
        <v>75</v>
      </c>
      <c r="D1043" s="9">
        <v>70</v>
      </c>
      <c r="E1043" s="9">
        <v>90</v>
      </c>
      <c r="F1043" s="9">
        <v>82</v>
      </c>
      <c r="G1043" s="9">
        <v>88</v>
      </c>
      <c r="H1043" s="9">
        <v>77</v>
      </c>
      <c r="I1043" s="9">
        <v>8000</v>
      </c>
    </row>
    <row r="1044" spans="1:9" ht="15" thickBot="1" x14ac:dyDescent="0.35">
      <c r="A1044" s="8" t="s">
        <v>103</v>
      </c>
      <c r="B1044" s="9">
        <v>164</v>
      </c>
      <c r="C1044" s="9">
        <v>70</v>
      </c>
      <c r="D1044" s="9">
        <v>65</v>
      </c>
      <c r="E1044" s="9">
        <v>88</v>
      </c>
      <c r="F1044" s="9">
        <v>82</v>
      </c>
      <c r="G1044" s="9">
        <v>89</v>
      </c>
      <c r="H1044" s="9">
        <v>79</v>
      </c>
      <c r="I1044" s="9">
        <v>8000</v>
      </c>
    </row>
    <row r="1045" spans="1:9" ht="15" thickBot="1" x14ac:dyDescent="0.35">
      <c r="A1045" s="8" t="s">
        <v>104</v>
      </c>
      <c r="B1045" s="9">
        <v>163</v>
      </c>
      <c r="C1045" s="9">
        <v>61</v>
      </c>
      <c r="D1045" s="9">
        <v>51</v>
      </c>
      <c r="E1045" s="9">
        <v>88</v>
      </c>
      <c r="F1045" s="9">
        <v>82</v>
      </c>
      <c r="G1045" s="9">
        <v>88</v>
      </c>
      <c r="H1045" s="9">
        <v>80</v>
      </c>
      <c r="I1045" s="9">
        <v>8000</v>
      </c>
    </row>
    <row r="1046" spans="1:9" ht="15" thickBot="1" x14ac:dyDescent="0.35">
      <c r="A1046" s="8" t="s">
        <v>105</v>
      </c>
      <c r="B1046" s="9">
        <v>162</v>
      </c>
      <c r="C1046" s="9">
        <v>80</v>
      </c>
      <c r="D1046" s="9">
        <v>71</v>
      </c>
      <c r="E1046" s="9">
        <v>90</v>
      </c>
      <c r="F1046" s="9">
        <v>85</v>
      </c>
      <c r="G1046" s="9">
        <v>89</v>
      </c>
      <c r="H1046" s="9">
        <v>78</v>
      </c>
      <c r="I1046" s="9">
        <v>8000</v>
      </c>
    </row>
    <row r="1047" spans="1:9" ht="15" thickBot="1" x14ac:dyDescent="0.35">
      <c r="A1047" s="8" t="s">
        <v>106</v>
      </c>
      <c r="B1047" s="9">
        <v>161</v>
      </c>
      <c r="C1047" s="9">
        <v>80</v>
      </c>
      <c r="D1047" s="9">
        <v>72</v>
      </c>
      <c r="E1047" s="9">
        <v>90</v>
      </c>
      <c r="F1047" s="9">
        <v>82</v>
      </c>
      <c r="G1047" s="9">
        <v>88</v>
      </c>
      <c r="H1047" s="9">
        <v>76</v>
      </c>
      <c r="I1047" s="9">
        <v>8000</v>
      </c>
    </row>
    <row r="1048" spans="1:9" ht="15" thickBot="1" x14ac:dyDescent="0.35">
      <c r="A1048" s="8" t="s">
        <v>107</v>
      </c>
      <c r="B1048" s="9">
        <v>160</v>
      </c>
      <c r="C1048" s="9">
        <v>78</v>
      </c>
      <c r="D1048" s="9">
        <v>70</v>
      </c>
      <c r="E1048" s="9">
        <v>90</v>
      </c>
      <c r="F1048" s="9">
        <v>81</v>
      </c>
      <c r="G1048" s="9">
        <v>90</v>
      </c>
      <c r="H1048" s="9">
        <v>78</v>
      </c>
      <c r="I1048" s="9">
        <v>8000</v>
      </c>
    </row>
    <row r="1049" spans="1:9" ht="15" thickBot="1" x14ac:dyDescent="0.35">
      <c r="A1049" s="8" t="s">
        <v>108</v>
      </c>
      <c r="B1049" s="9">
        <v>159</v>
      </c>
      <c r="C1049" s="9">
        <v>80</v>
      </c>
      <c r="D1049" s="9">
        <v>69</v>
      </c>
      <c r="E1049" s="9">
        <v>91</v>
      </c>
      <c r="F1049" s="9">
        <v>83</v>
      </c>
      <c r="G1049" s="9">
        <v>91</v>
      </c>
      <c r="H1049" s="9">
        <v>78</v>
      </c>
      <c r="I1049" s="9">
        <v>8000</v>
      </c>
    </row>
    <row r="1050" spans="1:9" ht="15" thickBot="1" x14ac:dyDescent="0.35">
      <c r="A1050" s="8" t="s">
        <v>109</v>
      </c>
      <c r="B1050" s="9">
        <v>158</v>
      </c>
      <c r="C1050" s="9">
        <v>78</v>
      </c>
      <c r="D1050" s="9">
        <v>67</v>
      </c>
      <c r="E1050" s="9">
        <v>90</v>
      </c>
      <c r="F1050" s="9">
        <v>83</v>
      </c>
      <c r="G1050" s="9">
        <v>91</v>
      </c>
      <c r="H1050" s="9">
        <v>77</v>
      </c>
      <c r="I1050" s="9">
        <v>8000</v>
      </c>
    </row>
    <row r="1051" spans="1:9" ht="15" thickBot="1" x14ac:dyDescent="0.35">
      <c r="A1051" s="8" t="s">
        <v>110</v>
      </c>
      <c r="B1051" s="9">
        <v>157</v>
      </c>
      <c r="C1051" s="9">
        <v>73</v>
      </c>
      <c r="D1051" s="9">
        <v>64</v>
      </c>
      <c r="E1051" s="9">
        <v>90</v>
      </c>
      <c r="F1051" s="9">
        <v>83</v>
      </c>
      <c r="G1051" s="9">
        <v>90</v>
      </c>
      <c r="H1051" s="9">
        <v>75</v>
      </c>
      <c r="I1051" s="9">
        <v>7000</v>
      </c>
    </row>
    <row r="1052" spans="1:9" ht="15" thickBot="1" x14ac:dyDescent="0.35">
      <c r="A1052" s="8" t="s">
        <v>111</v>
      </c>
      <c r="B1052" s="9">
        <v>156</v>
      </c>
      <c r="C1052" s="9">
        <v>73</v>
      </c>
      <c r="D1052" s="9">
        <v>61</v>
      </c>
      <c r="E1052" s="9">
        <v>89</v>
      </c>
      <c r="F1052" s="9">
        <v>82</v>
      </c>
      <c r="G1052" s="9">
        <v>86</v>
      </c>
      <c r="H1052" s="9">
        <v>71</v>
      </c>
      <c r="I1052" s="9">
        <v>9000</v>
      </c>
    </row>
    <row r="1053" spans="1:9" ht="15" thickBot="1" x14ac:dyDescent="0.35">
      <c r="A1053" s="8" t="s">
        <v>112</v>
      </c>
      <c r="B1053" s="9">
        <v>155</v>
      </c>
      <c r="C1053" s="9">
        <v>73</v>
      </c>
      <c r="D1053" s="9">
        <v>62</v>
      </c>
      <c r="E1053" s="9">
        <v>89</v>
      </c>
      <c r="F1053" s="9">
        <v>83</v>
      </c>
      <c r="G1053" s="9">
        <v>90</v>
      </c>
      <c r="H1053" s="9">
        <v>74</v>
      </c>
      <c r="I1053" s="9">
        <v>7000</v>
      </c>
    </row>
    <row r="1054" spans="1:9" ht="15" thickBot="1" x14ac:dyDescent="0.35">
      <c r="A1054" s="8" t="s">
        <v>113</v>
      </c>
      <c r="B1054" s="9">
        <v>154</v>
      </c>
      <c r="C1054" s="9">
        <v>78</v>
      </c>
      <c r="D1054" s="9">
        <v>65</v>
      </c>
      <c r="E1054" s="9">
        <v>89</v>
      </c>
      <c r="F1054" s="9">
        <v>81</v>
      </c>
      <c r="G1054" s="9">
        <v>87</v>
      </c>
      <c r="H1054" s="9">
        <v>74</v>
      </c>
      <c r="I1054" s="9">
        <v>7000</v>
      </c>
    </row>
    <row r="1055" spans="1:9" ht="15" thickBot="1" x14ac:dyDescent="0.35">
      <c r="A1055" s="8" t="s">
        <v>114</v>
      </c>
      <c r="B1055" s="9">
        <v>153</v>
      </c>
      <c r="C1055" s="9">
        <v>77</v>
      </c>
      <c r="D1055" s="9">
        <v>64</v>
      </c>
      <c r="E1055" s="9">
        <v>89</v>
      </c>
      <c r="F1055" s="9">
        <v>82</v>
      </c>
      <c r="G1055" s="9">
        <v>89</v>
      </c>
      <c r="H1055" s="9">
        <v>81</v>
      </c>
      <c r="I1055" s="9">
        <v>8000</v>
      </c>
    </row>
    <row r="1056" spans="1:9" ht="15" thickBot="1" x14ac:dyDescent="0.35">
      <c r="A1056" s="8" t="s">
        <v>115</v>
      </c>
      <c r="B1056" s="9">
        <v>152</v>
      </c>
      <c r="C1056" s="9">
        <v>70</v>
      </c>
      <c r="D1056" s="9">
        <v>62</v>
      </c>
      <c r="E1056" s="9">
        <v>88</v>
      </c>
      <c r="F1056" s="9">
        <v>79</v>
      </c>
      <c r="G1056" s="9">
        <v>90</v>
      </c>
      <c r="H1056" s="9">
        <v>75</v>
      </c>
      <c r="I1056" s="9">
        <v>8000</v>
      </c>
    </row>
    <row r="1057" spans="1:9" ht="15" thickBot="1" x14ac:dyDescent="0.35">
      <c r="A1057" s="8" t="s">
        <v>116</v>
      </c>
      <c r="B1057" s="9">
        <v>151</v>
      </c>
      <c r="C1057" s="9">
        <v>61</v>
      </c>
      <c r="D1057" s="9">
        <v>45</v>
      </c>
      <c r="E1057" s="9">
        <v>87</v>
      </c>
      <c r="F1057" s="9">
        <v>78</v>
      </c>
      <c r="G1057" s="9">
        <v>86</v>
      </c>
      <c r="H1057" s="9">
        <v>73</v>
      </c>
      <c r="I1057" s="9">
        <v>8000</v>
      </c>
    </row>
    <row r="1058" spans="1:9" ht="15" thickBot="1" x14ac:dyDescent="0.35">
      <c r="A1058" s="8" t="s">
        <v>117</v>
      </c>
      <c r="B1058" s="9">
        <v>150</v>
      </c>
      <c r="C1058" s="9">
        <v>78</v>
      </c>
      <c r="D1058" s="9">
        <v>68</v>
      </c>
      <c r="E1058" s="9">
        <v>86</v>
      </c>
      <c r="F1058" s="9">
        <v>83</v>
      </c>
      <c r="G1058" s="9">
        <v>88</v>
      </c>
      <c r="H1058" s="9">
        <v>79</v>
      </c>
      <c r="I1058" s="9">
        <v>7000</v>
      </c>
    </row>
    <row r="1059" spans="1:9" ht="15" thickBot="1" x14ac:dyDescent="0.35">
      <c r="A1059" s="8" t="s">
        <v>118</v>
      </c>
      <c r="B1059" s="9">
        <v>149</v>
      </c>
      <c r="C1059" s="9">
        <v>78</v>
      </c>
      <c r="D1059" s="9">
        <v>67</v>
      </c>
      <c r="E1059" s="9">
        <v>86</v>
      </c>
      <c r="F1059" s="9">
        <v>85</v>
      </c>
      <c r="G1059" s="9">
        <v>87</v>
      </c>
      <c r="H1059" s="9">
        <v>78</v>
      </c>
      <c r="I1059" s="9">
        <v>8000</v>
      </c>
    </row>
    <row r="1060" spans="1:9" ht="15" thickBot="1" x14ac:dyDescent="0.35">
      <c r="A1060" s="8" t="s">
        <v>119</v>
      </c>
      <c r="B1060" s="9">
        <v>148</v>
      </c>
      <c r="C1060" s="9">
        <v>75</v>
      </c>
      <c r="D1060" s="9">
        <v>63</v>
      </c>
      <c r="E1060" s="9">
        <v>87</v>
      </c>
      <c r="F1060" s="9">
        <v>84</v>
      </c>
      <c r="G1060" s="9">
        <v>87</v>
      </c>
      <c r="H1060" s="9">
        <v>76</v>
      </c>
      <c r="I1060" s="9">
        <v>9000</v>
      </c>
    </row>
    <row r="1061" spans="1:9" ht="15" thickBot="1" x14ac:dyDescent="0.35">
      <c r="A1061" s="8" t="s">
        <v>120</v>
      </c>
      <c r="B1061" s="9">
        <v>147</v>
      </c>
      <c r="C1061" s="9">
        <v>74</v>
      </c>
      <c r="D1061" s="9">
        <v>63</v>
      </c>
      <c r="E1061" s="9">
        <v>88</v>
      </c>
      <c r="F1061" s="9">
        <v>83</v>
      </c>
      <c r="G1061" s="9">
        <v>88</v>
      </c>
      <c r="H1061" s="9">
        <v>76</v>
      </c>
      <c r="I1061" s="9">
        <v>8000</v>
      </c>
    </row>
    <row r="1062" spans="1:9" ht="15" thickBot="1" x14ac:dyDescent="0.35">
      <c r="A1062" s="8" t="s">
        <v>121</v>
      </c>
      <c r="B1062" s="9">
        <v>146</v>
      </c>
      <c r="C1062" s="9">
        <v>76</v>
      </c>
      <c r="D1062" s="9">
        <v>63</v>
      </c>
      <c r="E1062" s="9">
        <v>87</v>
      </c>
      <c r="F1062" s="9">
        <v>83</v>
      </c>
      <c r="G1062" s="9">
        <v>85</v>
      </c>
      <c r="H1062" s="9">
        <v>79</v>
      </c>
      <c r="I1062" s="9">
        <v>8000</v>
      </c>
    </row>
    <row r="1063" spans="1:9" ht="15" thickBot="1" x14ac:dyDescent="0.35">
      <c r="A1063" s="8" t="s">
        <v>122</v>
      </c>
      <c r="B1063" s="9">
        <v>145</v>
      </c>
      <c r="C1063" s="9">
        <v>74</v>
      </c>
      <c r="D1063" s="9">
        <v>55</v>
      </c>
      <c r="E1063" s="9">
        <v>87</v>
      </c>
      <c r="F1063" s="9">
        <v>82</v>
      </c>
      <c r="G1063" s="9">
        <v>82</v>
      </c>
      <c r="H1063" s="9">
        <v>71</v>
      </c>
      <c r="I1063" s="9">
        <v>9000</v>
      </c>
    </row>
    <row r="1064" spans="1:9" ht="15" thickBot="1" x14ac:dyDescent="0.35">
      <c r="A1064" s="8" t="s">
        <v>123</v>
      </c>
      <c r="B1064" s="9">
        <v>144</v>
      </c>
      <c r="C1064" s="9">
        <v>73</v>
      </c>
      <c r="D1064" s="9">
        <v>55</v>
      </c>
      <c r="E1064" s="9">
        <v>85</v>
      </c>
      <c r="F1064" s="9">
        <v>79</v>
      </c>
      <c r="G1064" s="9">
        <v>83</v>
      </c>
      <c r="H1064" s="9">
        <v>76</v>
      </c>
      <c r="I1064" s="9">
        <v>9000</v>
      </c>
    </row>
    <row r="1065" spans="1:9" ht="15" thickBot="1" x14ac:dyDescent="0.35">
      <c r="A1065" s="8" t="s">
        <v>124</v>
      </c>
      <c r="B1065" s="9">
        <v>143</v>
      </c>
      <c r="C1065" s="9">
        <v>69</v>
      </c>
      <c r="D1065" s="9">
        <v>53</v>
      </c>
      <c r="E1065" s="9">
        <v>84</v>
      </c>
      <c r="F1065" s="9">
        <v>84</v>
      </c>
      <c r="G1065" s="9">
        <v>83</v>
      </c>
      <c r="H1065" s="9">
        <v>77</v>
      </c>
      <c r="I1065" s="9">
        <v>9000</v>
      </c>
    </row>
    <row r="1066" spans="1:9" ht="15" thickBot="1" x14ac:dyDescent="0.35">
      <c r="A1066" s="8" t="s">
        <v>125</v>
      </c>
      <c r="B1066" s="9">
        <v>142</v>
      </c>
      <c r="C1066" s="9">
        <v>72</v>
      </c>
      <c r="D1066" s="9">
        <v>48</v>
      </c>
      <c r="E1066" s="9">
        <v>78</v>
      </c>
      <c r="F1066" s="9">
        <v>82</v>
      </c>
      <c r="G1066" s="9">
        <v>80</v>
      </c>
      <c r="H1066" s="9">
        <v>70</v>
      </c>
      <c r="I1066" s="9">
        <v>9000</v>
      </c>
    </row>
    <row r="1067" spans="1:9" ht="15" thickBot="1" x14ac:dyDescent="0.35">
      <c r="A1067" s="8" t="s">
        <v>126</v>
      </c>
      <c r="B1067" s="9">
        <v>141</v>
      </c>
      <c r="C1067" s="9">
        <v>62</v>
      </c>
      <c r="D1067" s="9">
        <v>59</v>
      </c>
      <c r="E1067" s="9">
        <v>81</v>
      </c>
      <c r="F1067" s="9">
        <v>81</v>
      </c>
      <c r="G1067" s="9">
        <v>83</v>
      </c>
      <c r="H1067" s="9">
        <v>71</v>
      </c>
      <c r="I1067" s="9">
        <v>9000</v>
      </c>
    </row>
    <row r="1068" spans="1:9" ht="15" thickBot="1" x14ac:dyDescent="0.35">
      <c r="A1068" s="8" t="s">
        <v>127</v>
      </c>
      <c r="B1068" s="9">
        <v>140</v>
      </c>
      <c r="C1068" s="9">
        <v>47</v>
      </c>
      <c r="D1068" s="9">
        <v>56</v>
      </c>
      <c r="E1068" s="9">
        <v>82</v>
      </c>
      <c r="F1068" s="9">
        <v>80</v>
      </c>
      <c r="G1068" s="9">
        <v>83</v>
      </c>
      <c r="H1068" s="9">
        <v>70</v>
      </c>
      <c r="I1068" s="9">
        <v>10000</v>
      </c>
    </row>
    <row r="1069" spans="1:9" ht="15" thickBot="1" x14ac:dyDescent="0.35">
      <c r="A1069" s="8" t="s">
        <v>128</v>
      </c>
      <c r="B1069" s="9">
        <v>139</v>
      </c>
      <c r="C1069" s="9">
        <v>49</v>
      </c>
      <c r="D1069" s="9">
        <v>43</v>
      </c>
      <c r="E1069" s="9">
        <v>82</v>
      </c>
      <c r="F1069" s="9">
        <v>79</v>
      </c>
      <c r="G1069" s="9">
        <v>81</v>
      </c>
      <c r="H1069" s="9">
        <v>75</v>
      </c>
      <c r="I1069" s="9">
        <v>10000</v>
      </c>
    </row>
    <row r="1070" spans="1:9" ht="15" thickBot="1" x14ac:dyDescent="0.35">
      <c r="A1070" s="8" t="s">
        <v>129</v>
      </c>
      <c r="B1070" s="9">
        <v>138</v>
      </c>
      <c r="C1070" s="9">
        <v>66</v>
      </c>
      <c r="D1070" s="9">
        <v>65</v>
      </c>
      <c r="E1070" s="9">
        <v>84</v>
      </c>
      <c r="F1070" s="9">
        <v>82</v>
      </c>
      <c r="G1070" s="9">
        <v>84</v>
      </c>
      <c r="H1070" s="9">
        <v>73</v>
      </c>
      <c r="I1070" s="9">
        <v>9000</v>
      </c>
    </row>
    <row r="1071" spans="1:9" ht="15" thickBot="1" x14ac:dyDescent="0.35">
      <c r="A1071" s="8" t="s">
        <v>130</v>
      </c>
      <c r="B1071" s="9">
        <v>137</v>
      </c>
      <c r="C1071" s="9">
        <v>70</v>
      </c>
      <c r="D1071" s="9">
        <v>66</v>
      </c>
      <c r="E1071" s="9">
        <v>83</v>
      </c>
      <c r="F1071" s="9">
        <v>83</v>
      </c>
      <c r="G1071" s="9">
        <v>78</v>
      </c>
      <c r="H1071" s="9">
        <v>68</v>
      </c>
      <c r="I1071" s="9">
        <v>9000</v>
      </c>
    </row>
    <row r="1072" spans="1:9" ht="15" thickBot="1" x14ac:dyDescent="0.35">
      <c r="A1072" s="8" t="s">
        <v>131</v>
      </c>
      <c r="B1072" s="9">
        <v>136</v>
      </c>
      <c r="C1072" s="9">
        <v>71</v>
      </c>
      <c r="D1072" s="9">
        <v>58</v>
      </c>
      <c r="E1072" s="9">
        <v>83</v>
      </c>
      <c r="F1072" s="9">
        <v>83</v>
      </c>
      <c r="G1072" s="9">
        <v>80</v>
      </c>
      <c r="H1072" s="9">
        <v>63</v>
      </c>
      <c r="I1072" s="9">
        <v>10000</v>
      </c>
    </row>
    <row r="1073" spans="1:9" ht="15" thickBot="1" x14ac:dyDescent="0.35">
      <c r="A1073" s="8" t="s">
        <v>132</v>
      </c>
      <c r="B1073" s="9">
        <v>135</v>
      </c>
      <c r="C1073" s="9">
        <v>70</v>
      </c>
      <c r="D1073" s="9">
        <v>61</v>
      </c>
      <c r="E1073" s="9">
        <v>84</v>
      </c>
      <c r="F1073" s="9">
        <v>85</v>
      </c>
      <c r="G1073" s="9">
        <v>77</v>
      </c>
      <c r="H1073" s="9">
        <v>70</v>
      </c>
      <c r="I1073" s="9">
        <v>10000</v>
      </c>
    </row>
    <row r="1074" spans="1:9" ht="15" thickBot="1" x14ac:dyDescent="0.35">
      <c r="A1074" s="8" t="s">
        <v>133</v>
      </c>
      <c r="B1074" s="9">
        <v>134</v>
      </c>
      <c r="C1074" s="9">
        <v>65</v>
      </c>
      <c r="D1074" s="9">
        <v>61</v>
      </c>
      <c r="E1074" s="9">
        <v>83</v>
      </c>
      <c r="F1074" s="9">
        <v>84</v>
      </c>
      <c r="G1074" s="9">
        <v>79</v>
      </c>
      <c r="H1074" s="9">
        <v>70</v>
      </c>
      <c r="I1074" s="9">
        <v>10000</v>
      </c>
    </row>
    <row r="1075" spans="1:9" ht="15" thickBot="1" x14ac:dyDescent="0.35">
      <c r="A1075" s="8" t="s">
        <v>134</v>
      </c>
      <c r="B1075" s="9">
        <v>133</v>
      </c>
      <c r="C1075" s="9">
        <v>69</v>
      </c>
      <c r="D1075" s="9">
        <v>54</v>
      </c>
      <c r="E1075" s="9">
        <v>84</v>
      </c>
      <c r="F1075" s="9">
        <v>83</v>
      </c>
      <c r="G1075" s="9">
        <v>79</v>
      </c>
      <c r="H1075" s="9">
        <v>69</v>
      </c>
      <c r="I1075" s="9">
        <v>10000</v>
      </c>
    </row>
    <row r="1076" spans="1:9" ht="15" thickBot="1" x14ac:dyDescent="0.35">
      <c r="A1076" s="8" t="s">
        <v>135</v>
      </c>
      <c r="B1076" s="9">
        <v>132</v>
      </c>
      <c r="C1076" s="9">
        <v>63</v>
      </c>
      <c r="D1076" s="9">
        <v>55</v>
      </c>
      <c r="E1076" s="9">
        <v>82</v>
      </c>
      <c r="F1076" s="9">
        <v>83</v>
      </c>
      <c r="G1076" s="9">
        <v>76</v>
      </c>
      <c r="H1076" s="9">
        <v>67</v>
      </c>
      <c r="I1076" s="9">
        <v>12000</v>
      </c>
    </row>
    <row r="1077" spans="1:9" ht="15" thickBot="1" x14ac:dyDescent="0.35">
      <c r="A1077" s="8" t="s">
        <v>136</v>
      </c>
      <c r="B1077" s="9">
        <v>131</v>
      </c>
      <c r="C1077" s="9">
        <v>65</v>
      </c>
      <c r="D1077" s="9">
        <v>56</v>
      </c>
      <c r="E1077" s="9">
        <v>83</v>
      </c>
      <c r="F1077" s="9">
        <v>84</v>
      </c>
      <c r="G1077" s="9">
        <v>80</v>
      </c>
      <c r="H1077" s="9">
        <v>67</v>
      </c>
      <c r="I1077" s="9">
        <v>12000</v>
      </c>
    </row>
    <row r="1078" spans="1:9" ht="15" thickBot="1" x14ac:dyDescent="0.35">
      <c r="A1078" s="8" t="s">
        <v>137</v>
      </c>
      <c r="B1078" s="9">
        <v>130</v>
      </c>
      <c r="C1078" s="9">
        <v>69</v>
      </c>
      <c r="D1078" s="9">
        <v>61</v>
      </c>
      <c r="E1078" s="9">
        <v>83</v>
      </c>
      <c r="F1078" s="9">
        <v>83</v>
      </c>
      <c r="G1078" s="9">
        <v>79</v>
      </c>
      <c r="H1078" s="9">
        <v>70</v>
      </c>
      <c r="I1078" s="9">
        <v>9000</v>
      </c>
    </row>
    <row r="1079" spans="1:9" ht="15" thickBot="1" x14ac:dyDescent="0.35">
      <c r="A1079" s="8" t="s">
        <v>138</v>
      </c>
      <c r="B1079" s="9">
        <v>129</v>
      </c>
      <c r="C1079" s="9">
        <v>62</v>
      </c>
      <c r="D1079" s="9">
        <v>58</v>
      </c>
      <c r="E1079" s="9">
        <v>83</v>
      </c>
      <c r="F1079" s="9">
        <v>79</v>
      </c>
      <c r="G1079" s="9">
        <v>75</v>
      </c>
      <c r="H1079" s="9">
        <v>70</v>
      </c>
      <c r="I1079" s="9">
        <v>10000</v>
      </c>
    </row>
    <row r="1080" spans="1:9" ht="15" thickBot="1" x14ac:dyDescent="0.35">
      <c r="A1080" s="8" t="s">
        <v>139</v>
      </c>
      <c r="B1080" s="9">
        <v>128</v>
      </c>
      <c r="C1080" s="9">
        <v>57</v>
      </c>
      <c r="D1080" s="9">
        <v>52</v>
      </c>
      <c r="E1080" s="9">
        <v>74</v>
      </c>
      <c r="F1080" s="9">
        <v>79</v>
      </c>
      <c r="G1080" s="9">
        <v>78</v>
      </c>
      <c r="H1080" s="9">
        <v>72</v>
      </c>
      <c r="I1080" s="9">
        <v>11000</v>
      </c>
    </row>
    <row r="1081" spans="1:9" ht="15" thickBot="1" x14ac:dyDescent="0.35">
      <c r="A1081" s="8" t="s">
        <v>140</v>
      </c>
      <c r="B1081" s="9">
        <v>127</v>
      </c>
      <c r="C1081" s="9">
        <v>46</v>
      </c>
      <c r="D1081" s="9">
        <v>34</v>
      </c>
      <c r="E1081" s="9">
        <v>76</v>
      </c>
      <c r="F1081" s="9">
        <v>80</v>
      </c>
      <c r="G1081" s="9">
        <v>75</v>
      </c>
      <c r="H1081" s="9">
        <v>68</v>
      </c>
      <c r="I1081" s="9">
        <v>11000</v>
      </c>
    </row>
    <row r="1082" spans="1:9" ht="15" thickBot="1" x14ac:dyDescent="0.35">
      <c r="A1082" s="8" t="s">
        <v>141</v>
      </c>
      <c r="B1082" s="9">
        <v>126</v>
      </c>
      <c r="C1082" s="9">
        <v>72</v>
      </c>
      <c r="D1082" s="9">
        <v>66</v>
      </c>
      <c r="E1082" s="9">
        <v>82</v>
      </c>
      <c r="F1082" s="9">
        <v>82</v>
      </c>
      <c r="G1082" s="9">
        <v>82</v>
      </c>
      <c r="H1082" s="9">
        <v>70</v>
      </c>
      <c r="I1082" s="9">
        <v>10000</v>
      </c>
    </row>
    <row r="1083" spans="1:9" ht="15" thickBot="1" x14ac:dyDescent="0.35">
      <c r="A1083" s="8" t="s">
        <v>142</v>
      </c>
      <c r="B1083" s="9">
        <v>125</v>
      </c>
      <c r="C1083" s="9">
        <v>71</v>
      </c>
      <c r="D1083" s="9">
        <v>68</v>
      </c>
      <c r="E1083" s="9">
        <v>80</v>
      </c>
      <c r="F1083" s="9">
        <v>81</v>
      </c>
      <c r="G1083" s="9">
        <v>80</v>
      </c>
      <c r="H1083" s="9">
        <v>70</v>
      </c>
      <c r="I1083" s="9">
        <v>12000</v>
      </c>
    </row>
    <row r="1084" spans="1:9" ht="15" thickBot="1" x14ac:dyDescent="0.35">
      <c r="A1084" s="8" t="s">
        <v>143</v>
      </c>
      <c r="B1084" s="9">
        <v>124</v>
      </c>
      <c r="C1084" s="9">
        <v>70</v>
      </c>
      <c r="D1084" s="9">
        <v>60</v>
      </c>
      <c r="E1084" s="9">
        <v>82</v>
      </c>
      <c r="F1084" s="9">
        <v>80</v>
      </c>
      <c r="G1084" s="9">
        <v>78</v>
      </c>
      <c r="H1084" s="9">
        <v>69</v>
      </c>
      <c r="I1084" s="9">
        <v>12000</v>
      </c>
    </row>
    <row r="1085" spans="1:9" ht="15" thickBot="1" x14ac:dyDescent="0.35">
      <c r="A1085" s="8" t="s">
        <v>144</v>
      </c>
      <c r="B1085" s="9">
        <v>123</v>
      </c>
      <c r="C1085" s="9">
        <v>70</v>
      </c>
      <c r="D1085" s="9">
        <v>62</v>
      </c>
      <c r="E1085" s="9">
        <v>84</v>
      </c>
      <c r="F1085" s="9">
        <v>81</v>
      </c>
      <c r="G1085" s="9">
        <v>77</v>
      </c>
      <c r="H1085" s="9">
        <v>69</v>
      </c>
      <c r="I1085" s="9">
        <v>13000</v>
      </c>
    </row>
    <row r="1086" spans="1:9" ht="15" thickBot="1" x14ac:dyDescent="0.35">
      <c r="A1086" s="8" t="s">
        <v>145</v>
      </c>
      <c r="B1086" s="9">
        <v>122</v>
      </c>
      <c r="C1086" s="9">
        <v>63</v>
      </c>
      <c r="D1086" s="9">
        <v>60</v>
      </c>
      <c r="E1086" s="9">
        <v>82</v>
      </c>
      <c r="F1086" s="9">
        <v>82</v>
      </c>
      <c r="G1086" s="9">
        <v>74</v>
      </c>
      <c r="H1086" s="9">
        <v>70</v>
      </c>
      <c r="I1086" s="9">
        <v>12000</v>
      </c>
    </row>
    <row r="1087" spans="1:9" ht="15" thickBot="1" x14ac:dyDescent="0.35">
      <c r="A1087" s="8" t="s">
        <v>146</v>
      </c>
      <c r="B1087" s="9">
        <v>121</v>
      </c>
      <c r="C1087" s="9">
        <v>65</v>
      </c>
      <c r="D1087" s="9">
        <v>61</v>
      </c>
      <c r="E1087" s="9">
        <v>82</v>
      </c>
      <c r="F1087" s="9">
        <v>73</v>
      </c>
      <c r="G1087" s="9">
        <v>76</v>
      </c>
      <c r="H1087" s="9">
        <v>67</v>
      </c>
      <c r="I1087" s="9">
        <v>12000</v>
      </c>
    </row>
    <row r="1088" spans="1:9" ht="15" thickBot="1" x14ac:dyDescent="0.35">
      <c r="A1088" s="8" t="s">
        <v>147</v>
      </c>
      <c r="B1088" s="9">
        <v>120</v>
      </c>
      <c r="C1088" s="9">
        <v>65</v>
      </c>
      <c r="D1088" s="9">
        <v>57</v>
      </c>
      <c r="E1088" s="9">
        <v>80</v>
      </c>
      <c r="F1088" s="9">
        <v>76</v>
      </c>
      <c r="G1088" s="9">
        <v>77</v>
      </c>
      <c r="H1088" s="9">
        <v>66</v>
      </c>
      <c r="I1088" s="9">
        <v>13000</v>
      </c>
    </row>
    <row r="1089" spans="1:9" ht="15" thickBot="1" x14ac:dyDescent="0.35">
      <c r="A1089" s="8" t="s">
        <v>148</v>
      </c>
      <c r="B1089" s="9">
        <v>119</v>
      </c>
      <c r="C1089" s="9">
        <v>62</v>
      </c>
      <c r="D1089" s="9">
        <v>46</v>
      </c>
      <c r="E1089" s="9">
        <v>79</v>
      </c>
      <c r="F1089" s="9">
        <v>79</v>
      </c>
      <c r="G1089" s="9">
        <v>72</v>
      </c>
      <c r="H1089" s="9">
        <v>67</v>
      </c>
      <c r="I1089" s="9">
        <v>13000</v>
      </c>
    </row>
    <row r="1090" spans="1:9" ht="15" thickBot="1" x14ac:dyDescent="0.35">
      <c r="A1090" s="8" t="s">
        <v>149</v>
      </c>
      <c r="B1090" s="9">
        <v>118</v>
      </c>
      <c r="C1090" s="9">
        <v>68</v>
      </c>
      <c r="D1090" s="9">
        <v>60</v>
      </c>
      <c r="E1090" s="9">
        <v>81</v>
      </c>
      <c r="F1090" s="9">
        <v>79</v>
      </c>
      <c r="G1090" s="9">
        <v>73</v>
      </c>
      <c r="H1090" s="9">
        <v>71</v>
      </c>
      <c r="I1090" s="9">
        <v>11000</v>
      </c>
    </row>
    <row r="1091" spans="1:9" ht="15" thickBot="1" x14ac:dyDescent="0.35">
      <c r="A1091" s="8" t="s">
        <v>150</v>
      </c>
      <c r="B1091" s="9">
        <v>117</v>
      </c>
      <c r="C1091" s="9">
        <v>65</v>
      </c>
      <c r="D1091" s="9">
        <v>60</v>
      </c>
      <c r="E1091" s="9">
        <v>79</v>
      </c>
      <c r="F1091" s="9">
        <v>78</v>
      </c>
      <c r="G1091" s="9">
        <v>70</v>
      </c>
      <c r="H1091" s="9">
        <v>70</v>
      </c>
      <c r="I1091" s="9">
        <v>12000</v>
      </c>
    </row>
    <row r="1092" spans="1:9" ht="15" thickBot="1" x14ac:dyDescent="0.35">
      <c r="A1092" s="8" t="s">
        <v>151</v>
      </c>
      <c r="B1092" s="9">
        <v>116</v>
      </c>
      <c r="C1092" s="9">
        <v>60</v>
      </c>
      <c r="D1092" s="9">
        <v>48</v>
      </c>
      <c r="E1092" s="9">
        <v>78</v>
      </c>
      <c r="F1092" s="9">
        <v>77</v>
      </c>
      <c r="G1092" s="9">
        <v>74</v>
      </c>
      <c r="H1092" s="9">
        <v>70</v>
      </c>
      <c r="I1092" s="9">
        <v>13000</v>
      </c>
    </row>
    <row r="1093" spans="1:9" ht="15" thickBot="1" x14ac:dyDescent="0.35">
      <c r="A1093" s="8" t="s">
        <v>152</v>
      </c>
      <c r="B1093" s="9">
        <v>115</v>
      </c>
      <c r="C1093" s="9">
        <v>37</v>
      </c>
      <c r="D1093" s="9">
        <v>22</v>
      </c>
      <c r="E1093" s="9">
        <v>74</v>
      </c>
      <c r="F1093" s="9">
        <v>71</v>
      </c>
      <c r="G1093" s="9">
        <v>69</v>
      </c>
      <c r="H1093" s="9">
        <v>70</v>
      </c>
      <c r="I1093" s="9">
        <v>14000</v>
      </c>
    </row>
    <row r="1094" spans="1:9" ht="15" thickBot="1" x14ac:dyDescent="0.35">
      <c r="A1094" s="8" t="s">
        <v>153</v>
      </c>
      <c r="B1094" s="9">
        <v>114</v>
      </c>
      <c r="C1094" s="9">
        <v>72</v>
      </c>
      <c r="D1094" s="9">
        <v>62</v>
      </c>
      <c r="E1094" s="9">
        <v>77</v>
      </c>
      <c r="F1094" s="9">
        <v>69</v>
      </c>
      <c r="G1094" s="9">
        <v>78</v>
      </c>
      <c r="H1094" s="9">
        <v>73</v>
      </c>
      <c r="I1094" s="9">
        <v>12000</v>
      </c>
    </row>
    <row r="1095" spans="1:9" ht="15" thickBot="1" x14ac:dyDescent="0.35">
      <c r="A1095" s="8" t="s">
        <v>154</v>
      </c>
      <c r="B1095" s="9">
        <v>113</v>
      </c>
      <c r="C1095" s="9">
        <v>70</v>
      </c>
      <c r="D1095" s="9">
        <v>63</v>
      </c>
      <c r="E1095" s="9">
        <v>78</v>
      </c>
      <c r="F1095" s="9">
        <v>78</v>
      </c>
      <c r="G1095" s="9">
        <v>78</v>
      </c>
      <c r="H1095" s="9">
        <v>72</v>
      </c>
      <c r="I1095" s="9">
        <v>13000</v>
      </c>
    </row>
    <row r="1096" spans="1:9" ht="15" thickBot="1" x14ac:dyDescent="0.35">
      <c r="A1096" s="8" t="s">
        <v>155</v>
      </c>
      <c r="B1096" s="9">
        <v>112</v>
      </c>
      <c r="C1096" s="9">
        <v>68</v>
      </c>
      <c r="D1096" s="9">
        <v>59</v>
      </c>
      <c r="E1096" s="9">
        <v>77</v>
      </c>
      <c r="F1096" s="9">
        <v>77</v>
      </c>
      <c r="G1096" s="9">
        <v>75</v>
      </c>
      <c r="H1096" s="9">
        <v>77</v>
      </c>
      <c r="I1096" s="9">
        <v>13000</v>
      </c>
    </row>
    <row r="1097" spans="1:9" ht="15" thickBot="1" x14ac:dyDescent="0.35">
      <c r="A1097" s="8" t="s">
        <v>156</v>
      </c>
      <c r="B1097" s="9">
        <v>111</v>
      </c>
      <c r="C1097" s="9">
        <v>66</v>
      </c>
      <c r="D1097" s="9">
        <v>58</v>
      </c>
      <c r="E1097" s="9">
        <v>79</v>
      </c>
      <c r="F1097" s="9">
        <v>77</v>
      </c>
      <c r="G1097" s="9">
        <v>72</v>
      </c>
      <c r="H1097" s="9">
        <v>69</v>
      </c>
      <c r="I1097" s="9">
        <v>14000</v>
      </c>
    </row>
    <row r="1098" spans="1:9" ht="15" thickBot="1" x14ac:dyDescent="0.35">
      <c r="A1098" s="8" t="s">
        <v>157</v>
      </c>
      <c r="B1098" s="9">
        <v>110</v>
      </c>
      <c r="C1098" s="9">
        <v>64</v>
      </c>
      <c r="D1098" s="9">
        <v>59</v>
      </c>
      <c r="E1098" s="9">
        <v>77</v>
      </c>
      <c r="F1098" s="9">
        <v>76</v>
      </c>
      <c r="G1098" s="9">
        <v>74</v>
      </c>
      <c r="H1098" s="9">
        <v>74</v>
      </c>
      <c r="I1098" s="9">
        <v>14000</v>
      </c>
    </row>
    <row r="1099" spans="1:9" ht="15" thickBot="1" x14ac:dyDescent="0.35">
      <c r="A1099" s="8" t="s">
        <v>158</v>
      </c>
      <c r="B1099" s="9">
        <v>109</v>
      </c>
      <c r="C1099" s="9">
        <v>61</v>
      </c>
      <c r="D1099" s="9">
        <v>54</v>
      </c>
      <c r="E1099" s="9">
        <v>74</v>
      </c>
      <c r="F1099" s="9">
        <v>77</v>
      </c>
      <c r="G1099" s="9">
        <v>72</v>
      </c>
      <c r="H1099" s="9">
        <v>68</v>
      </c>
      <c r="I1099" s="9">
        <v>18000</v>
      </c>
    </row>
    <row r="1100" spans="1:9" ht="15" thickBot="1" x14ac:dyDescent="0.35">
      <c r="A1100" s="8" t="s">
        <v>159</v>
      </c>
      <c r="B1100" s="9">
        <v>108</v>
      </c>
      <c r="C1100" s="9">
        <v>66</v>
      </c>
      <c r="D1100" s="9">
        <v>53</v>
      </c>
      <c r="E1100" s="9">
        <v>74</v>
      </c>
      <c r="F1100" s="9">
        <v>79</v>
      </c>
      <c r="G1100" s="9">
        <v>71</v>
      </c>
      <c r="H1100" s="9">
        <v>71</v>
      </c>
      <c r="I1100" s="9">
        <v>22000</v>
      </c>
    </row>
    <row r="1101" spans="1:9" ht="15" thickBot="1" x14ac:dyDescent="0.35">
      <c r="A1101" s="8" t="s">
        <v>160</v>
      </c>
      <c r="B1101" s="9">
        <v>107</v>
      </c>
      <c r="C1101" s="9">
        <v>63</v>
      </c>
      <c r="D1101" s="9">
        <v>54</v>
      </c>
      <c r="E1101" s="9">
        <v>76</v>
      </c>
      <c r="F1101" s="9">
        <v>79</v>
      </c>
      <c r="G1101" s="9">
        <v>72</v>
      </c>
      <c r="H1101" s="9">
        <v>73</v>
      </c>
      <c r="I1101" s="9">
        <v>23000</v>
      </c>
    </row>
    <row r="1102" spans="1:9" ht="15" thickBot="1" x14ac:dyDescent="0.35">
      <c r="A1102" s="8" t="s">
        <v>161</v>
      </c>
      <c r="B1102" s="9">
        <v>106</v>
      </c>
      <c r="C1102" s="9">
        <v>69</v>
      </c>
      <c r="D1102" s="9">
        <v>56</v>
      </c>
      <c r="E1102" s="9">
        <v>76</v>
      </c>
      <c r="F1102" s="9">
        <v>77</v>
      </c>
      <c r="G1102" s="9">
        <v>72</v>
      </c>
      <c r="H1102" s="9">
        <v>71</v>
      </c>
      <c r="I1102" s="9">
        <v>17000</v>
      </c>
    </row>
    <row r="1103" spans="1:9" ht="15" thickBot="1" x14ac:dyDescent="0.35">
      <c r="A1103" s="8" t="s">
        <v>162</v>
      </c>
      <c r="B1103" s="9">
        <v>105</v>
      </c>
      <c r="C1103" s="9">
        <v>65</v>
      </c>
      <c r="D1103" s="9">
        <v>61</v>
      </c>
      <c r="E1103" s="9">
        <v>68</v>
      </c>
      <c r="F1103" s="9">
        <v>77</v>
      </c>
      <c r="G1103" s="9">
        <v>65</v>
      </c>
      <c r="H1103" s="9">
        <v>75</v>
      </c>
      <c r="I1103" s="9">
        <v>18000</v>
      </c>
    </row>
    <row r="1104" spans="1:9" ht="15" thickBot="1" x14ac:dyDescent="0.35">
      <c r="A1104" s="8" t="s">
        <v>163</v>
      </c>
      <c r="B1104" s="9">
        <v>104</v>
      </c>
      <c r="C1104" s="9">
        <v>60</v>
      </c>
      <c r="D1104" s="9">
        <v>52</v>
      </c>
      <c r="E1104" s="9">
        <v>72</v>
      </c>
      <c r="F1104" s="9">
        <v>77</v>
      </c>
      <c r="G1104" s="9">
        <v>72</v>
      </c>
      <c r="H1104" s="9">
        <v>69</v>
      </c>
      <c r="I1104" s="9">
        <v>16000</v>
      </c>
    </row>
    <row r="1105" spans="1:9" ht="15" thickBot="1" x14ac:dyDescent="0.35">
      <c r="A1105" s="8" t="s">
        <v>164</v>
      </c>
      <c r="B1105" s="9">
        <v>103</v>
      </c>
      <c r="C1105" s="9">
        <v>46</v>
      </c>
      <c r="D1105" s="9">
        <v>19</v>
      </c>
      <c r="E1105" s="9">
        <v>70</v>
      </c>
      <c r="F1105" s="9">
        <v>73</v>
      </c>
      <c r="G1105" s="9">
        <v>71</v>
      </c>
      <c r="H1105" s="9">
        <v>66</v>
      </c>
      <c r="I1105" s="9">
        <v>18000</v>
      </c>
    </row>
    <row r="1106" spans="1:9" ht="15" thickBot="1" x14ac:dyDescent="0.35">
      <c r="A1106" s="8" t="s">
        <v>165</v>
      </c>
      <c r="B1106" s="9">
        <v>102</v>
      </c>
      <c r="C1106" s="9">
        <v>72</v>
      </c>
      <c r="D1106" s="9">
        <v>53</v>
      </c>
      <c r="E1106" s="9">
        <v>76</v>
      </c>
      <c r="F1106" s="9">
        <v>76</v>
      </c>
      <c r="G1106" s="9">
        <v>74</v>
      </c>
      <c r="H1106" s="9">
        <v>70</v>
      </c>
      <c r="I1106" s="9">
        <v>16000</v>
      </c>
    </row>
    <row r="1107" spans="1:9" ht="15" thickBot="1" x14ac:dyDescent="0.35">
      <c r="A1107" s="8" t="s">
        <v>166</v>
      </c>
      <c r="B1107" s="9">
        <v>101</v>
      </c>
      <c r="C1107" s="9">
        <v>75</v>
      </c>
      <c r="D1107" s="9">
        <v>61</v>
      </c>
      <c r="E1107" s="9">
        <v>74</v>
      </c>
      <c r="F1107" s="9">
        <v>78</v>
      </c>
      <c r="G1107" s="9">
        <v>73</v>
      </c>
      <c r="H1107" s="9">
        <v>71</v>
      </c>
      <c r="I1107" s="9">
        <v>18000</v>
      </c>
    </row>
    <row r="1108" spans="1:9" ht="15" thickBot="1" x14ac:dyDescent="0.35">
      <c r="A1108" s="8" t="s">
        <v>167</v>
      </c>
      <c r="B1108" s="9">
        <v>100</v>
      </c>
      <c r="C1108" s="9">
        <v>67</v>
      </c>
      <c r="D1108" s="9">
        <v>52</v>
      </c>
      <c r="E1108" s="9">
        <v>76</v>
      </c>
      <c r="F1108" s="9">
        <v>76</v>
      </c>
      <c r="G1108" s="9">
        <v>73</v>
      </c>
      <c r="H1108" s="9">
        <v>60</v>
      </c>
      <c r="I1108" s="9">
        <v>19000</v>
      </c>
    </row>
    <row r="1109" spans="1:9" ht="15" thickBot="1" x14ac:dyDescent="0.35">
      <c r="A1109" s="8" t="s">
        <v>168</v>
      </c>
      <c r="B1109" s="9">
        <v>99</v>
      </c>
      <c r="C1109" s="9">
        <v>69</v>
      </c>
      <c r="D1109" s="9">
        <v>58</v>
      </c>
      <c r="E1109" s="9">
        <v>73</v>
      </c>
      <c r="F1109" s="9">
        <v>78</v>
      </c>
      <c r="G1109" s="9">
        <v>75</v>
      </c>
      <c r="H1109" s="9">
        <v>65</v>
      </c>
      <c r="I1109" s="9">
        <v>17000</v>
      </c>
    </row>
    <row r="1110" spans="1:9" ht="15" thickBot="1" x14ac:dyDescent="0.35">
      <c r="A1110" s="8" t="s">
        <v>169</v>
      </c>
      <c r="B1110" s="9">
        <v>98</v>
      </c>
      <c r="C1110" s="9">
        <v>67</v>
      </c>
      <c r="D1110" s="9">
        <v>57</v>
      </c>
      <c r="E1110" s="9">
        <v>75</v>
      </c>
      <c r="F1110" s="9">
        <v>78</v>
      </c>
      <c r="G1110" s="9">
        <v>74</v>
      </c>
      <c r="H1110" s="9">
        <v>66</v>
      </c>
      <c r="I1110" s="9">
        <v>16000</v>
      </c>
    </row>
    <row r="1111" spans="1:9" ht="15" thickBot="1" x14ac:dyDescent="0.35">
      <c r="A1111" s="8" t="s">
        <v>170</v>
      </c>
      <c r="B1111" s="9">
        <v>97</v>
      </c>
      <c r="C1111" s="9">
        <v>65</v>
      </c>
      <c r="D1111" s="9">
        <v>50</v>
      </c>
      <c r="E1111" s="9">
        <v>74</v>
      </c>
      <c r="F1111" s="9">
        <v>77</v>
      </c>
      <c r="G1111" s="9">
        <v>72</v>
      </c>
      <c r="H1111" s="9">
        <v>64</v>
      </c>
      <c r="I1111" s="9">
        <v>21000</v>
      </c>
    </row>
    <row r="1112" spans="1:9" ht="15" thickBot="1" x14ac:dyDescent="0.35">
      <c r="A1112" s="8" t="s">
        <v>171</v>
      </c>
      <c r="B1112" s="9">
        <v>96</v>
      </c>
      <c r="C1112" s="9">
        <v>61</v>
      </c>
      <c r="D1112" s="9">
        <v>42</v>
      </c>
      <c r="E1112" s="9">
        <v>72</v>
      </c>
      <c r="F1112" s="9">
        <v>77</v>
      </c>
      <c r="G1112" s="9">
        <v>69</v>
      </c>
      <c r="H1112" s="9">
        <v>64</v>
      </c>
      <c r="I1112" s="9">
        <v>24000</v>
      </c>
    </row>
    <row r="1113" spans="1:9" ht="15" thickBot="1" x14ac:dyDescent="0.35">
      <c r="A1113" s="8" t="s">
        <v>172</v>
      </c>
      <c r="B1113" s="9">
        <v>95</v>
      </c>
      <c r="C1113" s="9">
        <v>55</v>
      </c>
      <c r="D1113" s="9">
        <v>43</v>
      </c>
      <c r="E1113" s="9">
        <v>68</v>
      </c>
      <c r="F1113" s="9">
        <v>76</v>
      </c>
      <c r="G1113" s="9">
        <v>70</v>
      </c>
      <c r="H1113" s="9">
        <v>67</v>
      </c>
      <c r="I1113" s="9">
        <v>21000</v>
      </c>
    </row>
    <row r="1114" spans="1:9" ht="15" thickBot="1" x14ac:dyDescent="0.35">
      <c r="A1114" s="8" t="s">
        <v>173</v>
      </c>
      <c r="B1114" s="9">
        <v>94</v>
      </c>
      <c r="C1114" s="9">
        <v>68</v>
      </c>
      <c r="D1114" s="9">
        <v>57</v>
      </c>
      <c r="E1114" s="9">
        <v>76</v>
      </c>
      <c r="F1114" s="9">
        <v>76</v>
      </c>
      <c r="G1114" s="9">
        <v>70</v>
      </c>
      <c r="H1114" s="9">
        <v>70</v>
      </c>
      <c r="I1114" s="9">
        <v>19000</v>
      </c>
    </row>
    <row r="1115" spans="1:9" ht="15" thickBot="1" x14ac:dyDescent="0.35">
      <c r="A1115" s="8" t="s">
        <v>174</v>
      </c>
      <c r="B1115" s="9">
        <v>93</v>
      </c>
      <c r="C1115" s="9">
        <v>64</v>
      </c>
      <c r="D1115" s="9">
        <v>55</v>
      </c>
      <c r="E1115" s="9">
        <v>66</v>
      </c>
      <c r="F1115" s="9">
        <v>74</v>
      </c>
      <c r="G1115" s="9">
        <v>65</v>
      </c>
      <c r="H1115" s="9">
        <v>71</v>
      </c>
      <c r="I1115" s="9">
        <v>18000</v>
      </c>
    </row>
    <row r="1116" spans="1:9" ht="15" thickBot="1" x14ac:dyDescent="0.35">
      <c r="A1116" s="8" t="s">
        <v>175</v>
      </c>
      <c r="B1116" s="9">
        <v>92</v>
      </c>
      <c r="C1116" s="9">
        <v>54</v>
      </c>
      <c r="D1116" s="9">
        <v>26</v>
      </c>
      <c r="E1116" s="9">
        <v>73</v>
      </c>
      <c r="F1116" s="9">
        <v>70</v>
      </c>
      <c r="G1116" s="9">
        <v>69</v>
      </c>
      <c r="H1116" s="9">
        <v>68</v>
      </c>
      <c r="I1116" s="9">
        <v>17000</v>
      </c>
    </row>
    <row r="1117" spans="1:9" ht="15" thickBot="1" x14ac:dyDescent="0.35">
      <c r="A1117" s="8" t="s">
        <v>176</v>
      </c>
      <c r="B1117" s="9">
        <v>91</v>
      </c>
      <c r="C1117" s="9">
        <v>44</v>
      </c>
      <c r="D1117" s="9">
        <v>14</v>
      </c>
      <c r="E1117" s="9">
        <v>69</v>
      </c>
      <c r="F1117" s="9">
        <v>69</v>
      </c>
      <c r="G1117" s="9">
        <v>58</v>
      </c>
      <c r="H1117" s="9">
        <v>66</v>
      </c>
      <c r="I1117" s="9">
        <v>21000</v>
      </c>
    </row>
    <row r="1118" spans="1:9" ht="15" thickBot="1" x14ac:dyDescent="0.35">
      <c r="A1118" s="8" t="s">
        <v>177</v>
      </c>
      <c r="B1118" s="9">
        <v>90</v>
      </c>
      <c r="C1118" s="9">
        <v>73</v>
      </c>
      <c r="D1118" s="9">
        <v>63</v>
      </c>
      <c r="E1118" s="9">
        <v>78</v>
      </c>
      <c r="F1118" s="9">
        <v>78</v>
      </c>
      <c r="G1118" s="9">
        <v>74</v>
      </c>
      <c r="H1118" s="9">
        <v>70</v>
      </c>
      <c r="I1118" s="9">
        <v>17000</v>
      </c>
    </row>
    <row r="1119" spans="1:9" ht="15" thickBot="1" x14ac:dyDescent="0.35">
      <c r="A1119" s="8" t="s">
        <v>178</v>
      </c>
      <c r="B1119" s="9">
        <v>89</v>
      </c>
      <c r="C1119" s="9">
        <v>76</v>
      </c>
      <c r="D1119" s="9">
        <v>64</v>
      </c>
      <c r="E1119" s="9">
        <v>77</v>
      </c>
      <c r="F1119" s="9">
        <v>76</v>
      </c>
      <c r="G1119" s="9">
        <v>75</v>
      </c>
      <c r="H1119" s="9">
        <v>70</v>
      </c>
      <c r="I1119" s="9">
        <v>18000</v>
      </c>
    </row>
    <row r="1120" spans="1:9" ht="15" thickBot="1" x14ac:dyDescent="0.35">
      <c r="A1120" s="8" t="s">
        <v>179</v>
      </c>
      <c r="B1120" s="9">
        <v>88</v>
      </c>
      <c r="C1120" s="9">
        <v>71</v>
      </c>
      <c r="D1120" s="9">
        <v>61</v>
      </c>
      <c r="E1120" s="9">
        <v>73</v>
      </c>
      <c r="F1120" s="9">
        <v>74</v>
      </c>
      <c r="G1120" s="9">
        <v>68</v>
      </c>
      <c r="H1120" s="9">
        <v>66</v>
      </c>
      <c r="I1120" s="9">
        <v>20000</v>
      </c>
    </row>
    <row r="1121" spans="1:9" ht="15" thickBot="1" x14ac:dyDescent="0.35">
      <c r="A1121" s="8" t="s">
        <v>180</v>
      </c>
      <c r="B1121" s="9">
        <v>87</v>
      </c>
      <c r="C1121" s="9">
        <v>67</v>
      </c>
      <c r="D1121" s="9">
        <v>57</v>
      </c>
      <c r="E1121" s="9">
        <v>74</v>
      </c>
      <c r="F1121" s="9">
        <v>75</v>
      </c>
      <c r="G1121" s="9">
        <v>66</v>
      </c>
      <c r="H1121" s="9">
        <v>66</v>
      </c>
      <c r="I1121" s="9">
        <v>20000</v>
      </c>
    </row>
    <row r="1122" spans="1:9" ht="15" thickBot="1" x14ac:dyDescent="0.35">
      <c r="A1122" s="8" t="s">
        <v>181</v>
      </c>
      <c r="B1122" s="9">
        <v>86</v>
      </c>
      <c r="C1122" s="9">
        <v>68</v>
      </c>
      <c r="D1122" s="9">
        <v>50</v>
      </c>
      <c r="E1122" s="9">
        <v>74</v>
      </c>
      <c r="F1122" s="9">
        <v>75</v>
      </c>
      <c r="G1122" s="9">
        <v>67</v>
      </c>
      <c r="H1122" s="9">
        <v>66</v>
      </c>
      <c r="I1122" s="9">
        <v>21000</v>
      </c>
    </row>
    <row r="1123" spans="1:9" ht="15" thickBot="1" x14ac:dyDescent="0.35">
      <c r="A1123" s="8" t="s">
        <v>182</v>
      </c>
      <c r="B1123" s="9">
        <v>85</v>
      </c>
      <c r="C1123" s="9">
        <v>65</v>
      </c>
      <c r="D1123" s="9">
        <v>45</v>
      </c>
      <c r="E1123" s="9">
        <v>71</v>
      </c>
      <c r="F1123" s="9">
        <v>75</v>
      </c>
      <c r="G1123" s="9">
        <v>65</v>
      </c>
      <c r="H1123" s="9">
        <v>65</v>
      </c>
      <c r="I1123" s="9">
        <v>24000</v>
      </c>
    </row>
    <row r="1124" spans="1:9" ht="15" thickBot="1" x14ac:dyDescent="0.35">
      <c r="A1124" s="8" t="s">
        <v>183</v>
      </c>
      <c r="B1124" s="9">
        <v>84</v>
      </c>
      <c r="C1124" s="9">
        <v>63</v>
      </c>
      <c r="D1124" s="9">
        <v>42</v>
      </c>
      <c r="E1124" s="9">
        <v>68</v>
      </c>
      <c r="F1124" s="9">
        <v>72</v>
      </c>
      <c r="G1124" s="9">
        <v>63</v>
      </c>
      <c r="H1124" s="9">
        <v>63</v>
      </c>
      <c r="I1124" s="9">
        <v>24000</v>
      </c>
    </row>
    <row r="1125" spans="1:9" ht="15" thickBot="1" x14ac:dyDescent="0.35">
      <c r="A1125" s="8" t="s">
        <v>184</v>
      </c>
      <c r="B1125" s="9">
        <v>83</v>
      </c>
      <c r="C1125" s="9">
        <v>65</v>
      </c>
      <c r="D1125" s="9">
        <v>49</v>
      </c>
      <c r="E1125" s="9">
        <v>67</v>
      </c>
      <c r="F1125" s="9">
        <v>71</v>
      </c>
      <c r="G1125" s="9">
        <v>65</v>
      </c>
      <c r="H1125" s="9">
        <v>63</v>
      </c>
      <c r="I1125" s="9">
        <v>23000</v>
      </c>
    </row>
    <row r="1126" spans="1:9" ht="15" thickBot="1" x14ac:dyDescent="0.35">
      <c r="A1126" s="8" t="s">
        <v>185</v>
      </c>
      <c r="B1126" s="9">
        <v>82</v>
      </c>
      <c r="C1126" s="9">
        <v>69</v>
      </c>
      <c r="D1126" s="9">
        <v>55</v>
      </c>
      <c r="E1126" s="9">
        <v>70</v>
      </c>
      <c r="F1126" s="9">
        <v>71</v>
      </c>
      <c r="G1126" s="9">
        <v>62</v>
      </c>
      <c r="H1126" s="9">
        <v>63</v>
      </c>
      <c r="I1126" s="9">
        <v>25000</v>
      </c>
    </row>
    <row r="1127" spans="1:9" ht="15" thickBot="1" x14ac:dyDescent="0.35">
      <c r="A1127" s="8" t="s">
        <v>186</v>
      </c>
      <c r="B1127" s="9">
        <v>81</v>
      </c>
      <c r="C1127" s="9">
        <v>63</v>
      </c>
      <c r="D1127" s="9">
        <v>48</v>
      </c>
      <c r="E1127" s="9">
        <v>67</v>
      </c>
      <c r="F1127" s="9">
        <v>66</v>
      </c>
      <c r="G1127" s="9">
        <v>51</v>
      </c>
      <c r="H1127" s="9">
        <v>61</v>
      </c>
      <c r="I1127" s="9">
        <v>28000</v>
      </c>
    </row>
    <row r="1128" spans="1:9" ht="15" thickBot="1" x14ac:dyDescent="0.35">
      <c r="A1128" s="8" t="s">
        <v>187</v>
      </c>
      <c r="B1128" s="9">
        <v>80</v>
      </c>
      <c r="C1128" s="9">
        <v>57</v>
      </c>
      <c r="D1128" s="9">
        <v>36</v>
      </c>
      <c r="E1128" s="9">
        <v>68</v>
      </c>
      <c r="F1128" s="9">
        <v>65</v>
      </c>
      <c r="G1128" s="9">
        <v>61</v>
      </c>
      <c r="H1128" s="9">
        <v>59</v>
      </c>
      <c r="I1128" s="9">
        <v>29000</v>
      </c>
    </row>
    <row r="1129" spans="1:9" ht="15" thickBot="1" x14ac:dyDescent="0.35">
      <c r="A1129" s="8" t="s">
        <v>188</v>
      </c>
      <c r="B1129" s="9">
        <v>79</v>
      </c>
      <c r="C1129" s="9">
        <v>46</v>
      </c>
      <c r="D1129" s="9">
        <v>21</v>
      </c>
      <c r="E1129" s="9">
        <v>64</v>
      </c>
      <c r="F1129" s="9">
        <v>62</v>
      </c>
      <c r="G1129" s="9">
        <v>55</v>
      </c>
      <c r="H1129" s="9">
        <v>58</v>
      </c>
      <c r="I1129" s="9">
        <v>24000</v>
      </c>
    </row>
    <row r="1130" spans="1:9" ht="15" thickBot="1" x14ac:dyDescent="0.35">
      <c r="A1130" s="8" t="s">
        <v>189</v>
      </c>
      <c r="B1130" s="9">
        <v>78</v>
      </c>
      <c r="C1130" s="9">
        <v>70</v>
      </c>
      <c r="D1130" s="9">
        <v>55</v>
      </c>
      <c r="E1130" s="9">
        <v>69</v>
      </c>
      <c r="F1130" s="9">
        <v>69</v>
      </c>
      <c r="G1130" s="9">
        <v>64</v>
      </c>
      <c r="H1130" s="9">
        <v>62</v>
      </c>
      <c r="I1130" s="9">
        <v>25000</v>
      </c>
    </row>
    <row r="1131" spans="1:9" ht="15" thickBot="1" x14ac:dyDescent="0.35">
      <c r="A1131" s="8" t="s">
        <v>190</v>
      </c>
      <c r="B1131" s="9">
        <v>77</v>
      </c>
      <c r="C1131" s="9">
        <v>71</v>
      </c>
      <c r="D1131" s="9">
        <v>60</v>
      </c>
      <c r="E1131" s="9">
        <v>68</v>
      </c>
      <c r="F1131" s="9">
        <v>67</v>
      </c>
      <c r="G1131" s="9">
        <v>67</v>
      </c>
      <c r="H1131" s="9">
        <v>65</v>
      </c>
      <c r="I1131" s="9">
        <v>24000</v>
      </c>
    </row>
    <row r="1132" spans="1:9" ht="15" thickBot="1" x14ac:dyDescent="0.35">
      <c r="A1132" s="8" t="s">
        <v>191</v>
      </c>
      <c r="B1132" s="9">
        <v>76</v>
      </c>
      <c r="C1132" s="9">
        <v>68</v>
      </c>
      <c r="D1132" s="9">
        <v>55</v>
      </c>
      <c r="E1132" s="9">
        <v>66</v>
      </c>
      <c r="F1132" s="9">
        <v>62</v>
      </c>
      <c r="G1132" s="9">
        <v>63</v>
      </c>
      <c r="H1132" s="9">
        <v>62</v>
      </c>
      <c r="I1132" s="9">
        <v>24000</v>
      </c>
    </row>
    <row r="1133" spans="1:9" ht="15" thickBot="1" x14ac:dyDescent="0.35">
      <c r="A1133" s="8" t="s">
        <v>192</v>
      </c>
      <c r="B1133" s="9">
        <v>75</v>
      </c>
      <c r="C1133" s="9">
        <v>66</v>
      </c>
      <c r="D1133" s="9">
        <v>44</v>
      </c>
      <c r="E1133" s="9">
        <v>63</v>
      </c>
      <c r="F1133" s="9">
        <v>64</v>
      </c>
      <c r="G1133" s="9">
        <v>57</v>
      </c>
      <c r="H1133" s="9">
        <v>63</v>
      </c>
      <c r="I1133" s="9">
        <v>24000</v>
      </c>
    </row>
    <row r="1134" spans="1:9" ht="15" thickBot="1" x14ac:dyDescent="0.35">
      <c r="A1134" s="8" t="s">
        <v>193</v>
      </c>
      <c r="B1134" s="9">
        <v>74</v>
      </c>
      <c r="C1134" s="9">
        <v>64</v>
      </c>
      <c r="D1134" s="9">
        <v>50</v>
      </c>
      <c r="E1134" s="9">
        <v>56</v>
      </c>
      <c r="F1134" s="9">
        <v>60</v>
      </c>
      <c r="G1134" s="9">
        <v>60</v>
      </c>
      <c r="H1134" s="9">
        <v>65</v>
      </c>
      <c r="I1134" s="9">
        <v>24000</v>
      </c>
    </row>
    <row r="1135" spans="1:9" ht="15" thickBot="1" x14ac:dyDescent="0.35">
      <c r="A1135" s="8" t="s">
        <v>194</v>
      </c>
      <c r="B1135" s="9">
        <v>73</v>
      </c>
      <c r="C1135" s="9">
        <v>58</v>
      </c>
      <c r="D1135" s="9">
        <v>42</v>
      </c>
      <c r="E1135" s="9">
        <v>65</v>
      </c>
      <c r="F1135" s="9">
        <v>60</v>
      </c>
      <c r="G1135" s="9">
        <v>55</v>
      </c>
      <c r="H1135" s="9">
        <v>60</v>
      </c>
      <c r="I1135" s="9">
        <v>28000</v>
      </c>
    </row>
    <row r="1136" spans="1:9" ht="15" thickBot="1" x14ac:dyDescent="0.35">
      <c r="A1136" s="8" t="s">
        <v>195</v>
      </c>
      <c r="B1136" s="9">
        <v>72</v>
      </c>
      <c r="C1136" s="9">
        <v>58</v>
      </c>
      <c r="D1136" s="9">
        <v>41</v>
      </c>
      <c r="E1136" s="9">
        <v>60</v>
      </c>
      <c r="F1136" s="9">
        <v>60</v>
      </c>
      <c r="G1136" s="9">
        <v>52</v>
      </c>
      <c r="H1136" s="9">
        <v>51</v>
      </c>
      <c r="I1136" s="9">
        <v>29000</v>
      </c>
    </row>
    <row r="1137" spans="1:9" ht="15" thickBot="1" x14ac:dyDescent="0.35">
      <c r="A1137" s="8" t="s">
        <v>196</v>
      </c>
      <c r="B1137" s="9">
        <v>71</v>
      </c>
      <c r="C1137" s="9">
        <v>54</v>
      </c>
      <c r="D1137" s="9">
        <v>36</v>
      </c>
      <c r="E1137" s="9">
        <v>63</v>
      </c>
      <c r="F1137" s="9">
        <v>63</v>
      </c>
      <c r="G1137" s="9">
        <v>53</v>
      </c>
      <c r="H1137" s="9">
        <v>50</v>
      </c>
      <c r="I1137" s="9">
        <v>29000</v>
      </c>
    </row>
    <row r="1138" spans="1:9" ht="15" thickBot="1" x14ac:dyDescent="0.35">
      <c r="A1138" s="8" t="s">
        <v>197</v>
      </c>
      <c r="B1138" s="9">
        <v>70</v>
      </c>
      <c r="C1138" s="9">
        <v>62</v>
      </c>
      <c r="D1138" s="9">
        <v>44</v>
      </c>
      <c r="E1138" s="9">
        <v>57</v>
      </c>
      <c r="F1138" s="9">
        <v>58</v>
      </c>
      <c r="G1138" s="9">
        <v>54</v>
      </c>
      <c r="H1138" s="9">
        <v>54</v>
      </c>
      <c r="I1138" s="9">
        <v>26000</v>
      </c>
    </row>
    <row r="1139" spans="1:9" ht="15" thickBot="1" x14ac:dyDescent="0.35">
      <c r="A1139" s="8" t="s">
        <v>198</v>
      </c>
      <c r="B1139" s="9">
        <v>69</v>
      </c>
      <c r="C1139" s="9">
        <v>61</v>
      </c>
      <c r="D1139" s="9">
        <v>49</v>
      </c>
      <c r="E1139" s="9">
        <v>57</v>
      </c>
      <c r="F1139" s="9">
        <v>50</v>
      </c>
      <c r="G1139" s="9">
        <v>51</v>
      </c>
      <c r="H1139" s="9">
        <v>57</v>
      </c>
      <c r="I1139" s="9">
        <v>25000</v>
      </c>
    </row>
    <row r="1140" spans="1:9" ht="15" thickBot="1" x14ac:dyDescent="0.35">
      <c r="A1140" s="8" t="s">
        <v>199</v>
      </c>
      <c r="B1140" s="9">
        <v>68</v>
      </c>
      <c r="C1140" s="9">
        <v>52</v>
      </c>
      <c r="D1140" s="9">
        <v>28</v>
      </c>
      <c r="E1140" s="9">
        <v>52</v>
      </c>
      <c r="F1140" s="9">
        <v>57</v>
      </c>
      <c r="G1140" s="9">
        <v>56</v>
      </c>
      <c r="H1140" s="9">
        <v>55</v>
      </c>
      <c r="I1140" s="9">
        <v>26000</v>
      </c>
    </row>
    <row r="1141" spans="1:9" ht="15" thickBot="1" x14ac:dyDescent="0.35">
      <c r="A1141" s="8" t="s">
        <v>200</v>
      </c>
      <c r="B1141" s="9">
        <v>67</v>
      </c>
      <c r="C1141" s="9">
        <v>40</v>
      </c>
      <c r="D1141" s="9">
        <v>13</v>
      </c>
      <c r="E1141" s="9">
        <v>49</v>
      </c>
      <c r="F1141" s="9">
        <v>49</v>
      </c>
      <c r="G1141" s="9">
        <v>45</v>
      </c>
      <c r="H1141" s="9">
        <v>45</v>
      </c>
      <c r="I1141" s="9">
        <v>31000</v>
      </c>
    </row>
    <row r="1142" spans="1:9" ht="15" thickBot="1" x14ac:dyDescent="0.35">
      <c r="A1142" s="8" t="s">
        <v>201</v>
      </c>
      <c r="B1142" s="9">
        <v>66</v>
      </c>
      <c r="C1142" s="9">
        <v>64</v>
      </c>
      <c r="D1142" s="9">
        <v>55</v>
      </c>
      <c r="E1142" s="9">
        <v>54</v>
      </c>
      <c r="F1142" s="9">
        <v>53</v>
      </c>
      <c r="G1142" s="9">
        <v>58</v>
      </c>
      <c r="H1142" s="9">
        <v>56</v>
      </c>
      <c r="I1142" s="9">
        <v>26000</v>
      </c>
    </row>
    <row r="1143" spans="1:9" ht="15" thickBot="1" x14ac:dyDescent="0.35">
      <c r="A1143" s="8" t="s">
        <v>202</v>
      </c>
      <c r="B1143" s="9">
        <v>65</v>
      </c>
      <c r="C1143" s="9">
        <v>64</v>
      </c>
      <c r="D1143" s="9">
        <v>57</v>
      </c>
      <c r="E1143" s="9">
        <v>58</v>
      </c>
      <c r="F1143" s="9">
        <v>50</v>
      </c>
      <c r="G1143" s="9">
        <v>56</v>
      </c>
      <c r="H1143" s="9">
        <v>57</v>
      </c>
      <c r="I1143" s="9">
        <v>27000</v>
      </c>
    </row>
    <row r="1144" spans="1:9" ht="15" thickBot="1" x14ac:dyDescent="0.35">
      <c r="A1144" s="8" t="s">
        <v>203</v>
      </c>
      <c r="B1144" s="9">
        <v>64</v>
      </c>
      <c r="C1144" s="9">
        <v>55</v>
      </c>
      <c r="D1144" s="9">
        <v>41</v>
      </c>
      <c r="E1144" s="9">
        <v>55</v>
      </c>
      <c r="F1144" s="9">
        <v>52</v>
      </c>
      <c r="G1144" s="9">
        <v>47</v>
      </c>
      <c r="H1144" s="9">
        <v>56</v>
      </c>
      <c r="I1144" s="9">
        <v>30000</v>
      </c>
    </row>
    <row r="1145" spans="1:9" ht="15" thickBot="1" x14ac:dyDescent="0.35">
      <c r="A1145" s="8" t="s">
        <v>204</v>
      </c>
      <c r="B1145" s="9">
        <v>63</v>
      </c>
      <c r="C1145" s="9">
        <v>53</v>
      </c>
      <c r="D1145" s="9">
        <v>42</v>
      </c>
      <c r="E1145" s="9">
        <v>60</v>
      </c>
      <c r="F1145" s="9">
        <v>51</v>
      </c>
      <c r="G1145" s="9">
        <v>49</v>
      </c>
      <c r="H1145" s="9">
        <v>55</v>
      </c>
      <c r="I1145" s="9">
        <v>27000</v>
      </c>
    </row>
    <row r="1146" spans="1:9" ht="15" thickBot="1" x14ac:dyDescent="0.35">
      <c r="A1146" s="8" t="s">
        <v>205</v>
      </c>
      <c r="B1146" s="9">
        <v>62</v>
      </c>
      <c r="C1146" s="9">
        <v>54</v>
      </c>
      <c r="D1146" s="9">
        <v>43</v>
      </c>
      <c r="E1146" s="9">
        <v>57</v>
      </c>
      <c r="F1146" s="9">
        <v>54</v>
      </c>
      <c r="G1146" s="9">
        <v>51</v>
      </c>
      <c r="H1146" s="9">
        <v>56</v>
      </c>
      <c r="I1146" s="9">
        <v>27000</v>
      </c>
    </row>
    <row r="1147" spans="1:9" ht="15" thickBot="1" x14ac:dyDescent="0.35">
      <c r="A1147" s="8" t="s">
        <v>206</v>
      </c>
      <c r="B1147" s="9">
        <v>61</v>
      </c>
      <c r="C1147" s="9">
        <v>54</v>
      </c>
      <c r="D1147" s="9">
        <v>42</v>
      </c>
      <c r="E1147" s="9">
        <v>53</v>
      </c>
      <c r="F1147" s="9">
        <v>51</v>
      </c>
      <c r="G1147" s="9">
        <v>51</v>
      </c>
      <c r="H1147" s="9">
        <v>52</v>
      </c>
      <c r="I1147" s="9">
        <v>29000</v>
      </c>
    </row>
    <row r="1148" spans="1:9" ht="15" thickBot="1" x14ac:dyDescent="0.35">
      <c r="A1148" s="8" t="s">
        <v>207</v>
      </c>
      <c r="B1148" s="9">
        <v>60</v>
      </c>
      <c r="C1148" s="9">
        <v>53</v>
      </c>
      <c r="D1148" s="9">
        <v>33</v>
      </c>
      <c r="E1148" s="9">
        <v>48</v>
      </c>
      <c r="F1148" s="9">
        <v>56</v>
      </c>
      <c r="G1148" s="9">
        <v>44</v>
      </c>
      <c r="H1148" s="9">
        <v>46</v>
      </c>
      <c r="I1148" s="9">
        <v>30000</v>
      </c>
    </row>
    <row r="1149" spans="1:9" ht="15" thickBot="1" x14ac:dyDescent="0.35">
      <c r="A1149" s="8" t="s">
        <v>208</v>
      </c>
      <c r="B1149" s="9">
        <v>59</v>
      </c>
      <c r="C1149" s="9">
        <v>49</v>
      </c>
      <c r="D1149" s="9">
        <v>34</v>
      </c>
      <c r="E1149" s="9">
        <v>51</v>
      </c>
      <c r="F1149" s="9">
        <v>54</v>
      </c>
      <c r="G1149" s="9">
        <v>42</v>
      </c>
      <c r="H1149" s="9">
        <v>53</v>
      </c>
      <c r="I1149" s="9">
        <v>29000</v>
      </c>
    </row>
    <row r="1150" spans="1:9" ht="15" thickBot="1" x14ac:dyDescent="0.35">
      <c r="A1150" s="8" t="s">
        <v>209</v>
      </c>
      <c r="B1150" s="9">
        <v>58</v>
      </c>
      <c r="C1150" s="9">
        <v>54</v>
      </c>
      <c r="D1150" s="9">
        <v>47</v>
      </c>
      <c r="E1150" s="9">
        <v>47</v>
      </c>
      <c r="F1150" s="9">
        <v>53</v>
      </c>
      <c r="G1150" s="9">
        <v>46</v>
      </c>
      <c r="H1150" s="9">
        <v>53</v>
      </c>
      <c r="I1150" s="9">
        <v>27000</v>
      </c>
    </row>
    <row r="1151" spans="1:9" ht="15" thickBot="1" x14ac:dyDescent="0.35">
      <c r="A1151" s="8" t="s">
        <v>210</v>
      </c>
      <c r="B1151" s="9">
        <v>57</v>
      </c>
      <c r="C1151" s="9">
        <v>52</v>
      </c>
      <c r="D1151" s="9">
        <v>40</v>
      </c>
      <c r="E1151" s="9">
        <v>47</v>
      </c>
      <c r="F1151" s="9">
        <v>49</v>
      </c>
      <c r="G1151" s="9">
        <v>39</v>
      </c>
      <c r="H1151" s="9">
        <v>51</v>
      </c>
      <c r="I1151" s="9">
        <v>31000</v>
      </c>
    </row>
    <row r="1152" spans="1:9" ht="15" thickBot="1" x14ac:dyDescent="0.35">
      <c r="A1152" s="8" t="s">
        <v>211</v>
      </c>
      <c r="B1152" s="9">
        <v>56</v>
      </c>
      <c r="C1152" s="9">
        <v>48</v>
      </c>
      <c r="D1152" s="9">
        <v>34</v>
      </c>
      <c r="E1152" s="9">
        <v>45</v>
      </c>
      <c r="F1152" s="9">
        <v>49</v>
      </c>
      <c r="G1152" s="9">
        <v>50</v>
      </c>
      <c r="H1152" s="9">
        <v>52</v>
      </c>
      <c r="I1152" s="9">
        <v>28000</v>
      </c>
    </row>
    <row r="1153" spans="1:9" ht="15" thickBot="1" x14ac:dyDescent="0.35">
      <c r="A1153" s="8" t="s">
        <v>212</v>
      </c>
      <c r="B1153" s="9">
        <v>55</v>
      </c>
      <c r="C1153" s="9">
        <v>28</v>
      </c>
      <c r="D1153" s="9">
        <v>1</v>
      </c>
      <c r="E1153" s="9">
        <v>35</v>
      </c>
      <c r="F1153" s="9">
        <v>45</v>
      </c>
      <c r="G1153" s="9">
        <v>37</v>
      </c>
      <c r="H1153" s="9">
        <v>44</v>
      </c>
      <c r="I1153" s="9">
        <v>33000</v>
      </c>
    </row>
    <row r="1154" spans="1:9" ht="15" thickBot="1" x14ac:dyDescent="0.35">
      <c r="A1154" s="8" t="s">
        <v>213</v>
      </c>
      <c r="B1154" s="9">
        <v>54</v>
      </c>
      <c r="C1154" s="9">
        <v>60</v>
      </c>
      <c r="D1154" s="9">
        <v>44</v>
      </c>
      <c r="E1154" s="9">
        <v>45</v>
      </c>
      <c r="F1154" s="9">
        <v>49</v>
      </c>
      <c r="G1154" s="9">
        <v>49</v>
      </c>
      <c r="H1154" s="9">
        <v>57</v>
      </c>
      <c r="I1154" s="9">
        <v>29000</v>
      </c>
    </row>
    <row r="1155" spans="1:9" ht="15" thickBot="1" x14ac:dyDescent="0.35">
      <c r="A1155" s="8" t="s">
        <v>214</v>
      </c>
      <c r="B1155" s="9">
        <v>53</v>
      </c>
      <c r="C1155" s="9">
        <v>60</v>
      </c>
      <c r="D1155" s="9">
        <v>57</v>
      </c>
      <c r="E1155" s="9">
        <v>43</v>
      </c>
      <c r="F1155" s="9">
        <v>35</v>
      </c>
      <c r="G1155" s="9">
        <v>51</v>
      </c>
      <c r="H1155" s="9">
        <v>54</v>
      </c>
      <c r="I1155" s="9">
        <v>29000</v>
      </c>
    </row>
    <row r="1156" spans="1:9" ht="15" thickBot="1" x14ac:dyDescent="0.35">
      <c r="A1156" s="8" t="s">
        <v>215</v>
      </c>
      <c r="B1156" s="9">
        <v>52</v>
      </c>
      <c r="C1156" s="9">
        <v>55</v>
      </c>
      <c r="D1156" s="9">
        <v>49</v>
      </c>
      <c r="E1156" s="9">
        <v>39</v>
      </c>
      <c r="F1156" s="9">
        <v>49</v>
      </c>
      <c r="G1156" s="9">
        <v>48</v>
      </c>
      <c r="H1156" s="9">
        <v>54</v>
      </c>
      <c r="I1156" s="9">
        <v>30000</v>
      </c>
    </row>
    <row r="1157" spans="1:9" ht="15" thickBot="1" x14ac:dyDescent="0.35">
      <c r="A1157" s="8" t="s">
        <v>216</v>
      </c>
      <c r="B1157" s="9">
        <v>51</v>
      </c>
      <c r="C1157" s="9">
        <v>49</v>
      </c>
      <c r="D1157" s="9">
        <v>38</v>
      </c>
      <c r="E1157" s="9">
        <v>38</v>
      </c>
      <c r="F1157" s="9">
        <v>46</v>
      </c>
      <c r="G1157" s="9">
        <v>41</v>
      </c>
      <c r="H1157" s="9">
        <v>51</v>
      </c>
      <c r="I1157" s="9">
        <v>30000</v>
      </c>
    </row>
    <row r="1158" spans="1:9" ht="15" thickBot="1" x14ac:dyDescent="0.35">
      <c r="A1158" s="8" t="s">
        <v>217</v>
      </c>
      <c r="B1158" s="9">
        <v>50</v>
      </c>
      <c r="C1158" s="9">
        <v>56</v>
      </c>
      <c r="D1158" s="9">
        <v>50</v>
      </c>
      <c r="E1158" s="9">
        <v>43</v>
      </c>
      <c r="F1158" s="9">
        <v>54</v>
      </c>
      <c r="G1158" s="9">
        <v>50</v>
      </c>
      <c r="H1158" s="9">
        <v>56</v>
      </c>
      <c r="I1158" s="9">
        <v>27000</v>
      </c>
    </row>
    <row r="1159" spans="1:9" ht="15" thickBot="1" x14ac:dyDescent="0.35">
      <c r="A1159" s="8" t="s">
        <v>218</v>
      </c>
      <c r="B1159" s="9">
        <v>49</v>
      </c>
      <c r="C1159" s="9">
        <v>36</v>
      </c>
      <c r="D1159" s="9">
        <v>26</v>
      </c>
      <c r="E1159" s="9">
        <v>34</v>
      </c>
      <c r="F1159" s="9">
        <v>43</v>
      </c>
      <c r="G1159" s="9">
        <v>37</v>
      </c>
      <c r="H1159" s="9">
        <v>42</v>
      </c>
      <c r="I1159" s="9">
        <v>35000</v>
      </c>
    </row>
    <row r="1160" spans="1:9" ht="15" thickBot="1" x14ac:dyDescent="0.35">
      <c r="A1160" s="8" t="s">
        <v>219</v>
      </c>
      <c r="B1160" s="9">
        <v>48</v>
      </c>
      <c r="C1160" s="9">
        <v>50</v>
      </c>
      <c r="D1160" s="9">
        <v>34</v>
      </c>
      <c r="E1160" s="9">
        <v>37</v>
      </c>
      <c r="F1160" s="9">
        <v>43</v>
      </c>
      <c r="G1160" s="9">
        <v>34</v>
      </c>
      <c r="H1160" s="9">
        <v>36</v>
      </c>
      <c r="I1160" s="9">
        <v>33000</v>
      </c>
    </row>
    <row r="1161" spans="1:9" ht="15" thickBot="1" x14ac:dyDescent="0.35">
      <c r="A1161" s="8" t="s">
        <v>220</v>
      </c>
      <c r="B1161" s="9">
        <v>47</v>
      </c>
      <c r="C1161" s="9">
        <v>46</v>
      </c>
      <c r="D1161" s="9">
        <v>28</v>
      </c>
      <c r="E1161" s="9">
        <v>30</v>
      </c>
      <c r="F1161" s="9">
        <v>43</v>
      </c>
      <c r="G1161" s="9">
        <v>28</v>
      </c>
      <c r="H1161" s="9">
        <v>36</v>
      </c>
      <c r="I1161" s="9">
        <v>35000</v>
      </c>
    </row>
    <row r="1162" spans="1:9" ht="15" thickBot="1" x14ac:dyDescent="0.35">
      <c r="A1162" s="8" t="s">
        <v>221</v>
      </c>
      <c r="B1162" s="9">
        <v>46</v>
      </c>
      <c r="C1162" s="9">
        <v>51</v>
      </c>
      <c r="D1162" s="9">
        <v>49</v>
      </c>
      <c r="E1162" s="9">
        <v>34</v>
      </c>
      <c r="F1162" s="9">
        <v>47</v>
      </c>
      <c r="G1162" s="9">
        <v>32</v>
      </c>
      <c r="H1162" s="9">
        <v>44</v>
      </c>
      <c r="I1162" s="9">
        <v>31000</v>
      </c>
    </row>
    <row r="1163" spans="1:9" ht="15" thickBot="1" x14ac:dyDescent="0.35">
      <c r="A1163" s="8" t="s">
        <v>222</v>
      </c>
      <c r="B1163" s="9">
        <v>45</v>
      </c>
      <c r="C1163" s="9">
        <v>52</v>
      </c>
      <c r="D1163" s="9">
        <v>47</v>
      </c>
      <c r="E1163" s="9">
        <v>15</v>
      </c>
      <c r="F1163" s="9">
        <v>46</v>
      </c>
      <c r="G1163" s="9">
        <v>43</v>
      </c>
      <c r="H1163" s="9">
        <v>49</v>
      </c>
      <c r="I1163" s="9">
        <v>31000</v>
      </c>
    </row>
    <row r="1164" spans="1:9" ht="15" thickBot="1" x14ac:dyDescent="0.35">
      <c r="A1164" s="8" t="s">
        <v>223</v>
      </c>
      <c r="B1164" s="9">
        <v>44</v>
      </c>
      <c r="C1164" s="9">
        <v>38</v>
      </c>
      <c r="D1164" s="9">
        <v>35</v>
      </c>
      <c r="E1164" s="9">
        <v>30</v>
      </c>
      <c r="F1164" s="9">
        <v>42</v>
      </c>
      <c r="G1164" s="9">
        <v>45</v>
      </c>
      <c r="H1164" s="9">
        <v>44</v>
      </c>
      <c r="I1164" s="9">
        <v>36000</v>
      </c>
    </row>
    <row r="1165" spans="1:9" ht="15" thickBot="1" x14ac:dyDescent="0.35">
      <c r="A1165" s="8" t="s">
        <v>224</v>
      </c>
      <c r="B1165" s="9">
        <v>43</v>
      </c>
      <c r="C1165" s="9">
        <v>18</v>
      </c>
      <c r="D1165" s="9">
        <v>7</v>
      </c>
      <c r="E1165" s="9">
        <v>14</v>
      </c>
      <c r="F1165" s="9">
        <v>24</v>
      </c>
      <c r="G1165" s="9">
        <v>27</v>
      </c>
      <c r="H1165" s="9">
        <v>29</v>
      </c>
      <c r="I1165" s="9">
        <v>36000</v>
      </c>
    </row>
    <row r="1166" spans="1:9" ht="15" thickBot="1" x14ac:dyDescent="0.35">
      <c r="A1166" s="8" t="s">
        <v>225</v>
      </c>
      <c r="B1166" s="9">
        <v>42</v>
      </c>
      <c r="C1166" s="9">
        <v>57</v>
      </c>
      <c r="D1166" s="9">
        <v>49</v>
      </c>
      <c r="E1166" s="9">
        <v>38</v>
      </c>
      <c r="F1166" s="9">
        <v>48</v>
      </c>
      <c r="G1166" s="9">
        <v>49</v>
      </c>
      <c r="H1166" s="9">
        <v>47</v>
      </c>
      <c r="I1166" s="9">
        <v>35000</v>
      </c>
    </row>
    <row r="1167" spans="1:9" ht="15" thickBot="1" x14ac:dyDescent="0.35">
      <c r="A1167" s="8" t="s">
        <v>226</v>
      </c>
      <c r="B1167" s="9">
        <v>41</v>
      </c>
      <c r="C1167" s="9">
        <v>58</v>
      </c>
      <c r="D1167" s="9">
        <v>49</v>
      </c>
      <c r="E1167" s="9">
        <v>36</v>
      </c>
      <c r="F1167" s="9">
        <v>43</v>
      </c>
      <c r="G1167" s="9">
        <v>43</v>
      </c>
      <c r="H1167" s="9">
        <v>43</v>
      </c>
      <c r="I1167" s="9">
        <v>34000</v>
      </c>
    </row>
    <row r="1168" spans="1:9" ht="15" thickBot="1" x14ac:dyDescent="0.35">
      <c r="A1168" s="8" t="s">
        <v>227</v>
      </c>
      <c r="B1168" s="9">
        <v>40</v>
      </c>
      <c r="C1168" s="9">
        <v>30</v>
      </c>
      <c r="D1168" s="9">
        <v>23</v>
      </c>
      <c r="E1168" s="9">
        <v>26</v>
      </c>
      <c r="F1168" s="9">
        <v>31</v>
      </c>
      <c r="G1168" s="9">
        <v>12</v>
      </c>
      <c r="H1168" s="9">
        <v>38</v>
      </c>
      <c r="I1168" s="9">
        <v>35000</v>
      </c>
    </row>
    <row r="1169" spans="1:9" ht="15" thickBot="1" x14ac:dyDescent="0.35">
      <c r="A1169" s="8" t="s">
        <v>228</v>
      </c>
      <c r="B1169" s="9">
        <v>39</v>
      </c>
      <c r="C1169" s="9">
        <v>2</v>
      </c>
      <c r="D1169" s="9">
        <v>7</v>
      </c>
      <c r="E1169" s="9">
        <v>1</v>
      </c>
      <c r="F1169" s="9">
        <v>1</v>
      </c>
      <c r="G1169" s="9">
        <v>4</v>
      </c>
      <c r="H1169" s="9">
        <v>27</v>
      </c>
      <c r="I1169" s="9">
        <v>45000</v>
      </c>
    </row>
    <row r="1170" spans="1:9" ht="15" thickBot="1" x14ac:dyDescent="0.35">
      <c r="A1170" s="8" t="s">
        <v>229</v>
      </c>
      <c r="B1170" s="9">
        <v>38</v>
      </c>
      <c r="C1170" s="9">
        <v>23</v>
      </c>
      <c r="D1170" s="9">
        <v>23</v>
      </c>
      <c r="E1170" s="9">
        <v>13</v>
      </c>
      <c r="F1170" s="9">
        <v>23</v>
      </c>
      <c r="G1170" s="9">
        <v>33</v>
      </c>
      <c r="H1170" s="9">
        <v>36</v>
      </c>
      <c r="I1170" s="9">
        <v>38000</v>
      </c>
    </row>
    <row r="1171" spans="1:9" ht="15" thickBot="1" x14ac:dyDescent="0.35">
      <c r="A1171" s="8" t="s">
        <v>230</v>
      </c>
      <c r="B1171" s="9">
        <v>37</v>
      </c>
      <c r="C1171" s="9">
        <v>40</v>
      </c>
      <c r="D1171" s="9">
        <v>36</v>
      </c>
      <c r="E1171" s="9">
        <v>24</v>
      </c>
      <c r="F1171" s="9">
        <v>31</v>
      </c>
      <c r="G1171" s="9">
        <v>40</v>
      </c>
      <c r="H1171" s="9">
        <v>35</v>
      </c>
      <c r="I1171" s="9">
        <v>39000</v>
      </c>
    </row>
    <row r="1172" spans="1:9" ht="15" thickBot="1" x14ac:dyDescent="0.35">
      <c r="A1172" s="8" t="s">
        <v>231</v>
      </c>
      <c r="B1172" s="9">
        <v>36</v>
      </c>
      <c r="C1172" s="9">
        <v>41</v>
      </c>
      <c r="D1172" s="9">
        <v>33</v>
      </c>
      <c r="E1172" s="9">
        <v>24</v>
      </c>
      <c r="F1172" s="9">
        <v>34</v>
      </c>
      <c r="G1172" s="9">
        <v>41</v>
      </c>
      <c r="H1172" s="9">
        <v>27</v>
      </c>
      <c r="I1172" s="9">
        <v>40000</v>
      </c>
    </row>
    <row r="1173" spans="1:9" ht="15" thickBot="1" x14ac:dyDescent="0.35">
      <c r="A1173" s="8" t="s">
        <v>232</v>
      </c>
      <c r="B1173" s="9">
        <v>35</v>
      </c>
      <c r="C1173" s="9">
        <v>40</v>
      </c>
      <c r="D1173" s="9">
        <v>29</v>
      </c>
      <c r="E1173" s="9">
        <v>27</v>
      </c>
      <c r="F1173" s="9">
        <v>34</v>
      </c>
      <c r="G1173" s="9">
        <v>28</v>
      </c>
      <c r="H1173" s="9">
        <v>22</v>
      </c>
      <c r="I1173" s="9">
        <v>40000</v>
      </c>
    </row>
    <row r="1174" spans="1:9" ht="15" thickBot="1" x14ac:dyDescent="0.35">
      <c r="A1174" s="8" t="s">
        <v>233</v>
      </c>
      <c r="B1174" s="9">
        <v>34</v>
      </c>
      <c r="C1174" s="9">
        <v>52</v>
      </c>
      <c r="D1174" s="9">
        <v>47</v>
      </c>
      <c r="E1174" s="9">
        <v>30</v>
      </c>
      <c r="F1174" s="9">
        <v>39</v>
      </c>
      <c r="G1174" s="9">
        <v>41</v>
      </c>
      <c r="H1174" s="9">
        <v>36</v>
      </c>
      <c r="I1174" s="9">
        <v>70000</v>
      </c>
    </row>
    <row r="1175" spans="1:9" ht="15" thickBot="1" x14ac:dyDescent="0.35">
      <c r="A1175" s="8" t="s">
        <v>234</v>
      </c>
      <c r="B1175" s="9">
        <v>33</v>
      </c>
      <c r="C1175" s="9">
        <v>44</v>
      </c>
      <c r="D1175" s="9">
        <v>41</v>
      </c>
      <c r="E1175" s="9">
        <v>24</v>
      </c>
      <c r="F1175" s="9">
        <v>34</v>
      </c>
      <c r="G1175" s="9">
        <v>32</v>
      </c>
      <c r="H1175" s="9">
        <v>31</v>
      </c>
      <c r="I1175" s="9">
        <v>101000</v>
      </c>
    </row>
    <row r="1176" spans="1:9" ht="15" thickBot="1" x14ac:dyDescent="0.35">
      <c r="A1176" s="8" t="s">
        <v>235</v>
      </c>
      <c r="B1176" s="9">
        <v>32</v>
      </c>
      <c r="C1176" s="9">
        <v>31</v>
      </c>
      <c r="D1176" s="9">
        <v>35</v>
      </c>
      <c r="E1176" s="9">
        <v>20</v>
      </c>
      <c r="F1176" s="9">
        <v>28</v>
      </c>
      <c r="G1176" s="9">
        <v>38</v>
      </c>
      <c r="H1176" s="9">
        <v>36</v>
      </c>
      <c r="I1176" s="9">
        <v>41000</v>
      </c>
    </row>
    <row r="1177" spans="1:9" ht="15" thickBot="1" x14ac:dyDescent="0.35">
      <c r="A1177" s="8" t="s">
        <v>236</v>
      </c>
      <c r="B1177" s="9">
        <v>31</v>
      </c>
      <c r="C1177" s="9">
        <v>15</v>
      </c>
      <c r="D1177" s="9">
        <v>15</v>
      </c>
      <c r="E1177" s="9">
        <v>16</v>
      </c>
      <c r="F1177" s="9">
        <v>23</v>
      </c>
      <c r="G1177" s="9">
        <v>19</v>
      </c>
      <c r="H1177" s="9">
        <v>13</v>
      </c>
      <c r="I1177" s="9">
        <v>43000</v>
      </c>
    </row>
    <row r="1178" spans="1:9" ht="15" thickBot="1" x14ac:dyDescent="0.35">
      <c r="A1178" s="8" t="s">
        <v>237</v>
      </c>
      <c r="B1178" s="9">
        <v>30</v>
      </c>
      <c r="C1178" s="9">
        <v>55</v>
      </c>
      <c r="D1178" s="9">
        <v>51</v>
      </c>
      <c r="E1178" s="9">
        <v>29</v>
      </c>
      <c r="F1178" s="9">
        <v>38</v>
      </c>
      <c r="G1178" s="9">
        <v>44</v>
      </c>
      <c r="H1178" s="9">
        <v>36</v>
      </c>
      <c r="I1178" s="9">
        <v>48000</v>
      </c>
    </row>
    <row r="1179" spans="1:9" ht="15" thickBot="1" x14ac:dyDescent="0.35">
      <c r="A1179" s="8" t="s">
        <v>238</v>
      </c>
      <c r="B1179" s="9">
        <v>29</v>
      </c>
      <c r="C1179" s="9">
        <v>53</v>
      </c>
      <c r="D1179" s="9">
        <v>54</v>
      </c>
      <c r="E1179" s="9">
        <v>31</v>
      </c>
      <c r="F1179" s="9">
        <v>44</v>
      </c>
      <c r="G1179" s="9">
        <v>40</v>
      </c>
      <c r="H1179" s="9">
        <v>39</v>
      </c>
      <c r="I1179" s="9">
        <v>49000</v>
      </c>
    </row>
    <row r="1180" spans="1:9" ht="15" thickBot="1" x14ac:dyDescent="0.35">
      <c r="A1180" s="8" t="s">
        <v>239</v>
      </c>
      <c r="B1180" s="9">
        <v>28</v>
      </c>
      <c r="C1180" s="9">
        <v>44</v>
      </c>
      <c r="D1180" s="9">
        <v>39</v>
      </c>
      <c r="E1180" s="9">
        <v>22</v>
      </c>
      <c r="F1180" s="9">
        <v>26</v>
      </c>
      <c r="G1180" s="9">
        <v>37</v>
      </c>
      <c r="H1180" s="9">
        <v>36</v>
      </c>
      <c r="I1180" s="9">
        <v>44000</v>
      </c>
    </row>
    <row r="1181" spans="1:9" ht="15" thickBot="1" x14ac:dyDescent="0.35">
      <c r="A1181" s="8" t="s">
        <v>240</v>
      </c>
      <c r="B1181" s="9">
        <v>27</v>
      </c>
      <c r="C1181" s="9">
        <v>46</v>
      </c>
      <c r="D1181" s="9">
        <v>38</v>
      </c>
      <c r="E1181" s="9">
        <v>24</v>
      </c>
      <c r="F1181" s="9">
        <v>27</v>
      </c>
      <c r="G1181" s="9">
        <v>27</v>
      </c>
      <c r="H1181" s="9">
        <v>29</v>
      </c>
      <c r="I1181" s="9">
        <v>35000</v>
      </c>
    </row>
    <row r="1182" spans="1:9" ht="15" thickBot="1" x14ac:dyDescent="0.35">
      <c r="A1182" s="8" t="s">
        <v>241</v>
      </c>
      <c r="B1182" s="9">
        <v>26</v>
      </c>
      <c r="C1182" s="9">
        <v>48</v>
      </c>
      <c r="D1182" s="9">
        <v>38</v>
      </c>
      <c r="E1182" s="9">
        <v>22</v>
      </c>
      <c r="F1182" s="9">
        <v>32</v>
      </c>
      <c r="G1182" s="9">
        <v>21</v>
      </c>
      <c r="H1182" s="9">
        <v>32</v>
      </c>
      <c r="I1182" s="9">
        <v>36000</v>
      </c>
    </row>
    <row r="1183" spans="1:9" ht="15" thickBot="1" x14ac:dyDescent="0.35">
      <c r="A1183" s="8" t="s">
        <v>242</v>
      </c>
      <c r="B1183" s="9">
        <v>25</v>
      </c>
      <c r="C1183" s="9">
        <v>26</v>
      </c>
      <c r="D1183" s="9">
        <v>25</v>
      </c>
      <c r="E1183" s="9">
        <v>18</v>
      </c>
      <c r="F1183" s="9">
        <v>37</v>
      </c>
      <c r="G1183" s="9">
        <v>16</v>
      </c>
      <c r="H1183" s="9">
        <v>28</v>
      </c>
      <c r="I1183" s="9">
        <v>36000</v>
      </c>
    </row>
    <row r="1184" spans="1:9" ht="15" thickBot="1" x14ac:dyDescent="0.35">
      <c r="A1184" s="8" t="s">
        <v>243</v>
      </c>
      <c r="B1184" s="9">
        <v>24</v>
      </c>
      <c r="C1184" s="9">
        <v>40</v>
      </c>
      <c r="D1184" s="9">
        <v>31</v>
      </c>
      <c r="E1184" s="9">
        <v>25</v>
      </c>
      <c r="F1184" s="9">
        <v>35</v>
      </c>
      <c r="G1184" s="9">
        <v>21</v>
      </c>
      <c r="H1184" s="9">
        <v>14</v>
      </c>
      <c r="I1184" s="9">
        <v>35000</v>
      </c>
    </row>
    <row r="1185" spans="1:9" ht="15" thickBot="1" x14ac:dyDescent="0.35">
      <c r="A1185" s="8" t="s">
        <v>244</v>
      </c>
      <c r="B1185" s="9">
        <v>23</v>
      </c>
      <c r="C1185" s="9">
        <v>46</v>
      </c>
      <c r="D1185" s="9">
        <v>36</v>
      </c>
      <c r="E1185" s="9">
        <v>25</v>
      </c>
      <c r="F1185" s="9">
        <v>32</v>
      </c>
      <c r="G1185" s="9">
        <v>26</v>
      </c>
      <c r="H1185" s="9">
        <v>13</v>
      </c>
      <c r="I1185" s="9">
        <v>37000</v>
      </c>
    </row>
    <row r="1186" spans="1:9" ht="15" thickBot="1" x14ac:dyDescent="0.35">
      <c r="A1186" s="8" t="s">
        <v>245</v>
      </c>
      <c r="B1186" s="9">
        <v>22</v>
      </c>
      <c r="C1186" s="9">
        <v>54</v>
      </c>
      <c r="D1186" s="9">
        <v>51</v>
      </c>
      <c r="E1186" s="9">
        <v>33</v>
      </c>
      <c r="F1186" s="9">
        <v>38</v>
      </c>
      <c r="G1186" s="9">
        <v>31</v>
      </c>
      <c r="H1186" s="9">
        <v>26</v>
      </c>
      <c r="I1186" s="9">
        <v>38000</v>
      </c>
    </row>
    <row r="1187" spans="1:9" ht="15" thickBot="1" x14ac:dyDescent="0.35">
      <c r="A1187" s="8" t="s">
        <v>246</v>
      </c>
      <c r="B1187" s="9">
        <v>21</v>
      </c>
      <c r="C1187" s="9">
        <v>47</v>
      </c>
      <c r="D1187" s="9">
        <v>42</v>
      </c>
      <c r="E1187" s="9">
        <v>25</v>
      </c>
      <c r="F1187" s="9">
        <v>32</v>
      </c>
      <c r="G1187" s="9">
        <v>28</v>
      </c>
      <c r="H1187" s="9">
        <v>30</v>
      </c>
      <c r="I1187" s="9">
        <v>34000</v>
      </c>
    </row>
    <row r="1188" spans="1:9" ht="15" thickBot="1" x14ac:dyDescent="0.35">
      <c r="A1188" s="8" t="s">
        <v>247</v>
      </c>
      <c r="B1188" s="9">
        <v>20</v>
      </c>
      <c r="C1188" s="9">
        <v>40</v>
      </c>
      <c r="D1188" s="9">
        <v>38</v>
      </c>
      <c r="E1188" s="9">
        <v>14</v>
      </c>
      <c r="F1188" s="9">
        <v>33</v>
      </c>
      <c r="G1188" s="9">
        <v>35</v>
      </c>
      <c r="H1188" s="9">
        <v>36</v>
      </c>
      <c r="I1188" s="9">
        <v>36000</v>
      </c>
    </row>
    <row r="1189" spans="1:9" ht="15" thickBot="1" x14ac:dyDescent="0.35">
      <c r="A1189" s="8" t="s">
        <v>248</v>
      </c>
      <c r="B1189" s="9">
        <v>19</v>
      </c>
      <c r="C1189" s="9">
        <v>23</v>
      </c>
      <c r="D1189" s="9">
        <v>16</v>
      </c>
      <c r="E1189" s="9">
        <v>18</v>
      </c>
      <c r="F1189" s="9">
        <v>24</v>
      </c>
      <c r="G1189" s="9">
        <v>19</v>
      </c>
      <c r="H1189" s="9">
        <v>12</v>
      </c>
      <c r="I1189" s="9">
        <v>38000</v>
      </c>
    </row>
    <row r="1190" spans="1:9" ht="15" thickBot="1" x14ac:dyDescent="0.35">
      <c r="A1190" s="8" t="s">
        <v>249</v>
      </c>
      <c r="B1190" s="9">
        <v>18</v>
      </c>
      <c r="C1190" s="9">
        <v>52</v>
      </c>
      <c r="D1190" s="9">
        <v>46</v>
      </c>
      <c r="E1190" s="9">
        <v>26</v>
      </c>
      <c r="F1190" s="9">
        <v>43</v>
      </c>
      <c r="G1190" s="9">
        <v>33</v>
      </c>
      <c r="H1190" s="9">
        <v>24</v>
      </c>
      <c r="I1190" s="9">
        <v>35000</v>
      </c>
    </row>
    <row r="1191" spans="1:9" ht="15" thickBot="1" x14ac:dyDescent="0.35">
      <c r="A1191" s="8" t="s">
        <v>250</v>
      </c>
      <c r="B1191" s="9">
        <v>17</v>
      </c>
      <c r="C1191" s="9">
        <v>53</v>
      </c>
      <c r="D1191" s="9">
        <v>42</v>
      </c>
      <c r="E1191" s="9">
        <v>30</v>
      </c>
      <c r="F1191" s="9">
        <v>39</v>
      </c>
      <c r="G1191" s="9">
        <v>33</v>
      </c>
      <c r="H1191" s="9">
        <v>34</v>
      </c>
      <c r="I1191" s="9">
        <v>31000</v>
      </c>
    </row>
    <row r="1192" spans="1:9" ht="15" thickBot="1" x14ac:dyDescent="0.35">
      <c r="A1192" s="8" t="s">
        <v>251</v>
      </c>
      <c r="B1192" s="9">
        <v>16</v>
      </c>
      <c r="C1192" s="9">
        <v>45</v>
      </c>
      <c r="D1192" s="9">
        <v>40</v>
      </c>
      <c r="E1192" s="9">
        <v>31</v>
      </c>
      <c r="F1192" s="9">
        <v>30</v>
      </c>
      <c r="G1192" s="9">
        <v>25</v>
      </c>
      <c r="H1192" s="9">
        <v>28</v>
      </c>
      <c r="I1192" s="9">
        <v>32000</v>
      </c>
    </row>
    <row r="1193" spans="1:9" ht="15" thickBot="1" x14ac:dyDescent="0.35">
      <c r="A1193" s="8" t="s">
        <v>252</v>
      </c>
      <c r="B1193" s="9">
        <v>15</v>
      </c>
      <c r="C1193" s="9">
        <v>44</v>
      </c>
      <c r="D1193" s="9">
        <v>35</v>
      </c>
      <c r="E1193" s="9">
        <v>29</v>
      </c>
      <c r="F1193" s="9">
        <v>24</v>
      </c>
      <c r="G1193" s="9">
        <v>23</v>
      </c>
      <c r="H1193" s="9">
        <v>25</v>
      </c>
      <c r="I1193" s="9">
        <v>38000</v>
      </c>
    </row>
    <row r="1194" spans="1:9" ht="15" thickBot="1" x14ac:dyDescent="0.35">
      <c r="A1194" s="8" t="s">
        <v>253</v>
      </c>
      <c r="B1194" s="9">
        <v>14</v>
      </c>
      <c r="C1194" s="9">
        <v>49</v>
      </c>
      <c r="D1194" s="9">
        <v>39</v>
      </c>
      <c r="E1194" s="9">
        <v>29</v>
      </c>
      <c r="F1194" s="9">
        <v>28</v>
      </c>
      <c r="G1194" s="9">
        <v>29</v>
      </c>
      <c r="H1194" s="9">
        <v>28</v>
      </c>
      <c r="I1194" s="9">
        <v>35000</v>
      </c>
    </row>
    <row r="1195" spans="1:9" ht="15" thickBot="1" x14ac:dyDescent="0.35">
      <c r="A1195" s="8" t="s">
        <v>254</v>
      </c>
      <c r="B1195" s="9">
        <v>13</v>
      </c>
      <c r="C1195" s="9">
        <v>34</v>
      </c>
      <c r="D1195" s="9">
        <v>26</v>
      </c>
      <c r="E1195" s="9">
        <v>23</v>
      </c>
      <c r="F1195" s="9">
        <v>23</v>
      </c>
      <c r="G1195" s="9">
        <v>20</v>
      </c>
      <c r="H1195" s="9">
        <v>16</v>
      </c>
      <c r="I1195" s="9">
        <v>39000</v>
      </c>
    </row>
    <row r="1196" spans="1:9" ht="15" thickBot="1" x14ac:dyDescent="0.35">
      <c r="A1196" s="8" t="s">
        <v>255</v>
      </c>
      <c r="B1196" s="9">
        <v>12</v>
      </c>
      <c r="C1196" s="9">
        <v>40</v>
      </c>
      <c r="D1196" s="9">
        <v>24</v>
      </c>
      <c r="E1196" s="9">
        <v>19</v>
      </c>
      <c r="F1196" s="9">
        <v>17</v>
      </c>
      <c r="G1196" s="9">
        <v>11</v>
      </c>
      <c r="H1196" s="9">
        <v>2</v>
      </c>
      <c r="I1196" s="9">
        <v>45000</v>
      </c>
    </row>
    <row r="1197" spans="1:9" ht="15" thickBot="1" x14ac:dyDescent="0.35">
      <c r="A1197" s="8" t="s">
        <v>256</v>
      </c>
      <c r="B1197" s="9">
        <v>11</v>
      </c>
      <c r="C1197" s="9">
        <v>42</v>
      </c>
      <c r="D1197" s="9">
        <v>23</v>
      </c>
      <c r="E1197" s="9">
        <v>23</v>
      </c>
      <c r="F1197" s="9">
        <v>27</v>
      </c>
      <c r="G1197" s="9">
        <v>14</v>
      </c>
      <c r="H1197" s="9">
        <v>8</v>
      </c>
      <c r="I1197" s="9">
        <v>43000</v>
      </c>
    </row>
    <row r="1198" spans="1:9" ht="15" thickBot="1" x14ac:dyDescent="0.35">
      <c r="A1198" s="8" t="s">
        <v>257</v>
      </c>
      <c r="B1198" s="9">
        <v>10</v>
      </c>
      <c r="C1198" s="9">
        <v>48</v>
      </c>
      <c r="D1198" s="9">
        <v>35</v>
      </c>
      <c r="E1198" s="9">
        <v>27</v>
      </c>
      <c r="F1198" s="9">
        <v>23</v>
      </c>
      <c r="G1198" s="9">
        <v>24</v>
      </c>
      <c r="H1198" s="9">
        <v>17</v>
      </c>
      <c r="I1198" s="9">
        <v>38000</v>
      </c>
    </row>
    <row r="1199" spans="1:9" ht="15" thickBot="1" x14ac:dyDescent="0.35">
      <c r="A1199" s="8" t="s">
        <v>258</v>
      </c>
      <c r="B1199" s="9">
        <v>9</v>
      </c>
      <c r="C1199" s="9">
        <v>41</v>
      </c>
      <c r="D1199" s="9">
        <v>27</v>
      </c>
      <c r="E1199" s="9">
        <v>18</v>
      </c>
      <c r="F1199" s="9">
        <v>15</v>
      </c>
      <c r="G1199" s="9">
        <v>11</v>
      </c>
      <c r="H1199" s="9">
        <v>12</v>
      </c>
      <c r="I1199" s="9">
        <v>55000</v>
      </c>
    </row>
    <row r="1200" spans="1:9" ht="15" thickBot="1" x14ac:dyDescent="0.35">
      <c r="A1200" s="8" t="s">
        <v>259</v>
      </c>
      <c r="B1200" s="9">
        <v>8</v>
      </c>
      <c r="C1200" s="9">
        <v>38</v>
      </c>
      <c r="D1200" s="9">
        <v>24</v>
      </c>
      <c r="E1200" s="9">
        <v>23</v>
      </c>
      <c r="F1200" s="9">
        <v>14</v>
      </c>
      <c r="G1200" s="9">
        <v>26</v>
      </c>
      <c r="H1200" s="9">
        <v>22</v>
      </c>
      <c r="I1200" s="9">
        <v>42000</v>
      </c>
    </row>
    <row r="1201" spans="1:9" ht="15" thickBot="1" x14ac:dyDescent="0.35">
      <c r="A1201" s="8" t="s">
        <v>260</v>
      </c>
      <c r="B1201" s="9">
        <v>7</v>
      </c>
      <c r="C1201" s="9">
        <v>1</v>
      </c>
      <c r="D1201" s="9">
        <v>3</v>
      </c>
      <c r="E1201" s="9">
        <v>13</v>
      </c>
      <c r="F1201" s="9">
        <v>7</v>
      </c>
      <c r="G1201" s="9">
        <v>1</v>
      </c>
      <c r="H1201" s="9">
        <v>1</v>
      </c>
      <c r="I1201" s="9">
        <v>47000</v>
      </c>
    </row>
    <row r="1202" spans="1:9" ht="15" thickBot="1" x14ac:dyDescent="0.35">
      <c r="A1202" s="8" t="s">
        <v>261</v>
      </c>
      <c r="B1202" s="9">
        <v>6</v>
      </c>
      <c r="C1202" s="9">
        <v>48</v>
      </c>
      <c r="D1202" s="9">
        <v>43</v>
      </c>
      <c r="E1202" s="9">
        <v>24</v>
      </c>
      <c r="F1202" s="9">
        <v>9</v>
      </c>
      <c r="G1202" s="9">
        <v>28</v>
      </c>
      <c r="H1202" s="9">
        <v>21</v>
      </c>
      <c r="I1202" s="9">
        <v>43000</v>
      </c>
    </row>
    <row r="1203" spans="1:9" ht="15" thickBot="1" x14ac:dyDescent="0.35">
      <c r="A1203" s="8" t="s">
        <v>262</v>
      </c>
      <c r="B1203" s="9">
        <v>5</v>
      </c>
      <c r="C1203" s="9">
        <v>49</v>
      </c>
      <c r="D1203" s="9">
        <v>39</v>
      </c>
      <c r="E1203" s="9">
        <v>22</v>
      </c>
      <c r="F1203" s="9">
        <v>1</v>
      </c>
      <c r="G1203" s="9">
        <v>24</v>
      </c>
      <c r="H1203" s="9">
        <v>17</v>
      </c>
      <c r="I1203" s="9">
        <v>43000</v>
      </c>
    </row>
    <row r="1204" spans="1:9" ht="15" thickBot="1" x14ac:dyDescent="0.35">
      <c r="A1204" s="8" t="s">
        <v>263</v>
      </c>
      <c r="B1204" s="9">
        <v>4</v>
      </c>
      <c r="C1204" s="9">
        <v>50</v>
      </c>
      <c r="D1204" s="9">
        <v>37</v>
      </c>
      <c r="E1204" s="9">
        <v>21</v>
      </c>
      <c r="F1204" s="9">
        <v>7</v>
      </c>
      <c r="G1204" s="9">
        <v>16</v>
      </c>
      <c r="H1204" s="9">
        <v>21</v>
      </c>
      <c r="I1204" s="9">
        <v>43000</v>
      </c>
    </row>
    <row r="1205" spans="1:9" ht="15" thickBot="1" x14ac:dyDescent="0.35">
      <c r="A1205" s="8" t="s">
        <v>264</v>
      </c>
      <c r="B1205" s="9">
        <v>3</v>
      </c>
      <c r="C1205" s="9">
        <v>43</v>
      </c>
      <c r="D1205" s="9">
        <v>29</v>
      </c>
      <c r="E1205" s="9">
        <v>18</v>
      </c>
      <c r="F1205" s="9">
        <v>8</v>
      </c>
      <c r="G1205" s="9">
        <v>15</v>
      </c>
      <c r="H1205" s="9">
        <v>5</v>
      </c>
      <c r="I1205" s="9">
        <v>43000</v>
      </c>
    </row>
    <row r="1206" spans="1:9" ht="15" thickBot="1" x14ac:dyDescent="0.35">
      <c r="A1206" s="8" t="s">
        <v>265</v>
      </c>
      <c r="B1206" s="9">
        <v>2</v>
      </c>
      <c r="C1206" s="9">
        <v>51</v>
      </c>
      <c r="D1206" s="9">
        <v>34</v>
      </c>
      <c r="E1206" s="9">
        <v>22</v>
      </c>
      <c r="F1206" s="9">
        <v>16</v>
      </c>
      <c r="G1206" s="9">
        <v>12</v>
      </c>
      <c r="H1206" s="9">
        <v>17</v>
      </c>
      <c r="I1206" s="9">
        <v>42000</v>
      </c>
    </row>
    <row r="1207" spans="1:9" ht="15" thickBot="1" x14ac:dyDescent="0.35">
      <c r="A1207" s="8" t="s">
        <v>266</v>
      </c>
      <c r="B1207" s="9">
        <v>1</v>
      </c>
      <c r="C1207" s="9">
        <v>47</v>
      </c>
      <c r="D1207" s="9">
        <v>35</v>
      </c>
      <c r="E1207" s="9">
        <v>22</v>
      </c>
      <c r="F1207" s="9">
        <v>23</v>
      </c>
      <c r="G1207" s="9">
        <v>13</v>
      </c>
      <c r="H1207" s="9">
        <v>5</v>
      </c>
      <c r="I1207" s="9">
        <v>38000</v>
      </c>
    </row>
    <row r="1208" spans="1:9" ht="18.600000000000001" thickBot="1" x14ac:dyDescent="0.35">
      <c r="A1208" s="4"/>
    </row>
    <row r="1209" spans="1:9" ht="15" thickBot="1" x14ac:dyDescent="0.35">
      <c r="A1209" s="8" t="s">
        <v>267</v>
      </c>
      <c r="B1209" s="8" t="s">
        <v>26</v>
      </c>
      <c r="C1209" s="8" t="s">
        <v>27</v>
      </c>
      <c r="D1209" s="8" t="s">
        <v>28</v>
      </c>
      <c r="E1209" s="8" t="s">
        <v>29</v>
      </c>
      <c r="F1209" s="8" t="s">
        <v>30</v>
      </c>
      <c r="G1209" s="8" t="s">
        <v>31</v>
      </c>
      <c r="H1209" s="8" t="s">
        <v>987</v>
      </c>
    </row>
    <row r="1210" spans="1:9" ht="15" thickBot="1" x14ac:dyDescent="0.35">
      <c r="A1210" s="8" t="s">
        <v>268</v>
      </c>
      <c r="B1210" s="9" t="s">
        <v>1341</v>
      </c>
      <c r="C1210" s="9" t="s">
        <v>1342</v>
      </c>
      <c r="D1210" s="9" t="s">
        <v>1343</v>
      </c>
      <c r="E1210" s="9" t="s">
        <v>1344</v>
      </c>
      <c r="F1210" s="9" t="s">
        <v>1345</v>
      </c>
      <c r="G1210" s="9" t="s">
        <v>1346</v>
      </c>
      <c r="H1210" s="9" t="s">
        <v>1343</v>
      </c>
    </row>
    <row r="1211" spans="1:9" ht="15" thickBot="1" x14ac:dyDescent="0.35">
      <c r="A1211" s="8" t="s">
        <v>275</v>
      </c>
      <c r="B1211" s="9" t="s">
        <v>1341</v>
      </c>
      <c r="C1211" s="9" t="s">
        <v>1342</v>
      </c>
      <c r="D1211" s="9" t="s">
        <v>1343</v>
      </c>
      <c r="E1211" s="9" t="s">
        <v>1344</v>
      </c>
      <c r="F1211" s="9" t="s">
        <v>1345</v>
      </c>
      <c r="G1211" s="9" t="s">
        <v>1346</v>
      </c>
      <c r="H1211" s="9" t="s">
        <v>1343</v>
      </c>
    </row>
    <row r="1212" spans="1:9" ht="15" thickBot="1" x14ac:dyDescent="0.35">
      <c r="A1212" s="8" t="s">
        <v>282</v>
      </c>
      <c r="B1212" s="9" t="s">
        <v>1341</v>
      </c>
      <c r="C1212" s="9" t="s">
        <v>1342</v>
      </c>
      <c r="D1212" s="9" t="s">
        <v>1343</v>
      </c>
      <c r="E1212" s="9" t="s">
        <v>1344</v>
      </c>
      <c r="F1212" s="9" t="s">
        <v>1345</v>
      </c>
      <c r="G1212" s="9" t="s">
        <v>1346</v>
      </c>
      <c r="H1212" s="9" t="s">
        <v>1343</v>
      </c>
    </row>
    <row r="1213" spans="1:9" ht="15" thickBot="1" x14ac:dyDescent="0.35">
      <c r="A1213" s="8" t="s">
        <v>283</v>
      </c>
      <c r="B1213" s="9" t="s">
        <v>1341</v>
      </c>
      <c r="C1213" s="9" t="s">
        <v>1342</v>
      </c>
      <c r="D1213" s="9" t="s">
        <v>1343</v>
      </c>
      <c r="E1213" s="9" t="s">
        <v>1344</v>
      </c>
      <c r="F1213" s="9" t="s">
        <v>1345</v>
      </c>
      <c r="G1213" s="9" t="s">
        <v>1346</v>
      </c>
      <c r="H1213" s="9" t="s">
        <v>1343</v>
      </c>
    </row>
    <row r="1214" spans="1:9" ht="15" thickBot="1" x14ac:dyDescent="0.35">
      <c r="A1214" s="8" t="s">
        <v>285</v>
      </c>
      <c r="B1214" s="9" t="s">
        <v>1341</v>
      </c>
      <c r="C1214" s="9" t="s">
        <v>1342</v>
      </c>
      <c r="D1214" s="9" t="s">
        <v>1343</v>
      </c>
      <c r="E1214" s="9" t="s">
        <v>1344</v>
      </c>
      <c r="F1214" s="9" t="s">
        <v>1345</v>
      </c>
      <c r="G1214" s="9" t="s">
        <v>1346</v>
      </c>
      <c r="H1214" s="9" t="s">
        <v>1343</v>
      </c>
    </row>
    <row r="1215" spans="1:9" ht="15" thickBot="1" x14ac:dyDescent="0.35">
      <c r="A1215" s="8" t="s">
        <v>287</v>
      </c>
      <c r="B1215" s="9" t="s">
        <v>1341</v>
      </c>
      <c r="C1215" s="9" t="s">
        <v>1342</v>
      </c>
      <c r="D1215" s="9" t="s">
        <v>1343</v>
      </c>
      <c r="E1215" s="9" t="s">
        <v>1344</v>
      </c>
      <c r="F1215" s="9" t="s">
        <v>1345</v>
      </c>
      <c r="G1215" s="9" t="s">
        <v>1346</v>
      </c>
      <c r="H1215" s="9" t="s">
        <v>1343</v>
      </c>
    </row>
    <row r="1216" spans="1:9" ht="15" thickBot="1" x14ac:dyDescent="0.35">
      <c r="A1216" s="8" t="s">
        <v>288</v>
      </c>
      <c r="B1216" s="9" t="s">
        <v>1341</v>
      </c>
      <c r="C1216" s="9" t="s">
        <v>1342</v>
      </c>
      <c r="D1216" s="9" t="s">
        <v>1343</v>
      </c>
      <c r="E1216" s="9" t="s">
        <v>1344</v>
      </c>
      <c r="F1216" s="9" t="s">
        <v>1345</v>
      </c>
      <c r="G1216" s="9" t="s">
        <v>1346</v>
      </c>
      <c r="H1216" s="9" t="s">
        <v>1343</v>
      </c>
    </row>
    <row r="1217" spans="1:8" ht="15" thickBot="1" x14ac:dyDescent="0.35">
      <c r="A1217" s="8" t="s">
        <v>289</v>
      </c>
      <c r="B1217" s="9" t="s">
        <v>1341</v>
      </c>
      <c r="C1217" s="9" t="s">
        <v>1342</v>
      </c>
      <c r="D1217" s="9" t="s">
        <v>1343</v>
      </c>
      <c r="E1217" s="9" t="s">
        <v>1344</v>
      </c>
      <c r="F1217" s="9" t="s">
        <v>1345</v>
      </c>
      <c r="G1217" s="9" t="s">
        <v>1346</v>
      </c>
      <c r="H1217" s="9" t="s">
        <v>1343</v>
      </c>
    </row>
    <row r="1218" spans="1:8" ht="15" thickBot="1" x14ac:dyDescent="0.35">
      <c r="A1218" s="8" t="s">
        <v>290</v>
      </c>
      <c r="B1218" s="9" t="s">
        <v>1341</v>
      </c>
      <c r="C1218" s="9" t="s">
        <v>1342</v>
      </c>
      <c r="D1218" s="9" t="s">
        <v>1343</v>
      </c>
      <c r="E1218" s="9" t="s">
        <v>1344</v>
      </c>
      <c r="F1218" s="9" t="s">
        <v>1345</v>
      </c>
      <c r="G1218" s="9" t="s">
        <v>1346</v>
      </c>
      <c r="H1218" s="9" t="s">
        <v>1343</v>
      </c>
    </row>
    <row r="1219" spans="1:8" ht="15" thickBot="1" x14ac:dyDescent="0.35">
      <c r="A1219" s="8" t="s">
        <v>291</v>
      </c>
      <c r="B1219" s="9" t="s">
        <v>1341</v>
      </c>
      <c r="C1219" s="9" t="s">
        <v>1342</v>
      </c>
      <c r="D1219" s="9" t="s">
        <v>1343</v>
      </c>
      <c r="E1219" s="9" t="s">
        <v>1344</v>
      </c>
      <c r="F1219" s="9" t="s">
        <v>1345</v>
      </c>
      <c r="G1219" s="9" t="s">
        <v>1346</v>
      </c>
      <c r="H1219" s="9" t="s">
        <v>1343</v>
      </c>
    </row>
    <row r="1220" spans="1:8" ht="15" thickBot="1" x14ac:dyDescent="0.35">
      <c r="A1220" s="8" t="s">
        <v>292</v>
      </c>
      <c r="B1220" s="9" t="s">
        <v>1341</v>
      </c>
      <c r="C1220" s="9" t="s">
        <v>1342</v>
      </c>
      <c r="D1220" s="9" t="s">
        <v>1343</v>
      </c>
      <c r="E1220" s="9" t="s">
        <v>1344</v>
      </c>
      <c r="F1220" s="9" t="s">
        <v>1345</v>
      </c>
      <c r="G1220" s="9" t="s">
        <v>1346</v>
      </c>
      <c r="H1220" s="9" t="s">
        <v>1343</v>
      </c>
    </row>
    <row r="1221" spans="1:8" ht="15" thickBot="1" x14ac:dyDescent="0.35">
      <c r="A1221" s="8" t="s">
        <v>293</v>
      </c>
      <c r="B1221" s="9" t="s">
        <v>1341</v>
      </c>
      <c r="C1221" s="9" t="s">
        <v>1342</v>
      </c>
      <c r="D1221" s="9" t="s">
        <v>1343</v>
      </c>
      <c r="E1221" s="9" t="s">
        <v>1344</v>
      </c>
      <c r="F1221" s="9" t="s">
        <v>1345</v>
      </c>
      <c r="G1221" s="9" t="s">
        <v>1346</v>
      </c>
      <c r="H1221" s="9" t="s">
        <v>1343</v>
      </c>
    </row>
    <row r="1222" spans="1:8" ht="15" thickBot="1" x14ac:dyDescent="0.35">
      <c r="A1222" s="8" t="s">
        <v>294</v>
      </c>
      <c r="B1222" s="9" t="s">
        <v>1341</v>
      </c>
      <c r="C1222" s="9" t="s">
        <v>1342</v>
      </c>
      <c r="D1222" s="9" t="s">
        <v>1343</v>
      </c>
      <c r="E1222" s="9" t="s">
        <v>1344</v>
      </c>
      <c r="F1222" s="9" t="s">
        <v>1345</v>
      </c>
      <c r="G1222" s="9" t="s">
        <v>1346</v>
      </c>
      <c r="H1222" s="9" t="s">
        <v>1343</v>
      </c>
    </row>
    <row r="1223" spans="1:8" ht="15" thickBot="1" x14ac:dyDescent="0.35">
      <c r="A1223" s="8" t="s">
        <v>297</v>
      </c>
      <c r="B1223" s="9" t="s">
        <v>1341</v>
      </c>
      <c r="C1223" s="9" t="s">
        <v>1342</v>
      </c>
      <c r="D1223" s="9" t="s">
        <v>1343</v>
      </c>
      <c r="E1223" s="9" t="s">
        <v>1344</v>
      </c>
      <c r="F1223" s="9" t="s">
        <v>1345</v>
      </c>
      <c r="G1223" s="9" t="s">
        <v>1346</v>
      </c>
      <c r="H1223" s="9" t="s">
        <v>1343</v>
      </c>
    </row>
    <row r="1224" spans="1:8" ht="15" thickBot="1" x14ac:dyDescent="0.35">
      <c r="A1224" s="8" t="s">
        <v>299</v>
      </c>
      <c r="B1224" s="9" t="s">
        <v>1341</v>
      </c>
      <c r="C1224" s="9" t="s">
        <v>1342</v>
      </c>
      <c r="D1224" s="9" t="s">
        <v>1343</v>
      </c>
      <c r="E1224" s="9" t="s">
        <v>1344</v>
      </c>
      <c r="F1224" s="9" t="s">
        <v>1345</v>
      </c>
      <c r="G1224" s="9" t="s">
        <v>1346</v>
      </c>
      <c r="H1224" s="9" t="s">
        <v>1343</v>
      </c>
    </row>
    <row r="1225" spans="1:8" ht="15" thickBot="1" x14ac:dyDescent="0.35">
      <c r="A1225" s="8" t="s">
        <v>302</v>
      </c>
      <c r="B1225" s="9" t="s">
        <v>1341</v>
      </c>
      <c r="C1225" s="9" t="s">
        <v>1342</v>
      </c>
      <c r="D1225" s="9" t="s">
        <v>1343</v>
      </c>
      <c r="E1225" s="9" t="s">
        <v>1344</v>
      </c>
      <c r="F1225" s="9" t="s">
        <v>1345</v>
      </c>
      <c r="G1225" s="9" t="s">
        <v>1346</v>
      </c>
      <c r="H1225" s="9" t="s">
        <v>1343</v>
      </c>
    </row>
    <row r="1226" spans="1:8" ht="15" thickBot="1" x14ac:dyDescent="0.35">
      <c r="A1226" s="8" t="s">
        <v>304</v>
      </c>
      <c r="B1226" s="9" t="s">
        <v>1341</v>
      </c>
      <c r="C1226" s="9" t="s">
        <v>1342</v>
      </c>
      <c r="D1226" s="9" t="s">
        <v>1343</v>
      </c>
      <c r="E1226" s="9" t="s">
        <v>1344</v>
      </c>
      <c r="F1226" s="9" t="s">
        <v>1345</v>
      </c>
      <c r="G1226" s="9" t="s">
        <v>1346</v>
      </c>
      <c r="H1226" s="9" t="s">
        <v>1343</v>
      </c>
    </row>
    <row r="1227" spans="1:8" ht="15" thickBot="1" x14ac:dyDescent="0.35">
      <c r="A1227" s="8" t="s">
        <v>308</v>
      </c>
      <c r="B1227" s="9" t="s">
        <v>1341</v>
      </c>
      <c r="C1227" s="9" t="s">
        <v>1342</v>
      </c>
      <c r="D1227" s="9" t="s">
        <v>1343</v>
      </c>
      <c r="E1227" s="9" t="s">
        <v>1344</v>
      </c>
      <c r="F1227" s="9" t="s">
        <v>1345</v>
      </c>
      <c r="G1227" s="9" t="s">
        <v>1346</v>
      </c>
      <c r="H1227" s="9" t="s">
        <v>1343</v>
      </c>
    </row>
    <row r="1228" spans="1:8" ht="15" thickBot="1" x14ac:dyDescent="0.35">
      <c r="A1228" s="8" t="s">
        <v>309</v>
      </c>
      <c r="B1228" s="9" t="s">
        <v>1341</v>
      </c>
      <c r="C1228" s="9" t="s">
        <v>1342</v>
      </c>
      <c r="D1228" s="9" t="s">
        <v>1343</v>
      </c>
      <c r="E1228" s="9" t="s">
        <v>1344</v>
      </c>
      <c r="F1228" s="9" t="s">
        <v>1345</v>
      </c>
      <c r="G1228" s="9" t="s">
        <v>1346</v>
      </c>
      <c r="H1228" s="9" t="s">
        <v>1343</v>
      </c>
    </row>
    <row r="1229" spans="1:8" ht="15" thickBot="1" x14ac:dyDescent="0.35">
      <c r="A1229" s="8" t="s">
        <v>311</v>
      </c>
      <c r="B1229" s="9" t="s">
        <v>1341</v>
      </c>
      <c r="C1229" s="9" t="s">
        <v>1342</v>
      </c>
      <c r="D1229" s="9" t="s">
        <v>1343</v>
      </c>
      <c r="E1229" s="9" t="s">
        <v>1344</v>
      </c>
      <c r="F1229" s="9" t="s">
        <v>1345</v>
      </c>
      <c r="G1229" s="9" t="s">
        <v>1346</v>
      </c>
      <c r="H1229" s="9" t="s">
        <v>1343</v>
      </c>
    </row>
    <row r="1230" spans="1:8" ht="15" thickBot="1" x14ac:dyDescent="0.35">
      <c r="A1230" s="8" t="s">
        <v>314</v>
      </c>
      <c r="B1230" s="9" t="s">
        <v>1341</v>
      </c>
      <c r="C1230" s="9" t="s">
        <v>1342</v>
      </c>
      <c r="D1230" s="9" t="s">
        <v>1343</v>
      </c>
      <c r="E1230" s="9" t="s">
        <v>1344</v>
      </c>
      <c r="F1230" s="9" t="s">
        <v>1345</v>
      </c>
      <c r="G1230" s="9" t="s">
        <v>1346</v>
      </c>
      <c r="H1230" s="9" t="s">
        <v>1343</v>
      </c>
    </row>
    <row r="1231" spans="1:8" ht="15" thickBot="1" x14ac:dyDescent="0.35">
      <c r="A1231" s="8" t="s">
        <v>316</v>
      </c>
      <c r="B1231" s="9" t="s">
        <v>1341</v>
      </c>
      <c r="C1231" s="9" t="s">
        <v>1342</v>
      </c>
      <c r="D1231" s="9" t="s">
        <v>1343</v>
      </c>
      <c r="E1231" s="9" t="s">
        <v>1344</v>
      </c>
      <c r="F1231" s="9" t="s">
        <v>1345</v>
      </c>
      <c r="G1231" s="9" t="s">
        <v>1346</v>
      </c>
      <c r="H1231" s="9" t="s">
        <v>1343</v>
      </c>
    </row>
    <row r="1232" spans="1:8" ht="15" thickBot="1" x14ac:dyDescent="0.35">
      <c r="A1232" s="8" t="s">
        <v>317</v>
      </c>
      <c r="B1232" s="9" t="s">
        <v>1341</v>
      </c>
      <c r="C1232" s="9" t="s">
        <v>1342</v>
      </c>
      <c r="D1232" s="9" t="s">
        <v>1343</v>
      </c>
      <c r="E1232" s="9" t="s">
        <v>1344</v>
      </c>
      <c r="F1232" s="9" t="s">
        <v>1345</v>
      </c>
      <c r="G1232" s="9" t="s">
        <v>1346</v>
      </c>
      <c r="H1232" s="9" t="s">
        <v>1343</v>
      </c>
    </row>
    <row r="1233" spans="1:8" ht="15" thickBot="1" x14ac:dyDescent="0.35">
      <c r="A1233" s="8" t="s">
        <v>319</v>
      </c>
      <c r="B1233" s="9" t="s">
        <v>1341</v>
      </c>
      <c r="C1233" s="9" t="s">
        <v>1342</v>
      </c>
      <c r="D1233" s="9" t="s">
        <v>1343</v>
      </c>
      <c r="E1233" s="9" t="s">
        <v>1344</v>
      </c>
      <c r="F1233" s="9" t="s">
        <v>1345</v>
      </c>
      <c r="G1233" s="9" t="s">
        <v>1346</v>
      </c>
      <c r="H1233" s="9" t="s">
        <v>1343</v>
      </c>
    </row>
    <row r="1234" spans="1:8" ht="15" thickBot="1" x14ac:dyDescent="0.35">
      <c r="A1234" s="8" t="s">
        <v>320</v>
      </c>
      <c r="B1234" s="9" t="s">
        <v>1341</v>
      </c>
      <c r="C1234" s="9" t="s">
        <v>1342</v>
      </c>
      <c r="D1234" s="9" t="s">
        <v>1343</v>
      </c>
      <c r="E1234" s="9" t="s">
        <v>1347</v>
      </c>
      <c r="F1234" s="9" t="s">
        <v>1345</v>
      </c>
      <c r="G1234" s="9" t="s">
        <v>1346</v>
      </c>
      <c r="H1234" s="9" t="s">
        <v>1343</v>
      </c>
    </row>
    <row r="1235" spans="1:8" ht="15" thickBot="1" x14ac:dyDescent="0.35">
      <c r="A1235" s="8" t="s">
        <v>321</v>
      </c>
      <c r="B1235" s="9" t="s">
        <v>1341</v>
      </c>
      <c r="C1235" s="9" t="s">
        <v>1342</v>
      </c>
      <c r="D1235" s="9" t="s">
        <v>1343</v>
      </c>
      <c r="E1235" s="9" t="s">
        <v>1347</v>
      </c>
      <c r="F1235" s="9" t="s">
        <v>1345</v>
      </c>
      <c r="G1235" s="9" t="s">
        <v>1346</v>
      </c>
      <c r="H1235" s="9" t="s">
        <v>1343</v>
      </c>
    </row>
    <row r="1236" spans="1:8" ht="15" thickBot="1" x14ac:dyDescent="0.35">
      <c r="A1236" s="8" t="s">
        <v>322</v>
      </c>
      <c r="B1236" s="9" t="s">
        <v>1341</v>
      </c>
      <c r="C1236" s="9" t="s">
        <v>1342</v>
      </c>
      <c r="D1236" s="9" t="s">
        <v>1343</v>
      </c>
      <c r="E1236" s="9" t="s">
        <v>1347</v>
      </c>
      <c r="F1236" s="9" t="s">
        <v>1345</v>
      </c>
      <c r="G1236" s="9" t="s">
        <v>1346</v>
      </c>
      <c r="H1236" s="9" t="s">
        <v>1343</v>
      </c>
    </row>
    <row r="1237" spans="1:8" ht="15" thickBot="1" x14ac:dyDescent="0.35">
      <c r="A1237" s="8" t="s">
        <v>324</v>
      </c>
      <c r="B1237" s="9" t="s">
        <v>1341</v>
      </c>
      <c r="C1237" s="9" t="s">
        <v>1342</v>
      </c>
      <c r="D1237" s="9" t="s">
        <v>1343</v>
      </c>
      <c r="E1237" s="9" t="s">
        <v>1347</v>
      </c>
      <c r="F1237" s="9" t="s">
        <v>1345</v>
      </c>
      <c r="G1237" s="9" t="s">
        <v>1346</v>
      </c>
      <c r="H1237" s="9" t="s">
        <v>1343</v>
      </c>
    </row>
    <row r="1238" spans="1:8" ht="15" thickBot="1" x14ac:dyDescent="0.35">
      <c r="A1238" s="8" t="s">
        <v>325</v>
      </c>
      <c r="B1238" s="9" t="s">
        <v>1341</v>
      </c>
      <c r="C1238" s="9" t="s">
        <v>1342</v>
      </c>
      <c r="D1238" s="9" t="s">
        <v>1343</v>
      </c>
      <c r="E1238" s="9" t="s">
        <v>1347</v>
      </c>
      <c r="F1238" s="9" t="s">
        <v>1345</v>
      </c>
      <c r="G1238" s="9" t="s">
        <v>1346</v>
      </c>
      <c r="H1238" s="9" t="s">
        <v>1343</v>
      </c>
    </row>
    <row r="1239" spans="1:8" ht="15" thickBot="1" x14ac:dyDescent="0.35">
      <c r="A1239" s="8" t="s">
        <v>326</v>
      </c>
      <c r="B1239" s="9" t="s">
        <v>1341</v>
      </c>
      <c r="C1239" s="9" t="s">
        <v>1342</v>
      </c>
      <c r="D1239" s="9" t="s">
        <v>1343</v>
      </c>
      <c r="E1239" s="9" t="s">
        <v>1347</v>
      </c>
      <c r="F1239" s="9" t="s">
        <v>1345</v>
      </c>
      <c r="G1239" s="9" t="s">
        <v>1346</v>
      </c>
      <c r="H1239" s="9" t="s">
        <v>1343</v>
      </c>
    </row>
    <row r="1240" spans="1:8" ht="15" thickBot="1" x14ac:dyDescent="0.35">
      <c r="A1240" s="8" t="s">
        <v>327</v>
      </c>
      <c r="B1240" s="9" t="s">
        <v>1341</v>
      </c>
      <c r="C1240" s="9" t="s">
        <v>1342</v>
      </c>
      <c r="D1240" s="9" t="s">
        <v>1343</v>
      </c>
      <c r="E1240" s="9" t="s">
        <v>1347</v>
      </c>
      <c r="F1240" s="9" t="s">
        <v>1345</v>
      </c>
      <c r="G1240" s="9" t="s">
        <v>1346</v>
      </c>
      <c r="H1240" s="9" t="s">
        <v>1343</v>
      </c>
    </row>
    <row r="1241" spans="1:8" ht="15" thickBot="1" x14ac:dyDescent="0.35">
      <c r="A1241" s="8" t="s">
        <v>328</v>
      </c>
      <c r="B1241" s="9" t="s">
        <v>1341</v>
      </c>
      <c r="C1241" s="9" t="s">
        <v>1342</v>
      </c>
      <c r="D1241" s="9" t="s">
        <v>1343</v>
      </c>
      <c r="E1241" s="9" t="s">
        <v>1347</v>
      </c>
      <c r="F1241" s="9" t="s">
        <v>1345</v>
      </c>
      <c r="G1241" s="9" t="s">
        <v>1346</v>
      </c>
      <c r="H1241" s="9" t="s">
        <v>1343</v>
      </c>
    </row>
    <row r="1242" spans="1:8" ht="15" thickBot="1" x14ac:dyDescent="0.35">
      <c r="A1242" s="8" t="s">
        <v>330</v>
      </c>
      <c r="B1242" s="9" t="s">
        <v>1341</v>
      </c>
      <c r="C1242" s="9" t="s">
        <v>1342</v>
      </c>
      <c r="D1242" s="9" t="s">
        <v>1343</v>
      </c>
      <c r="E1242" s="9" t="s">
        <v>1347</v>
      </c>
      <c r="F1242" s="9" t="s">
        <v>1345</v>
      </c>
      <c r="G1242" s="9" t="s">
        <v>1343</v>
      </c>
      <c r="H1242" s="9" t="s">
        <v>1343</v>
      </c>
    </row>
    <row r="1243" spans="1:8" ht="15" thickBot="1" x14ac:dyDescent="0.35">
      <c r="A1243" s="8" t="s">
        <v>331</v>
      </c>
      <c r="B1243" s="9" t="s">
        <v>1341</v>
      </c>
      <c r="C1243" s="9" t="s">
        <v>1342</v>
      </c>
      <c r="D1243" s="9" t="s">
        <v>1343</v>
      </c>
      <c r="E1243" s="9" t="s">
        <v>1347</v>
      </c>
      <c r="F1243" s="9" t="s">
        <v>1345</v>
      </c>
      <c r="G1243" s="9" t="s">
        <v>1343</v>
      </c>
      <c r="H1243" s="9" t="s">
        <v>1343</v>
      </c>
    </row>
    <row r="1244" spans="1:8" ht="15" thickBot="1" x14ac:dyDescent="0.35">
      <c r="A1244" s="8" t="s">
        <v>333</v>
      </c>
      <c r="B1244" s="9" t="s">
        <v>1348</v>
      </c>
      <c r="C1244" s="9" t="s">
        <v>1342</v>
      </c>
      <c r="D1244" s="9" t="s">
        <v>1343</v>
      </c>
      <c r="E1244" s="9" t="s">
        <v>1347</v>
      </c>
      <c r="F1244" s="9" t="s">
        <v>1345</v>
      </c>
      <c r="G1244" s="9" t="s">
        <v>1343</v>
      </c>
      <c r="H1244" s="9" t="s">
        <v>1343</v>
      </c>
    </row>
    <row r="1245" spans="1:8" ht="15" thickBot="1" x14ac:dyDescent="0.35">
      <c r="A1245" s="8" t="s">
        <v>334</v>
      </c>
      <c r="B1245" s="9" t="s">
        <v>1348</v>
      </c>
      <c r="C1245" s="9" t="s">
        <v>1342</v>
      </c>
      <c r="D1245" s="9" t="s">
        <v>1343</v>
      </c>
      <c r="E1245" s="9" t="s">
        <v>1347</v>
      </c>
      <c r="F1245" s="9" t="s">
        <v>1345</v>
      </c>
      <c r="G1245" s="9" t="s">
        <v>1343</v>
      </c>
      <c r="H1245" s="9" t="s">
        <v>1343</v>
      </c>
    </row>
    <row r="1246" spans="1:8" ht="15" thickBot="1" x14ac:dyDescent="0.35">
      <c r="A1246" s="8" t="s">
        <v>336</v>
      </c>
      <c r="B1246" s="9" t="s">
        <v>1348</v>
      </c>
      <c r="C1246" s="9" t="s">
        <v>1342</v>
      </c>
      <c r="D1246" s="9" t="s">
        <v>1343</v>
      </c>
      <c r="E1246" s="9" t="s">
        <v>1347</v>
      </c>
      <c r="F1246" s="9" t="s">
        <v>1345</v>
      </c>
      <c r="G1246" s="9" t="s">
        <v>1343</v>
      </c>
      <c r="H1246" s="9" t="s">
        <v>1343</v>
      </c>
    </row>
    <row r="1247" spans="1:8" ht="15" thickBot="1" x14ac:dyDescent="0.35">
      <c r="A1247" s="8" t="s">
        <v>338</v>
      </c>
      <c r="B1247" s="9" t="s">
        <v>1348</v>
      </c>
      <c r="C1247" s="9" t="s">
        <v>1342</v>
      </c>
      <c r="D1247" s="9" t="s">
        <v>1343</v>
      </c>
      <c r="E1247" s="9" t="s">
        <v>1347</v>
      </c>
      <c r="F1247" s="9" t="s">
        <v>1345</v>
      </c>
      <c r="G1247" s="9" t="s">
        <v>1343</v>
      </c>
      <c r="H1247" s="9" t="s">
        <v>1343</v>
      </c>
    </row>
    <row r="1248" spans="1:8" ht="15" thickBot="1" x14ac:dyDescent="0.35">
      <c r="A1248" s="8" t="s">
        <v>339</v>
      </c>
      <c r="B1248" s="9" t="s">
        <v>1348</v>
      </c>
      <c r="C1248" s="9" t="s">
        <v>1342</v>
      </c>
      <c r="D1248" s="9" t="s">
        <v>1343</v>
      </c>
      <c r="E1248" s="9" t="s">
        <v>1347</v>
      </c>
      <c r="F1248" s="9" t="s">
        <v>1345</v>
      </c>
      <c r="G1248" s="9" t="s">
        <v>1343</v>
      </c>
      <c r="H1248" s="9" t="s">
        <v>1343</v>
      </c>
    </row>
    <row r="1249" spans="1:8" ht="15" thickBot="1" x14ac:dyDescent="0.35">
      <c r="A1249" s="8" t="s">
        <v>340</v>
      </c>
      <c r="B1249" s="9" t="s">
        <v>1348</v>
      </c>
      <c r="C1249" s="9" t="s">
        <v>1342</v>
      </c>
      <c r="D1249" s="9" t="s">
        <v>1343</v>
      </c>
      <c r="E1249" s="9" t="s">
        <v>1347</v>
      </c>
      <c r="F1249" s="9" t="s">
        <v>1345</v>
      </c>
      <c r="G1249" s="9" t="s">
        <v>1343</v>
      </c>
      <c r="H1249" s="9" t="s">
        <v>1343</v>
      </c>
    </row>
    <row r="1250" spans="1:8" ht="15" thickBot="1" x14ac:dyDescent="0.35">
      <c r="A1250" s="8" t="s">
        <v>341</v>
      </c>
      <c r="B1250" s="9" t="s">
        <v>1348</v>
      </c>
      <c r="C1250" s="9" t="s">
        <v>1342</v>
      </c>
      <c r="D1250" s="9" t="s">
        <v>1343</v>
      </c>
      <c r="E1250" s="9" t="s">
        <v>1347</v>
      </c>
      <c r="F1250" s="9" t="s">
        <v>1345</v>
      </c>
      <c r="G1250" s="9" t="s">
        <v>1343</v>
      </c>
      <c r="H1250" s="9" t="s">
        <v>1343</v>
      </c>
    </row>
    <row r="1251" spans="1:8" ht="15" thickBot="1" x14ac:dyDescent="0.35">
      <c r="A1251" s="8" t="s">
        <v>343</v>
      </c>
      <c r="B1251" s="9" t="s">
        <v>1348</v>
      </c>
      <c r="C1251" s="9" t="s">
        <v>1342</v>
      </c>
      <c r="D1251" s="9" t="s">
        <v>1343</v>
      </c>
      <c r="E1251" s="9" t="s">
        <v>1347</v>
      </c>
      <c r="F1251" s="9" t="s">
        <v>1345</v>
      </c>
      <c r="G1251" s="9" t="s">
        <v>1343</v>
      </c>
      <c r="H1251" s="9" t="s">
        <v>1343</v>
      </c>
    </row>
    <row r="1252" spans="1:8" ht="15" thickBot="1" x14ac:dyDescent="0.35">
      <c r="A1252" s="8" t="s">
        <v>344</v>
      </c>
      <c r="B1252" s="9" t="s">
        <v>1349</v>
      </c>
      <c r="C1252" s="9" t="s">
        <v>1342</v>
      </c>
      <c r="D1252" s="9" t="s">
        <v>1350</v>
      </c>
      <c r="E1252" s="9" t="s">
        <v>1347</v>
      </c>
      <c r="F1252" s="9" t="s">
        <v>1345</v>
      </c>
      <c r="G1252" s="9" t="s">
        <v>1343</v>
      </c>
      <c r="H1252" s="9" t="s">
        <v>1343</v>
      </c>
    </row>
    <row r="1253" spans="1:8" ht="15" thickBot="1" x14ac:dyDescent="0.35">
      <c r="A1253" s="8" t="s">
        <v>347</v>
      </c>
      <c r="B1253" s="9" t="s">
        <v>1349</v>
      </c>
      <c r="C1253" s="9" t="s">
        <v>1342</v>
      </c>
      <c r="D1253" s="9" t="s">
        <v>1350</v>
      </c>
      <c r="E1253" s="9" t="s">
        <v>1347</v>
      </c>
      <c r="F1253" s="9" t="s">
        <v>1345</v>
      </c>
      <c r="G1253" s="9" t="s">
        <v>1343</v>
      </c>
      <c r="H1253" s="9" t="s">
        <v>1343</v>
      </c>
    </row>
    <row r="1254" spans="1:8" ht="15" thickBot="1" x14ac:dyDescent="0.35">
      <c r="A1254" s="8" t="s">
        <v>349</v>
      </c>
      <c r="B1254" s="9" t="s">
        <v>1349</v>
      </c>
      <c r="C1254" s="9" t="s">
        <v>894</v>
      </c>
      <c r="D1254" s="9" t="s">
        <v>1350</v>
      </c>
      <c r="E1254" s="9" t="s">
        <v>1347</v>
      </c>
      <c r="F1254" s="9" t="s">
        <v>1345</v>
      </c>
      <c r="G1254" s="9" t="s">
        <v>1343</v>
      </c>
      <c r="H1254" s="9" t="s">
        <v>1343</v>
      </c>
    </row>
    <row r="1255" spans="1:8" ht="15" thickBot="1" x14ac:dyDescent="0.35">
      <c r="A1255" s="8" t="s">
        <v>350</v>
      </c>
      <c r="B1255" s="9" t="s">
        <v>1349</v>
      </c>
      <c r="C1255" s="9" t="s">
        <v>894</v>
      </c>
      <c r="D1255" s="9" t="s">
        <v>1350</v>
      </c>
      <c r="E1255" s="9" t="s">
        <v>1347</v>
      </c>
      <c r="F1255" s="9" t="s">
        <v>1345</v>
      </c>
      <c r="G1255" s="9" t="s">
        <v>1343</v>
      </c>
      <c r="H1255" s="9" t="s">
        <v>1343</v>
      </c>
    </row>
    <row r="1256" spans="1:8" ht="15" thickBot="1" x14ac:dyDescent="0.35">
      <c r="A1256" s="8" t="s">
        <v>351</v>
      </c>
      <c r="B1256" s="9" t="s">
        <v>1349</v>
      </c>
      <c r="C1256" s="9" t="s">
        <v>894</v>
      </c>
      <c r="D1256" s="9" t="s">
        <v>1350</v>
      </c>
      <c r="E1256" s="9" t="s">
        <v>1347</v>
      </c>
      <c r="F1256" s="9" t="s">
        <v>1345</v>
      </c>
      <c r="G1256" s="9" t="s">
        <v>1343</v>
      </c>
      <c r="H1256" s="9" t="s">
        <v>1343</v>
      </c>
    </row>
    <row r="1257" spans="1:8" ht="15" thickBot="1" x14ac:dyDescent="0.35">
      <c r="A1257" s="8" t="s">
        <v>354</v>
      </c>
      <c r="B1257" s="9" t="s">
        <v>1351</v>
      </c>
      <c r="C1257" s="9" t="s">
        <v>894</v>
      </c>
      <c r="D1257" s="9" t="s">
        <v>1350</v>
      </c>
      <c r="E1257" s="9" t="s">
        <v>1347</v>
      </c>
      <c r="F1257" s="9" t="s">
        <v>1345</v>
      </c>
      <c r="G1257" s="9" t="s">
        <v>1343</v>
      </c>
      <c r="H1257" s="9" t="s">
        <v>1343</v>
      </c>
    </row>
    <row r="1258" spans="1:8" ht="15" thickBot="1" x14ac:dyDescent="0.35">
      <c r="A1258" s="8" t="s">
        <v>356</v>
      </c>
      <c r="B1258" s="9" t="s">
        <v>1352</v>
      </c>
      <c r="C1258" s="9" t="s">
        <v>894</v>
      </c>
      <c r="D1258" s="9" t="s">
        <v>1350</v>
      </c>
      <c r="E1258" s="9" t="s">
        <v>1347</v>
      </c>
      <c r="F1258" s="9" t="s">
        <v>1345</v>
      </c>
      <c r="G1258" s="9" t="s">
        <v>1343</v>
      </c>
      <c r="H1258" s="9" t="s">
        <v>1343</v>
      </c>
    </row>
    <row r="1259" spans="1:8" ht="15" thickBot="1" x14ac:dyDescent="0.35">
      <c r="A1259" s="8" t="s">
        <v>357</v>
      </c>
      <c r="B1259" s="9" t="s">
        <v>1353</v>
      </c>
      <c r="C1259" s="9" t="s">
        <v>894</v>
      </c>
      <c r="D1259" s="9" t="s">
        <v>1350</v>
      </c>
      <c r="E1259" s="9" t="s">
        <v>1347</v>
      </c>
      <c r="F1259" s="9" t="s">
        <v>1345</v>
      </c>
      <c r="G1259" s="9" t="s">
        <v>1350</v>
      </c>
      <c r="H1259" s="9" t="s">
        <v>1343</v>
      </c>
    </row>
    <row r="1260" spans="1:8" ht="15" thickBot="1" x14ac:dyDescent="0.35">
      <c r="A1260" s="8" t="s">
        <v>358</v>
      </c>
      <c r="B1260" s="9" t="s">
        <v>1353</v>
      </c>
      <c r="C1260" s="9" t="s">
        <v>894</v>
      </c>
      <c r="D1260" s="9" t="s">
        <v>1350</v>
      </c>
      <c r="E1260" s="9" t="s">
        <v>1347</v>
      </c>
      <c r="F1260" s="9" t="s">
        <v>1345</v>
      </c>
      <c r="G1260" s="9" t="s">
        <v>1350</v>
      </c>
      <c r="H1260" s="9" t="s">
        <v>1343</v>
      </c>
    </row>
    <row r="1261" spans="1:8" ht="15" thickBot="1" x14ac:dyDescent="0.35">
      <c r="A1261" s="8" t="s">
        <v>359</v>
      </c>
      <c r="B1261" s="9" t="s">
        <v>1353</v>
      </c>
      <c r="C1261" s="9" t="s">
        <v>894</v>
      </c>
      <c r="D1261" s="9" t="s">
        <v>1350</v>
      </c>
      <c r="E1261" s="9" t="s">
        <v>1347</v>
      </c>
      <c r="F1261" s="9" t="s">
        <v>1345</v>
      </c>
      <c r="G1261" s="9" t="s">
        <v>1350</v>
      </c>
      <c r="H1261" s="9" t="s">
        <v>1343</v>
      </c>
    </row>
    <row r="1262" spans="1:8" ht="15" thickBot="1" x14ac:dyDescent="0.35">
      <c r="A1262" s="8" t="s">
        <v>361</v>
      </c>
      <c r="B1262" s="9" t="s">
        <v>1353</v>
      </c>
      <c r="C1262" s="9" t="s">
        <v>894</v>
      </c>
      <c r="D1262" s="9" t="s">
        <v>1350</v>
      </c>
      <c r="E1262" s="9" t="s">
        <v>1347</v>
      </c>
      <c r="F1262" s="9" t="s">
        <v>1345</v>
      </c>
      <c r="G1262" s="9" t="s">
        <v>1350</v>
      </c>
      <c r="H1262" s="9" t="s">
        <v>1343</v>
      </c>
    </row>
    <row r="1263" spans="1:8" ht="15" thickBot="1" x14ac:dyDescent="0.35">
      <c r="A1263" s="8" t="s">
        <v>363</v>
      </c>
      <c r="B1263" s="9" t="s">
        <v>1353</v>
      </c>
      <c r="C1263" s="9" t="s">
        <v>894</v>
      </c>
      <c r="D1263" s="9" t="s">
        <v>1350</v>
      </c>
      <c r="E1263" s="9" t="s">
        <v>1347</v>
      </c>
      <c r="F1263" s="9" t="s">
        <v>1345</v>
      </c>
      <c r="G1263" s="9" t="s">
        <v>1350</v>
      </c>
      <c r="H1263" s="9" t="s">
        <v>1343</v>
      </c>
    </row>
    <row r="1264" spans="1:8" ht="15" thickBot="1" x14ac:dyDescent="0.35">
      <c r="A1264" s="8" t="s">
        <v>364</v>
      </c>
      <c r="B1264" s="9" t="s">
        <v>1353</v>
      </c>
      <c r="C1264" s="9" t="s">
        <v>894</v>
      </c>
      <c r="D1264" s="9" t="s">
        <v>1350</v>
      </c>
      <c r="E1264" s="9" t="s">
        <v>1347</v>
      </c>
      <c r="F1264" s="9" t="s">
        <v>1345</v>
      </c>
      <c r="G1264" s="9" t="s">
        <v>1350</v>
      </c>
      <c r="H1264" s="9" t="s">
        <v>1343</v>
      </c>
    </row>
    <row r="1265" spans="1:8" ht="15" thickBot="1" x14ac:dyDescent="0.35">
      <c r="A1265" s="8" t="s">
        <v>366</v>
      </c>
      <c r="B1265" s="9" t="s">
        <v>1353</v>
      </c>
      <c r="C1265" s="9" t="s">
        <v>894</v>
      </c>
      <c r="D1265" s="9" t="s">
        <v>1350</v>
      </c>
      <c r="E1265" s="9" t="s">
        <v>1347</v>
      </c>
      <c r="F1265" s="9" t="s">
        <v>1345</v>
      </c>
      <c r="G1265" s="9" t="s">
        <v>1350</v>
      </c>
      <c r="H1265" s="9" t="s">
        <v>1343</v>
      </c>
    </row>
    <row r="1266" spans="1:8" ht="15" thickBot="1" x14ac:dyDescent="0.35">
      <c r="A1266" s="8" t="s">
        <v>368</v>
      </c>
      <c r="B1266" s="9" t="s">
        <v>1353</v>
      </c>
      <c r="C1266" s="9" t="s">
        <v>894</v>
      </c>
      <c r="D1266" s="9" t="s">
        <v>1350</v>
      </c>
      <c r="E1266" s="9" t="s">
        <v>1347</v>
      </c>
      <c r="F1266" s="9" t="s">
        <v>1345</v>
      </c>
      <c r="G1266" s="9" t="s">
        <v>1350</v>
      </c>
      <c r="H1266" s="9" t="s">
        <v>1343</v>
      </c>
    </row>
    <row r="1267" spans="1:8" ht="15" thickBot="1" x14ac:dyDescent="0.35">
      <c r="A1267" s="8" t="s">
        <v>371</v>
      </c>
      <c r="B1267" s="9" t="s">
        <v>1354</v>
      </c>
      <c r="C1267" s="9" t="s">
        <v>894</v>
      </c>
      <c r="D1267" s="9" t="s">
        <v>1350</v>
      </c>
      <c r="E1267" s="9" t="s">
        <v>1347</v>
      </c>
      <c r="F1267" s="9" t="s">
        <v>1345</v>
      </c>
      <c r="G1267" s="9" t="s">
        <v>1350</v>
      </c>
      <c r="H1267" s="9" t="s">
        <v>1343</v>
      </c>
    </row>
    <row r="1268" spans="1:8" ht="15" thickBot="1" x14ac:dyDescent="0.35">
      <c r="A1268" s="8" t="s">
        <v>372</v>
      </c>
      <c r="B1268" s="9" t="s">
        <v>1354</v>
      </c>
      <c r="C1268" s="9" t="s">
        <v>894</v>
      </c>
      <c r="D1268" s="9" t="s">
        <v>1350</v>
      </c>
      <c r="E1268" s="9" t="s">
        <v>1347</v>
      </c>
      <c r="F1268" s="9" t="s">
        <v>1345</v>
      </c>
      <c r="G1268" s="9" t="s">
        <v>1350</v>
      </c>
      <c r="H1268" s="9" t="s">
        <v>1343</v>
      </c>
    </row>
    <row r="1269" spans="1:8" ht="15" thickBot="1" x14ac:dyDescent="0.35">
      <c r="A1269" s="8" t="s">
        <v>376</v>
      </c>
      <c r="B1269" s="9" t="s">
        <v>1354</v>
      </c>
      <c r="C1269" s="9" t="s">
        <v>894</v>
      </c>
      <c r="D1269" s="9" t="s">
        <v>1350</v>
      </c>
      <c r="E1269" s="9" t="s">
        <v>1347</v>
      </c>
      <c r="F1269" s="9" t="s">
        <v>1345</v>
      </c>
      <c r="G1269" s="9" t="s">
        <v>1350</v>
      </c>
      <c r="H1269" s="9" t="s">
        <v>1343</v>
      </c>
    </row>
    <row r="1270" spans="1:8" ht="15" thickBot="1" x14ac:dyDescent="0.35">
      <c r="A1270" s="8" t="s">
        <v>378</v>
      </c>
      <c r="B1270" s="9" t="s">
        <v>1354</v>
      </c>
      <c r="C1270" s="9" t="s">
        <v>894</v>
      </c>
      <c r="D1270" s="9" t="s">
        <v>1350</v>
      </c>
      <c r="E1270" s="9" t="s">
        <v>1347</v>
      </c>
      <c r="F1270" s="9" t="s">
        <v>1345</v>
      </c>
      <c r="G1270" s="9" t="s">
        <v>1350</v>
      </c>
      <c r="H1270" s="9" t="s">
        <v>1343</v>
      </c>
    </row>
    <row r="1271" spans="1:8" ht="15" thickBot="1" x14ac:dyDescent="0.35">
      <c r="A1271" s="8" t="s">
        <v>380</v>
      </c>
      <c r="B1271" s="9" t="s">
        <v>1354</v>
      </c>
      <c r="C1271" s="9" t="s">
        <v>894</v>
      </c>
      <c r="D1271" s="9" t="s">
        <v>1350</v>
      </c>
      <c r="E1271" s="9" t="s">
        <v>1347</v>
      </c>
      <c r="F1271" s="9" t="s">
        <v>1345</v>
      </c>
      <c r="G1271" s="9" t="s">
        <v>1350</v>
      </c>
      <c r="H1271" s="9" t="s">
        <v>1347</v>
      </c>
    </row>
    <row r="1272" spans="1:8" ht="15" thickBot="1" x14ac:dyDescent="0.35">
      <c r="A1272" s="8" t="s">
        <v>383</v>
      </c>
      <c r="B1272" s="9" t="s">
        <v>1354</v>
      </c>
      <c r="C1272" s="9" t="s">
        <v>894</v>
      </c>
      <c r="D1272" s="9" t="s">
        <v>1350</v>
      </c>
      <c r="E1272" s="9" t="s">
        <v>1347</v>
      </c>
      <c r="F1272" s="9" t="s">
        <v>1345</v>
      </c>
      <c r="G1272" s="9" t="s">
        <v>1350</v>
      </c>
      <c r="H1272" s="9" t="s">
        <v>1347</v>
      </c>
    </row>
    <row r="1273" spans="1:8" ht="15" thickBot="1" x14ac:dyDescent="0.35">
      <c r="A1273" s="8" t="s">
        <v>385</v>
      </c>
      <c r="B1273" s="9" t="s">
        <v>1354</v>
      </c>
      <c r="C1273" s="9" t="s">
        <v>894</v>
      </c>
      <c r="D1273" s="9" t="s">
        <v>1350</v>
      </c>
      <c r="E1273" s="9" t="s">
        <v>1347</v>
      </c>
      <c r="F1273" s="9" t="s">
        <v>1345</v>
      </c>
      <c r="G1273" s="9" t="s">
        <v>1350</v>
      </c>
      <c r="H1273" s="9" t="s">
        <v>1347</v>
      </c>
    </row>
    <row r="1274" spans="1:8" ht="15" thickBot="1" x14ac:dyDescent="0.35">
      <c r="A1274" s="8" t="s">
        <v>388</v>
      </c>
      <c r="B1274" s="9" t="s">
        <v>1354</v>
      </c>
      <c r="C1274" s="9" t="s">
        <v>894</v>
      </c>
      <c r="D1274" s="9" t="s">
        <v>1350</v>
      </c>
      <c r="E1274" s="9" t="s">
        <v>1347</v>
      </c>
      <c r="F1274" s="9" t="s">
        <v>1345</v>
      </c>
      <c r="G1274" s="9" t="s">
        <v>1350</v>
      </c>
      <c r="H1274" s="9" t="s">
        <v>1347</v>
      </c>
    </row>
    <row r="1275" spans="1:8" ht="15" thickBot="1" x14ac:dyDescent="0.35">
      <c r="A1275" s="8" t="s">
        <v>389</v>
      </c>
      <c r="B1275" s="9" t="s">
        <v>1354</v>
      </c>
      <c r="C1275" s="9" t="s">
        <v>894</v>
      </c>
      <c r="D1275" s="9" t="s">
        <v>1350</v>
      </c>
      <c r="E1275" s="9" t="s">
        <v>1347</v>
      </c>
      <c r="F1275" s="9" t="s">
        <v>1345</v>
      </c>
      <c r="G1275" s="9" t="s">
        <v>1350</v>
      </c>
      <c r="H1275" s="9" t="s">
        <v>1347</v>
      </c>
    </row>
    <row r="1276" spans="1:8" ht="15" thickBot="1" x14ac:dyDescent="0.35">
      <c r="A1276" s="8" t="s">
        <v>391</v>
      </c>
      <c r="B1276" s="9" t="s">
        <v>1354</v>
      </c>
      <c r="C1276" s="9" t="s">
        <v>894</v>
      </c>
      <c r="D1276" s="9" t="s">
        <v>1350</v>
      </c>
      <c r="E1276" s="9" t="s">
        <v>1347</v>
      </c>
      <c r="F1276" s="9" t="s">
        <v>1345</v>
      </c>
      <c r="G1276" s="9" t="s">
        <v>1350</v>
      </c>
      <c r="H1276" s="9" t="s">
        <v>1347</v>
      </c>
    </row>
    <row r="1277" spans="1:8" ht="15" thickBot="1" x14ac:dyDescent="0.35">
      <c r="A1277" s="8" t="s">
        <v>394</v>
      </c>
      <c r="B1277" s="9" t="s">
        <v>1354</v>
      </c>
      <c r="C1277" s="9" t="s">
        <v>894</v>
      </c>
      <c r="D1277" s="9" t="s">
        <v>1350</v>
      </c>
      <c r="E1277" s="9" t="s">
        <v>1347</v>
      </c>
      <c r="F1277" s="9" t="s">
        <v>1345</v>
      </c>
      <c r="G1277" s="9" t="s">
        <v>1350</v>
      </c>
      <c r="H1277" s="9" t="s">
        <v>1347</v>
      </c>
    </row>
    <row r="1278" spans="1:8" ht="15" thickBot="1" x14ac:dyDescent="0.35">
      <c r="A1278" s="8" t="s">
        <v>396</v>
      </c>
      <c r="B1278" s="9" t="s">
        <v>1354</v>
      </c>
      <c r="C1278" s="9" t="s">
        <v>894</v>
      </c>
      <c r="D1278" s="9" t="s">
        <v>1350</v>
      </c>
      <c r="E1278" s="9" t="s">
        <v>1347</v>
      </c>
      <c r="F1278" s="9" t="s">
        <v>1345</v>
      </c>
      <c r="G1278" s="9" t="s">
        <v>1350</v>
      </c>
      <c r="H1278" s="9" t="s">
        <v>1347</v>
      </c>
    </row>
    <row r="1279" spans="1:8" ht="15" thickBot="1" x14ac:dyDescent="0.35">
      <c r="A1279" s="8" t="s">
        <v>398</v>
      </c>
      <c r="B1279" s="9" t="s">
        <v>1354</v>
      </c>
      <c r="C1279" s="9" t="s">
        <v>894</v>
      </c>
      <c r="D1279" s="9" t="s">
        <v>1350</v>
      </c>
      <c r="E1279" s="9" t="s">
        <v>1347</v>
      </c>
      <c r="F1279" s="9" t="s">
        <v>1345</v>
      </c>
      <c r="G1279" s="9" t="s">
        <v>1350</v>
      </c>
      <c r="H1279" s="9" t="s">
        <v>1347</v>
      </c>
    </row>
    <row r="1280" spans="1:8" ht="15" thickBot="1" x14ac:dyDescent="0.35">
      <c r="A1280" s="8" t="s">
        <v>400</v>
      </c>
      <c r="B1280" s="9" t="s">
        <v>1354</v>
      </c>
      <c r="C1280" s="9" t="s">
        <v>894</v>
      </c>
      <c r="D1280" s="9" t="s">
        <v>1347</v>
      </c>
      <c r="E1280" s="9" t="s">
        <v>1347</v>
      </c>
      <c r="F1280" s="9" t="s">
        <v>1345</v>
      </c>
      <c r="G1280" s="9" t="s">
        <v>1350</v>
      </c>
      <c r="H1280" s="9" t="s">
        <v>1347</v>
      </c>
    </row>
    <row r="1281" spans="1:8" ht="15" thickBot="1" x14ac:dyDescent="0.35">
      <c r="A1281" s="8" t="s">
        <v>402</v>
      </c>
      <c r="B1281" s="9" t="s">
        <v>1354</v>
      </c>
      <c r="C1281" s="9" t="s">
        <v>894</v>
      </c>
      <c r="D1281" s="9" t="s">
        <v>1347</v>
      </c>
      <c r="E1281" s="9" t="s">
        <v>1347</v>
      </c>
      <c r="F1281" s="9" t="s">
        <v>1345</v>
      </c>
      <c r="G1281" s="9" t="s">
        <v>1350</v>
      </c>
      <c r="H1281" s="9" t="s">
        <v>1347</v>
      </c>
    </row>
    <row r="1282" spans="1:8" ht="15" thickBot="1" x14ac:dyDescent="0.35">
      <c r="A1282" s="8" t="s">
        <v>404</v>
      </c>
      <c r="B1282" s="9" t="s">
        <v>1354</v>
      </c>
      <c r="C1282" s="9" t="s">
        <v>894</v>
      </c>
      <c r="D1282" s="9" t="s">
        <v>1347</v>
      </c>
      <c r="E1282" s="9" t="s">
        <v>1347</v>
      </c>
      <c r="F1282" s="9" t="s">
        <v>1345</v>
      </c>
      <c r="G1282" s="9" t="s">
        <v>894</v>
      </c>
      <c r="H1282" s="9" t="s">
        <v>1347</v>
      </c>
    </row>
    <row r="1283" spans="1:8" ht="15" thickBot="1" x14ac:dyDescent="0.35">
      <c r="A1283" s="8" t="s">
        <v>406</v>
      </c>
      <c r="B1283" s="9" t="s">
        <v>1354</v>
      </c>
      <c r="C1283" s="9" t="s">
        <v>894</v>
      </c>
      <c r="D1283" s="9" t="s">
        <v>1347</v>
      </c>
      <c r="E1283" s="9" t="s">
        <v>1347</v>
      </c>
      <c r="F1283" s="9" t="s">
        <v>1345</v>
      </c>
      <c r="G1283" s="9" t="s">
        <v>894</v>
      </c>
      <c r="H1283" s="9" t="s">
        <v>1355</v>
      </c>
    </row>
    <row r="1284" spans="1:8" ht="15" thickBot="1" x14ac:dyDescent="0.35">
      <c r="A1284" s="8" t="s">
        <v>407</v>
      </c>
      <c r="B1284" s="9" t="s">
        <v>1354</v>
      </c>
      <c r="C1284" s="9" t="s">
        <v>894</v>
      </c>
      <c r="D1284" s="9" t="s">
        <v>1347</v>
      </c>
      <c r="E1284" s="9" t="s">
        <v>1347</v>
      </c>
      <c r="F1284" s="9" t="s">
        <v>1345</v>
      </c>
      <c r="G1284" s="9" t="s">
        <v>894</v>
      </c>
      <c r="H1284" s="9" t="s">
        <v>1355</v>
      </c>
    </row>
    <row r="1285" spans="1:8" ht="15" thickBot="1" x14ac:dyDescent="0.35">
      <c r="A1285" s="8" t="s">
        <v>408</v>
      </c>
      <c r="B1285" s="9" t="s">
        <v>1354</v>
      </c>
      <c r="C1285" s="9" t="s">
        <v>894</v>
      </c>
      <c r="D1285" s="9" t="s">
        <v>1347</v>
      </c>
      <c r="E1285" s="9" t="s">
        <v>1347</v>
      </c>
      <c r="F1285" s="9" t="s">
        <v>1345</v>
      </c>
      <c r="G1285" s="9" t="s">
        <v>894</v>
      </c>
      <c r="H1285" s="9" t="s">
        <v>1355</v>
      </c>
    </row>
    <row r="1286" spans="1:8" ht="15" thickBot="1" x14ac:dyDescent="0.35">
      <c r="A1286" s="8" t="s">
        <v>410</v>
      </c>
      <c r="B1286" s="9" t="s">
        <v>1354</v>
      </c>
      <c r="C1286" s="9" t="s">
        <v>894</v>
      </c>
      <c r="D1286" s="9" t="s">
        <v>1347</v>
      </c>
      <c r="E1286" s="9" t="s">
        <v>1347</v>
      </c>
      <c r="F1286" s="9" t="s">
        <v>1345</v>
      </c>
      <c r="G1286" s="9" t="s">
        <v>894</v>
      </c>
      <c r="H1286" s="9" t="s">
        <v>1355</v>
      </c>
    </row>
    <row r="1287" spans="1:8" ht="15" thickBot="1" x14ac:dyDescent="0.35">
      <c r="A1287" s="8" t="s">
        <v>412</v>
      </c>
      <c r="B1287" s="9" t="s">
        <v>1354</v>
      </c>
      <c r="C1287" s="9" t="s">
        <v>894</v>
      </c>
      <c r="D1287" s="9" t="s">
        <v>1347</v>
      </c>
      <c r="E1287" s="9" t="s">
        <v>1347</v>
      </c>
      <c r="F1287" s="9" t="s">
        <v>1345</v>
      </c>
      <c r="G1287" s="9" t="s">
        <v>894</v>
      </c>
      <c r="H1287" s="9" t="s">
        <v>1355</v>
      </c>
    </row>
    <row r="1288" spans="1:8" ht="15" thickBot="1" x14ac:dyDescent="0.35">
      <c r="A1288" s="8" t="s">
        <v>414</v>
      </c>
      <c r="B1288" s="9" t="s">
        <v>1354</v>
      </c>
      <c r="C1288" s="9" t="s">
        <v>894</v>
      </c>
      <c r="D1288" s="9" t="s">
        <v>1347</v>
      </c>
      <c r="E1288" s="9" t="s">
        <v>1347</v>
      </c>
      <c r="F1288" s="9" t="s">
        <v>1345</v>
      </c>
      <c r="G1288" s="9" t="s">
        <v>894</v>
      </c>
      <c r="H1288" s="9" t="s">
        <v>894</v>
      </c>
    </row>
    <row r="1289" spans="1:8" ht="15" thickBot="1" x14ac:dyDescent="0.35">
      <c r="A1289" s="8" t="s">
        <v>415</v>
      </c>
      <c r="B1289" s="9" t="s">
        <v>1354</v>
      </c>
      <c r="C1289" s="9" t="s">
        <v>894</v>
      </c>
      <c r="D1289" s="9" t="s">
        <v>1347</v>
      </c>
      <c r="E1289" s="9" t="s">
        <v>1347</v>
      </c>
      <c r="F1289" s="9" t="s">
        <v>1345</v>
      </c>
      <c r="G1289" s="9" t="s">
        <v>894</v>
      </c>
      <c r="H1289" s="9" t="s">
        <v>894</v>
      </c>
    </row>
    <row r="1290" spans="1:8" ht="15" thickBot="1" x14ac:dyDescent="0.35">
      <c r="A1290" s="8" t="s">
        <v>416</v>
      </c>
      <c r="B1290" s="9" t="s">
        <v>1354</v>
      </c>
      <c r="C1290" s="9" t="s">
        <v>894</v>
      </c>
      <c r="D1290" s="9" t="s">
        <v>1347</v>
      </c>
      <c r="E1290" s="9" t="s">
        <v>1347</v>
      </c>
      <c r="F1290" s="9" t="s">
        <v>1345</v>
      </c>
      <c r="G1290" s="9" t="s">
        <v>894</v>
      </c>
      <c r="H1290" s="9" t="s">
        <v>894</v>
      </c>
    </row>
    <row r="1291" spans="1:8" ht="15" thickBot="1" x14ac:dyDescent="0.35">
      <c r="A1291" s="8" t="s">
        <v>418</v>
      </c>
      <c r="B1291" s="9" t="s">
        <v>1354</v>
      </c>
      <c r="C1291" s="9" t="s">
        <v>894</v>
      </c>
      <c r="D1291" s="9" t="s">
        <v>1355</v>
      </c>
      <c r="E1291" s="9" t="s">
        <v>1347</v>
      </c>
      <c r="F1291" s="9" t="s">
        <v>1345</v>
      </c>
      <c r="G1291" s="9" t="s">
        <v>894</v>
      </c>
      <c r="H1291" s="9" t="s">
        <v>894</v>
      </c>
    </row>
    <row r="1292" spans="1:8" ht="15" thickBot="1" x14ac:dyDescent="0.35">
      <c r="A1292" s="8" t="s">
        <v>419</v>
      </c>
      <c r="B1292" s="9" t="s">
        <v>1356</v>
      </c>
      <c r="C1292" s="9" t="s">
        <v>894</v>
      </c>
      <c r="D1292" s="9" t="s">
        <v>1355</v>
      </c>
      <c r="E1292" s="9" t="s">
        <v>1347</v>
      </c>
      <c r="F1292" s="9" t="s">
        <v>1345</v>
      </c>
      <c r="G1292" s="9" t="s">
        <v>894</v>
      </c>
      <c r="H1292" s="9" t="s">
        <v>894</v>
      </c>
    </row>
    <row r="1293" spans="1:8" ht="15" thickBot="1" x14ac:dyDescent="0.35">
      <c r="A1293" s="8" t="s">
        <v>420</v>
      </c>
      <c r="B1293" s="9" t="s">
        <v>1356</v>
      </c>
      <c r="C1293" s="9" t="s">
        <v>894</v>
      </c>
      <c r="D1293" s="9" t="s">
        <v>1355</v>
      </c>
      <c r="E1293" s="9" t="s">
        <v>1347</v>
      </c>
      <c r="F1293" s="9" t="s">
        <v>1345</v>
      </c>
      <c r="G1293" s="9" t="s">
        <v>894</v>
      </c>
      <c r="H1293" s="9" t="s">
        <v>894</v>
      </c>
    </row>
    <row r="1294" spans="1:8" ht="15" thickBot="1" x14ac:dyDescent="0.35">
      <c r="A1294" s="8" t="s">
        <v>422</v>
      </c>
      <c r="B1294" s="9" t="s">
        <v>1356</v>
      </c>
      <c r="C1294" s="9" t="s">
        <v>894</v>
      </c>
      <c r="D1294" s="9" t="s">
        <v>1355</v>
      </c>
      <c r="E1294" s="9" t="s">
        <v>1347</v>
      </c>
      <c r="F1294" s="9" t="s">
        <v>1345</v>
      </c>
      <c r="G1294" s="9" t="s">
        <v>894</v>
      </c>
      <c r="H1294" s="9" t="s">
        <v>894</v>
      </c>
    </row>
    <row r="1295" spans="1:8" ht="15" thickBot="1" x14ac:dyDescent="0.35">
      <c r="A1295" s="8" t="s">
        <v>424</v>
      </c>
      <c r="B1295" s="9" t="s">
        <v>1343</v>
      </c>
      <c r="C1295" s="9" t="s">
        <v>894</v>
      </c>
      <c r="D1295" s="9" t="s">
        <v>1355</v>
      </c>
      <c r="E1295" s="9" t="s">
        <v>1347</v>
      </c>
      <c r="F1295" s="9" t="s">
        <v>1345</v>
      </c>
      <c r="G1295" s="9" t="s">
        <v>894</v>
      </c>
      <c r="H1295" s="9" t="s">
        <v>894</v>
      </c>
    </row>
    <row r="1296" spans="1:8" ht="15" thickBot="1" x14ac:dyDescent="0.35">
      <c r="A1296" s="8" t="s">
        <v>426</v>
      </c>
      <c r="B1296" s="9" t="s">
        <v>1343</v>
      </c>
      <c r="C1296" s="9" t="s">
        <v>894</v>
      </c>
      <c r="D1296" s="9" t="s">
        <v>1345</v>
      </c>
      <c r="E1296" s="9" t="s">
        <v>1347</v>
      </c>
      <c r="F1296" s="9" t="s">
        <v>1345</v>
      </c>
      <c r="G1296" s="9" t="s">
        <v>894</v>
      </c>
      <c r="H1296" s="9" t="s">
        <v>894</v>
      </c>
    </row>
    <row r="1297" spans="1:8" ht="15" thickBot="1" x14ac:dyDescent="0.35">
      <c r="A1297" s="8" t="s">
        <v>427</v>
      </c>
      <c r="B1297" s="9" t="s">
        <v>1343</v>
      </c>
      <c r="C1297" s="9" t="s">
        <v>894</v>
      </c>
      <c r="D1297" s="9" t="s">
        <v>1345</v>
      </c>
      <c r="E1297" s="9" t="s">
        <v>1347</v>
      </c>
      <c r="F1297" s="9" t="s">
        <v>1345</v>
      </c>
      <c r="G1297" s="9" t="s">
        <v>894</v>
      </c>
      <c r="H1297" s="9" t="s">
        <v>894</v>
      </c>
    </row>
    <row r="1298" spans="1:8" ht="15" thickBot="1" x14ac:dyDescent="0.35">
      <c r="A1298" s="8" t="s">
        <v>429</v>
      </c>
      <c r="B1298" s="9" t="s">
        <v>1343</v>
      </c>
      <c r="C1298" s="9" t="s">
        <v>894</v>
      </c>
      <c r="D1298" s="9" t="s">
        <v>894</v>
      </c>
      <c r="E1298" s="9" t="s">
        <v>1347</v>
      </c>
      <c r="F1298" s="9" t="s">
        <v>1345</v>
      </c>
      <c r="G1298" s="9" t="s">
        <v>894</v>
      </c>
      <c r="H1298" s="9" t="s">
        <v>894</v>
      </c>
    </row>
    <row r="1299" spans="1:8" ht="15" thickBot="1" x14ac:dyDescent="0.35">
      <c r="A1299" s="8" t="s">
        <v>430</v>
      </c>
      <c r="B1299" s="9" t="s">
        <v>1343</v>
      </c>
      <c r="C1299" s="9" t="s">
        <v>894</v>
      </c>
      <c r="D1299" s="9" t="s">
        <v>894</v>
      </c>
      <c r="E1299" s="9" t="s">
        <v>1347</v>
      </c>
      <c r="F1299" s="9" t="s">
        <v>1345</v>
      </c>
      <c r="G1299" s="9" t="s">
        <v>894</v>
      </c>
      <c r="H1299" s="9" t="s">
        <v>894</v>
      </c>
    </row>
    <row r="1300" spans="1:8" ht="15" thickBot="1" x14ac:dyDescent="0.35">
      <c r="A1300" s="8" t="s">
        <v>431</v>
      </c>
      <c r="B1300" s="9" t="s">
        <v>1343</v>
      </c>
      <c r="C1300" s="9" t="s">
        <v>894</v>
      </c>
      <c r="D1300" s="9" t="s">
        <v>894</v>
      </c>
      <c r="E1300" s="9" t="s">
        <v>1347</v>
      </c>
      <c r="F1300" s="9" t="s">
        <v>1345</v>
      </c>
      <c r="G1300" s="9" t="s">
        <v>894</v>
      </c>
      <c r="H1300" s="9" t="s">
        <v>894</v>
      </c>
    </row>
    <row r="1301" spans="1:8" ht="15" thickBot="1" x14ac:dyDescent="0.35">
      <c r="A1301" s="8" t="s">
        <v>432</v>
      </c>
      <c r="B1301" s="9" t="s">
        <v>1343</v>
      </c>
      <c r="C1301" s="9" t="s">
        <v>894</v>
      </c>
      <c r="D1301" s="9" t="s">
        <v>894</v>
      </c>
      <c r="E1301" s="9" t="s">
        <v>1347</v>
      </c>
      <c r="F1301" s="9" t="s">
        <v>1345</v>
      </c>
      <c r="G1301" s="9" t="s">
        <v>894</v>
      </c>
      <c r="H1301" s="9" t="s">
        <v>894</v>
      </c>
    </row>
    <row r="1302" spans="1:8" ht="15" thickBot="1" x14ac:dyDescent="0.35">
      <c r="A1302" s="8" t="s">
        <v>433</v>
      </c>
      <c r="B1302" s="9" t="s">
        <v>1343</v>
      </c>
      <c r="C1302" s="9" t="s">
        <v>894</v>
      </c>
      <c r="D1302" s="9" t="s">
        <v>894</v>
      </c>
      <c r="E1302" s="9" t="s">
        <v>1347</v>
      </c>
      <c r="F1302" s="9" t="s">
        <v>1345</v>
      </c>
      <c r="G1302" s="9" t="s">
        <v>894</v>
      </c>
      <c r="H1302" s="9" t="s">
        <v>894</v>
      </c>
    </row>
    <row r="1303" spans="1:8" ht="15" thickBot="1" x14ac:dyDescent="0.35">
      <c r="A1303" s="8" t="s">
        <v>435</v>
      </c>
      <c r="B1303" s="9" t="s">
        <v>1343</v>
      </c>
      <c r="C1303" s="9" t="s">
        <v>894</v>
      </c>
      <c r="D1303" s="9" t="s">
        <v>894</v>
      </c>
      <c r="E1303" s="9" t="s">
        <v>1347</v>
      </c>
      <c r="F1303" s="9" t="s">
        <v>1345</v>
      </c>
      <c r="G1303" s="9" t="s">
        <v>894</v>
      </c>
      <c r="H1303" s="9" t="s">
        <v>894</v>
      </c>
    </row>
    <row r="1304" spans="1:8" ht="15" thickBot="1" x14ac:dyDescent="0.35">
      <c r="A1304" s="8" t="s">
        <v>436</v>
      </c>
      <c r="B1304" s="9" t="s">
        <v>1343</v>
      </c>
      <c r="C1304" s="9" t="s">
        <v>894</v>
      </c>
      <c r="D1304" s="9" t="s">
        <v>894</v>
      </c>
      <c r="E1304" s="9" t="s">
        <v>1347</v>
      </c>
      <c r="F1304" s="9" t="s">
        <v>894</v>
      </c>
      <c r="G1304" s="9" t="s">
        <v>894</v>
      </c>
      <c r="H1304" s="9" t="s">
        <v>894</v>
      </c>
    </row>
    <row r="1305" spans="1:8" ht="15" thickBot="1" x14ac:dyDescent="0.35">
      <c r="A1305" s="8" t="s">
        <v>437</v>
      </c>
      <c r="B1305" s="9" t="s">
        <v>1343</v>
      </c>
      <c r="C1305" s="9" t="s">
        <v>894</v>
      </c>
      <c r="D1305" s="9" t="s">
        <v>894</v>
      </c>
      <c r="E1305" s="9" t="s">
        <v>1347</v>
      </c>
      <c r="F1305" s="9" t="s">
        <v>894</v>
      </c>
      <c r="G1305" s="9" t="s">
        <v>894</v>
      </c>
      <c r="H1305" s="9" t="s">
        <v>894</v>
      </c>
    </row>
    <row r="1306" spans="1:8" ht="15" thickBot="1" x14ac:dyDescent="0.35">
      <c r="A1306" s="8" t="s">
        <v>438</v>
      </c>
      <c r="B1306" s="9" t="s">
        <v>1343</v>
      </c>
      <c r="C1306" s="9" t="s">
        <v>894</v>
      </c>
      <c r="D1306" s="9" t="s">
        <v>894</v>
      </c>
      <c r="E1306" s="9" t="s">
        <v>1347</v>
      </c>
      <c r="F1306" s="9" t="s">
        <v>894</v>
      </c>
      <c r="G1306" s="9" t="s">
        <v>894</v>
      </c>
      <c r="H1306" s="9" t="s">
        <v>894</v>
      </c>
    </row>
    <row r="1307" spans="1:8" ht="15" thickBot="1" x14ac:dyDescent="0.35">
      <c r="A1307" s="8" t="s">
        <v>440</v>
      </c>
      <c r="B1307" s="9" t="s">
        <v>1343</v>
      </c>
      <c r="C1307" s="9" t="s">
        <v>894</v>
      </c>
      <c r="D1307" s="9" t="s">
        <v>894</v>
      </c>
      <c r="E1307" s="9" t="s">
        <v>1347</v>
      </c>
      <c r="F1307" s="9" t="s">
        <v>894</v>
      </c>
      <c r="G1307" s="9" t="s">
        <v>894</v>
      </c>
      <c r="H1307" s="9" t="s">
        <v>894</v>
      </c>
    </row>
    <row r="1308" spans="1:8" ht="15" thickBot="1" x14ac:dyDescent="0.35">
      <c r="A1308" s="8" t="s">
        <v>442</v>
      </c>
      <c r="B1308" s="9" t="s">
        <v>1343</v>
      </c>
      <c r="C1308" s="9" t="s">
        <v>894</v>
      </c>
      <c r="D1308" s="9" t="s">
        <v>894</v>
      </c>
      <c r="E1308" s="9" t="s">
        <v>1347</v>
      </c>
      <c r="F1308" s="9" t="s">
        <v>894</v>
      </c>
      <c r="G1308" s="9" t="s">
        <v>894</v>
      </c>
      <c r="H1308" s="9" t="s">
        <v>894</v>
      </c>
    </row>
    <row r="1309" spans="1:8" ht="15" thickBot="1" x14ac:dyDescent="0.35">
      <c r="A1309" s="8" t="s">
        <v>444</v>
      </c>
      <c r="B1309" s="9" t="s">
        <v>1343</v>
      </c>
      <c r="C1309" s="9" t="s">
        <v>894</v>
      </c>
      <c r="D1309" s="9" t="s">
        <v>894</v>
      </c>
      <c r="E1309" s="9" t="s">
        <v>1347</v>
      </c>
      <c r="F1309" s="9" t="s">
        <v>894</v>
      </c>
      <c r="G1309" s="9" t="s">
        <v>894</v>
      </c>
      <c r="H1309" s="9" t="s">
        <v>894</v>
      </c>
    </row>
    <row r="1310" spans="1:8" ht="15" thickBot="1" x14ac:dyDescent="0.35">
      <c r="A1310" s="8" t="s">
        <v>446</v>
      </c>
      <c r="B1310" s="9" t="s">
        <v>1343</v>
      </c>
      <c r="C1310" s="9" t="s">
        <v>894</v>
      </c>
      <c r="D1310" s="9" t="s">
        <v>894</v>
      </c>
      <c r="E1310" s="9" t="s">
        <v>894</v>
      </c>
      <c r="F1310" s="9" t="s">
        <v>894</v>
      </c>
      <c r="G1310" s="9" t="s">
        <v>894</v>
      </c>
      <c r="H1310" s="9" t="s">
        <v>894</v>
      </c>
    </row>
    <row r="1311" spans="1:8" ht="15" thickBot="1" x14ac:dyDescent="0.35">
      <c r="A1311" s="8" t="s">
        <v>447</v>
      </c>
      <c r="B1311" s="9" t="s">
        <v>1343</v>
      </c>
      <c r="C1311" s="9" t="s">
        <v>894</v>
      </c>
      <c r="D1311" s="9" t="s">
        <v>894</v>
      </c>
      <c r="E1311" s="9" t="s">
        <v>894</v>
      </c>
      <c r="F1311" s="9" t="s">
        <v>894</v>
      </c>
      <c r="G1311" s="9" t="s">
        <v>894</v>
      </c>
      <c r="H1311" s="9" t="s">
        <v>894</v>
      </c>
    </row>
    <row r="1312" spans="1:8" ht="15" thickBot="1" x14ac:dyDescent="0.35">
      <c r="A1312" s="8" t="s">
        <v>448</v>
      </c>
      <c r="B1312" s="9" t="s">
        <v>1343</v>
      </c>
      <c r="C1312" s="9" t="s">
        <v>894</v>
      </c>
      <c r="D1312" s="9" t="s">
        <v>894</v>
      </c>
      <c r="E1312" s="9" t="s">
        <v>894</v>
      </c>
      <c r="F1312" s="9" t="s">
        <v>894</v>
      </c>
      <c r="G1312" s="9" t="s">
        <v>894</v>
      </c>
      <c r="H1312" s="9" t="s">
        <v>894</v>
      </c>
    </row>
    <row r="1313" spans="1:8" ht="15" thickBot="1" x14ac:dyDescent="0.35">
      <c r="A1313" s="8" t="s">
        <v>449</v>
      </c>
      <c r="B1313" s="9" t="s">
        <v>1343</v>
      </c>
      <c r="C1313" s="9" t="s">
        <v>894</v>
      </c>
      <c r="D1313" s="9" t="s">
        <v>894</v>
      </c>
      <c r="E1313" s="9" t="s">
        <v>894</v>
      </c>
      <c r="F1313" s="9" t="s">
        <v>894</v>
      </c>
      <c r="G1313" s="9" t="s">
        <v>894</v>
      </c>
      <c r="H1313" s="9" t="s">
        <v>894</v>
      </c>
    </row>
    <row r="1314" spans="1:8" ht="15" thickBot="1" x14ac:dyDescent="0.35">
      <c r="A1314" s="8" t="s">
        <v>450</v>
      </c>
      <c r="B1314" s="9" t="s">
        <v>1343</v>
      </c>
      <c r="C1314" s="9" t="s">
        <v>894</v>
      </c>
      <c r="D1314" s="9" t="s">
        <v>894</v>
      </c>
      <c r="E1314" s="9" t="s">
        <v>894</v>
      </c>
      <c r="F1314" s="9" t="s">
        <v>894</v>
      </c>
      <c r="G1314" s="9" t="s">
        <v>894</v>
      </c>
      <c r="H1314" s="9" t="s">
        <v>894</v>
      </c>
    </row>
    <row r="1315" spans="1:8" ht="15" thickBot="1" x14ac:dyDescent="0.35">
      <c r="A1315" s="8" t="s">
        <v>451</v>
      </c>
      <c r="B1315" s="9" t="s">
        <v>1343</v>
      </c>
      <c r="C1315" s="9" t="s">
        <v>894</v>
      </c>
      <c r="D1315" s="9" t="s">
        <v>894</v>
      </c>
      <c r="E1315" s="9" t="s">
        <v>894</v>
      </c>
      <c r="F1315" s="9" t="s">
        <v>894</v>
      </c>
      <c r="G1315" s="9" t="s">
        <v>894</v>
      </c>
      <c r="H1315" s="9" t="s">
        <v>894</v>
      </c>
    </row>
    <row r="1316" spans="1:8" ht="15" thickBot="1" x14ac:dyDescent="0.35">
      <c r="A1316" s="8" t="s">
        <v>452</v>
      </c>
      <c r="B1316" s="9" t="s">
        <v>1343</v>
      </c>
      <c r="C1316" s="9" t="s">
        <v>894</v>
      </c>
      <c r="D1316" s="9" t="s">
        <v>894</v>
      </c>
      <c r="E1316" s="9" t="s">
        <v>894</v>
      </c>
      <c r="F1316" s="9" t="s">
        <v>894</v>
      </c>
      <c r="G1316" s="9" t="s">
        <v>894</v>
      </c>
      <c r="H1316" s="9" t="s">
        <v>894</v>
      </c>
    </row>
    <row r="1317" spans="1:8" ht="15" thickBot="1" x14ac:dyDescent="0.35">
      <c r="A1317" s="8" t="s">
        <v>453</v>
      </c>
      <c r="B1317" s="9" t="s">
        <v>1350</v>
      </c>
      <c r="C1317" s="9" t="s">
        <v>894</v>
      </c>
      <c r="D1317" s="9" t="s">
        <v>894</v>
      </c>
      <c r="E1317" s="9" t="s">
        <v>894</v>
      </c>
      <c r="F1317" s="9" t="s">
        <v>894</v>
      </c>
      <c r="G1317" s="9" t="s">
        <v>894</v>
      </c>
      <c r="H1317" s="9" t="s">
        <v>894</v>
      </c>
    </row>
    <row r="1318" spans="1:8" ht="15" thickBot="1" x14ac:dyDescent="0.35">
      <c r="A1318" s="8" t="s">
        <v>454</v>
      </c>
      <c r="B1318" s="9" t="s">
        <v>1347</v>
      </c>
      <c r="C1318" s="9" t="s">
        <v>894</v>
      </c>
      <c r="D1318" s="9" t="s">
        <v>894</v>
      </c>
      <c r="E1318" s="9" t="s">
        <v>894</v>
      </c>
      <c r="F1318" s="9" t="s">
        <v>894</v>
      </c>
      <c r="G1318" s="9" t="s">
        <v>894</v>
      </c>
      <c r="H1318" s="9" t="s">
        <v>894</v>
      </c>
    </row>
    <row r="1319" spans="1:8" ht="15" thickBot="1" x14ac:dyDescent="0.35">
      <c r="A1319" s="8" t="s">
        <v>455</v>
      </c>
      <c r="B1319" s="9" t="s">
        <v>1347</v>
      </c>
      <c r="C1319" s="9" t="s">
        <v>894</v>
      </c>
      <c r="D1319" s="9" t="s">
        <v>894</v>
      </c>
      <c r="E1319" s="9" t="s">
        <v>894</v>
      </c>
      <c r="F1319" s="9" t="s">
        <v>894</v>
      </c>
      <c r="G1319" s="9" t="s">
        <v>894</v>
      </c>
      <c r="H1319" s="9" t="s">
        <v>894</v>
      </c>
    </row>
    <row r="1320" spans="1:8" ht="15" thickBot="1" x14ac:dyDescent="0.35">
      <c r="A1320" s="8" t="s">
        <v>456</v>
      </c>
      <c r="B1320" s="9" t="s">
        <v>1355</v>
      </c>
      <c r="C1320" s="9" t="s">
        <v>894</v>
      </c>
      <c r="D1320" s="9" t="s">
        <v>894</v>
      </c>
      <c r="E1320" s="9" t="s">
        <v>894</v>
      </c>
      <c r="F1320" s="9" t="s">
        <v>894</v>
      </c>
      <c r="G1320" s="9" t="s">
        <v>894</v>
      </c>
      <c r="H1320" s="9" t="s">
        <v>894</v>
      </c>
    </row>
    <row r="1321" spans="1:8" ht="15" thickBot="1" x14ac:dyDescent="0.35">
      <c r="A1321" s="8" t="s">
        <v>457</v>
      </c>
      <c r="B1321" s="9" t="s">
        <v>1355</v>
      </c>
      <c r="C1321" s="9" t="s">
        <v>894</v>
      </c>
      <c r="D1321" s="9" t="s">
        <v>894</v>
      </c>
      <c r="E1321" s="9" t="s">
        <v>894</v>
      </c>
      <c r="F1321" s="9" t="s">
        <v>894</v>
      </c>
      <c r="G1321" s="9" t="s">
        <v>894</v>
      </c>
      <c r="H1321" s="9" t="s">
        <v>894</v>
      </c>
    </row>
    <row r="1322" spans="1:8" ht="15" thickBot="1" x14ac:dyDescent="0.35">
      <c r="A1322" s="8" t="s">
        <v>458</v>
      </c>
      <c r="B1322" s="9" t="s">
        <v>1345</v>
      </c>
      <c r="C1322" s="9" t="s">
        <v>894</v>
      </c>
      <c r="D1322" s="9" t="s">
        <v>894</v>
      </c>
      <c r="E1322" s="9" t="s">
        <v>894</v>
      </c>
      <c r="F1322" s="9" t="s">
        <v>894</v>
      </c>
      <c r="G1322" s="9" t="s">
        <v>894</v>
      </c>
      <c r="H1322" s="9" t="s">
        <v>894</v>
      </c>
    </row>
    <row r="1323" spans="1:8" ht="15" thickBot="1" x14ac:dyDescent="0.35">
      <c r="A1323" s="8" t="s">
        <v>459</v>
      </c>
      <c r="B1323" s="9" t="s">
        <v>1345</v>
      </c>
      <c r="C1323" s="9" t="s">
        <v>894</v>
      </c>
      <c r="D1323" s="9" t="s">
        <v>894</v>
      </c>
      <c r="E1323" s="9" t="s">
        <v>894</v>
      </c>
      <c r="F1323" s="9" t="s">
        <v>894</v>
      </c>
      <c r="G1323" s="9" t="s">
        <v>894</v>
      </c>
      <c r="H1323" s="9" t="s">
        <v>894</v>
      </c>
    </row>
    <row r="1324" spans="1:8" ht="15" thickBot="1" x14ac:dyDescent="0.35">
      <c r="A1324" s="8" t="s">
        <v>460</v>
      </c>
      <c r="B1324" s="9" t="s">
        <v>1345</v>
      </c>
      <c r="C1324" s="9" t="s">
        <v>894</v>
      </c>
      <c r="D1324" s="9" t="s">
        <v>894</v>
      </c>
      <c r="E1324" s="9" t="s">
        <v>894</v>
      </c>
      <c r="F1324" s="9" t="s">
        <v>894</v>
      </c>
      <c r="G1324" s="9" t="s">
        <v>894</v>
      </c>
      <c r="H1324" s="9" t="s">
        <v>894</v>
      </c>
    </row>
    <row r="1325" spans="1:8" ht="15" thickBot="1" x14ac:dyDescent="0.35">
      <c r="A1325" s="8" t="s">
        <v>461</v>
      </c>
      <c r="B1325" s="9" t="s">
        <v>1345</v>
      </c>
      <c r="C1325" s="9" t="s">
        <v>894</v>
      </c>
      <c r="D1325" s="9" t="s">
        <v>894</v>
      </c>
      <c r="E1325" s="9" t="s">
        <v>894</v>
      </c>
      <c r="F1325" s="9" t="s">
        <v>894</v>
      </c>
      <c r="G1325" s="9" t="s">
        <v>894</v>
      </c>
      <c r="H1325" s="9" t="s">
        <v>894</v>
      </c>
    </row>
    <row r="1326" spans="1:8" ht="15" thickBot="1" x14ac:dyDescent="0.35">
      <c r="A1326" s="8" t="s">
        <v>462</v>
      </c>
      <c r="B1326" s="9" t="s">
        <v>1345</v>
      </c>
      <c r="C1326" s="9" t="s">
        <v>894</v>
      </c>
      <c r="D1326" s="9" t="s">
        <v>894</v>
      </c>
      <c r="E1326" s="9" t="s">
        <v>894</v>
      </c>
      <c r="F1326" s="9" t="s">
        <v>894</v>
      </c>
      <c r="G1326" s="9" t="s">
        <v>894</v>
      </c>
      <c r="H1326" s="9" t="s">
        <v>894</v>
      </c>
    </row>
    <row r="1327" spans="1:8" ht="15" thickBot="1" x14ac:dyDescent="0.35">
      <c r="A1327" s="8" t="s">
        <v>463</v>
      </c>
      <c r="B1327" s="9" t="s">
        <v>1345</v>
      </c>
      <c r="C1327" s="9" t="s">
        <v>894</v>
      </c>
      <c r="D1327" s="9" t="s">
        <v>894</v>
      </c>
      <c r="E1327" s="9" t="s">
        <v>894</v>
      </c>
      <c r="F1327" s="9" t="s">
        <v>894</v>
      </c>
      <c r="G1327" s="9" t="s">
        <v>894</v>
      </c>
      <c r="H1327" s="9" t="s">
        <v>894</v>
      </c>
    </row>
    <row r="1328" spans="1:8" ht="15" thickBot="1" x14ac:dyDescent="0.35">
      <c r="A1328" s="8" t="s">
        <v>464</v>
      </c>
      <c r="B1328" s="9" t="s">
        <v>1345</v>
      </c>
      <c r="C1328" s="9" t="s">
        <v>894</v>
      </c>
      <c r="D1328" s="9" t="s">
        <v>894</v>
      </c>
      <c r="E1328" s="9" t="s">
        <v>894</v>
      </c>
      <c r="F1328" s="9" t="s">
        <v>894</v>
      </c>
      <c r="G1328" s="9" t="s">
        <v>894</v>
      </c>
      <c r="H1328" s="9" t="s">
        <v>894</v>
      </c>
    </row>
    <row r="1329" spans="1:8" ht="15" thickBot="1" x14ac:dyDescent="0.35">
      <c r="A1329" s="8" t="s">
        <v>465</v>
      </c>
      <c r="B1329" s="9" t="s">
        <v>1345</v>
      </c>
      <c r="C1329" s="9" t="s">
        <v>894</v>
      </c>
      <c r="D1329" s="9" t="s">
        <v>894</v>
      </c>
      <c r="E1329" s="9" t="s">
        <v>894</v>
      </c>
      <c r="F1329" s="9" t="s">
        <v>894</v>
      </c>
      <c r="G1329" s="9" t="s">
        <v>894</v>
      </c>
      <c r="H1329" s="9" t="s">
        <v>894</v>
      </c>
    </row>
    <row r="1330" spans="1:8" ht="15" thickBot="1" x14ac:dyDescent="0.35">
      <c r="A1330" s="8" t="s">
        <v>466</v>
      </c>
      <c r="B1330" s="9" t="s">
        <v>1345</v>
      </c>
      <c r="C1330" s="9" t="s">
        <v>894</v>
      </c>
      <c r="D1330" s="9" t="s">
        <v>894</v>
      </c>
      <c r="E1330" s="9" t="s">
        <v>894</v>
      </c>
      <c r="F1330" s="9" t="s">
        <v>894</v>
      </c>
      <c r="G1330" s="9" t="s">
        <v>894</v>
      </c>
      <c r="H1330" s="9" t="s">
        <v>894</v>
      </c>
    </row>
    <row r="1331" spans="1:8" ht="15" thickBot="1" x14ac:dyDescent="0.35">
      <c r="A1331" s="8" t="s">
        <v>467</v>
      </c>
      <c r="B1331" s="9" t="s">
        <v>1345</v>
      </c>
      <c r="C1331" s="9" t="s">
        <v>894</v>
      </c>
      <c r="D1331" s="9" t="s">
        <v>894</v>
      </c>
      <c r="E1331" s="9" t="s">
        <v>894</v>
      </c>
      <c r="F1331" s="9" t="s">
        <v>894</v>
      </c>
      <c r="G1331" s="9" t="s">
        <v>894</v>
      </c>
      <c r="H1331" s="9" t="s">
        <v>894</v>
      </c>
    </row>
    <row r="1332" spans="1:8" ht="15" thickBot="1" x14ac:dyDescent="0.35">
      <c r="A1332" s="8" t="s">
        <v>468</v>
      </c>
      <c r="B1332" s="9" t="s">
        <v>1345</v>
      </c>
      <c r="C1332" s="9" t="s">
        <v>894</v>
      </c>
      <c r="D1332" s="9" t="s">
        <v>894</v>
      </c>
      <c r="E1332" s="9" t="s">
        <v>894</v>
      </c>
      <c r="F1332" s="9" t="s">
        <v>894</v>
      </c>
      <c r="G1332" s="9" t="s">
        <v>894</v>
      </c>
      <c r="H1332" s="9" t="s">
        <v>894</v>
      </c>
    </row>
    <row r="1333" spans="1:8" ht="15" thickBot="1" x14ac:dyDescent="0.35">
      <c r="A1333" s="8" t="s">
        <v>469</v>
      </c>
      <c r="B1333" s="9" t="s">
        <v>894</v>
      </c>
      <c r="C1333" s="9" t="s">
        <v>894</v>
      </c>
      <c r="D1333" s="9" t="s">
        <v>894</v>
      </c>
      <c r="E1333" s="9" t="s">
        <v>894</v>
      </c>
      <c r="F1333" s="9" t="s">
        <v>894</v>
      </c>
      <c r="G1333" s="9" t="s">
        <v>894</v>
      </c>
      <c r="H1333" s="9" t="s">
        <v>894</v>
      </c>
    </row>
    <row r="1334" spans="1:8" ht="15" thickBot="1" x14ac:dyDescent="0.35">
      <c r="A1334" s="8" t="s">
        <v>470</v>
      </c>
      <c r="B1334" s="9" t="s">
        <v>894</v>
      </c>
      <c r="C1334" s="9" t="s">
        <v>894</v>
      </c>
      <c r="D1334" s="9" t="s">
        <v>894</v>
      </c>
      <c r="E1334" s="9" t="s">
        <v>894</v>
      </c>
      <c r="F1334" s="9" t="s">
        <v>894</v>
      </c>
      <c r="G1334" s="9" t="s">
        <v>894</v>
      </c>
      <c r="H1334" s="9" t="s">
        <v>894</v>
      </c>
    </row>
    <row r="1335" spans="1:8" ht="15" thickBot="1" x14ac:dyDescent="0.35">
      <c r="A1335" s="8" t="s">
        <v>471</v>
      </c>
      <c r="B1335" s="9" t="s">
        <v>894</v>
      </c>
      <c r="C1335" s="9" t="s">
        <v>894</v>
      </c>
      <c r="D1335" s="9" t="s">
        <v>894</v>
      </c>
      <c r="E1335" s="9" t="s">
        <v>894</v>
      </c>
      <c r="F1335" s="9" t="s">
        <v>894</v>
      </c>
      <c r="G1335" s="9" t="s">
        <v>894</v>
      </c>
      <c r="H1335" s="9" t="s">
        <v>894</v>
      </c>
    </row>
    <row r="1336" spans="1:8" ht="15" thickBot="1" x14ac:dyDescent="0.35">
      <c r="A1336" s="8" t="s">
        <v>472</v>
      </c>
      <c r="B1336" s="9" t="s">
        <v>894</v>
      </c>
      <c r="C1336" s="9" t="s">
        <v>894</v>
      </c>
      <c r="D1336" s="9" t="s">
        <v>894</v>
      </c>
      <c r="E1336" s="9" t="s">
        <v>894</v>
      </c>
      <c r="F1336" s="9" t="s">
        <v>894</v>
      </c>
      <c r="G1336" s="9" t="s">
        <v>894</v>
      </c>
      <c r="H1336" s="9" t="s">
        <v>894</v>
      </c>
    </row>
    <row r="1337" spans="1:8" ht="15" thickBot="1" x14ac:dyDescent="0.35">
      <c r="A1337" s="8" t="s">
        <v>473</v>
      </c>
      <c r="B1337" s="9" t="s">
        <v>894</v>
      </c>
      <c r="C1337" s="9" t="s">
        <v>894</v>
      </c>
      <c r="D1337" s="9" t="s">
        <v>894</v>
      </c>
      <c r="E1337" s="9" t="s">
        <v>894</v>
      </c>
      <c r="F1337" s="9" t="s">
        <v>894</v>
      </c>
      <c r="G1337" s="9" t="s">
        <v>894</v>
      </c>
      <c r="H1337" s="9" t="s">
        <v>894</v>
      </c>
    </row>
    <row r="1338" spans="1:8" ht="15" thickBot="1" x14ac:dyDescent="0.35">
      <c r="A1338" s="8" t="s">
        <v>474</v>
      </c>
      <c r="B1338" s="9" t="s">
        <v>894</v>
      </c>
      <c r="C1338" s="9" t="s">
        <v>894</v>
      </c>
      <c r="D1338" s="9" t="s">
        <v>894</v>
      </c>
      <c r="E1338" s="9" t="s">
        <v>894</v>
      </c>
      <c r="F1338" s="9" t="s">
        <v>894</v>
      </c>
      <c r="G1338" s="9" t="s">
        <v>894</v>
      </c>
      <c r="H1338" s="9" t="s">
        <v>894</v>
      </c>
    </row>
    <row r="1339" spans="1:8" ht="15" thickBot="1" x14ac:dyDescent="0.35">
      <c r="A1339" s="8" t="s">
        <v>475</v>
      </c>
      <c r="B1339" s="9" t="s">
        <v>894</v>
      </c>
      <c r="C1339" s="9" t="s">
        <v>894</v>
      </c>
      <c r="D1339" s="9" t="s">
        <v>894</v>
      </c>
      <c r="E1339" s="9" t="s">
        <v>894</v>
      </c>
      <c r="F1339" s="9" t="s">
        <v>894</v>
      </c>
      <c r="G1339" s="9" t="s">
        <v>894</v>
      </c>
      <c r="H1339" s="9" t="s">
        <v>894</v>
      </c>
    </row>
    <row r="1340" spans="1:8" ht="15" thickBot="1" x14ac:dyDescent="0.35">
      <c r="A1340" s="8" t="s">
        <v>476</v>
      </c>
      <c r="B1340" s="9" t="s">
        <v>894</v>
      </c>
      <c r="C1340" s="9" t="s">
        <v>894</v>
      </c>
      <c r="D1340" s="9" t="s">
        <v>894</v>
      </c>
      <c r="E1340" s="9" t="s">
        <v>894</v>
      </c>
      <c r="F1340" s="9" t="s">
        <v>894</v>
      </c>
      <c r="G1340" s="9" t="s">
        <v>894</v>
      </c>
      <c r="H1340" s="9" t="s">
        <v>894</v>
      </c>
    </row>
    <row r="1341" spans="1:8" ht="15" thickBot="1" x14ac:dyDescent="0.35">
      <c r="A1341" s="8" t="s">
        <v>477</v>
      </c>
      <c r="B1341" s="9" t="s">
        <v>894</v>
      </c>
      <c r="C1341" s="9" t="s">
        <v>894</v>
      </c>
      <c r="D1341" s="9" t="s">
        <v>894</v>
      </c>
      <c r="E1341" s="9" t="s">
        <v>894</v>
      </c>
      <c r="F1341" s="9" t="s">
        <v>894</v>
      </c>
      <c r="G1341" s="9" t="s">
        <v>894</v>
      </c>
      <c r="H1341" s="9" t="s">
        <v>894</v>
      </c>
    </row>
    <row r="1342" spans="1:8" ht="15" thickBot="1" x14ac:dyDescent="0.35">
      <c r="A1342" s="8" t="s">
        <v>478</v>
      </c>
      <c r="B1342" s="9" t="s">
        <v>894</v>
      </c>
      <c r="C1342" s="9" t="s">
        <v>894</v>
      </c>
      <c r="D1342" s="9" t="s">
        <v>894</v>
      </c>
      <c r="E1342" s="9" t="s">
        <v>894</v>
      </c>
      <c r="F1342" s="9" t="s">
        <v>894</v>
      </c>
      <c r="G1342" s="9" t="s">
        <v>894</v>
      </c>
      <c r="H1342" s="9" t="s">
        <v>894</v>
      </c>
    </row>
    <row r="1343" spans="1:8" ht="15" thickBot="1" x14ac:dyDescent="0.35">
      <c r="A1343" s="8" t="s">
        <v>479</v>
      </c>
      <c r="B1343" s="9" t="s">
        <v>894</v>
      </c>
      <c r="C1343" s="9" t="s">
        <v>894</v>
      </c>
      <c r="D1343" s="9" t="s">
        <v>894</v>
      </c>
      <c r="E1343" s="9" t="s">
        <v>894</v>
      </c>
      <c r="F1343" s="9" t="s">
        <v>894</v>
      </c>
      <c r="G1343" s="9" t="s">
        <v>894</v>
      </c>
      <c r="H1343" s="9" t="s">
        <v>894</v>
      </c>
    </row>
    <row r="1344" spans="1:8" ht="15" thickBot="1" x14ac:dyDescent="0.35">
      <c r="A1344" s="8" t="s">
        <v>480</v>
      </c>
      <c r="B1344" s="9" t="s">
        <v>894</v>
      </c>
      <c r="C1344" s="9" t="s">
        <v>894</v>
      </c>
      <c r="D1344" s="9" t="s">
        <v>894</v>
      </c>
      <c r="E1344" s="9" t="s">
        <v>894</v>
      </c>
      <c r="F1344" s="9" t="s">
        <v>894</v>
      </c>
      <c r="G1344" s="9" t="s">
        <v>894</v>
      </c>
      <c r="H1344" s="9" t="s">
        <v>894</v>
      </c>
    </row>
    <row r="1345" spans="1:8" ht="15" thickBot="1" x14ac:dyDescent="0.35">
      <c r="A1345" s="8" t="s">
        <v>481</v>
      </c>
      <c r="B1345" s="9" t="s">
        <v>894</v>
      </c>
      <c r="C1345" s="9" t="s">
        <v>894</v>
      </c>
      <c r="D1345" s="9" t="s">
        <v>894</v>
      </c>
      <c r="E1345" s="9" t="s">
        <v>894</v>
      </c>
      <c r="F1345" s="9" t="s">
        <v>894</v>
      </c>
      <c r="G1345" s="9" t="s">
        <v>894</v>
      </c>
      <c r="H1345" s="9" t="s">
        <v>894</v>
      </c>
    </row>
    <row r="1346" spans="1:8" ht="15" thickBot="1" x14ac:dyDescent="0.35">
      <c r="A1346" s="8" t="s">
        <v>482</v>
      </c>
      <c r="B1346" s="9" t="s">
        <v>894</v>
      </c>
      <c r="C1346" s="9" t="s">
        <v>894</v>
      </c>
      <c r="D1346" s="9" t="s">
        <v>894</v>
      </c>
      <c r="E1346" s="9" t="s">
        <v>894</v>
      </c>
      <c r="F1346" s="9" t="s">
        <v>894</v>
      </c>
      <c r="G1346" s="9" t="s">
        <v>894</v>
      </c>
      <c r="H1346" s="9" t="s">
        <v>894</v>
      </c>
    </row>
    <row r="1347" spans="1:8" ht="15" thickBot="1" x14ac:dyDescent="0.35">
      <c r="A1347" s="8" t="s">
        <v>483</v>
      </c>
      <c r="B1347" s="9" t="s">
        <v>894</v>
      </c>
      <c r="C1347" s="9" t="s">
        <v>894</v>
      </c>
      <c r="D1347" s="9" t="s">
        <v>894</v>
      </c>
      <c r="E1347" s="9" t="s">
        <v>894</v>
      </c>
      <c r="F1347" s="9" t="s">
        <v>894</v>
      </c>
      <c r="G1347" s="9" t="s">
        <v>894</v>
      </c>
      <c r="H1347" s="9" t="s">
        <v>894</v>
      </c>
    </row>
    <row r="1348" spans="1:8" ht="15" thickBot="1" x14ac:dyDescent="0.35">
      <c r="A1348" s="8" t="s">
        <v>484</v>
      </c>
      <c r="B1348" s="9" t="s">
        <v>894</v>
      </c>
      <c r="C1348" s="9" t="s">
        <v>894</v>
      </c>
      <c r="D1348" s="9" t="s">
        <v>894</v>
      </c>
      <c r="E1348" s="9" t="s">
        <v>894</v>
      </c>
      <c r="F1348" s="9" t="s">
        <v>894</v>
      </c>
      <c r="G1348" s="9" t="s">
        <v>894</v>
      </c>
      <c r="H1348" s="9" t="s">
        <v>894</v>
      </c>
    </row>
    <row r="1349" spans="1:8" ht="15" thickBot="1" x14ac:dyDescent="0.35">
      <c r="A1349" s="8" t="s">
        <v>485</v>
      </c>
      <c r="B1349" s="9" t="s">
        <v>894</v>
      </c>
      <c r="C1349" s="9" t="s">
        <v>894</v>
      </c>
      <c r="D1349" s="9" t="s">
        <v>894</v>
      </c>
      <c r="E1349" s="9" t="s">
        <v>894</v>
      </c>
      <c r="F1349" s="9" t="s">
        <v>894</v>
      </c>
      <c r="G1349" s="9" t="s">
        <v>894</v>
      </c>
      <c r="H1349" s="9" t="s">
        <v>894</v>
      </c>
    </row>
    <row r="1350" spans="1:8" ht="15" thickBot="1" x14ac:dyDescent="0.35">
      <c r="A1350" s="8" t="s">
        <v>486</v>
      </c>
      <c r="B1350" s="9" t="s">
        <v>894</v>
      </c>
      <c r="C1350" s="9" t="s">
        <v>894</v>
      </c>
      <c r="D1350" s="9" t="s">
        <v>894</v>
      </c>
      <c r="E1350" s="9" t="s">
        <v>894</v>
      </c>
      <c r="F1350" s="9" t="s">
        <v>894</v>
      </c>
      <c r="G1350" s="9" t="s">
        <v>894</v>
      </c>
      <c r="H1350" s="9" t="s">
        <v>894</v>
      </c>
    </row>
    <row r="1351" spans="1:8" ht="15" thickBot="1" x14ac:dyDescent="0.35">
      <c r="A1351" s="8" t="s">
        <v>487</v>
      </c>
      <c r="B1351" s="9" t="s">
        <v>894</v>
      </c>
      <c r="C1351" s="9" t="s">
        <v>894</v>
      </c>
      <c r="D1351" s="9" t="s">
        <v>894</v>
      </c>
      <c r="E1351" s="9" t="s">
        <v>894</v>
      </c>
      <c r="F1351" s="9" t="s">
        <v>894</v>
      </c>
      <c r="G1351" s="9" t="s">
        <v>894</v>
      </c>
      <c r="H1351" s="9" t="s">
        <v>894</v>
      </c>
    </row>
    <row r="1352" spans="1:8" ht="15" thickBot="1" x14ac:dyDescent="0.35">
      <c r="A1352" s="8" t="s">
        <v>488</v>
      </c>
      <c r="B1352" s="9" t="s">
        <v>894</v>
      </c>
      <c r="C1352" s="9" t="s">
        <v>894</v>
      </c>
      <c r="D1352" s="9" t="s">
        <v>894</v>
      </c>
      <c r="E1352" s="9" t="s">
        <v>894</v>
      </c>
      <c r="F1352" s="9" t="s">
        <v>894</v>
      </c>
      <c r="G1352" s="9" t="s">
        <v>894</v>
      </c>
      <c r="H1352" s="9" t="s">
        <v>894</v>
      </c>
    </row>
    <row r="1353" spans="1:8" ht="15" thickBot="1" x14ac:dyDescent="0.35">
      <c r="A1353" s="8" t="s">
        <v>489</v>
      </c>
      <c r="B1353" s="9" t="s">
        <v>894</v>
      </c>
      <c r="C1353" s="9" t="s">
        <v>894</v>
      </c>
      <c r="D1353" s="9" t="s">
        <v>894</v>
      </c>
      <c r="E1353" s="9" t="s">
        <v>894</v>
      </c>
      <c r="F1353" s="9" t="s">
        <v>894</v>
      </c>
      <c r="G1353" s="9" t="s">
        <v>894</v>
      </c>
      <c r="H1353" s="9" t="s">
        <v>894</v>
      </c>
    </row>
    <row r="1354" spans="1:8" ht="15" thickBot="1" x14ac:dyDescent="0.35">
      <c r="A1354" s="8" t="s">
        <v>490</v>
      </c>
      <c r="B1354" s="9" t="s">
        <v>894</v>
      </c>
      <c r="C1354" s="9" t="s">
        <v>894</v>
      </c>
      <c r="D1354" s="9" t="s">
        <v>894</v>
      </c>
      <c r="E1354" s="9" t="s">
        <v>894</v>
      </c>
      <c r="F1354" s="9" t="s">
        <v>894</v>
      </c>
      <c r="G1354" s="9" t="s">
        <v>894</v>
      </c>
      <c r="H1354" s="9" t="s">
        <v>894</v>
      </c>
    </row>
    <row r="1355" spans="1:8" ht="15" thickBot="1" x14ac:dyDescent="0.35">
      <c r="A1355" s="8" t="s">
        <v>491</v>
      </c>
      <c r="B1355" s="9" t="s">
        <v>894</v>
      </c>
      <c r="C1355" s="9" t="s">
        <v>894</v>
      </c>
      <c r="D1355" s="9" t="s">
        <v>894</v>
      </c>
      <c r="E1355" s="9" t="s">
        <v>894</v>
      </c>
      <c r="F1355" s="9" t="s">
        <v>894</v>
      </c>
      <c r="G1355" s="9" t="s">
        <v>894</v>
      </c>
      <c r="H1355" s="9" t="s">
        <v>894</v>
      </c>
    </row>
    <row r="1356" spans="1:8" ht="15" thickBot="1" x14ac:dyDescent="0.35">
      <c r="A1356" s="8" t="s">
        <v>492</v>
      </c>
      <c r="B1356" s="9" t="s">
        <v>894</v>
      </c>
      <c r="C1356" s="9" t="s">
        <v>894</v>
      </c>
      <c r="D1356" s="9" t="s">
        <v>894</v>
      </c>
      <c r="E1356" s="9" t="s">
        <v>894</v>
      </c>
      <c r="F1356" s="9" t="s">
        <v>894</v>
      </c>
      <c r="G1356" s="9" t="s">
        <v>894</v>
      </c>
      <c r="H1356" s="9" t="s">
        <v>894</v>
      </c>
    </row>
    <row r="1357" spans="1:8" ht="15" thickBot="1" x14ac:dyDescent="0.35">
      <c r="A1357" s="8" t="s">
        <v>493</v>
      </c>
      <c r="B1357" s="9" t="s">
        <v>894</v>
      </c>
      <c r="C1357" s="9" t="s">
        <v>894</v>
      </c>
      <c r="D1357" s="9" t="s">
        <v>894</v>
      </c>
      <c r="E1357" s="9" t="s">
        <v>894</v>
      </c>
      <c r="F1357" s="9" t="s">
        <v>894</v>
      </c>
      <c r="G1357" s="9" t="s">
        <v>894</v>
      </c>
      <c r="H1357" s="9" t="s">
        <v>894</v>
      </c>
    </row>
    <row r="1358" spans="1:8" ht="15" thickBot="1" x14ac:dyDescent="0.35">
      <c r="A1358" s="8" t="s">
        <v>494</v>
      </c>
      <c r="B1358" s="9" t="s">
        <v>894</v>
      </c>
      <c r="C1358" s="9" t="s">
        <v>894</v>
      </c>
      <c r="D1358" s="9" t="s">
        <v>894</v>
      </c>
      <c r="E1358" s="9" t="s">
        <v>894</v>
      </c>
      <c r="F1358" s="9" t="s">
        <v>894</v>
      </c>
      <c r="G1358" s="9" t="s">
        <v>894</v>
      </c>
      <c r="H1358" s="9" t="s">
        <v>894</v>
      </c>
    </row>
    <row r="1359" spans="1:8" ht="15" thickBot="1" x14ac:dyDescent="0.35">
      <c r="A1359" s="8" t="s">
        <v>495</v>
      </c>
      <c r="B1359" s="9" t="s">
        <v>894</v>
      </c>
      <c r="C1359" s="9" t="s">
        <v>894</v>
      </c>
      <c r="D1359" s="9" t="s">
        <v>894</v>
      </c>
      <c r="E1359" s="9" t="s">
        <v>894</v>
      </c>
      <c r="F1359" s="9" t="s">
        <v>894</v>
      </c>
      <c r="G1359" s="9" t="s">
        <v>894</v>
      </c>
      <c r="H1359" s="9" t="s">
        <v>894</v>
      </c>
    </row>
    <row r="1360" spans="1:8" ht="15" thickBot="1" x14ac:dyDescent="0.35">
      <c r="A1360" s="8" t="s">
        <v>496</v>
      </c>
      <c r="B1360" s="9" t="s">
        <v>894</v>
      </c>
      <c r="C1360" s="9" t="s">
        <v>894</v>
      </c>
      <c r="D1360" s="9" t="s">
        <v>894</v>
      </c>
      <c r="E1360" s="9" t="s">
        <v>894</v>
      </c>
      <c r="F1360" s="9" t="s">
        <v>894</v>
      </c>
      <c r="G1360" s="9" t="s">
        <v>894</v>
      </c>
      <c r="H1360" s="9" t="s">
        <v>894</v>
      </c>
    </row>
    <row r="1361" spans="1:8" ht="15" thickBot="1" x14ac:dyDescent="0.35">
      <c r="A1361" s="8" t="s">
        <v>497</v>
      </c>
      <c r="B1361" s="9" t="s">
        <v>894</v>
      </c>
      <c r="C1361" s="9" t="s">
        <v>894</v>
      </c>
      <c r="D1361" s="9" t="s">
        <v>894</v>
      </c>
      <c r="E1361" s="9" t="s">
        <v>894</v>
      </c>
      <c r="F1361" s="9" t="s">
        <v>894</v>
      </c>
      <c r="G1361" s="9" t="s">
        <v>894</v>
      </c>
      <c r="H1361" s="9" t="s">
        <v>894</v>
      </c>
    </row>
    <row r="1362" spans="1:8" ht="15" thickBot="1" x14ac:dyDescent="0.35">
      <c r="A1362" s="8" t="s">
        <v>498</v>
      </c>
      <c r="B1362" s="9" t="s">
        <v>894</v>
      </c>
      <c r="C1362" s="9" t="s">
        <v>894</v>
      </c>
      <c r="D1362" s="9" t="s">
        <v>894</v>
      </c>
      <c r="E1362" s="9" t="s">
        <v>894</v>
      </c>
      <c r="F1362" s="9" t="s">
        <v>894</v>
      </c>
      <c r="G1362" s="9" t="s">
        <v>894</v>
      </c>
      <c r="H1362" s="9" t="s">
        <v>894</v>
      </c>
    </row>
    <row r="1363" spans="1:8" ht="15" thickBot="1" x14ac:dyDescent="0.35">
      <c r="A1363" s="8" t="s">
        <v>499</v>
      </c>
      <c r="B1363" s="9" t="s">
        <v>894</v>
      </c>
      <c r="C1363" s="9" t="s">
        <v>894</v>
      </c>
      <c r="D1363" s="9" t="s">
        <v>894</v>
      </c>
      <c r="E1363" s="9" t="s">
        <v>894</v>
      </c>
      <c r="F1363" s="9" t="s">
        <v>894</v>
      </c>
      <c r="G1363" s="9" t="s">
        <v>894</v>
      </c>
      <c r="H1363" s="9" t="s">
        <v>894</v>
      </c>
    </row>
    <row r="1364" spans="1:8" ht="15" thickBot="1" x14ac:dyDescent="0.35">
      <c r="A1364" s="8" t="s">
        <v>500</v>
      </c>
      <c r="B1364" s="9" t="s">
        <v>894</v>
      </c>
      <c r="C1364" s="9" t="s">
        <v>894</v>
      </c>
      <c r="D1364" s="9" t="s">
        <v>894</v>
      </c>
      <c r="E1364" s="9" t="s">
        <v>894</v>
      </c>
      <c r="F1364" s="9" t="s">
        <v>894</v>
      </c>
      <c r="G1364" s="9" t="s">
        <v>894</v>
      </c>
      <c r="H1364" s="9" t="s">
        <v>894</v>
      </c>
    </row>
    <row r="1365" spans="1:8" ht="15" thickBot="1" x14ac:dyDescent="0.35">
      <c r="A1365" s="8" t="s">
        <v>501</v>
      </c>
      <c r="B1365" s="9" t="s">
        <v>894</v>
      </c>
      <c r="C1365" s="9" t="s">
        <v>894</v>
      </c>
      <c r="D1365" s="9" t="s">
        <v>894</v>
      </c>
      <c r="E1365" s="9" t="s">
        <v>894</v>
      </c>
      <c r="F1365" s="9" t="s">
        <v>894</v>
      </c>
      <c r="G1365" s="9" t="s">
        <v>894</v>
      </c>
      <c r="H1365" s="9" t="s">
        <v>894</v>
      </c>
    </row>
    <row r="1366" spans="1:8" ht="15" thickBot="1" x14ac:dyDescent="0.35">
      <c r="A1366" s="8" t="s">
        <v>502</v>
      </c>
      <c r="B1366" s="9" t="s">
        <v>894</v>
      </c>
      <c r="C1366" s="9" t="s">
        <v>894</v>
      </c>
      <c r="D1366" s="9" t="s">
        <v>894</v>
      </c>
      <c r="E1366" s="9" t="s">
        <v>894</v>
      </c>
      <c r="F1366" s="9" t="s">
        <v>894</v>
      </c>
      <c r="G1366" s="9" t="s">
        <v>894</v>
      </c>
      <c r="H1366" s="9" t="s">
        <v>894</v>
      </c>
    </row>
    <row r="1367" spans="1:8" ht="15" thickBot="1" x14ac:dyDescent="0.35">
      <c r="A1367" s="8" t="s">
        <v>503</v>
      </c>
      <c r="B1367" s="9" t="s">
        <v>894</v>
      </c>
      <c r="C1367" s="9" t="s">
        <v>894</v>
      </c>
      <c r="D1367" s="9" t="s">
        <v>894</v>
      </c>
      <c r="E1367" s="9" t="s">
        <v>894</v>
      </c>
      <c r="F1367" s="9" t="s">
        <v>894</v>
      </c>
      <c r="G1367" s="9" t="s">
        <v>894</v>
      </c>
      <c r="H1367" s="9" t="s">
        <v>894</v>
      </c>
    </row>
    <row r="1368" spans="1:8" ht="15" thickBot="1" x14ac:dyDescent="0.35">
      <c r="A1368" s="8" t="s">
        <v>504</v>
      </c>
      <c r="B1368" s="9" t="s">
        <v>894</v>
      </c>
      <c r="C1368" s="9" t="s">
        <v>894</v>
      </c>
      <c r="D1368" s="9" t="s">
        <v>894</v>
      </c>
      <c r="E1368" s="9" t="s">
        <v>894</v>
      </c>
      <c r="F1368" s="9" t="s">
        <v>894</v>
      </c>
      <c r="G1368" s="9" t="s">
        <v>894</v>
      </c>
      <c r="H1368" s="9" t="s">
        <v>894</v>
      </c>
    </row>
    <row r="1369" spans="1:8" ht="15" thickBot="1" x14ac:dyDescent="0.35">
      <c r="A1369" s="8" t="s">
        <v>505</v>
      </c>
      <c r="B1369" s="9" t="s">
        <v>894</v>
      </c>
      <c r="C1369" s="9" t="s">
        <v>894</v>
      </c>
      <c r="D1369" s="9" t="s">
        <v>894</v>
      </c>
      <c r="E1369" s="9" t="s">
        <v>894</v>
      </c>
      <c r="F1369" s="9" t="s">
        <v>894</v>
      </c>
      <c r="G1369" s="9" t="s">
        <v>894</v>
      </c>
      <c r="H1369" s="9" t="s">
        <v>894</v>
      </c>
    </row>
    <row r="1370" spans="1:8" ht="15" thickBot="1" x14ac:dyDescent="0.35">
      <c r="A1370" s="8" t="s">
        <v>506</v>
      </c>
      <c r="B1370" s="9" t="s">
        <v>894</v>
      </c>
      <c r="C1370" s="9" t="s">
        <v>894</v>
      </c>
      <c r="D1370" s="9" t="s">
        <v>894</v>
      </c>
      <c r="E1370" s="9" t="s">
        <v>894</v>
      </c>
      <c r="F1370" s="9" t="s">
        <v>894</v>
      </c>
      <c r="G1370" s="9" t="s">
        <v>894</v>
      </c>
      <c r="H1370" s="9" t="s">
        <v>894</v>
      </c>
    </row>
    <row r="1371" spans="1:8" ht="15" thickBot="1" x14ac:dyDescent="0.35">
      <c r="A1371" s="8" t="s">
        <v>507</v>
      </c>
      <c r="B1371" s="9" t="s">
        <v>894</v>
      </c>
      <c r="C1371" s="9" t="s">
        <v>894</v>
      </c>
      <c r="D1371" s="9" t="s">
        <v>894</v>
      </c>
      <c r="E1371" s="9" t="s">
        <v>894</v>
      </c>
      <c r="F1371" s="9" t="s">
        <v>894</v>
      </c>
      <c r="G1371" s="9" t="s">
        <v>894</v>
      </c>
      <c r="H1371" s="9" t="s">
        <v>894</v>
      </c>
    </row>
    <row r="1372" spans="1:8" ht="15" thickBot="1" x14ac:dyDescent="0.35">
      <c r="A1372" s="8" t="s">
        <v>508</v>
      </c>
      <c r="B1372" s="9" t="s">
        <v>894</v>
      </c>
      <c r="C1372" s="9" t="s">
        <v>894</v>
      </c>
      <c r="D1372" s="9" t="s">
        <v>894</v>
      </c>
      <c r="E1372" s="9" t="s">
        <v>894</v>
      </c>
      <c r="F1372" s="9" t="s">
        <v>894</v>
      </c>
      <c r="G1372" s="9" t="s">
        <v>894</v>
      </c>
      <c r="H1372" s="9" t="s">
        <v>894</v>
      </c>
    </row>
    <row r="1373" spans="1:8" ht="15" thickBot="1" x14ac:dyDescent="0.35">
      <c r="A1373" s="8" t="s">
        <v>509</v>
      </c>
      <c r="B1373" s="9" t="s">
        <v>894</v>
      </c>
      <c r="C1373" s="9" t="s">
        <v>894</v>
      </c>
      <c r="D1373" s="9" t="s">
        <v>894</v>
      </c>
      <c r="E1373" s="9" t="s">
        <v>894</v>
      </c>
      <c r="F1373" s="9" t="s">
        <v>894</v>
      </c>
      <c r="G1373" s="9" t="s">
        <v>894</v>
      </c>
      <c r="H1373" s="9" t="s">
        <v>894</v>
      </c>
    </row>
    <row r="1374" spans="1:8" ht="15" thickBot="1" x14ac:dyDescent="0.35">
      <c r="A1374" s="8" t="s">
        <v>510</v>
      </c>
      <c r="B1374" s="9" t="s">
        <v>894</v>
      </c>
      <c r="C1374" s="9" t="s">
        <v>894</v>
      </c>
      <c r="D1374" s="9" t="s">
        <v>894</v>
      </c>
      <c r="E1374" s="9" t="s">
        <v>894</v>
      </c>
      <c r="F1374" s="9" t="s">
        <v>894</v>
      </c>
      <c r="G1374" s="9" t="s">
        <v>894</v>
      </c>
      <c r="H1374" s="9" t="s">
        <v>894</v>
      </c>
    </row>
    <row r="1375" spans="1:8" ht="15" thickBot="1" x14ac:dyDescent="0.35">
      <c r="A1375" s="8" t="s">
        <v>511</v>
      </c>
      <c r="B1375" s="9" t="s">
        <v>894</v>
      </c>
      <c r="C1375" s="9" t="s">
        <v>894</v>
      </c>
      <c r="D1375" s="9" t="s">
        <v>894</v>
      </c>
      <c r="E1375" s="9" t="s">
        <v>894</v>
      </c>
      <c r="F1375" s="9" t="s">
        <v>894</v>
      </c>
      <c r="G1375" s="9" t="s">
        <v>894</v>
      </c>
      <c r="H1375" s="9" t="s">
        <v>894</v>
      </c>
    </row>
    <row r="1376" spans="1:8" ht="15" thickBot="1" x14ac:dyDescent="0.35">
      <c r="A1376" s="8" t="s">
        <v>512</v>
      </c>
      <c r="B1376" s="9" t="s">
        <v>894</v>
      </c>
      <c r="C1376" s="9" t="s">
        <v>894</v>
      </c>
      <c r="D1376" s="9" t="s">
        <v>894</v>
      </c>
      <c r="E1376" s="9" t="s">
        <v>894</v>
      </c>
      <c r="F1376" s="9" t="s">
        <v>894</v>
      </c>
      <c r="G1376" s="9" t="s">
        <v>894</v>
      </c>
      <c r="H1376" s="9" t="s">
        <v>894</v>
      </c>
    </row>
    <row r="1377" spans="1:8" ht="15" thickBot="1" x14ac:dyDescent="0.35">
      <c r="A1377" s="8" t="s">
        <v>513</v>
      </c>
      <c r="B1377" s="9" t="s">
        <v>894</v>
      </c>
      <c r="C1377" s="9" t="s">
        <v>894</v>
      </c>
      <c r="D1377" s="9" t="s">
        <v>894</v>
      </c>
      <c r="E1377" s="9" t="s">
        <v>894</v>
      </c>
      <c r="F1377" s="9" t="s">
        <v>894</v>
      </c>
      <c r="G1377" s="9" t="s">
        <v>894</v>
      </c>
      <c r="H1377" s="9" t="s">
        <v>894</v>
      </c>
    </row>
    <row r="1378" spans="1:8" ht="15" thickBot="1" x14ac:dyDescent="0.35">
      <c r="A1378" s="8" t="s">
        <v>514</v>
      </c>
      <c r="B1378" s="9" t="s">
        <v>894</v>
      </c>
      <c r="C1378" s="9" t="s">
        <v>894</v>
      </c>
      <c r="D1378" s="9" t="s">
        <v>894</v>
      </c>
      <c r="E1378" s="9" t="s">
        <v>894</v>
      </c>
      <c r="F1378" s="9" t="s">
        <v>894</v>
      </c>
      <c r="G1378" s="9" t="s">
        <v>894</v>
      </c>
      <c r="H1378" s="9" t="s">
        <v>894</v>
      </c>
    </row>
    <row r="1379" spans="1:8" ht="15" thickBot="1" x14ac:dyDescent="0.35">
      <c r="A1379" s="8" t="s">
        <v>515</v>
      </c>
      <c r="B1379" s="9" t="s">
        <v>894</v>
      </c>
      <c r="C1379" s="9" t="s">
        <v>894</v>
      </c>
      <c r="D1379" s="9" t="s">
        <v>894</v>
      </c>
      <c r="E1379" s="9" t="s">
        <v>894</v>
      </c>
      <c r="F1379" s="9" t="s">
        <v>894</v>
      </c>
      <c r="G1379" s="9" t="s">
        <v>894</v>
      </c>
      <c r="H1379" s="9" t="s">
        <v>894</v>
      </c>
    </row>
    <row r="1380" spans="1:8" ht="15" thickBot="1" x14ac:dyDescent="0.35">
      <c r="A1380" s="8" t="s">
        <v>516</v>
      </c>
      <c r="B1380" s="9" t="s">
        <v>894</v>
      </c>
      <c r="C1380" s="9" t="s">
        <v>894</v>
      </c>
      <c r="D1380" s="9" t="s">
        <v>894</v>
      </c>
      <c r="E1380" s="9" t="s">
        <v>894</v>
      </c>
      <c r="F1380" s="9" t="s">
        <v>894</v>
      </c>
      <c r="G1380" s="9" t="s">
        <v>894</v>
      </c>
      <c r="H1380" s="9" t="s">
        <v>894</v>
      </c>
    </row>
    <row r="1381" spans="1:8" ht="15" thickBot="1" x14ac:dyDescent="0.35">
      <c r="A1381" s="8" t="s">
        <v>517</v>
      </c>
      <c r="B1381" s="9" t="s">
        <v>894</v>
      </c>
      <c r="C1381" s="9" t="s">
        <v>894</v>
      </c>
      <c r="D1381" s="9" t="s">
        <v>894</v>
      </c>
      <c r="E1381" s="9" t="s">
        <v>894</v>
      </c>
      <c r="F1381" s="9" t="s">
        <v>894</v>
      </c>
      <c r="G1381" s="9" t="s">
        <v>894</v>
      </c>
      <c r="H1381" s="9" t="s">
        <v>894</v>
      </c>
    </row>
    <row r="1382" spans="1:8" ht="15" thickBot="1" x14ac:dyDescent="0.35">
      <c r="A1382" s="8" t="s">
        <v>518</v>
      </c>
      <c r="B1382" s="9" t="s">
        <v>894</v>
      </c>
      <c r="C1382" s="9" t="s">
        <v>894</v>
      </c>
      <c r="D1382" s="9" t="s">
        <v>894</v>
      </c>
      <c r="E1382" s="9" t="s">
        <v>894</v>
      </c>
      <c r="F1382" s="9" t="s">
        <v>894</v>
      </c>
      <c r="G1382" s="9" t="s">
        <v>894</v>
      </c>
      <c r="H1382" s="9" t="s">
        <v>894</v>
      </c>
    </row>
    <row r="1383" spans="1:8" ht="15" thickBot="1" x14ac:dyDescent="0.35">
      <c r="A1383" s="8" t="s">
        <v>519</v>
      </c>
      <c r="B1383" s="9" t="s">
        <v>894</v>
      </c>
      <c r="C1383" s="9" t="s">
        <v>894</v>
      </c>
      <c r="D1383" s="9" t="s">
        <v>894</v>
      </c>
      <c r="E1383" s="9" t="s">
        <v>894</v>
      </c>
      <c r="F1383" s="9" t="s">
        <v>894</v>
      </c>
      <c r="G1383" s="9" t="s">
        <v>894</v>
      </c>
      <c r="H1383" s="9" t="s">
        <v>894</v>
      </c>
    </row>
    <row r="1384" spans="1:8" ht="15" thickBot="1" x14ac:dyDescent="0.35">
      <c r="A1384" s="8" t="s">
        <v>520</v>
      </c>
      <c r="B1384" s="9" t="s">
        <v>894</v>
      </c>
      <c r="C1384" s="9" t="s">
        <v>894</v>
      </c>
      <c r="D1384" s="9" t="s">
        <v>894</v>
      </c>
      <c r="E1384" s="9" t="s">
        <v>894</v>
      </c>
      <c r="F1384" s="9" t="s">
        <v>894</v>
      </c>
      <c r="G1384" s="9" t="s">
        <v>894</v>
      </c>
      <c r="H1384" s="9" t="s">
        <v>894</v>
      </c>
    </row>
    <row r="1385" spans="1:8" ht="15" thickBot="1" x14ac:dyDescent="0.35">
      <c r="A1385" s="8" t="s">
        <v>521</v>
      </c>
      <c r="B1385" s="9" t="s">
        <v>894</v>
      </c>
      <c r="C1385" s="9" t="s">
        <v>894</v>
      </c>
      <c r="D1385" s="9" t="s">
        <v>894</v>
      </c>
      <c r="E1385" s="9" t="s">
        <v>894</v>
      </c>
      <c r="F1385" s="9" t="s">
        <v>894</v>
      </c>
      <c r="G1385" s="9" t="s">
        <v>894</v>
      </c>
      <c r="H1385" s="9" t="s">
        <v>894</v>
      </c>
    </row>
    <row r="1386" spans="1:8" ht="15" thickBot="1" x14ac:dyDescent="0.35">
      <c r="A1386" s="8" t="s">
        <v>522</v>
      </c>
      <c r="B1386" s="9" t="s">
        <v>894</v>
      </c>
      <c r="C1386" s="9" t="s">
        <v>894</v>
      </c>
      <c r="D1386" s="9" t="s">
        <v>894</v>
      </c>
      <c r="E1386" s="9" t="s">
        <v>894</v>
      </c>
      <c r="F1386" s="9" t="s">
        <v>894</v>
      </c>
      <c r="G1386" s="9" t="s">
        <v>894</v>
      </c>
      <c r="H1386" s="9" t="s">
        <v>894</v>
      </c>
    </row>
    <row r="1387" spans="1:8" ht="15" thickBot="1" x14ac:dyDescent="0.35">
      <c r="A1387" s="8" t="s">
        <v>523</v>
      </c>
      <c r="B1387" s="9" t="s">
        <v>894</v>
      </c>
      <c r="C1387" s="9" t="s">
        <v>894</v>
      </c>
      <c r="D1387" s="9" t="s">
        <v>894</v>
      </c>
      <c r="E1387" s="9" t="s">
        <v>894</v>
      </c>
      <c r="F1387" s="9" t="s">
        <v>894</v>
      </c>
      <c r="G1387" s="9" t="s">
        <v>894</v>
      </c>
      <c r="H1387" s="9" t="s">
        <v>894</v>
      </c>
    </row>
    <row r="1388" spans="1:8" ht="15" thickBot="1" x14ac:dyDescent="0.35">
      <c r="A1388" s="8" t="s">
        <v>524</v>
      </c>
      <c r="B1388" s="9" t="s">
        <v>894</v>
      </c>
      <c r="C1388" s="9" t="s">
        <v>894</v>
      </c>
      <c r="D1388" s="9" t="s">
        <v>894</v>
      </c>
      <c r="E1388" s="9" t="s">
        <v>894</v>
      </c>
      <c r="F1388" s="9" t="s">
        <v>894</v>
      </c>
      <c r="G1388" s="9" t="s">
        <v>894</v>
      </c>
      <c r="H1388" s="9" t="s">
        <v>894</v>
      </c>
    </row>
    <row r="1389" spans="1:8" ht="15" thickBot="1" x14ac:dyDescent="0.35">
      <c r="A1389" s="8" t="s">
        <v>525</v>
      </c>
      <c r="B1389" s="9" t="s">
        <v>894</v>
      </c>
      <c r="C1389" s="9" t="s">
        <v>894</v>
      </c>
      <c r="D1389" s="9" t="s">
        <v>894</v>
      </c>
      <c r="E1389" s="9" t="s">
        <v>894</v>
      </c>
      <c r="F1389" s="9" t="s">
        <v>894</v>
      </c>
      <c r="G1389" s="9" t="s">
        <v>894</v>
      </c>
      <c r="H1389" s="9" t="s">
        <v>894</v>
      </c>
    </row>
    <row r="1390" spans="1:8" ht="15" thickBot="1" x14ac:dyDescent="0.35">
      <c r="A1390" s="8" t="s">
        <v>526</v>
      </c>
      <c r="B1390" s="9" t="s">
        <v>894</v>
      </c>
      <c r="C1390" s="9" t="s">
        <v>894</v>
      </c>
      <c r="D1390" s="9" t="s">
        <v>894</v>
      </c>
      <c r="E1390" s="9" t="s">
        <v>894</v>
      </c>
      <c r="F1390" s="9" t="s">
        <v>894</v>
      </c>
      <c r="G1390" s="9" t="s">
        <v>894</v>
      </c>
      <c r="H1390" s="9" t="s">
        <v>894</v>
      </c>
    </row>
    <row r="1391" spans="1:8" ht="15" thickBot="1" x14ac:dyDescent="0.35">
      <c r="A1391" s="8" t="s">
        <v>527</v>
      </c>
      <c r="B1391" s="9" t="s">
        <v>894</v>
      </c>
      <c r="C1391" s="9" t="s">
        <v>894</v>
      </c>
      <c r="D1391" s="9" t="s">
        <v>894</v>
      </c>
      <c r="E1391" s="9" t="s">
        <v>894</v>
      </c>
      <c r="F1391" s="9" t="s">
        <v>894</v>
      </c>
      <c r="G1391" s="9" t="s">
        <v>894</v>
      </c>
      <c r="H1391" s="9" t="s">
        <v>894</v>
      </c>
    </row>
    <row r="1392" spans="1:8" ht="15" thickBot="1" x14ac:dyDescent="0.35">
      <c r="A1392" s="8" t="s">
        <v>528</v>
      </c>
      <c r="B1392" s="9" t="s">
        <v>894</v>
      </c>
      <c r="C1392" s="9" t="s">
        <v>894</v>
      </c>
      <c r="D1392" s="9" t="s">
        <v>894</v>
      </c>
      <c r="E1392" s="9" t="s">
        <v>894</v>
      </c>
      <c r="F1392" s="9" t="s">
        <v>894</v>
      </c>
      <c r="G1392" s="9" t="s">
        <v>894</v>
      </c>
      <c r="H1392" s="9" t="s">
        <v>894</v>
      </c>
    </row>
    <row r="1393" spans="1:8" ht="15" thickBot="1" x14ac:dyDescent="0.35">
      <c r="A1393" s="8" t="s">
        <v>529</v>
      </c>
      <c r="B1393" s="9" t="s">
        <v>894</v>
      </c>
      <c r="C1393" s="9" t="s">
        <v>894</v>
      </c>
      <c r="D1393" s="9" t="s">
        <v>894</v>
      </c>
      <c r="E1393" s="9" t="s">
        <v>894</v>
      </c>
      <c r="F1393" s="9" t="s">
        <v>894</v>
      </c>
      <c r="G1393" s="9" t="s">
        <v>894</v>
      </c>
      <c r="H1393" s="9" t="s">
        <v>894</v>
      </c>
    </row>
    <row r="1394" spans="1:8" ht="15" thickBot="1" x14ac:dyDescent="0.35">
      <c r="A1394" s="8" t="s">
        <v>530</v>
      </c>
      <c r="B1394" s="9" t="s">
        <v>894</v>
      </c>
      <c r="C1394" s="9" t="s">
        <v>894</v>
      </c>
      <c r="D1394" s="9" t="s">
        <v>894</v>
      </c>
      <c r="E1394" s="9" t="s">
        <v>894</v>
      </c>
      <c r="F1394" s="9" t="s">
        <v>894</v>
      </c>
      <c r="G1394" s="9" t="s">
        <v>894</v>
      </c>
      <c r="H1394" s="9" t="s">
        <v>894</v>
      </c>
    </row>
    <row r="1395" spans="1:8" ht="15" thickBot="1" x14ac:dyDescent="0.35">
      <c r="A1395" s="8" t="s">
        <v>531</v>
      </c>
      <c r="B1395" s="9" t="s">
        <v>894</v>
      </c>
      <c r="C1395" s="9" t="s">
        <v>894</v>
      </c>
      <c r="D1395" s="9" t="s">
        <v>894</v>
      </c>
      <c r="E1395" s="9" t="s">
        <v>894</v>
      </c>
      <c r="F1395" s="9" t="s">
        <v>894</v>
      </c>
      <c r="G1395" s="9" t="s">
        <v>894</v>
      </c>
      <c r="H1395" s="9" t="s">
        <v>894</v>
      </c>
    </row>
    <row r="1396" spans="1:8" ht="15" thickBot="1" x14ac:dyDescent="0.35">
      <c r="A1396" s="8" t="s">
        <v>532</v>
      </c>
      <c r="B1396" s="9" t="s">
        <v>894</v>
      </c>
      <c r="C1396" s="9" t="s">
        <v>894</v>
      </c>
      <c r="D1396" s="9" t="s">
        <v>894</v>
      </c>
      <c r="E1396" s="9" t="s">
        <v>894</v>
      </c>
      <c r="F1396" s="9" t="s">
        <v>894</v>
      </c>
      <c r="G1396" s="9" t="s">
        <v>894</v>
      </c>
      <c r="H1396" s="9" t="s">
        <v>894</v>
      </c>
    </row>
    <row r="1397" spans="1:8" ht="15" thickBot="1" x14ac:dyDescent="0.35">
      <c r="A1397" s="8" t="s">
        <v>533</v>
      </c>
      <c r="B1397" s="9" t="s">
        <v>894</v>
      </c>
      <c r="C1397" s="9" t="s">
        <v>894</v>
      </c>
      <c r="D1397" s="9" t="s">
        <v>894</v>
      </c>
      <c r="E1397" s="9" t="s">
        <v>894</v>
      </c>
      <c r="F1397" s="9" t="s">
        <v>894</v>
      </c>
      <c r="G1397" s="9" t="s">
        <v>894</v>
      </c>
      <c r="H1397" s="9" t="s">
        <v>894</v>
      </c>
    </row>
    <row r="1398" spans="1:8" ht="15" thickBot="1" x14ac:dyDescent="0.35">
      <c r="A1398" s="8" t="s">
        <v>534</v>
      </c>
      <c r="B1398" s="9" t="s">
        <v>894</v>
      </c>
      <c r="C1398" s="9" t="s">
        <v>894</v>
      </c>
      <c r="D1398" s="9" t="s">
        <v>894</v>
      </c>
      <c r="E1398" s="9" t="s">
        <v>894</v>
      </c>
      <c r="F1398" s="9" t="s">
        <v>894</v>
      </c>
      <c r="G1398" s="9" t="s">
        <v>894</v>
      </c>
      <c r="H1398" s="9" t="s">
        <v>894</v>
      </c>
    </row>
    <row r="1399" spans="1:8" ht="15" thickBot="1" x14ac:dyDescent="0.35">
      <c r="A1399" s="8" t="s">
        <v>535</v>
      </c>
      <c r="B1399" s="9" t="s">
        <v>894</v>
      </c>
      <c r="C1399" s="9" t="s">
        <v>894</v>
      </c>
      <c r="D1399" s="9" t="s">
        <v>894</v>
      </c>
      <c r="E1399" s="9" t="s">
        <v>894</v>
      </c>
      <c r="F1399" s="9" t="s">
        <v>894</v>
      </c>
      <c r="G1399" s="9" t="s">
        <v>894</v>
      </c>
      <c r="H1399" s="9" t="s">
        <v>894</v>
      </c>
    </row>
    <row r="1400" spans="1:8" ht="15" thickBot="1" x14ac:dyDescent="0.35">
      <c r="A1400" s="8" t="s">
        <v>536</v>
      </c>
      <c r="B1400" s="9" t="s">
        <v>894</v>
      </c>
      <c r="C1400" s="9" t="s">
        <v>894</v>
      </c>
      <c r="D1400" s="9" t="s">
        <v>894</v>
      </c>
      <c r="E1400" s="9" t="s">
        <v>894</v>
      </c>
      <c r="F1400" s="9" t="s">
        <v>894</v>
      </c>
      <c r="G1400" s="9" t="s">
        <v>894</v>
      </c>
      <c r="H1400" s="9" t="s">
        <v>894</v>
      </c>
    </row>
    <row r="1401" spans="1:8" ht="15" thickBot="1" x14ac:dyDescent="0.35">
      <c r="A1401" s="8" t="s">
        <v>537</v>
      </c>
      <c r="B1401" s="9" t="s">
        <v>894</v>
      </c>
      <c r="C1401" s="9" t="s">
        <v>894</v>
      </c>
      <c r="D1401" s="9" t="s">
        <v>894</v>
      </c>
      <c r="E1401" s="9" t="s">
        <v>894</v>
      </c>
      <c r="F1401" s="9" t="s">
        <v>894</v>
      </c>
      <c r="G1401" s="9" t="s">
        <v>894</v>
      </c>
      <c r="H1401" s="9" t="s">
        <v>894</v>
      </c>
    </row>
    <row r="1402" spans="1:8" ht="15" thickBot="1" x14ac:dyDescent="0.35">
      <c r="A1402" s="8" t="s">
        <v>538</v>
      </c>
      <c r="B1402" s="9" t="s">
        <v>894</v>
      </c>
      <c r="C1402" s="9" t="s">
        <v>894</v>
      </c>
      <c r="D1402" s="9" t="s">
        <v>894</v>
      </c>
      <c r="E1402" s="9" t="s">
        <v>894</v>
      </c>
      <c r="F1402" s="9" t="s">
        <v>894</v>
      </c>
      <c r="G1402" s="9" t="s">
        <v>894</v>
      </c>
      <c r="H1402" s="9" t="s">
        <v>894</v>
      </c>
    </row>
    <row r="1403" spans="1:8" ht="15" thickBot="1" x14ac:dyDescent="0.35">
      <c r="A1403" s="8" t="s">
        <v>539</v>
      </c>
      <c r="B1403" s="9" t="s">
        <v>894</v>
      </c>
      <c r="C1403" s="9" t="s">
        <v>894</v>
      </c>
      <c r="D1403" s="9" t="s">
        <v>894</v>
      </c>
      <c r="E1403" s="9" t="s">
        <v>894</v>
      </c>
      <c r="F1403" s="9" t="s">
        <v>894</v>
      </c>
      <c r="G1403" s="9" t="s">
        <v>894</v>
      </c>
      <c r="H1403" s="9" t="s">
        <v>894</v>
      </c>
    </row>
    <row r="1404" spans="1:8" ht="15" thickBot="1" x14ac:dyDescent="0.35">
      <c r="A1404" s="8" t="s">
        <v>540</v>
      </c>
      <c r="B1404" s="9" t="s">
        <v>894</v>
      </c>
      <c r="C1404" s="9" t="s">
        <v>894</v>
      </c>
      <c r="D1404" s="9" t="s">
        <v>894</v>
      </c>
      <c r="E1404" s="9" t="s">
        <v>894</v>
      </c>
      <c r="F1404" s="9" t="s">
        <v>894</v>
      </c>
      <c r="G1404" s="9" t="s">
        <v>894</v>
      </c>
      <c r="H1404" s="9" t="s">
        <v>894</v>
      </c>
    </row>
    <row r="1405" spans="1:8" ht="15" thickBot="1" x14ac:dyDescent="0.35">
      <c r="A1405" s="8" t="s">
        <v>541</v>
      </c>
      <c r="B1405" s="9" t="s">
        <v>894</v>
      </c>
      <c r="C1405" s="9" t="s">
        <v>894</v>
      </c>
      <c r="D1405" s="9" t="s">
        <v>894</v>
      </c>
      <c r="E1405" s="9" t="s">
        <v>894</v>
      </c>
      <c r="F1405" s="9" t="s">
        <v>894</v>
      </c>
      <c r="G1405" s="9" t="s">
        <v>894</v>
      </c>
      <c r="H1405" s="9" t="s">
        <v>894</v>
      </c>
    </row>
    <row r="1406" spans="1:8" ht="15" thickBot="1" x14ac:dyDescent="0.35">
      <c r="A1406" s="8" t="s">
        <v>542</v>
      </c>
      <c r="B1406" s="9" t="s">
        <v>894</v>
      </c>
      <c r="C1406" s="9" t="s">
        <v>894</v>
      </c>
      <c r="D1406" s="9" t="s">
        <v>894</v>
      </c>
      <c r="E1406" s="9" t="s">
        <v>894</v>
      </c>
      <c r="F1406" s="9" t="s">
        <v>894</v>
      </c>
      <c r="G1406" s="9" t="s">
        <v>894</v>
      </c>
      <c r="H1406" s="9" t="s">
        <v>894</v>
      </c>
    </row>
    <row r="1407" spans="1:8" ht="15" thickBot="1" x14ac:dyDescent="0.35">
      <c r="A1407" s="8" t="s">
        <v>543</v>
      </c>
      <c r="B1407" s="9" t="s">
        <v>894</v>
      </c>
      <c r="C1407" s="9" t="s">
        <v>894</v>
      </c>
      <c r="D1407" s="9" t="s">
        <v>894</v>
      </c>
      <c r="E1407" s="9" t="s">
        <v>894</v>
      </c>
      <c r="F1407" s="9" t="s">
        <v>894</v>
      </c>
      <c r="G1407" s="9" t="s">
        <v>894</v>
      </c>
      <c r="H1407" s="9" t="s">
        <v>894</v>
      </c>
    </row>
    <row r="1408" spans="1:8" ht="15" thickBot="1" x14ac:dyDescent="0.35">
      <c r="A1408" s="8" t="s">
        <v>544</v>
      </c>
      <c r="B1408" s="9" t="s">
        <v>894</v>
      </c>
      <c r="C1408" s="9" t="s">
        <v>894</v>
      </c>
      <c r="D1408" s="9" t="s">
        <v>894</v>
      </c>
      <c r="E1408" s="9" t="s">
        <v>894</v>
      </c>
      <c r="F1408" s="9" t="s">
        <v>894</v>
      </c>
      <c r="G1408" s="9" t="s">
        <v>894</v>
      </c>
      <c r="H1408" s="9" t="s">
        <v>894</v>
      </c>
    </row>
    <row r="1409" spans="1:8" ht="15" thickBot="1" x14ac:dyDescent="0.35">
      <c r="A1409" s="8" t="s">
        <v>545</v>
      </c>
      <c r="B1409" s="9" t="s">
        <v>894</v>
      </c>
      <c r="C1409" s="9" t="s">
        <v>894</v>
      </c>
      <c r="D1409" s="9" t="s">
        <v>894</v>
      </c>
      <c r="E1409" s="9" t="s">
        <v>894</v>
      </c>
      <c r="F1409" s="9" t="s">
        <v>894</v>
      </c>
      <c r="G1409" s="9" t="s">
        <v>894</v>
      </c>
      <c r="H1409" s="9" t="s">
        <v>894</v>
      </c>
    </row>
    <row r="1410" spans="1:8" ht="15" thickBot="1" x14ac:dyDescent="0.35">
      <c r="A1410" s="8" t="s">
        <v>546</v>
      </c>
      <c r="B1410" s="9" t="s">
        <v>894</v>
      </c>
      <c r="C1410" s="9" t="s">
        <v>894</v>
      </c>
      <c r="D1410" s="9" t="s">
        <v>894</v>
      </c>
      <c r="E1410" s="9" t="s">
        <v>894</v>
      </c>
      <c r="F1410" s="9" t="s">
        <v>894</v>
      </c>
      <c r="G1410" s="9" t="s">
        <v>894</v>
      </c>
      <c r="H1410" s="9" t="s">
        <v>894</v>
      </c>
    </row>
    <row r="1411" spans="1:8" ht="15" thickBot="1" x14ac:dyDescent="0.35">
      <c r="A1411" s="8" t="s">
        <v>547</v>
      </c>
      <c r="B1411" s="9" t="s">
        <v>894</v>
      </c>
      <c r="C1411" s="9" t="s">
        <v>894</v>
      </c>
      <c r="D1411" s="9" t="s">
        <v>894</v>
      </c>
      <c r="E1411" s="9" t="s">
        <v>894</v>
      </c>
      <c r="F1411" s="9" t="s">
        <v>894</v>
      </c>
      <c r="G1411" s="9" t="s">
        <v>894</v>
      </c>
      <c r="H1411" s="9" t="s">
        <v>894</v>
      </c>
    </row>
    <row r="1412" spans="1:8" ht="15" thickBot="1" x14ac:dyDescent="0.35">
      <c r="A1412" s="8" t="s">
        <v>548</v>
      </c>
      <c r="B1412" s="9" t="s">
        <v>894</v>
      </c>
      <c r="C1412" s="9" t="s">
        <v>894</v>
      </c>
      <c r="D1412" s="9" t="s">
        <v>894</v>
      </c>
      <c r="E1412" s="9" t="s">
        <v>894</v>
      </c>
      <c r="F1412" s="9" t="s">
        <v>894</v>
      </c>
      <c r="G1412" s="9" t="s">
        <v>894</v>
      </c>
      <c r="H1412" s="9" t="s">
        <v>894</v>
      </c>
    </row>
    <row r="1413" spans="1:8" ht="15" thickBot="1" x14ac:dyDescent="0.35">
      <c r="A1413" s="8" t="s">
        <v>549</v>
      </c>
      <c r="B1413" s="9" t="s">
        <v>894</v>
      </c>
      <c r="C1413" s="9" t="s">
        <v>894</v>
      </c>
      <c r="D1413" s="9" t="s">
        <v>894</v>
      </c>
      <c r="E1413" s="9" t="s">
        <v>894</v>
      </c>
      <c r="F1413" s="9" t="s">
        <v>894</v>
      </c>
      <c r="G1413" s="9" t="s">
        <v>894</v>
      </c>
      <c r="H1413" s="9" t="s">
        <v>894</v>
      </c>
    </row>
    <row r="1414" spans="1:8" ht="15" thickBot="1" x14ac:dyDescent="0.35">
      <c r="A1414" s="8" t="s">
        <v>550</v>
      </c>
      <c r="B1414" s="9" t="s">
        <v>894</v>
      </c>
      <c r="C1414" s="9" t="s">
        <v>894</v>
      </c>
      <c r="D1414" s="9" t="s">
        <v>894</v>
      </c>
      <c r="E1414" s="9" t="s">
        <v>894</v>
      </c>
      <c r="F1414" s="9" t="s">
        <v>894</v>
      </c>
      <c r="G1414" s="9" t="s">
        <v>894</v>
      </c>
      <c r="H1414" s="9" t="s">
        <v>894</v>
      </c>
    </row>
    <row r="1415" spans="1:8" ht="15" thickBot="1" x14ac:dyDescent="0.35">
      <c r="A1415" s="8" t="s">
        <v>551</v>
      </c>
      <c r="B1415" s="9" t="s">
        <v>894</v>
      </c>
      <c r="C1415" s="9" t="s">
        <v>894</v>
      </c>
      <c r="D1415" s="9" t="s">
        <v>894</v>
      </c>
      <c r="E1415" s="9" t="s">
        <v>894</v>
      </c>
      <c r="F1415" s="9" t="s">
        <v>894</v>
      </c>
      <c r="G1415" s="9" t="s">
        <v>894</v>
      </c>
      <c r="H1415" s="9" t="s">
        <v>894</v>
      </c>
    </row>
    <row r="1416" spans="1:8" ht="15" thickBot="1" x14ac:dyDescent="0.35">
      <c r="A1416" s="8" t="s">
        <v>552</v>
      </c>
      <c r="B1416" s="9" t="s">
        <v>894</v>
      </c>
      <c r="C1416" s="9" t="s">
        <v>894</v>
      </c>
      <c r="D1416" s="9" t="s">
        <v>894</v>
      </c>
      <c r="E1416" s="9" t="s">
        <v>894</v>
      </c>
      <c r="F1416" s="9" t="s">
        <v>894</v>
      </c>
      <c r="G1416" s="9" t="s">
        <v>894</v>
      </c>
      <c r="H1416" s="9" t="s">
        <v>894</v>
      </c>
    </row>
    <row r="1417" spans="1:8" ht="15" thickBot="1" x14ac:dyDescent="0.35">
      <c r="A1417" s="8" t="s">
        <v>553</v>
      </c>
      <c r="B1417" s="9" t="s">
        <v>894</v>
      </c>
      <c r="C1417" s="9" t="s">
        <v>894</v>
      </c>
      <c r="D1417" s="9" t="s">
        <v>894</v>
      </c>
      <c r="E1417" s="9" t="s">
        <v>894</v>
      </c>
      <c r="F1417" s="9" t="s">
        <v>894</v>
      </c>
      <c r="G1417" s="9" t="s">
        <v>894</v>
      </c>
      <c r="H1417" s="9" t="s">
        <v>894</v>
      </c>
    </row>
    <row r="1418" spans="1:8" ht="15" thickBot="1" x14ac:dyDescent="0.35">
      <c r="A1418" s="8" t="s">
        <v>554</v>
      </c>
      <c r="B1418" s="9" t="s">
        <v>894</v>
      </c>
      <c r="C1418" s="9" t="s">
        <v>894</v>
      </c>
      <c r="D1418" s="9" t="s">
        <v>894</v>
      </c>
      <c r="E1418" s="9" t="s">
        <v>894</v>
      </c>
      <c r="F1418" s="9" t="s">
        <v>894</v>
      </c>
      <c r="G1418" s="9" t="s">
        <v>894</v>
      </c>
      <c r="H1418" s="9" t="s">
        <v>894</v>
      </c>
    </row>
    <row r="1419" spans="1:8" ht="15" thickBot="1" x14ac:dyDescent="0.35">
      <c r="A1419" s="8" t="s">
        <v>555</v>
      </c>
      <c r="B1419" s="9" t="s">
        <v>894</v>
      </c>
      <c r="C1419" s="9" t="s">
        <v>894</v>
      </c>
      <c r="D1419" s="9" t="s">
        <v>894</v>
      </c>
      <c r="E1419" s="9" t="s">
        <v>894</v>
      </c>
      <c r="F1419" s="9" t="s">
        <v>894</v>
      </c>
      <c r="G1419" s="9" t="s">
        <v>894</v>
      </c>
      <c r="H1419" s="9" t="s">
        <v>894</v>
      </c>
    </row>
    <row r="1420" spans="1:8" ht="15" thickBot="1" x14ac:dyDescent="0.35">
      <c r="A1420" s="8" t="s">
        <v>556</v>
      </c>
      <c r="B1420" s="9" t="s">
        <v>894</v>
      </c>
      <c r="C1420" s="9" t="s">
        <v>894</v>
      </c>
      <c r="D1420" s="9" t="s">
        <v>894</v>
      </c>
      <c r="E1420" s="9" t="s">
        <v>894</v>
      </c>
      <c r="F1420" s="9" t="s">
        <v>894</v>
      </c>
      <c r="G1420" s="9" t="s">
        <v>894</v>
      </c>
      <c r="H1420" s="9" t="s">
        <v>894</v>
      </c>
    </row>
    <row r="1421" spans="1:8" ht="15" thickBot="1" x14ac:dyDescent="0.35">
      <c r="A1421" s="8" t="s">
        <v>557</v>
      </c>
      <c r="B1421" s="9" t="s">
        <v>894</v>
      </c>
      <c r="C1421" s="9" t="s">
        <v>894</v>
      </c>
      <c r="D1421" s="9" t="s">
        <v>894</v>
      </c>
      <c r="E1421" s="9" t="s">
        <v>894</v>
      </c>
      <c r="F1421" s="9" t="s">
        <v>894</v>
      </c>
      <c r="G1421" s="9" t="s">
        <v>894</v>
      </c>
      <c r="H1421" s="9" t="s">
        <v>894</v>
      </c>
    </row>
    <row r="1422" spans="1:8" ht="15" thickBot="1" x14ac:dyDescent="0.35">
      <c r="A1422" s="8" t="s">
        <v>558</v>
      </c>
      <c r="B1422" s="9" t="s">
        <v>894</v>
      </c>
      <c r="C1422" s="9" t="s">
        <v>894</v>
      </c>
      <c r="D1422" s="9" t="s">
        <v>894</v>
      </c>
      <c r="E1422" s="9" t="s">
        <v>894</v>
      </c>
      <c r="F1422" s="9" t="s">
        <v>894</v>
      </c>
      <c r="G1422" s="9" t="s">
        <v>894</v>
      </c>
      <c r="H1422" s="9" t="s">
        <v>894</v>
      </c>
    </row>
    <row r="1423" spans="1:8" ht="15" thickBot="1" x14ac:dyDescent="0.35">
      <c r="A1423" s="8" t="s">
        <v>559</v>
      </c>
      <c r="B1423" s="9" t="s">
        <v>894</v>
      </c>
      <c r="C1423" s="9" t="s">
        <v>894</v>
      </c>
      <c r="D1423" s="9" t="s">
        <v>894</v>
      </c>
      <c r="E1423" s="9" t="s">
        <v>894</v>
      </c>
      <c r="F1423" s="9" t="s">
        <v>894</v>
      </c>
      <c r="G1423" s="9" t="s">
        <v>894</v>
      </c>
      <c r="H1423" s="9" t="s">
        <v>894</v>
      </c>
    </row>
    <row r="1424" spans="1:8" ht="15" thickBot="1" x14ac:dyDescent="0.35">
      <c r="A1424" s="8" t="s">
        <v>560</v>
      </c>
      <c r="B1424" s="9" t="s">
        <v>894</v>
      </c>
      <c r="C1424" s="9" t="s">
        <v>894</v>
      </c>
      <c r="D1424" s="9" t="s">
        <v>894</v>
      </c>
      <c r="E1424" s="9" t="s">
        <v>894</v>
      </c>
      <c r="F1424" s="9" t="s">
        <v>894</v>
      </c>
      <c r="G1424" s="9" t="s">
        <v>894</v>
      </c>
      <c r="H1424" s="9" t="s">
        <v>894</v>
      </c>
    </row>
    <row r="1425" spans="1:8" ht="15" thickBot="1" x14ac:dyDescent="0.35">
      <c r="A1425" s="8" t="s">
        <v>561</v>
      </c>
      <c r="B1425" s="9" t="s">
        <v>894</v>
      </c>
      <c r="C1425" s="9" t="s">
        <v>894</v>
      </c>
      <c r="D1425" s="9" t="s">
        <v>894</v>
      </c>
      <c r="E1425" s="9" t="s">
        <v>894</v>
      </c>
      <c r="F1425" s="9" t="s">
        <v>894</v>
      </c>
      <c r="G1425" s="9" t="s">
        <v>894</v>
      </c>
      <c r="H1425" s="9" t="s">
        <v>894</v>
      </c>
    </row>
    <row r="1426" spans="1:8" ht="15" thickBot="1" x14ac:dyDescent="0.35">
      <c r="A1426" s="8" t="s">
        <v>562</v>
      </c>
      <c r="B1426" s="9" t="s">
        <v>894</v>
      </c>
      <c r="C1426" s="9" t="s">
        <v>894</v>
      </c>
      <c r="D1426" s="9" t="s">
        <v>894</v>
      </c>
      <c r="E1426" s="9" t="s">
        <v>894</v>
      </c>
      <c r="F1426" s="9" t="s">
        <v>894</v>
      </c>
      <c r="G1426" s="9" t="s">
        <v>894</v>
      </c>
      <c r="H1426" s="9" t="s">
        <v>894</v>
      </c>
    </row>
    <row r="1427" spans="1:8" ht="15" thickBot="1" x14ac:dyDescent="0.35">
      <c r="A1427" s="8" t="s">
        <v>563</v>
      </c>
      <c r="B1427" s="9" t="s">
        <v>894</v>
      </c>
      <c r="C1427" s="9" t="s">
        <v>894</v>
      </c>
      <c r="D1427" s="9" t="s">
        <v>894</v>
      </c>
      <c r="E1427" s="9" t="s">
        <v>894</v>
      </c>
      <c r="F1427" s="9" t="s">
        <v>894</v>
      </c>
      <c r="G1427" s="9" t="s">
        <v>894</v>
      </c>
      <c r="H1427" s="9" t="s">
        <v>894</v>
      </c>
    </row>
    <row r="1428" spans="1:8" ht="15" thickBot="1" x14ac:dyDescent="0.35">
      <c r="A1428" s="8" t="s">
        <v>564</v>
      </c>
      <c r="B1428" s="9" t="s">
        <v>894</v>
      </c>
      <c r="C1428" s="9" t="s">
        <v>894</v>
      </c>
      <c r="D1428" s="9" t="s">
        <v>894</v>
      </c>
      <c r="E1428" s="9" t="s">
        <v>894</v>
      </c>
      <c r="F1428" s="9" t="s">
        <v>894</v>
      </c>
      <c r="G1428" s="9" t="s">
        <v>894</v>
      </c>
      <c r="H1428" s="9" t="s">
        <v>894</v>
      </c>
    </row>
    <row r="1429" spans="1:8" ht="15" thickBot="1" x14ac:dyDescent="0.35">
      <c r="A1429" s="8" t="s">
        <v>565</v>
      </c>
      <c r="B1429" s="9" t="s">
        <v>894</v>
      </c>
      <c r="C1429" s="9" t="s">
        <v>894</v>
      </c>
      <c r="D1429" s="9" t="s">
        <v>894</v>
      </c>
      <c r="E1429" s="9" t="s">
        <v>894</v>
      </c>
      <c r="F1429" s="9" t="s">
        <v>894</v>
      </c>
      <c r="G1429" s="9" t="s">
        <v>894</v>
      </c>
      <c r="H1429" s="9" t="s">
        <v>894</v>
      </c>
    </row>
    <row r="1430" spans="1:8" ht="15" thickBot="1" x14ac:dyDescent="0.35">
      <c r="A1430" s="8" t="s">
        <v>566</v>
      </c>
      <c r="B1430" s="9" t="s">
        <v>894</v>
      </c>
      <c r="C1430" s="9" t="s">
        <v>894</v>
      </c>
      <c r="D1430" s="9" t="s">
        <v>894</v>
      </c>
      <c r="E1430" s="9" t="s">
        <v>894</v>
      </c>
      <c r="F1430" s="9" t="s">
        <v>894</v>
      </c>
      <c r="G1430" s="9" t="s">
        <v>894</v>
      </c>
      <c r="H1430" s="9" t="s">
        <v>894</v>
      </c>
    </row>
    <row r="1431" spans="1:8" ht="15" thickBot="1" x14ac:dyDescent="0.35">
      <c r="A1431" s="8" t="s">
        <v>567</v>
      </c>
      <c r="B1431" s="9" t="s">
        <v>894</v>
      </c>
      <c r="C1431" s="9" t="s">
        <v>894</v>
      </c>
      <c r="D1431" s="9" t="s">
        <v>894</v>
      </c>
      <c r="E1431" s="9" t="s">
        <v>894</v>
      </c>
      <c r="F1431" s="9" t="s">
        <v>894</v>
      </c>
      <c r="G1431" s="9" t="s">
        <v>894</v>
      </c>
      <c r="H1431" s="9" t="s">
        <v>894</v>
      </c>
    </row>
    <row r="1432" spans="1:8" ht="15" thickBot="1" x14ac:dyDescent="0.35">
      <c r="A1432" s="8" t="s">
        <v>568</v>
      </c>
      <c r="B1432" s="9" t="s">
        <v>894</v>
      </c>
      <c r="C1432" s="9" t="s">
        <v>894</v>
      </c>
      <c r="D1432" s="9" t="s">
        <v>894</v>
      </c>
      <c r="E1432" s="9" t="s">
        <v>894</v>
      </c>
      <c r="F1432" s="9" t="s">
        <v>894</v>
      </c>
      <c r="G1432" s="9" t="s">
        <v>894</v>
      </c>
      <c r="H1432" s="9" t="s">
        <v>894</v>
      </c>
    </row>
    <row r="1433" spans="1:8" ht="15" thickBot="1" x14ac:dyDescent="0.35">
      <c r="A1433" s="8" t="s">
        <v>569</v>
      </c>
      <c r="B1433" s="9" t="s">
        <v>894</v>
      </c>
      <c r="C1433" s="9" t="s">
        <v>894</v>
      </c>
      <c r="D1433" s="9" t="s">
        <v>894</v>
      </c>
      <c r="E1433" s="9" t="s">
        <v>894</v>
      </c>
      <c r="F1433" s="9" t="s">
        <v>894</v>
      </c>
      <c r="G1433" s="9" t="s">
        <v>894</v>
      </c>
      <c r="H1433" s="9" t="s">
        <v>894</v>
      </c>
    </row>
    <row r="1434" spans="1:8" ht="15" thickBot="1" x14ac:dyDescent="0.35">
      <c r="A1434" s="8" t="s">
        <v>570</v>
      </c>
      <c r="B1434" s="9" t="s">
        <v>894</v>
      </c>
      <c r="C1434" s="9" t="s">
        <v>894</v>
      </c>
      <c r="D1434" s="9" t="s">
        <v>894</v>
      </c>
      <c r="E1434" s="9" t="s">
        <v>894</v>
      </c>
      <c r="F1434" s="9" t="s">
        <v>894</v>
      </c>
      <c r="G1434" s="9" t="s">
        <v>894</v>
      </c>
      <c r="H1434" s="9" t="s">
        <v>894</v>
      </c>
    </row>
    <row r="1435" spans="1:8" ht="15" thickBot="1" x14ac:dyDescent="0.35">
      <c r="A1435" s="8" t="s">
        <v>571</v>
      </c>
      <c r="B1435" s="9" t="s">
        <v>894</v>
      </c>
      <c r="C1435" s="9" t="s">
        <v>894</v>
      </c>
      <c r="D1435" s="9" t="s">
        <v>894</v>
      </c>
      <c r="E1435" s="9" t="s">
        <v>894</v>
      </c>
      <c r="F1435" s="9" t="s">
        <v>894</v>
      </c>
      <c r="G1435" s="9" t="s">
        <v>894</v>
      </c>
      <c r="H1435" s="9" t="s">
        <v>894</v>
      </c>
    </row>
    <row r="1436" spans="1:8" ht="15" thickBot="1" x14ac:dyDescent="0.35">
      <c r="A1436" s="8" t="s">
        <v>572</v>
      </c>
      <c r="B1436" s="9" t="s">
        <v>894</v>
      </c>
      <c r="C1436" s="9" t="s">
        <v>894</v>
      </c>
      <c r="D1436" s="9" t="s">
        <v>894</v>
      </c>
      <c r="E1436" s="9" t="s">
        <v>894</v>
      </c>
      <c r="F1436" s="9" t="s">
        <v>894</v>
      </c>
      <c r="G1436" s="9" t="s">
        <v>894</v>
      </c>
      <c r="H1436" s="9" t="s">
        <v>894</v>
      </c>
    </row>
    <row r="1437" spans="1:8" ht="15" thickBot="1" x14ac:dyDescent="0.35">
      <c r="A1437" s="8" t="s">
        <v>573</v>
      </c>
      <c r="B1437" s="9" t="s">
        <v>894</v>
      </c>
      <c r="C1437" s="9" t="s">
        <v>894</v>
      </c>
      <c r="D1437" s="9" t="s">
        <v>894</v>
      </c>
      <c r="E1437" s="9" t="s">
        <v>894</v>
      </c>
      <c r="F1437" s="9" t="s">
        <v>894</v>
      </c>
      <c r="G1437" s="9" t="s">
        <v>894</v>
      </c>
      <c r="H1437" s="9" t="s">
        <v>894</v>
      </c>
    </row>
    <row r="1438" spans="1:8" ht="15" thickBot="1" x14ac:dyDescent="0.35">
      <c r="A1438" s="8" t="s">
        <v>574</v>
      </c>
      <c r="B1438" s="9" t="s">
        <v>894</v>
      </c>
      <c r="C1438" s="9" t="s">
        <v>894</v>
      </c>
      <c r="D1438" s="9" t="s">
        <v>894</v>
      </c>
      <c r="E1438" s="9" t="s">
        <v>894</v>
      </c>
      <c r="F1438" s="9" t="s">
        <v>894</v>
      </c>
      <c r="G1438" s="9" t="s">
        <v>894</v>
      </c>
      <c r="H1438" s="9" t="s">
        <v>894</v>
      </c>
    </row>
    <row r="1439" spans="1:8" ht="15" thickBot="1" x14ac:dyDescent="0.35">
      <c r="A1439" s="8" t="s">
        <v>575</v>
      </c>
      <c r="B1439" s="9" t="s">
        <v>894</v>
      </c>
      <c r="C1439" s="9" t="s">
        <v>894</v>
      </c>
      <c r="D1439" s="9" t="s">
        <v>894</v>
      </c>
      <c r="E1439" s="9" t="s">
        <v>894</v>
      </c>
      <c r="F1439" s="9" t="s">
        <v>894</v>
      </c>
      <c r="G1439" s="9" t="s">
        <v>894</v>
      </c>
      <c r="H1439" s="9" t="s">
        <v>894</v>
      </c>
    </row>
    <row r="1440" spans="1:8" ht="15" thickBot="1" x14ac:dyDescent="0.35">
      <c r="A1440" s="8" t="s">
        <v>576</v>
      </c>
      <c r="B1440" s="9" t="s">
        <v>894</v>
      </c>
      <c r="C1440" s="9" t="s">
        <v>894</v>
      </c>
      <c r="D1440" s="9" t="s">
        <v>894</v>
      </c>
      <c r="E1440" s="9" t="s">
        <v>894</v>
      </c>
      <c r="F1440" s="9" t="s">
        <v>894</v>
      </c>
      <c r="G1440" s="9" t="s">
        <v>894</v>
      </c>
      <c r="H1440" s="9" t="s">
        <v>894</v>
      </c>
    </row>
    <row r="1441" spans="1:8" ht="15" thickBot="1" x14ac:dyDescent="0.35">
      <c r="A1441" s="8" t="s">
        <v>577</v>
      </c>
      <c r="B1441" s="9" t="s">
        <v>894</v>
      </c>
      <c r="C1441" s="9" t="s">
        <v>894</v>
      </c>
      <c r="D1441" s="9" t="s">
        <v>894</v>
      </c>
      <c r="E1441" s="9" t="s">
        <v>894</v>
      </c>
      <c r="F1441" s="9" t="s">
        <v>894</v>
      </c>
      <c r="G1441" s="9" t="s">
        <v>894</v>
      </c>
      <c r="H1441" s="9" t="s">
        <v>894</v>
      </c>
    </row>
    <row r="1442" spans="1:8" ht="15" thickBot="1" x14ac:dyDescent="0.35">
      <c r="A1442" s="8" t="s">
        <v>578</v>
      </c>
      <c r="B1442" s="9" t="s">
        <v>894</v>
      </c>
      <c r="C1442" s="9" t="s">
        <v>894</v>
      </c>
      <c r="D1442" s="9" t="s">
        <v>894</v>
      </c>
      <c r="E1442" s="9" t="s">
        <v>894</v>
      </c>
      <c r="F1442" s="9" t="s">
        <v>894</v>
      </c>
      <c r="G1442" s="9" t="s">
        <v>894</v>
      </c>
      <c r="H1442" s="9" t="s">
        <v>894</v>
      </c>
    </row>
    <row r="1443" spans="1:8" ht="15" thickBot="1" x14ac:dyDescent="0.35">
      <c r="A1443" s="8" t="s">
        <v>579</v>
      </c>
      <c r="B1443" s="9" t="s">
        <v>894</v>
      </c>
      <c r="C1443" s="9" t="s">
        <v>894</v>
      </c>
      <c r="D1443" s="9" t="s">
        <v>894</v>
      </c>
      <c r="E1443" s="9" t="s">
        <v>894</v>
      </c>
      <c r="F1443" s="9" t="s">
        <v>894</v>
      </c>
      <c r="G1443" s="9" t="s">
        <v>894</v>
      </c>
      <c r="H1443" s="9" t="s">
        <v>894</v>
      </c>
    </row>
    <row r="1444" spans="1:8" ht="18.600000000000001" thickBot="1" x14ac:dyDescent="0.35">
      <c r="A1444" s="4"/>
    </row>
    <row r="1445" spans="1:8" ht="15" thickBot="1" x14ac:dyDescent="0.35">
      <c r="A1445" s="8" t="s">
        <v>580</v>
      </c>
      <c r="B1445" s="8" t="s">
        <v>26</v>
      </c>
      <c r="C1445" s="8" t="s">
        <v>27</v>
      </c>
      <c r="D1445" s="8" t="s">
        <v>28</v>
      </c>
      <c r="E1445" s="8" t="s">
        <v>29</v>
      </c>
      <c r="F1445" s="8" t="s">
        <v>30</v>
      </c>
      <c r="G1445" s="8" t="s">
        <v>31</v>
      </c>
      <c r="H1445" s="8" t="s">
        <v>987</v>
      </c>
    </row>
    <row r="1446" spans="1:8" ht="15" thickBot="1" x14ac:dyDescent="0.35">
      <c r="A1446" s="8" t="s">
        <v>268</v>
      </c>
      <c r="B1446" s="9">
        <v>37037.800000000003</v>
      </c>
      <c r="C1446" s="9">
        <v>1889.7</v>
      </c>
      <c r="D1446" s="9">
        <v>4535.2</v>
      </c>
      <c r="E1446" s="9">
        <v>21920.400000000001</v>
      </c>
      <c r="F1446" s="9">
        <v>755.9</v>
      </c>
      <c r="G1446" s="9">
        <v>5669.1</v>
      </c>
      <c r="H1446" s="9">
        <v>4535.2</v>
      </c>
    </row>
    <row r="1447" spans="1:8" ht="15" thickBot="1" x14ac:dyDescent="0.35">
      <c r="A1447" s="8" t="s">
        <v>275</v>
      </c>
      <c r="B1447" s="9">
        <v>37037.800000000003</v>
      </c>
      <c r="C1447" s="9">
        <v>1889.7</v>
      </c>
      <c r="D1447" s="9">
        <v>4535.2</v>
      </c>
      <c r="E1447" s="9">
        <v>21920.400000000001</v>
      </c>
      <c r="F1447" s="9">
        <v>755.9</v>
      </c>
      <c r="G1447" s="9">
        <v>5669.1</v>
      </c>
      <c r="H1447" s="9">
        <v>4535.2</v>
      </c>
    </row>
    <row r="1448" spans="1:8" ht="15" thickBot="1" x14ac:dyDescent="0.35">
      <c r="A1448" s="8" t="s">
        <v>282</v>
      </c>
      <c r="B1448" s="9">
        <v>37037.800000000003</v>
      </c>
      <c r="C1448" s="9">
        <v>1889.7</v>
      </c>
      <c r="D1448" s="9">
        <v>4535.2</v>
      </c>
      <c r="E1448" s="9">
        <v>21920.400000000001</v>
      </c>
      <c r="F1448" s="9">
        <v>755.9</v>
      </c>
      <c r="G1448" s="9">
        <v>5669.1</v>
      </c>
      <c r="H1448" s="9">
        <v>4535.2</v>
      </c>
    </row>
    <row r="1449" spans="1:8" ht="15" thickBot="1" x14ac:dyDescent="0.35">
      <c r="A1449" s="8" t="s">
        <v>283</v>
      </c>
      <c r="B1449" s="9">
        <v>37037.800000000003</v>
      </c>
      <c r="C1449" s="9">
        <v>1889.7</v>
      </c>
      <c r="D1449" s="9">
        <v>4535.2</v>
      </c>
      <c r="E1449" s="9">
        <v>21920.400000000001</v>
      </c>
      <c r="F1449" s="9">
        <v>755.9</v>
      </c>
      <c r="G1449" s="9">
        <v>5669.1</v>
      </c>
      <c r="H1449" s="9">
        <v>4535.2</v>
      </c>
    </row>
    <row r="1450" spans="1:8" ht="15" thickBot="1" x14ac:dyDescent="0.35">
      <c r="A1450" s="8" t="s">
        <v>285</v>
      </c>
      <c r="B1450" s="9">
        <v>37037.800000000003</v>
      </c>
      <c r="C1450" s="9">
        <v>1889.7</v>
      </c>
      <c r="D1450" s="9">
        <v>4535.2</v>
      </c>
      <c r="E1450" s="9">
        <v>21920.400000000001</v>
      </c>
      <c r="F1450" s="9">
        <v>755.9</v>
      </c>
      <c r="G1450" s="9">
        <v>5669.1</v>
      </c>
      <c r="H1450" s="9">
        <v>4535.2</v>
      </c>
    </row>
    <row r="1451" spans="1:8" ht="15" thickBot="1" x14ac:dyDescent="0.35">
      <c r="A1451" s="8" t="s">
        <v>287</v>
      </c>
      <c r="B1451" s="9">
        <v>37037.800000000003</v>
      </c>
      <c r="C1451" s="9">
        <v>1889.7</v>
      </c>
      <c r="D1451" s="9">
        <v>4535.2</v>
      </c>
      <c r="E1451" s="9">
        <v>21920.400000000001</v>
      </c>
      <c r="F1451" s="9">
        <v>755.9</v>
      </c>
      <c r="G1451" s="9">
        <v>5669.1</v>
      </c>
      <c r="H1451" s="9">
        <v>4535.2</v>
      </c>
    </row>
    <row r="1452" spans="1:8" ht="15" thickBot="1" x14ac:dyDescent="0.35">
      <c r="A1452" s="8" t="s">
        <v>288</v>
      </c>
      <c r="B1452" s="9">
        <v>37037.800000000003</v>
      </c>
      <c r="C1452" s="9">
        <v>1889.7</v>
      </c>
      <c r="D1452" s="9">
        <v>4535.2</v>
      </c>
      <c r="E1452" s="9">
        <v>21920.400000000001</v>
      </c>
      <c r="F1452" s="9">
        <v>755.9</v>
      </c>
      <c r="G1452" s="9">
        <v>5669.1</v>
      </c>
      <c r="H1452" s="9">
        <v>4535.2</v>
      </c>
    </row>
    <row r="1453" spans="1:8" ht="15" thickBot="1" x14ac:dyDescent="0.35">
      <c r="A1453" s="8" t="s">
        <v>289</v>
      </c>
      <c r="B1453" s="9">
        <v>37037.800000000003</v>
      </c>
      <c r="C1453" s="9">
        <v>1889.7</v>
      </c>
      <c r="D1453" s="9">
        <v>4535.2</v>
      </c>
      <c r="E1453" s="9">
        <v>21920.400000000001</v>
      </c>
      <c r="F1453" s="9">
        <v>755.9</v>
      </c>
      <c r="G1453" s="9">
        <v>5669.1</v>
      </c>
      <c r="H1453" s="9">
        <v>4535.2</v>
      </c>
    </row>
    <row r="1454" spans="1:8" ht="15" thickBot="1" x14ac:dyDescent="0.35">
      <c r="A1454" s="8" t="s">
        <v>290</v>
      </c>
      <c r="B1454" s="9">
        <v>37037.800000000003</v>
      </c>
      <c r="C1454" s="9">
        <v>1889.7</v>
      </c>
      <c r="D1454" s="9">
        <v>4535.2</v>
      </c>
      <c r="E1454" s="9">
        <v>21920.400000000001</v>
      </c>
      <c r="F1454" s="9">
        <v>755.9</v>
      </c>
      <c r="G1454" s="9">
        <v>5669.1</v>
      </c>
      <c r="H1454" s="9">
        <v>4535.2</v>
      </c>
    </row>
    <row r="1455" spans="1:8" ht="15" thickBot="1" x14ac:dyDescent="0.35">
      <c r="A1455" s="8" t="s">
        <v>291</v>
      </c>
      <c r="B1455" s="9">
        <v>37037.800000000003</v>
      </c>
      <c r="C1455" s="9">
        <v>1889.7</v>
      </c>
      <c r="D1455" s="9">
        <v>4535.2</v>
      </c>
      <c r="E1455" s="9">
        <v>21920.400000000001</v>
      </c>
      <c r="F1455" s="9">
        <v>755.9</v>
      </c>
      <c r="G1455" s="9">
        <v>5669.1</v>
      </c>
      <c r="H1455" s="9">
        <v>4535.2</v>
      </c>
    </row>
    <row r="1456" spans="1:8" ht="15" thickBot="1" x14ac:dyDescent="0.35">
      <c r="A1456" s="8" t="s">
        <v>292</v>
      </c>
      <c r="B1456" s="9">
        <v>37037.800000000003</v>
      </c>
      <c r="C1456" s="9">
        <v>1889.7</v>
      </c>
      <c r="D1456" s="9">
        <v>4535.2</v>
      </c>
      <c r="E1456" s="9">
        <v>21920.400000000001</v>
      </c>
      <c r="F1456" s="9">
        <v>755.9</v>
      </c>
      <c r="G1456" s="9">
        <v>5669.1</v>
      </c>
      <c r="H1456" s="9">
        <v>4535.2</v>
      </c>
    </row>
    <row r="1457" spans="1:8" ht="15" thickBot="1" x14ac:dyDescent="0.35">
      <c r="A1457" s="8" t="s">
        <v>293</v>
      </c>
      <c r="B1457" s="9">
        <v>37037.800000000003</v>
      </c>
      <c r="C1457" s="9">
        <v>1889.7</v>
      </c>
      <c r="D1457" s="9">
        <v>4535.2</v>
      </c>
      <c r="E1457" s="9">
        <v>21920.400000000001</v>
      </c>
      <c r="F1457" s="9">
        <v>755.9</v>
      </c>
      <c r="G1457" s="9">
        <v>5669.1</v>
      </c>
      <c r="H1457" s="9">
        <v>4535.2</v>
      </c>
    </row>
    <row r="1458" spans="1:8" ht="15" thickBot="1" x14ac:dyDescent="0.35">
      <c r="A1458" s="8" t="s">
        <v>294</v>
      </c>
      <c r="B1458" s="9">
        <v>37037.800000000003</v>
      </c>
      <c r="C1458" s="9">
        <v>1889.7</v>
      </c>
      <c r="D1458" s="9">
        <v>4535.2</v>
      </c>
      <c r="E1458" s="9">
        <v>21920.400000000001</v>
      </c>
      <c r="F1458" s="9">
        <v>755.9</v>
      </c>
      <c r="G1458" s="9">
        <v>5669.1</v>
      </c>
      <c r="H1458" s="9">
        <v>4535.2</v>
      </c>
    </row>
    <row r="1459" spans="1:8" ht="15" thickBot="1" x14ac:dyDescent="0.35">
      <c r="A1459" s="8" t="s">
        <v>297</v>
      </c>
      <c r="B1459" s="9">
        <v>37037.800000000003</v>
      </c>
      <c r="C1459" s="9">
        <v>1889.7</v>
      </c>
      <c r="D1459" s="9">
        <v>4535.2</v>
      </c>
      <c r="E1459" s="9">
        <v>21920.400000000001</v>
      </c>
      <c r="F1459" s="9">
        <v>755.9</v>
      </c>
      <c r="G1459" s="9">
        <v>5669.1</v>
      </c>
      <c r="H1459" s="9">
        <v>4535.2</v>
      </c>
    </row>
    <row r="1460" spans="1:8" ht="15" thickBot="1" x14ac:dyDescent="0.35">
      <c r="A1460" s="8" t="s">
        <v>299</v>
      </c>
      <c r="B1460" s="9">
        <v>37037.800000000003</v>
      </c>
      <c r="C1460" s="9">
        <v>1889.7</v>
      </c>
      <c r="D1460" s="9">
        <v>4535.2</v>
      </c>
      <c r="E1460" s="9">
        <v>21920.400000000001</v>
      </c>
      <c r="F1460" s="9">
        <v>755.9</v>
      </c>
      <c r="G1460" s="9">
        <v>5669.1</v>
      </c>
      <c r="H1460" s="9">
        <v>4535.2</v>
      </c>
    </row>
    <row r="1461" spans="1:8" ht="15" thickBot="1" x14ac:dyDescent="0.35">
      <c r="A1461" s="8" t="s">
        <v>302</v>
      </c>
      <c r="B1461" s="9">
        <v>37037.800000000003</v>
      </c>
      <c r="C1461" s="9">
        <v>1889.7</v>
      </c>
      <c r="D1461" s="9">
        <v>4535.2</v>
      </c>
      <c r="E1461" s="9">
        <v>21920.400000000001</v>
      </c>
      <c r="F1461" s="9">
        <v>755.9</v>
      </c>
      <c r="G1461" s="9">
        <v>5669.1</v>
      </c>
      <c r="H1461" s="9">
        <v>4535.2</v>
      </c>
    </row>
    <row r="1462" spans="1:8" ht="15" thickBot="1" x14ac:dyDescent="0.35">
      <c r="A1462" s="8" t="s">
        <v>304</v>
      </c>
      <c r="B1462" s="9">
        <v>37037.800000000003</v>
      </c>
      <c r="C1462" s="9">
        <v>1889.7</v>
      </c>
      <c r="D1462" s="9">
        <v>4535.2</v>
      </c>
      <c r="E1462" s="9">
        <v>21920.400000000001</v>
      </c>
      <c r="F1462" s="9">
        <v>755.9</v>
      </c>
      <c r="G1462" s="9">
        <v>5669.1</v>
      </c>
      <c r="H1462" s="9">
        <v>4535.2</v>
      </c>
    </row>
    <row r="1463" spans="1:8" ht="15" thickBot="1" x14ac:dyDescent="0.35">
      <c r="A1463" s="8" t="s">
        <v>308</v>
      </c>
      <c r="B1463" s="9">
        <v>37037.800000000003</v>
      </c>
      <c r="C1463" s="9">
        <v>1889.7</v>
      </c>
      <c r="D1463" s="9">
        <v>4535.2</v>
      </c>
      <c r="E1463" s="9">
        <v>21920.400000000001</v>
      </c>
      <c r="F1463" s="9">
        <v>755.9</v>
      </c>
      <c r="G1463" s="9">
        <v>5669.1</v>
      </c>
      <c r="H1463" s="9">
        <v>4535.2</v>
      </c>
    </row>
    <row r="1464" spans="1:8" ht="15" thickBot="1" x14ac:dyDescent="0.35">
      <c r="A1464" s="8" t="s">
        <v>309</v>
      </c>
      <c r="B1464" s="9">
        <v>37037.800000000003</v>
      </c>
      <c r="C1464" s="9">
        <v>1889.7</v>
      </c>
      <c r="D1464" s="9">
        <v>4535.2</v>
      </c>
      <c r="E1464" s="9">
        <v>21920.400000000001</v>
      </c>
      <c r="F1464" s="9">
        <v>755.9</v>
      </c>
      <c r="G1464" s="9">
        <v>5669.1</v>
      </c>
      <c r="H1464" s="9">
        <v>4535.2</v>
      </c>
    </row>
    <row r="1465" spans="1:8" ht="15" thickBot="1" x14ac:dyDescent="0.35">
      <c r="A1465" s="8" t="s">
        <v>311</v>
      </c>
      <c r="B1465" s="9">
        <v>37037.800000000003</v>
      </c>
      <c r="C1465" s="9">
        <v>1889.7</v>
      </c>
      <c r="D1465" s="9">
        <v>4535.2</v>
      </c>
      <c r="E1465" s="9">
        <v>21920.400000000001</v>
      </c>
      <c r="F1465" s="9">
        <v>755.9</v>
      </c>
      <c r="G1465" s="9">
        <v>5669.1</v>
      </c>
      <c r="H1465" s="9">
        <v>4535.2</v>
      </c>
    </row>
    <row r="1466" spans="1:8" ht="15" thickBot="1" x14ac:dyDescent="0.35">
      <c r="A1466" s="8" t="s">
        <v>314</v>
      </c>
      <c r="B1466" s="9">
        <v>37037.800000000003</v>
      </c>
      <c r="C1466" s="9">
        <v>1889.7</v>
      </c>
      <c r="D1466" s="9">
        <v>4535.2</v>
      </c>
      <c r="E1466" s="9">
        <v>21920.400000000001</v>
      </c>
      <c r="F1466" s="9">
        <v>755.9</v>
      </c>
      <c r="G1466" s="9">
        <v>5669.1</v>
      </c>
      <c r="H1466" s="9">
        <v>4535.2</v>
      </c>
    </row>
    <row r="1467" spans="1:8" ht="15" thickBot="1" x14ac:dyDescent="0.35">
      <c r="A1467" s="8" t="s">
        <v>316</v>
      </c>
      <c r="B1467" s="9">
        <v>37037.800000000003</v>
      </c>
      <c r="C1467" s="9">
        <v>1889.7</v>
      </c>
      <c r="D1467" s="9">
        <v>4535.2</v>
      </c>
      <c r="E1467" s="9">
        <v>21920.400000000001</v>
      </c>
      <c r="F1467" s="9">
        <v>755.9</v>
      </c>
      <c r="G1467" s="9">
        <v>5669.1</v>
      </c>
      <c r="H1467" s="9">
        <v>4535.2</v>
      </c>
    </row>
    <row r="1468" spans="1:8" ht="15" thickBot="1" x14ac:dyDescent="0.35">
      <c r="A1468" s="8" t="s">
        <v>317</v>
      </c>
      <c r="B1468" s="9">
        <v>37037.800000000003</v>
      </c>
      <c r="C1468" s="9">
        <v>1889.7</v>
      </c>
      <c r="D1468" s="9">
        <v>4535.2</v>
      </c>
      <c r="E1468" s="9">
        <v>21920.400000000001</v>
      </c>
      <c r="F1468" s="9">
        <v>755.9</v>
      </c>
      <c r="G1468" s="9">
        <v>5669.1</v>
      </c>
      <c r="H1468" s="9">
        <v>4535.2</v>
      </c>
    </row>
    <row r="1469" spans="1:8" ht="15" thickBot="1" x14ac:dyDescent="0.35">
      <c r="A1469" s="8" t="s">
        <v>319</v>
      </c>
      <c r="B1469" s="9">
        <v>37037.800000000003</v>
      </c>
      <c r="C1469" s="9">
        <v>1889.7</v>
      </c>
      <c r="D1469" s="9">
        <v>4535.2</v>
      </c>
      <c r="E1469" s="9">
        <v>21920.400000000001</v>
      </c>
      <c r="F1469" s="9">
        <v>755.9</v>
      </c>
      <c r="G1469" s="9">
        <v>5669.1</v>
      </c>
      <c r="H1469" s="9">
        <v>4535.2</v>
      </c>
    </row>
    <row r="1470" spans="1:8" ht="15" thickBot="1" x14ac:dyDescent="0.35">
      <c r="A1470" s="8" t="s">
        <v>320</v>
      </c>
      <c r="B1470" s="9">
        <v>37037.800000000003</v>
      </c>
      <c r="C1470" s="9">
        <v>1889.7</v>
      </c>
      <c r="D1470" s="9">
        <v>4535.2</v>
      </c>
      <c r="E1470" s="9">
        <v>2267.6</v>
      </c>
      <c r="F1470" s="9">
        <v>755.9</v>
      </c>
      <c r="G1470" s="9">
        <v>5669.1</v>
      </c>
      <c r="H1470" s="9">
        <v>4535.2</v>
      </c>
    </row>
    <row r="1471" spans="1:8" ht="15" thickBot="1" x14ac:dyDescent="0.35">
      <c r="A1471" s="8" t="s">
        <v>321</v>
      </c>
      <c r="B1471" s="9">
        <v>37037.800000000003</v>
      </c>
      <c r="C1471" s="9">
        <v>1889.7</v>
      </c>
      <c r="D1471" s="9">
        <v>4535.2</v>
      </c>
      <c r="E1471" s="9">
        <v>2267.6</v>
      </c>
      <c r="F1471" s="9">
        <v>755.9</v>
      </c>
      <c r="G1471" s="9">
        <v>5669.1</v>
      </c>
      <c r="H1471" s="9">
        <v>4535.2</v>
      </c>
    </row>
    <row r="1472" spans="1:8" ht="15" thickBot="1" x14ac:dyDescent="0.35">
      <c r="A1472" s="8" t="s">
        <v>322</v>
      </c>
      <c r="B1472" s="9">
        <v>37037.800000000003</v>
      </c>
      <c r="C1472" s="9">
        <v>1889.7</v>
      </c>
      <c r="D1472" s="9">
        <v>4535.2</v>
      </c>
      <c r="E1472" s="9">
        <v>2267.6</v>
      </c>
      <c r="F1472" s="9">
        <v>755.9</v>
      </c>
      <c r="G1472" s="9">
        <v>5669.1</v>
      </c>
      <c r="H1472" s="9">
        <v>4535.2</v>
      </c>
    </row>
    <row r="1473" spans="1:8" ht="15" thickBot="1" x14ac:dyDescent="0.35">
      <c r="A1473" s="8" t="s">
        <v>324</v>
      </c>
      <c r="B1473" s="9">
        <v>37037.800000000003</v>
      </c>
      <c r="C1473" s="9">
        <v>1889.7</v>
      </c>
      <c r="D1473" s="9">
        <v>4535.2</v>
      </c>
      <c r="E1473" s="9">
        <v>2267.6</v>
      </c>
      <c r="F1473" s="9">
        <v>755.9</v>
      </c>
      <c r="G1473" s="9">
        <v>5669.1</v>
      </c>
      <c r="H1473" s="9">
        <v>4535.2</v>
      </c>
    </row>
    <row r="1474" spans="1:8" ht="15" thickBot="1" x14ac:dyDescent="0.35">
      <c r="A1474" s="8" t="s">
        <v>325</v>
      </c>
      <c r="B1474" s="9">
        <v>37037.800000000003</v>
      </c>
      <c r="C1474" s="9">
        <v>1889.7</v>
      </c>
      <c r="D1474" s="9">
        <v>4535.2</v>
      </c>
      <c r="E1474" s="9">
        <v>2267.6</v>
      </c>
      <c r="F1474" s="9">
        <v>755.9</v>
      </c>
      <c r="G1474" s="9">
        <v>5669.1</v>
      </c>
      <c r="H1474" s="9">
        <v>4535.2</v>
      </c>
    </row>
    <row r="1475" spans="1:8" ht="15" thickBot="1" x14ac:dyDescent="0.35">
      <c r="A1475" s="8" t="s">
        <v>326</v>
      </c>
      <c r="B1475" s="9">
        <v>37037.800000000003</v>
      </c>
      <c r="C1475" s="9">
        <v>1889.7</v>
      </c>
      <c r="D1475" s="9">
        <v>4535.2</v>
      </c>
      <c r="E1475" s="9">
        <v>2267.6</v>
      </c>
      <c r="F1475" s="9">
        <v>755.9</v>
      </c>
      <c r="G1475" s="9">
        <v>5669.1</v>
      </c>
      <c r="H1475" s="9">
        <v>4535.2</v>
      </c>
    </row>
    <row r="1476" spans="1:8" ht="15" thickBot="1" x14ac:dyDescent="0.35">
      <c r="A1476" s="8" t="s">
        <v>327</v>
      </c>
      <c r="B1476" s="9">
        <v>37037.800000000003</v>
      </c>
      <c r="C1476" s="9">
        <v>1889.7</v>
      </c>
      <c r="D1476" s="9">
        <v>4535.2</v>
      </c>
      <c r="E1476" s="9">
        <v>2267.6</v>
      </c>
      <c r="F1476" s="9">
        <v>755.9</v>
      </c>
      <c r="G1476" s="9">
        <v>5669.1</v>
      </c>
      <c r="H1476" s="9">
        <v>4535.2</v>
      </c>
    </row>
    <row r="1477" spans="1:8" ht="15" thickBot="1" x14ac:dyDescent="0.35">
      <c r="A1477" s="8" t="s">
        <v>328</v>
      </c>
      <c r="B1477" s="9">
        <v>37037.800000000003</v>
      </c>
      <c r="C1477" s="9">
        <v>1889.7</v>
      </c>
      <c r="D1477" s="9">
        <v>4535.2</v>
      </c>
      <c r="E1477" s="9">
        <v>2267.6</v>
      </c>
      <c r="F1477" s="9">
        <v>755.9</v>
      </c>
      <c r="G1477" s="9">
        <v>5669.1</v>
      </c>
      <c r="H1477" s="9">
        <v>4535.2</v>
      </c>
    </row>
    <row r="1478" spans="1:8" ht="15" thickBot="1" x14ac:dyDescent="0.35">
      <c r="A1478" s="8" t="s">
        <v>330</v>
      </c>
      <c r="B1478" s="9">
        <v>37037.800000000003</v>
      </c>
      <c r="C1478" s="9">
        <v>1889.7</v>
      </c>
      <c r="D1478" s="9">
        <v>4535.2</v>
      </c>
      <c r="E1478" s="9">
        <v>2267.6</v>
      </c>
      <c r="F1478" s="9">
        <v>755.9</v>
      </c>
      <c r="G1478" s="9">
        <v>4535.2</v>
      </c>
      <c r="H1478" s="9">
        <v>4535.2</v>
      </c>
    </row>
    <row r="1479" spans="1:8" ht="15" thickBot="1" x14ac:dyDescent="0.35">
      <c r="A1479" s="8" t="s">
        <v>331</v>
      </c>
      <c r="B1479" s="9">
        <v>37037.800000000003</v>
      </c>
      <c r="C1479" s="9">
        <v>1889.7</v>
      </c>
      <c r="D1479" s="9">
        <v>4535.2</v>
      </c>
      <c r="E1479" s="9">
        <v>2267.6</v>
      </c>
      <c r="F1479" s="9">
        <v>755.9</v>
      </c>
      <c r="G1479" s="9">
        <v>4535.2</v>
      </c>
      <c r="H1479" s="9">
        <v>4535.2</v>
      </c>
    </row>
    <row r="1480" spans="1:8" ht="15" thickBot="1" x14ac:dyDescent="0.35">
      <c r="A1480" s="8" t="s">
        <v>333</v>
      </c>
      <c r="B1480" s="9">
        <v>10582.2</v>
      </c>
      <c r="C1480" s="9">
        <v>1889.7</v>
      </c>
      <c r="D1480" s="9">
        <v>4535.2</v>
      </c>
      <c r="E1480" s="9">
        <v>2267.6</v>
      </c>
      <c r="F1480" s="9">
        <v>755.9</v>
      </c>
      <c r="G1480" s="9">
        <v>4535.2</v>
      </c>
      <c r="H1480" s="9">
        <v>4535.2</v>
      </c>
    </row>
    <row r="1481" spans="1:8" ht="15" thickBot="1" x14ac:dyDescent="0.35">
      <c r="A1481" s="8" t="s">
        <v>334</v>
      </c>
      <c r="B1481" s="9">
        <v>10582.2</v>
      </c>
      <c r="C1481" s="9">
        <v>1889.7</v>
      </c>
      <c r="D1481" s="9">
        <v>4535.2</v>
      </c>
      <c r="E1481" s="9">
        <v>2267.6</v>
      </c>
      <c r="F1481" s="9">
        <v>755.9</v>
      </c>
      <c r="G1481" s="9">
        <v>4535.2</v>
      </c>
      <c r="H1481" s="9">
        <v>4535.2</v>
      </c>
    </row>
    <row r="1482" spans="1:8" ht="15" thickBot="1" x14ac:dyDescent="0.35">
      <c r="A1482" s="8" t="s">
        <v>336</v>
      </c>
      <c r="B1482" s="9">
        <v>10582.2</v>
      </c>
      <c r="C1482" s="9">
        <v>1889.7</v>
      </c>
      <c r="D1482" s="9">
        <v>4535.2</v>
      </c>
      <c r="E1482" s="9">
        <v>2267.6</v>
      </c>
      <c r="F1482" s="9">
        <v>755.9</v>
      </c>
      <c r="G1482" s="9">
        <v>4535.2</v>
      </c>
      <c r="H1482" s="9">
        <v>4535.2</v>
      </c>
    </row>
    <row r="1483" spans="1:8" ht="15" thickBot="1" x14ac:dyDescent="0.35">
      <c r="A1483" s="8" t="s">
        <v>338</v>
      </c>
      <c r="B1483" s="9">
        <v>10582.2</v>
      </c>
      <c r="C1483" s="9">
        <v>1889.7</v>
      </c>
      <c r="D1483" s="9">
        <v>4535.2</v>
      </c>
      <c r="E1483" s="9">
        <v>2267.6</v>
      </c>
      <c r="F1483" s="9">
        <v>755.9</v>
      </c>
      <c r="G1483" s="9">
        <v>4535.2</v>
      </c>
      <c r="H1483" s="9">
        <v>4535.2</v>
      </c>
    </row>
    <row r="1484" spans="1:8" ht="15" thickBot="1" x14ac:dyDescent="0.35">
      <c r="A1484" s="8" t="s">
        <v>339</v>
      </c>
      <c r="B1484" s="9">
        <v>10582.2</v>
      </c>
      <c r="C1484" s="9">
        <v>1889.7</v>
      </c>
      <c r="D1484" s="9">
        <v>4535.2</v>
      </c>
      <c r="E1484" s="9">
        <v>2267.6</v>
      </c>
      <c r="F1484" s="9">
        <v>755.9</v>
      </c>
      <c r="G1484" s="9">
        <v>4535.2</v>
      </c>
      <c r="H1484" s="9">
        <v>4535.2</v>
      </c>
    </row>
    <row r="1485" spans="1:8" ht="15" thickBot="1" x14ac:dyDescent="0.35">
      <c r="A1485" s="8" t="s">
        <v>340</v>
      </c>
      <c r="B1485" s="9">
        <v>10582.2</v>
      </c>
      <c r="C1485" s="9">
        <v>1889.7</v>
      </c>
      <c r="D1485" s="9">
        <v>4535.2</v>
      </c>
      <c r="E1485" s="9">
        <v>2267.6</v>
      </c>
      <c r="F1485" s="9">
        <v>755.9</v>
      </c>
      <c r="G1485" s="9">
        <v>4535.2</v>
      </c>
      <c r="H1485" s="9">
        <v>4535.2</v>
      </c>
    </row>
    <row r="1486" spans="1:8" ht="15" thickBot="1" x14ac:dyDescent="0.35">
      <c r="A1486" s="8" t="s">
        <v>341</v>
      </c>
      <c r="B1486" s="9">
        <v>10582.2</v>
      </c>
      <c r="C1486" s="9">
        <v>1889.7</v>
      </c>
      <c r="D1486" s="9">
        <v>4535.2</v>
      </c>
      <c r="E1486" s="9">
        <v>2267.6</v>
      </c>
      <c r="F1486" s="9">
        <v>755.9</v>
      </c>
      <c r="G1486" s="9">
        <v>4535.2</v>
      </c>
      <c r="H1486" s="9">
        <v>4535.2</v>
      </c>
    </row>
    <row r="1487" spans="1:8" ht="15" thickBot="1" x14ac:dyDescent="0.35">
      <c r="A1487" s="8" t="s">
        <v>343</v>
      </c>
      <c r="B1487" s="9">
        <v>10582.2</v>
      </c>
      <c r="C1487" s="9">
        <v>1889.7</v>
      </c>
      <c r="D1487" s="9">
        <v>4535.2</v>
      </c>
      <c r="E1487" s="9">
        <v>2267.6</v>
      </c>
      <c r="F1487" s="9">
        <v>755.9</v>
      </c>
      <c r="G1487" s="9">
        <v>4535.2</v>
      </c>
      <c r="H1487" s="9">
        <v>4535.2</v>
      </c>
    </row>
    <row r="1488" spans="1:8" ht="15" thickBot="1" x14ac:dyDescent="0.35">
      <c r="A1488" s="8" t="s">
        <v>344</v>
      </c>
      <c r="B1488" s="9">
        <v>8692.6</v>
      </c>
      <c r="C1488" s="9">
        <v>1889.7</v>
      </c>
      <c r="D1488" s="9">
        <v>3779.4</v>
      </c>
      <c r="E1488" s="9">
        <v>2267.6</v>
      </c>
      <c r="F1488" s="9">
        <v>755.9</v>
      </c>
      <c r="G1488" s="9">
        <v>4535.2</v>
      </c>
      <c r="H1488" s="9">
        <v>4535.2</v>
      </c>
    </row>
    <row r="1489" spans="1:8" ht="15" thickBot="1" x14ac:dyDescent="0.35">
      <c r="A1489" s="8" t="s">
        <v>347</v>
      </c>
      <c r="B1489" s="9">
        <v>8692.6</v>
      </c>
      <c r="C1489" s="9">
        <v>1889.7</v>
      </c>
      <c r="D1489" s="9">
        <v>3779.4</v>
      </c>
      <c r="E1489" s="9">
        <v>2267.6</v>
      </c>
      <c r="F1489" s="9">
        <v>755.9</v>
      </c>
      <c r="G1489" s="9">
        <v>4535.2</v>
      </c>
      <c r="H1489" s="9">
        <v>4535.2</v>
      </c>
    </row>
    <row r="1490" spans="1:8" ht="15" thickBot="1" x14ac:dyDescent="0.35">
      <c r="A1490" s="8" t="s">
        <v>349</v>
      </c>
      <c r="B1490" s="9">
        <v>8692.6</v>
      </c>
      <c r="C1490" s="9">
        <v>0</v>
      </c>
      <c r="D1490" s="9">
        <v>3779.4</v>
      </c>
      <c r="E1490" s="9">
        <v>2267.6</v>
      </c>
      <c r="F1490" s="9">
        <v>755.9</v>
      </c>
      <c r="G1490" s="9">
        <v>4535.2</v>
      </c>
      <c r="H1490" s="9">
        <v>4535.2</v>
      </c>
    </row>
    <row r="1491" spans="1:8" ht="15" thickBot="1" x14ac:dyDescent="0.35">
      <c r="A1491" s="8" t="s">
        <v>350</v>
      </c>
      <c r="B1491" s="9">
        <v>8692.6</v>
      </c>
      <c r="C1491" s="9">
        <v>0</v>
      </c>
      <c r="D1491" s="9">
        <v>3779.4</v>
      </c>
      <c r="E1491" s="9">
        <v>2267.6</v>
      </c>
      <c r="F1491" s="9">
        <v>755.9</v>
      </c>
      <c r="G1491" s="9">
        <v>4535.2</v>
      </c>
      <c r="H1491" s="9">
        <v>4535.2</v>
      </c>
    </row>
    <row r="1492" spans="1:8" ht="15" thickBot="1" x14ac:dyDescent="0.35">
      <c r="A1492" s="8" t="s">
        <v>351</v>
      </c>
      <c r="B1492" s="9">
        <v>8692.6</v>
      </c>
      <c r="C1492" s="9">
        <v>0</v>
      </c>
      <c r="D1492" s="9">
        <v>3779.4</v>
      </c>
      <c r="E1492" s="9">
        <v>2267.6</v>
      </c>
      <c r="F1492" s="9">
        <v>755.9</v>
      </c>
      <c r="G1492" s="9">
        <v>4535.2</v>
      </c>
      <c r="H1492" s="9">
        <v>4535.2</v>
      </c>
    </row>
    <row r="1493" spans="1:8" ht="15" thickBot="1" x14ac:dyDescent="0.35">
      <c r="A1493" s="8" t="s">
        <v>354</v>
      </c>
      <c r="B1493" s="9">
        <v>8314.6</v>
      </c>
      <c r="C1493" s="9">
        <v>0</v>
      </c>
      <c r="D1493" s="9">
        <v>3779.4</v>
      </c>
      <c r="E1493" s="9">
        <v>2267.6</v>
      </c>
      <c r="F1493" s="9">
        <v>755.9</v>
      </c>
      <c r="G1493" s="9">
        <v>4535.2</v>
      </c>
      <c r="H1493" s="9">
        <v>4535.2</v>
      </c>
    </row>
    <row r="1494" spans="1:8" ht="15" thickBot="1" x14ac:dyDescent="0.35">
      <c r="A1494" s="8" t="s">
        <v>356</v>
      </c>
      <c r="B1494" s="9">
        <v>7936.7</v>
      </c>
      <c r="C1494" s="9">
        <v>0</v>
      </c>
      <c r="D1494" s="9">
        <v>3779.4</v>
      </c>
      <c r="E1494" s="9">
        <v>2267.6</v>
      </c>
      <c r="F1494" s="9">
        <v>755.9</v>
      </c>
      <c r="G1494" s="9">
        <v>4535.2</v>
      </c>
      <c r="H1494" s="9">
        <v>4535.2</v>
      </c>
    </row>
    <row r="1495" spans="1:8" ht="15" thickBot="1" x14ac:dyDescent="0.35">
      <c r="A1495" s="8" t="s">
        <v>357</v>
      </c>
      <c r="B1495" s="9">
        <v>6802.9</v>
      </c>
      <c r="C1495" s="9">
        <v>0</v>
      </c>
      <c r="D1495" s="9">
        <v>3779.4</v>
      </c>
      <c r="E1495" s="9">
        <v>2267.6</v>
      </c>
      <c r="F1495" s="9">
        <v>755.9</v>
      </c>
      <c r="G1495" s="9">
        <v>3779.4</v>
      </c>
      <c r="H1495" s="9">
        <v>4535.2</v>
      </c>
    </row>
    <row r="1496" spans="1:8" ht="15" thickBot="1" x14ac:dyDescent="0.35">
      <c r="A1496" s="8" t="s">
        <v>358</v>
      </c>
      <c r="B1496" s="9">
        <v>6802.9</v>
      </c>
      <c r="C1496" s="9">
        <v>0</v>
      </c>
      <c r="D1496" s="9">
        <v>3779.4</v>
      </c>
      <c r="E1496" s="9">
        <v>2267.6</v>
      </c>
      <c r="F1496" s="9">
        <v>755.9</v>
      </c>
      <c r="G1496" s="9">
        <v>3779.4</v>
      </c>
      <c r="H1496" s="9">
        <v>4535.2</v>
      </c>
    </row>
    <row r="1497" spans="1:8" ht="15" thickBot="1" x14ac:dyDescent="0.35">
      <c r="A1497" s="8" t="s">
        <v>359</v>
      </c>
      <c r="B1497" s="9">
        <v>6802.9</v>
      </c>
      <c r="C1497" s="9">
        <v>0</v>
      </c>
      <c r="D1497" s="9">
        <v>3779.4</v>
      </c>
      <c r="E1497" s="9">
        <v>2267.6</v>
      </c>
      <c r="F1497" s="9">
        <v>755.9</v>
      </c>
      <c r="G1497" s="9">
        <v>3779.4</v>
      </c>
      <c r="H1497" s="9">
        <v>4535.2</v>
      </c>
    </row>
    <row r="1498" spans="1:8" ht="15" thickBot="1" x14ac:dyDescent="0.35">
      <c r="A1498" s="8" t="s">
        <v>361</v>
      </c>
      <c r="B1498" s="9">
        <v>6802.9</v>
      </c>
      <c r="C1498" s="9">
        <v>0</v>
      </c>
      <c r="D1498" s="9">
        <v>3779.4</v>
      </c>
      <c r="E1498" s="9">
        <v>2267.6</v>
      </c>
      <c r="F1498" s="9">
        <v>755.9</v>
      </c>
      <c r="G1498" s="9">
        <v>3779.4</v>
      </c>
      <c r="H1498" s="9">
        <v>4535.2</v>
      </c>
    </row>
    <row r="1499" spans="1:8" ht="15" thickBot="1" x14ac:dyDescent="0.35">
      <c r="A1499" s="8" t="s">
        <v>363</v>
      </c>
      <c r="B1499" s="9">
        <v>6802.9</v>
      </c>
      <c r="C1499" s="9">
        <v>0</v>
      </c>
      <c r="D1499" s="9">
        <v>3779.4</v>
      </c>
      <c r="E1499" s="9">
        <v>2267.6</v>
      </c>
      <c r="F1499" s="9">
        <v>755.9</v>
      </c>
      <c r="G1499" s="9">
        <v>3779.4</v>
      </c>
      <c r="H1499" s="9">
        <v>4535.2</v>
      </c>
    </row>
    <row r="1500" spans="1:8" ht="15" thickBot="1" x14ac:dyDescent="0.35">
      <c r="A1500" s="8" t="s">
        <v>364</v>
      </c>
      <c r="B1500" s="9">
        <v>6802.9</v>
      </c>
      <c r="C1500" s="9">
        <v>0</v>
      </c>
      <c r="D1500" s="9">
        <v>3779.4</v>
      </c>
      <c r="E1500" s="9">
        <v>2267.6</v>
      </c>
      <c r="F1500" s="9">
        <v>755.9</v>
      </c>
      <c r="G1500" s="9">
        <v>3779.4</v>
      </c>
      <c r="H1500" s="9">
        <v>4535.2</v>
      </c>
    </row>
    <row r="1501" spans="1:8" ht="15" thickBot="1" x14ac:dyDescent="0.35">
      <c r="A1501" s="8" t="s">
        <v>366</v>
      </c>
      <c r="B1501" s="9">
        <v>6802.9</v>
      </c>
      <c r="C1501" s="9">
        <v>0</v>
      </c>
      <c r="D1501" s="9">
        <v>3779.4</v>
      </c>
      <c r="E1501" s="9">
        <v>2267.6</v>
      </c>
      <c r="F1501" s="9">
        <v>755.9</v>
      </c>
      <c r="G1501" s="9">
        <v>3779.4</v>
      </c>
      <c r="H1501" s="9">
        <v>4535.2</v>
      </c>
    </row>
    <row r="1502" spans="1:8" ht="15" thickBot="1" x14ac:dyDescent="0.35">
      <c r="A1502" s="8" t="s">
        <v>368</v>
      </c>
      <c r="B1502" s="9">
        <v>6802.9</v>
      </c>
      <c r="C1502" s="9">
        <v>0</v>
      </c>
      <c r="D1502" s="9">
        <v>3779.4</v>
      </c>
      <c r="E1502" s="9">
        <v>2267.6</v>
      </c>
      <c r="F1502" s="9">
        <v>755.9</v>
      </c>
      <c r="G1502" s="9">
        <v>3779.4</v>
      </c>
      <c r="H1502" s="9">
        <v>4535.2</v>
      </c>
    </row>
    <row r="1503" spans="1:8" ht="15" thickBot="1" x14ac:dyDescent="0.35">
      <c r="A1503" s="8" t="s">
        <v>371</v>
      </c>
      <c r="B1503" s="9">
        <v>6047</v>
      </c>
      <c r="C1503" s="9">
        <v>0</v>
      </c>
      <c r="D1503" s="9">
        <v>3779.4</v>
      </c>
      <c r="E1503" s="9">
        <v>2267.6</v>
      </c>
      <c r="F1503" s="9">
        <v>755.9</v>
      </c>
      <c r="G1503" s="9">
        <v>3779.4</v>
      </c>
      <c r="H1503" s="9">
        <v>4535.2</v>
      </c>
    </row>
    <row r="1504" spans="1:8" ht="15" thickBot="1" x14ac:dyDescent="0.35">
      <c r="A1504" s="8" t="s">
        <v>372</v>
      </c>
      <c r="B1504" s="9">
        <v>6047</v>
      </c>
      <c r="C1504" s="9">
        <v>0</v>
      </c>
      <c r="D1504" s="9">
        <v>3779.4</v>
      </c>
      <c r="E1504" s="9">
        <v>2267.6</v>
      </c>
      <c r="F1504" s="9">
        <v>755.9</v>
      </c>
      <c r="G1504" s="9">
        <v>3779.4</v>
      </c>
      <c r="H1504" s="9">
        <v>4535.2</v>
      </c>
    </row>
    <row r="1505" spans="1:8" ht="15" thickBot="1" x14ac:dyDescent="0.35">
      <c r="A1505" s="8" t="s">
        <v>376</v>
      </c>
      <c r="B1505" s="9">
        <v>6047</v>
      </c>
      <c r="C1505" s="9">
        <v>0</v>
      </c>
      <c r="D1505" s="9">
        <v>3779.4</v>
      </c>
      <c r="E1505" s="9">
        <v>2267.6</v>
      </c>
      <c r="F1505" s="9">
        <v>755.9</v>
      </c>
      <c r="G1505" s="9">
        <v>3779.4</v>
      </c>
      <c r="H1505" s="9">
        <v>4535.2</v>
      </c>
    </row>
    <row r="1506" spans="1:8" ht="15" thickBot="1" x14ac:dyDescent="0.35">
      <c r="A1506" s="8" t="s">
        <v>378</v>
      </c>
      <c r="B1506" s="9">
        <v>6047</v>
      </c>
      <c r="C1506" s="9">
        <v>0</v>
      </c>
      <c r="D1506" s="9">
        <v>3779.4</v>
      </c>
      <c r="E1506" s="9">
        <v>2267.6</v>
      </c>
      <c r="F1506" s="9">
        <v>755.9</v>
      </c>
      <c r="G1506" s="9">
        <v>3779.4</v>
      </c>
      <c r="H1506" s="9">
        <v>4535.2</v>
      </c>
    </row>
    <row r="1507" spans="1:8" ht="15" thickBot="1" x14ac:dyDescent="0.35">
      <c r="A1507" s="8" t="s">
        <v>380</v>
      </c>
      <c r="B1507" s="9">
        <v>6047</v>
      </c>
      <c r="C1507" s="9">
        <v>0</v>
      </c>
      <c r="D1507" s="9">
        <v>3779.4</v>
      </c>
      <c r="E1507" s="9">
        <v>2267.6</v>
      </c>
      <c r="F1507" s="9">
        <v>755.9</v>
      </c>
      <c r="G1507" s="9">
        <v>3779.4</v>
      </c>
      <c r="H1507" s="9">
        <v>2267.6</v>
      </c>
    </row>
    <row r="1508" spans="1:8" ht="15" thickBot="1" x14ac:dyDescent="0.35">
      <c r="A1508" s="8" t="s">
        <v>383</v>
      </c>
      <c r="B1508" s="9">
        <v>6047</v>
      </c>
      <c r="C1508" s="9">
        <v>0</v>
      </c>
      <c r="D1508" s="9">
        <v>3779.4</v>
      </c>
      <c r="E1508" s="9">
        <v>2267.6</v>
      </c>
      <c r="F1508" s="9">
        <v>755.9</v>
      </c>
      <c r="G1508" s="9">
        <v>3779.4</v>
      </c>
      <c r="H1508" s="9">
        <v>2267.6</v>
      </c>
    </row>
    <row r="1509" spans="1:8" ht="15" thickBot="1" x14ac:dyDescent="0.35">
      <c r="A1509" s="8" t="s">
        <v>385</v>
      </c>
      <c r="B1509" s="9">
        <v>6047</v>
      </c>
      <c r="C1509" s="9">
        <v>0</v>
      </c>
      <c r="D1509" s="9">
        <v>3779.4</v>
      </c>
      <c r="E1509" s="9">
        <v>2267.6</v>
      </c>
      <c r="F1509" s="9">
        <v>755.9</v>
      </c>
      <c r="G1509" s="9">
        <v>3779.4</v>
      </c>
      <c r="H1509" s="9">
        <v>2267.6</v>
      </c>
    </row>
    <row r="1510" spans="1:8" ht="15" thickBot="1" x14ac:dyDescent="0.35">
      <c r="A1510" s="8" t="s">
        <v>388</v>
      </c>
      <c r="B1510" s="9">
        <v>6047</v>
      </c>
      <c r="C1510" s="9">
        <v>0</v>
      </c>
      <c r="D1510" s="9">
        <v>3779.4</v>
      </c>
      <c r="E1510" s="9">
        <v>2267.6</v>
      </c>
      <c r="F1510" s="9">
        <v>755.9</v>
      </c>
      <c r="G1510" s="9">
        <v>3779.4</v>
      </c>
      <c r="H1510" s="9">
        <v>2267.6</v>
      </c>
    </row>
    <row r="1511" spans="1:8" ht="15" thickBot="1" x14ac:dyDescent="0.35">
      <c r="A1511" s="8" t="s">
        <v>389</v>
      </c>
      <c r="B1511" s="9">
        <v>6047</v>
      </c>
      <c r="C1511" s="9">
        <v>0</v>
      </c>
      <c r="D1511" s="9">
        <v>3779.4</v>
      </c>
      <c r="E1511" s="9">
        <v>2267.6</v>
      </c>
      <c r="F1511" s="9">
        <v>755.9</v>
      </c>
      <c r="G1511" s="9">
        <v>3779.4</v>
      </c>
      <c r="H1511" s="9">
        <v>2267.6</v>
      </c>
    </row>
    <row r="1512" spans="1:8" ht="15" thickBot="1" x14ac:dyDescent="0.35">
      <c r="A1512" s="8" t="s">
        <v>391</v>
      </c>
      <c r="B1512" s="9">
        <v>6047</v>
      </c>
      <c r="C1512" s="9">
        <v>0</v>
      </c>
      <c r="D1512" s="9">
        <v>3779.4</v>
      </c>
      <c r="E1512" s="9">
        <v>2267.6</v>
      </c>
      <c r="F1512" s="9">
        <v>755.9</v>
      </c>
      <c r="G1512" s="9">
        <v>3779.4</v>
      </c>
      <c r="H1512" s="9">
        <v>2267.6</v>
      </c>
    </row>
    <row r="1513" spans="1:8" ht="15" thickBot="1" x14ac:dyDescent="0.35">
      <c r="A1513" s="8" t="s">
        <v>394</v>
      </c>
      <c r="B1513" s="9">
        <v>6047</v>
      </c>
      <c r="C1513" s="9">
        <v>0</v>
      </c>
      <c r="D1513" s="9">
        <v>3779.4</v>
      </c>
      <c r="E1513" s="9">
        <v>2267.6</v>
      </c>
      <c r="F1513" s="9">
        <v>755.9</v>
      </c>
      <c r="G1513" s="9">
        <v>3779.4</v>
      </c>
      <c r="H1513" s="9">
        <v>2267.6</v>
      </c>
    </row>
    <row r="1514" spans="1:8" ht="15" thickBot="1" x14ac:dyDescent="0.35">
      <c r="A1514" s="8" t="s">
        <v>396</v>
      </c>
      <c r="B1514" s="9">
        <v>6047</v>
      </c>
      <c r="C1514" s="9">
        <v>0</v>
      </c>
      <c r="D1514" s="9">
        <v>3779.4</v>
      </c>
      <c r="E1514" s="9">
        <v>2267.6</v>
      </c>
      <c r="F1514" s="9">
        <v>755.9</v>
      </c>
      <c r="G1514" s="9">
        <v>3779.4</v>
      </c>
      <c r="H1514" s="9">
        <v>2267.6</v>
      </c>
    </row>
    <row r="1515" spans="1:8" ht="15" thickBot="1" x14ac:dyDescent="0.35">
      <c r="A1515" s="8" t="s">
        <v>398</v>
      </c>
      <c r="B1515" s="9">
        <v>6047</v>
      </c>
      <c r="C1515" s="9">
        <v>0</v>
      </c>
      <c r="D1515" s="9">
        <v>3779.4</v>
      </c>
      <c r="E1515" s="9">
        <v>2267.6</v>
      </c>
      <c r="F1515" s="9">
        <v>755.9</v>
      </c>
      <c r="G1515" s="9">
        <v>3779.4</v>
      </c>
      <c r="H1515" s="9">
        <v>2267.6</v>
      </c>
    </row>
    <row r="1516" spans="1:8" ht="15" thickBot="1" x14ac:dyDescent="0.35">
      <c r="A1516" s="8" t="s">
        <v>400</v>
      </c>
      <c r="B1516" s="9">
        <v>6047</v>
      </c>
      <c r="C1516" s="9">
        <v>0</v>
      </c>
      <c r="D1516" s="9">
        <v>2267.6</v>
      </c>
      <c r="E1516" s="9">
        <v>2267.6</v>
      </c>
      <c r="F1516" s="9">
        <v>755.9</v>
      </c>
      <c r="G1516" s="9">
        <v>3779.4</v>
      </c>
      <c r="H1516" s="9">
        <v>2267.6</v>
      </c>
    </row>
    <row r="1517" spans="1:8" ht="15" thickBot="1" x14ac:dyDescent="0.35">
      <c r="A1517" s="8" t="s">
        <v>402</v>
      </c>
      <c r="B1517" s="9">
        <v>6047</v>
      </c>
      <c r="C1517" s="9">
        <v>0</v>
      </c>
      <c r="D1517" s="9">
        <v>2267.6</v>
      </c>
      <c r="E1517" s="9">
        <v>2267.6</v>
      </c>
      <c r="F1517" s="9">
        <v>755.9</v>
      </c>
      <c r="G1517" s="9">
        <v>3779.4</v>
      </c>
      <c r="H1517" s="9">
        <v>2267.6</v>
      </c>
    </row>
    <row r="1518" spans="1:8" ht="15" thickBot="1" x14ac:dyDescent="0.35">
      <c r="A1518" s="8" t="s">
        <v>404</v>
      </c>
      <c r="B1518" s="9">
        <v>6047</v>
      </c>
      <c r="C1518" s="9">
        <v>0</v>
      </c>
      <c r="D1518" s="9">
        <v>2267.6</v>
      </c>
      <c r="E1518" s="9">
        <v>2267.6</v>
      </c>
      <c r="F1518" s="9">
        <v>755.9</v>
      </c>
      <c r="G1518" s="9">
        <v>0</v>
      </c>
      <c r="H1518" s="9">
        <v>2267.6</v>
      </c>
    </row>
    <row r="1519" spans="1:8" ht="15" thickBot="1" x14ac:dyDescent="0.35">
      <c r="A1519" s="8" t="s">
        <v>406</v>
      </c>
      <c r="B1519" s="9">
        <v>6047</v>
      </c>
      <c r="C1519" s="9">
        <v>0</v>
      </c>
      <c r="D1519" s="9">
        <v>2267.6</v>
      </c>
      <c r="E1519" s="9">
        <v>2267.6</v>
      </c>
      <c r="F1519" s="9">
        <v>755.9</v>
      </c>
      <c r="G1519" s="9">
        <v>0</v>
      </c>
      <c r="H1519" s="9">
        <v>1511.7</v>
      </c>
    </row>
    <row r="1520" spans="1:8" ht="15" thickBot="1" x14ac:dyDescent="0.35">
      <c r="A1520" s="8" t="s">
        <v>407</v>
      </c>
      <c r="B1520" s="9">
        <v>6047</v>
      </c>
      <c r="C1520" s="9">
        <v>0</v>
      </c>
      <c r="D1520" s="9">
        <v>2267.6</v>
      </c>
      <c r="E1520" s="9">
        <v>2267.6</v>
      </c>
      <c r="F1520" s="9">
        <v>755.9</v>
      </c>
      <c r="G1520" s="9">
        <v>0</v>
      </c>
      <c r="H1520" s="9">
        <v>1511.7</v>
      </c>
    </row>
    <row r="1521" spans="1:8" ht="15" thickBot="1" x14ac:dyDescent="0.35">
      <c r="A1521" s="8" t="s">
        <v>408</v>
      </c>
      <c r="B1521" s="9">
        <v>6047</v>
      </c>
      <c r="C1521" s="9">
        <v>0</v>
      </c>
      <c r="D1521" s="9">
        <v>2267.6</v>
      </c>
      <c r="E1521" s="9">
        <v>2267.6</v>
      </c>
      <c r="F1521" s="9">
        <v>755.9</v>
      </c>
      <c r="G1521" s="9">
        <v>0</v>
      </c>
      <c r="H1521" s="9">
        <v>1511.7</v>
      </c>
    </row>
    <row r="1522" spans="1:8" ht="15" thickBot="1" x14ac:dyDescent="0.35">
      <c r="A1522" s="8" t="s">
        <v>410</v>
      </c>
      <c r="B1522" s="9">
        <v>6047</v>
      </c>
      <c r="C1522" s="9">
        <v>0</v>
      </c>
      <c r="D1522" s="9">
        <v>2267.6</v>
      </c>
      <c r="E1522" s="9">
        <v>2267.6</v>
      </c>
      <c r="F1522" s="9">
        <v>755.9</v>
      </c>
      <c r="G1522" s="9">
        <v>0</v>
      </c>
      <c r="H1522" s="9">
        <v>1511.7</v>
      </c>
    </row>
    <row r="1523" spans="1:8" ht="15" thickBot="1" x14ac:dyDescent="0.35">
      <c r="A1523" s="8" t="s">
        <v>412</v>
      </c>
      <c r="B1523" s="9">
        <v>6047</v>
      </c>
      <c r="C1523" s="9">
        <v>0</v>
      </c>
      <c r="D1523" s="9">
        <v>2267.6</v>
      </c>
      <c r="E1523" s="9">
        <v>2267.6</v>
      </c>
      <c r="F1523" s="9">
        <v>755.9</v>
      </c>
      <c r="G1523" s="9">
        <v>0</v>
      </c>
      <c r="H1523" s="9">
        <v>1511.7</v>
      </c>
    </row>
    <row r="1524" spans="1:8" ht="15" thickBot="1" x14ac:dyDescent="0.35">
      <c r="A1524" s="8" t="s">
        <v>414</v>
      </c>
      <c r="B1524" s="9">
        <v>6047</v>
      </c>
      <c r="C1524" s="9">
        <v>0</v>
      </c>
      <c r="D1524" s="9">
        <v>2267.6</v>
      </c>
      <c r="E1524" s="9">
        <v>2267.6</v>
      </c>
      <c r="F1524" s="9">
        <v>755.9</v>
      </c>
      <c r="G1524" s="9">
        <v>0</v>
      </c>
      <c r="H1524" s="9">
        <v>0</v>
      </c>
    </row>
    <row r="1525" spans="1:8" ht="15" thickBot="1" x14ac:dyDescent="0.35">
      <c r="A1525" s="8" t="s">
        <v>415</v>
      </c>
      <c r="B1525" s="9">
        <v>6047</v>
      </c>
      <c r="C1525" s="9">
        <v>0</v>
      </c>
      <c r="D1525" s="9">
        <v>2267.6</v>
      </c>
      <c r="E1525" s="9">
        <v>2267.6</v>
      </c>
      <c r="F1525" s="9">
        <v>755.9</v>
      </c>
      <c r="G1525" s="9">
        <v>0</v>
      </c>
      <c r="H1525" s="9">
        <v>0</v>
      </c>
    </row>
    <row r="1526" spans="1:8" ht="15" thickBot="1" x14ac:dyDescent="0.35">
      <c r="A1526" s="8" t="s">
        <v>416</v>
      </c>
      <c r="B1526" s="9">
        <v>6047</v>
      </c>
      <c r="C1526" s="9">
        <v>0</v>
      </c>
      <c r="D1526" s="9">
        <v>2267.6</v>
      </c>
      <c r="E1526" s="9">
        <v>2267.6</v>
      </c>
      <c r="F1526" s="9">
        <v>755.9</v>
      </c>
      <c r="G1526" s="9">
        <v>0</v>
      </c>
      <c r="H1526" s="9">
        <v>0</v>
      </c>
    </row>
    <row r="1527" spans="1:8" ht="15" thickBot="1" x14ac:dyDescent="0.35">
      <c r="A1527" s="8" t="s">
        <v>418</v>
      </c>
      <c r="B1527" s="9">
        <v>6047</v>
      </c>
      <c r="C1527" s="9">
        <v>0</v>
      </c>
      <c r="D1527" s="9">
        <v>1511.7</v>
      </c>
      <c r="E1527" s="9">
        <v>2267.6</v>
      </c>
      <c r="F1527" s="9">
        <v>755.9</v>
      </c>
      <c r="G1527" s="9">
        <v>0</v>
      </c>
      <c r="H1527" s="9">
        <v>0</v>
      </c>
    </row>
    <row r="1528" spans="1:8" ht="15" thickBot="1" x14ac:dyDescent="0.35">
      <c r="A1528" s="8" t="s">
        <v>419</v>
      </c>
      <c r="B1528" s="9">
        <v>5291.1</v>
      </c>
      <c r="C1528" s="9">
        <v>0</v>
      </c>
      <c r="D1528" s="9">
        <v>1511.7</v>
      </c>
      <c r="E1528" s="9">
        <v>2267.6</v>
      </c>
      <c r="F1528" s="9">
        <v>755.9</v>
      </c>
      <c r="G1528" s="9">
        <v>0</v>
      </c>
      <c r="H1528" s="9">
        <v>0</v>
      </c>
    </row>
    <row r="1529" spans="1:8" ht="15" thickBot="1" x14ac:dyDescent="0.35">
      <c r="A1529" s="8" t="s">
        <v>420</v>
      </c>
      <c r="B1529" s="9">
        <v>5291.1</v>
      </c>
      <c r="C1529" s="9">
        <v>0</v>
      </c>
      <c r="D1529" s="9">
        <v>1511.7</v>
      </c>
      <c r="E1529" s="9">
        <v>2267.6</v>
      </c>
      <c r="F1529" s="9">
        <v>755.9</v>
      </c>
      <c r="G1529" s="9">
        <v>0</v>
      </c>
      <c r="H1529" s="9">
        <v>0</v>
      </c>
    </row>
    <row r="1530" spans="1:8" ht="15" thickBot="1" x14ac:dyDescent="0.35">
      <c r="A1530" s="8" t="s">
        <v>422</v>
      </c>
      <c r="B1530" s="9">
        <v>5291.1</v>
      </c>
      <c r="C1530" s="9">
        <v>0</v>
      </c>
      <c r="D1530" s="9">
        <v>1511.7</v>
      </c>
      <c r="E1530" s="9">
        <v>2267.6</v>
      </c>
      <c r="F1530" s="9">
        <v>755.9</v>
      </c>
      <c r="G1530" s="9">
        <v>0</v>
      </c>
      <c r="H1530" s="9">
        <v>0</v>
      </c>
    </row>
    <row r="1531" spans="1:8" ht="15" thickBot="1" x14ac:dyDescent="0.35">
      <c r="A1531" s="8" t="s">
        <v>424</v>
      </c>
      <c r="B1531" s="9">
        <v>4535.2</v>
      </c>
      <c r="C1531" s="9">
        <v>0</v>
      </c>
      <c r="D1531" s="9">
        <v>1511.7</v>
      </c>
      <c r="E1531" s="9">
        <v>2267.6</v>
      </c>
      <c r="F1531" s="9">
        <v>755.9</v>
      </c>
      <c r="G1531" s="9">
        <v>0</v>
      </c>
      <c r="H1531" s="9">
        <v>0</v>
      </c>
    </row>
    <row r="1532" spans="1:8" ht="15" thickBot="1" x14ac:dyDescent="0.35">
      <c r="A1532" s="8" t="s">
        <v>426</v>
      </c>
      <c r="B1532" s="9">
        <v>4535.2</v>
      </c>
      <c r="C1532" s="9">
        <v>0</v>
      </c>
      <c r="D1532" s="9">
        <v>755.9</v>
      </c>
      <c r="E1532" s="9">
        <v>2267.6</v>
      </c>
      <c r="F1532" s="9">
        <v>755.9</v>
      </c>
      <c r="G1532" s="9">
        <v>0</v>
      </c>
      <c r="H1532" s="9">
        <v>0</v>
      </c>
    </row>
    <row r="1533" spans="1:8" ht="15" thickBot="1" x14ac:dyDescent="0.35">
      <c r="A1533" s="8" t="s">
        <v>427</v>
      </c>
      <c r="B1533" s="9">
        <v>4535.2</v>
      </c>
      <c r="C1533" s="9">
        <v>0</v>
      </c>
      <c r="D1533" s="9">
        <v>755.9</v>
      </c>
      <c r="E1533" s="9">
        <v>2267.6</v>
      </c>
      <c r="F1533" s="9">
        <v>755.9</v>
      </c>
      <c r="G1533" s="9">
        <v>0</v>
      </c>
      <c r="H1533" s="9">
        <v>0</v>
      </c>
    </row>
    <row r="1534" spans="1:8" ht="15" thickBot="1" x14ac:dyDescent="0.35">
      <c r="A1534" s="8" t="s">
        <v>429</v>
      </c>
      <c r="B1534" s="9">
        <v>4535.2</v>
      </c>
      <c r="C1534" s="9">
        <v>0</v>
      </c>
      <c r="D1534" s="9">
        <v>0</v>
      </c>
      <c r="E1534" s="9">
        <v>2267.6</v>
      </c>
      <c r="F1534" s="9">
        <v>755.9</v>
      </c>
      <c r="G1534" s="9">
        <v>0</v>
      </c>
      <c r="H1534" s="9">
        <v>0</v>
      </c>
    </row>
    <row r="1535" spans="1:8" ht="15" thickBot="1" x14ac:dyDescent="0.35">
      <c r="A1535" s="8" t="s">
        <v>430</v>
      </c>
      <c r="B1535" s="9">
        <v>4535.2</v>
      </c>
      <c r="C1535" s="9">
        <v>0</v>
      </c>
      <c r="D1535" s="9">
        <v>0</v>
      </c>
      <c r="E1535" s="9">
        <v>2267.6</v>
      </c>
      <c r="F1535" s="9">
        <v>755.9</v>
      </c>
      <c r="G1535" s="9">
        <v>0</v>
      </c>
      <c r="H1535" s="9">
        <v>0</v>
      </c>
    </row>
    <row r="1536" spans="1:8" ht="15" thickBot="1" x14ac:dyDescent="0.35">
      <c r="A1536" s="8" t="s">
        <v>431</v>
      </c>
      <c r="B1536" s="9">
        <v>4535.2</v>
      </c>
      <c r="C1536" s="9">
        <v>0</v>
      </c>
      <c r="D1536" s="9">
        <v>0</v>
      </c>
      <c r="E1536" s="9">
        <v>2267.6</v>
      </c>
      <c r="F1536" s="9">
        <v>755.9</v>
      </c>
      <c r="G1536" s="9">
        <v>0</v>
      </c>
      <c r="H1536" s="9">
        <v>0</v>
      </c>
    </row>
    <row r="1537" spans="1:8" ht="15" thickBot="1" x14ac:dyDescent="0.35">
      <c r="A1537" s="8" t="s">
        <v>432</v>
      </c>
      <c r="B1537" s="9">
        <v>4535.2</v>
      </c>
      <c r="C1537" s="9">
        <v>0</v>
      </c>
      <c r="D1537" s="9">
        <v>0</v>
      </c>
      <c r="E1537" s="9">
        <v>2267.6</v>
      </c>
      <c r="F1537" s="9">
        <v>755.9</v>
      </c>
      <c r="G1537" s="9">
        <v>0</v>
      </c>
      <c r="H1537" s="9">
        <v>0</v>
      </c>
    </row>
    <row r="1538" spans="1:8" ht="15" thickBot="1" x14ac:dyDescent="0.35">
      <c r="A1538" s="8" t="s">
        <v>433</v>
      </c>
      <c r="B1538" s="9">
        <v>4535.2</v>
      </c>
      <c r="C1538" s="9">
        <v>0</v>
      </c>
      <c r="D1538" s="9">
        <v>0</v>
      </c>
      <c r="E1538" s="9">
        <v>2267.6</v>
      </c>
      <c r="F1538" s="9">
        <v>755.9</v>
      </c>
      <c r="G1538" s="9">
        <v>0</v>
      </c>
      <c r="H1538" s="9">
        <v>0</v>
      </c>
    </row>
    <row r="1539" spans="1:8" ht="15" thickBot="1" x14ac:dyDescent="0.35">
      <c r="A1539" s="8" t="s">
        <v>435</v>
      </c>
      <c r="B1539" s="9">
        <v>4535.2</v>
      </c>
      <c r="C1539" s="9">
        <v>0</v>
      </c>
      <c r="D1539" s="9">
        <v>0</v>
      </c>
      <c r="E1539" s="9">
        <v>2267.6</v>
      </c>
      <c r="F1539" s="9">
        <v>755.9</v>
      </c>
      <c r="G1539" s="9">
        <v>0</v>
      </c>
      <c r="H1539" s="9">
        <v>0</v>
      </c>
    </row>
    <row r="1540" spans="1:8" ht="15" thickBot="1" x14ac:dyDescent="0.35">
      <c r="A1540" s="8" t="s">
        <v>436</v>
      </c>
      <c r="B1540" s="9">
        <v>4535.2</v>
      </c>
      <c r="C1540" s="9">
        <v>0</v>
      </c>
      <c r="D1540" s="9">
        <v>0</v>
      </c>
      <c r="E1540" s="9">
        <v>2267.6</v>
      </c>
      <c r="F1540" s="9">
        <v>0</v>
      </c>
      <c r="G1540" s="9">
        <v>0</v>
      </c>
      <c r="H1540" s="9">
        <v>0</v>
      </c>
    </row>
    <row r="1541" spans="1:8" ht="15" thickBot="1" x14ac:dyDescent="0.35">
      <c r="A1541" s="8" t="s">
        <v>437</v>
      </c>
      <c r="B1541" s="9">
        <v>4535.2</v>
      </c>
      <c r="C1541" s="9">
        <v>0</v>
      </c>
      <c r="D1541" s="9">
        <v>0</v>
      </c>
      <c r="E1541" s="9">
        <v>2267.6</v>
      </c>
      <c r="F1541" s="9">
        <v>0</v>
      </c>
      <c r="G1541" s="9">
        <v>0</v>
      </c>
      <c r="H1541" s="9">
        <v>0</v>
      </c>
    </row>
    <row r="1542" spans="1:8" ht="15" thickBot="1" x14ac:dyDescent="0.35">
      <c r="A1542" s="8" t="s">
        <v>438</v>
      </c>
      <c r="B1542" s="9">
        <v>4535.2</v>
      </c>
      <c r="C1542" s="9">
        <v>0</v>
      </c>
      <c r="D1542" s="9">
        <v>0</v>
      </c>
      <c r="E1542" s="9">
        <v>2267.6</v>
      </c>
      <c r="F1542" s="9">
        <v>0</v>
      </c>
      <c r="G1542" s="9">
        <v>0</v>
      </c>
      <c r="H1542" s="9">
        <v>0</v>
      </c>
    </row>
    <row r="1543" spans="1:8" ht="15" thickBot="1" x14ac:dyDescent="0.35">
      <c r="A1543" s="8" t="s">
        <v>440</v>
      </c>
      <c r="B1543" s="9">
        <v>4535.2</v>
      </c>
      <c r="C1543" s="9">
        <v>0</v>
      </c>
      <c r="D1543" s="9">
        <v>0</v>
      </c>
      <c r="E1543" s="9">
        <v>2267.6</v>
      </c>
      <c r="F1543" s="9">
        <v>0</v>
      </c>
      <c r="G1543" s="9">
        <v>0</v>
      </c>
      <c r="H1543" s="9">
        <v>0</v>
      </c>
    </row>
    <row r="1544" spans="1:8" ht="15" thickBot="1" x14ac:dyDescent="0.35">
      <c r="A1544" s="8" t="s">
        <v>442</v>
      </c>
      <c r="B1544" s="9">
        <v>4535.2</v>
      </c>
      <c r="C1544" s="9">
        <v>0</v>
      </c>
      <c r="D1544" s="9">
        <v>0</v>
      </c>
      <c r="E1544" s="9">
        <v>2267.6</v>
      </c>
      <c r="F1544" s="9">
        <v>0</v>
      </c>
      <c r="G1544" s="9">
        <v>0</v>
      </c>
      <c r="H1544" s="9">
        <v>0</v>
      </c>
    </row>
    <row r="1545" spans="1:8" ht="15" thickBot="1" x14ac:dyDescent="0.35">
      <c r="A1545" s="8" t="s">
        <v>444</v>
      </c>
      <c r="B1545" s="9">
        <v>4535.2</v>
      </c>
      <c r="C1545" s="9">
        <v>0</v>
      </c>
      <c r="D1545" s="9">
        <v>0</v>
      </c>
      <c r="E1545" s="9">
        <v>2267.6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446</v>
      </c>
      <c r="B1546" s="9">
        <v>4535.2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447</v>
      </c>
      <c r="B1547" s="9">
        <v>4535.2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448</v>
      </c>
      <c r="B1548" s="9">
        <v>4535.2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449</v>
      </c>
      <c r="B1549" s="9">
        <v>4535.2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450</v>
      </c>
      <c r="B1550" s="9">
        <v>4535.2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451</v>
      </c>
      <c r="B1551" s="9">
        <v>4535.2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452</v>
      </c>
      <c r="B1552" s="9">
        <v>4535.2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453</v>
      </c>
      <c r="B1553" s="9">
        <v>3779.4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454</v>
      </c>
      <c r="B1554" s="9">
        <v>2267.6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455</v>
      </c>
      <c r="B1555" s="9">
        <v>2267.6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456</v>
      </c>
      <c r="B1556" s="9">
        <v>1511.7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457</v>
      </c>
      <c r="B1557" s="9">
        <v>1511.7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458</v>
      </c>
      <c r="B1558" s="9">
        <v>755.9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459</v>
      </c>
      <c r="B1559" s="9">
        <v>755.9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460</v>
      </c>
      <c r="B1560" s="9">
        <v>755.9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461</v>
      </c>
      <c r="B1561" s="9">
        <v>755.9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462</v>
      </c>
      <c r="B1562" s="9">
        <v>755.9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463</v>
      </c>
      <c r="B1563" s="9">
        <v>755.9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464</v>
      </c>
      <c r="B1564" s="9">
        <v>755.9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465</v>
      </c>
      <c r="B1565" s="9">
        <v>755.9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466</v>
      </c>
      <c r="B1566" s="9">
        <v>755.9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467</v>
      </c>
      <c r="B1567" s="9">
        <v>755.9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468</v>
      </c>
      <c r="B1568" s="9">
        <v>755.9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469</v>
      </c>
      <c r="B1569" s="9">
        <v>0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470</v>
      </c>
      <c r="B1570" s="9">
        <v>0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471</v>
      </c>
      <c r="B1571" s="9">
        <v>0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472</v>
      </c>
      <c r="B1572" s="9">
        <v>0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473</v>
      </c>
      <c r="B1573" s="9">
        <v>0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474</v>
      </c>
      <c r="B1574" s="9">
        <v>0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475</v>
      </c>
      <c r="B1575" s="9">
        <v>0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476</v>
      </c>
      <c r="B1576" s="9">
        <v>0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477</v>
      </c>
      <c r="B1577" s="9">
        <v>0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478</v>
      </c>
      <c r="B1578" s="9">
        <v>0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479</v>
      </c>
      <c r="B1579" s="9">
        <v>0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480</v>
      </c>
      <c r="B1580" s="9">
        <v>0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481</v>
      </c>
      <c r="B1581" s="9">
        <v>0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482</v>
      </c>
      <c r="B1582" s="9">
        <v>0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483</v>
      </c>
      <c r="B1583" s="9">
        <v>0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484</v>
      </c>
      <c r="B1584" s="9">
        <v>0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485</v>
      </c>
      <c r="B1585" s="9">
        <v>0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486</v>
      </c>
      <c r="B1586" s="9">
        <v>0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487</v>
      </c>
      <c r="B1587" s="9">
        <v>0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488</v>
      </c>
      <c r="B1588" s="9">
        <v>0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489</v>
      </c>
      <c r="B1589" s="9">
        <v>0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490</v>
      </c>
      <c r="B1590" s="9">
        <v>0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491</v>
      </c>
      <c r="B1591" s="9">
        <v>0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492</v>
      </c>
      <c r="B1592" s="9">
        <v>0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493</v>
      </c>
      <c r="B1593" s="9">
        <v>0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494</v>
      </c>
      <c r="B1594" s="9">
        <v>0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495</v>
      </c>
      <c r="B1595" s="9">
        <v>0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496</v>
      </c>
      <c r="B1596" s="9">
        <v>0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497</v>
      </c>
      <c r="B1597" s="9">
        <v>0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498</v>
      </c>
      <c r="B1598" s="9">
        <v>0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499</v>
      </c>
      <c r="B1599" s="9">
        <v>0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500</v>
      </c>
      <c r="B1600" s="9">
        <v>0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501</v>
      </c>
      <c r="B1601" s="9">
        <v>0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502</v>
      </c>
      <c r="B1602" s="9">
        <v>0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503</v>
      </c>
      <c r="B1603" s="9">
        <v>0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504</v>
      </c>
      <c r="B1604" s="9">
        <v>0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505</v>
      </c>
      <c r="B1605" s="9">
        <v>0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506</v>
      </c>
      <c r="B1606" s="9">
        <v>0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507</v>
      </c>
      <c r="B1607" s="9">
        <v>0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508</v>
      </c>
      <c r="B1608" s="9">
        <v>0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509</v>
      </c>
      <c r="B1609" s="9">
        <v>0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510</v>
      </c>
      <c r="B1610" s="9">
        <v>0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511</v>
      </c>
      <c r="B1611" s="9">
        <v>0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512</v>
      </c>
      <c r="B1612" s="9">
        <v>0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513</v>
      </c>
      <c r="B1613" s="9">
        <v>0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514</v>
      </c>
      <c r="B1614" s="9">
        <v>0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515</v>
      </c>
      <c r="B1615" s="9">
        <v>0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516</v>
      </c>
      <c r="B1616" s="9">
        <v>0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517</v>
      </c>
      <c r="B1617" s="9">
        <v>0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518</v>
      </c>
      <c r="B1618" s="9">
        <v>0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519</v>
      </c>
      <c r="B1619" s="9">
        <v>0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520</v>
      </c>
      <c r="B1620" s="9">
        <v>0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521</v>
      </c>
      <c r="B1621" s="9">
        <v>0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522</v>
      </c>
      <c r="B1622" s="9">
        <v>0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523</v>
      </c>
      <c r="B1623" s="9">
        <v>0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524</v>
      </c>
      <c r="B1624" s="9">
        <v>0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525</v>
      </c>
      <c r="B1625" s="9">
        <v>0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526</v>
      </c>
      <c r="B1626" s="9">
        <v>0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527</v>
      </c>
      <c r="B1627" s="9">
        <v>0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528</v>
      </c>
      <c r="B1628" s="9">
        <v>0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529</v>
      </c>
      <c r="B1629" s="9">
        <v>0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530</v>
      </c>
      <c r="B1630" s="9">
        <v>0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531</v>
      </c>
      <c r="B1631" s="9">
        <v>0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532</v>
      </c>
      <c r="B1632" s="9">
        <v>0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533</v>
      </c>
      <c r="B1633" s="9">
        <v>0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534</v>
      </c>
      <c r="B1634" s="9">
        <v>0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535</v>
      </c>
      <c r="B1635" s="9">
        <v>0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536</v>
      </c>
      <c r="B1636" s="9">
        <v>0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537</v>
      </c>
      <c r="B1637" s="9">
        <v>0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538</v>
      </c>
      <c r="B1638" s="9">
        <v>0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539</v>
      </c>
      <c r="B1639" s="9">
        <v>0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540</v>
      </c>
      <c r="B1640" s="9">
        <v>0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541</v>
      </c>
      <c r="B1641" s="9">
        <v>0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542</v>
      </c>
      <c r="B1642" s="9">
        <v>0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543</v>
      </c>
      <c r="B1643" s="9">
        <v>0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544</v>
      </c>
      <c r="B1644" s="9">
        <v>0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545</v>
      </c>
      <c r="B1645" s="9">
        <v>0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546</v>
      </c>
      <c r="B1646" s="9">
        <v>0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547</v>
      </c>
      <c r="B1647" s="9">
        <v>0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548</v>
      </c>
      <c r="B1648" s="9">
        <v>0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549</v>
      </c>
      <c r="B1649" s="9">
        <v>0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550</v>
      </c>
      <c r="B1650" s="9">
        <v>0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551</v>
      </c>
      <c r="B1651" s="9">
        <v>0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552</v>
      </c>
      <c r="B1652" s="9">
        <v>0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553</v>
      </c>
      <c r="B1653" s="9">
        <v>0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554</v>
      </c>
      <c r="B1654" s="9">
        <v>0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555</v>
      </c>
      <c r="B1655" s="9">
        <v>0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556</v>
      </c>
      <c r="B1656" s="9">
        <v>0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557</v>
      </c>
      <c r="B1657" s="9">
        <v>0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558</v>
      </c>
      <c r="B1658" s="9">
        <v>0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559</v>
      </c>
      <c r="B1659" s="9">
        <v>0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560</v>
      </c>
      <c r="B1660" s="9">
        <v>0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561</v>
      </c>
      <c r="B1661" s="9">
        <v>0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562</v>
      </c>
      <c r="B1662" s="9">
        <v>0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563</v>
      </c>
      <c r="B1663" s="9">
        <v>0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564</v>
      </c>
      <c r="B1664" s="9">
        <v>0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8" ht="15" thickBot="1" x14ac:dyDescent="0.35">
      <c r="A1665" s="8" t="s">
        <v>565</v>
      </c>
      <c r="B1665" s="9">
        <v>0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8" ht="15" thickBot="1" x14ac:dyDescent="0.35">
      <c r="A1666" s="8" t="s">
        <v>566</v>
      </c>
      <c r="B1666" s="9">
        <v>0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8" ht="15" thickBot="1" x14ac:dyDescent="0.35">
      <c r="A1667" s="8" t="s">
        <v>567</v>
      </c>
      <c r="B1667" s="9">
        <v>0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8" ht="15" thickBot="1" x14ac:dyDescent="0.35">
      <c r="A1668" s="8" t="s">
        <v>568</v>
      </c>
      <c r="B1668" s="9">
        <v>0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8" ht="15" thickBot="1" x14ac:dyDescent="0.35">
      <c r="A1669" s="8" t="s">
        <v>569</v>
      </c>
      <c r="B1669" s="9">
        <v>0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8" ht="15" thickBot="1" x14ac:dyDescent="0.35">
      <c r="A1670" s="8" t="s">
        <v>570</v>
      </c>
      <c r="B1670" s="9">
        <v>0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8" ht="15" thickBot="1" x14ac:dyDescent="0.35">
      <c r="A1671" s="8" t="s">
        <v>571</v>
      </c>
      <c r="B1671" s="9">
        <v>0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8" ht="15" thickBot="1" x14ac:dyDescent="0.35">
      <c r="A1672" s="8" t="s">
        <v>572</v>
      </c>
      <c r="B1672" s="9">
        <v>0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8" ht="15" thickBot="1" x14ac:dyDescent="0.35">
      <c r="A1673" s="8" t="s">
        <v>573</v>
      </c>
      <c r="B1673" s="9">
        <v>0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8" ht="15" thickBot="1" x14ac:dyDescent="0.35">
      <c r="A1674" s="8" t="s">
        <v>574</v>
      </c>
      <c r="B1674" s="9">
        <v>0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8" ht="15" thickBot="1" x14ac:dyDescent="0.35">
      <c r="A1675" s="8" t="s">
        <v>575</v>
      </c>
      <c r="B1675" s="9">
        <v>0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8" ht="15" thickBot="1" x14ac:dyDescent="0.35">
      <c r="A1676" s="8" t="s">
        <v>576</v>
      </c>
      <c r="B1676" s="9">
        <v>0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8" ht="15" thickBot="1" x14ac:dyDescent="0.35">
      <c r="A1677" s="8" t="s">
        <v>577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8" ht="15" thickBot="1" x14ac:dyDescent="0.35">
      <c r="A1678" s="8" t="s">
        <v>578</v>
      </c>
      <c r="B1678" s="9">
        <v>0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8" ht="15" thickBot="1" x14ac:dyDescent="0.35">
      <c r="A1679" s="8" t="s">
        <v>579</v>
      </c>
      <c r="B1679" s="9">
        <v>0</v>
      </c>
      <c r="C1679" s="9">
        <v>0</v>
      </c>
      <c r="D1679" s="9">
        <v>0</v>
      </c>
      <c r="E1679" s="9">
        <v>0</v>
      </c>
      <c r="F1679" s="9">
        <v>0</v>
      </c>
      <c r="G1679" s="9">
        <v>0</v>
      </c>
      <c r="H1679" s="9">
        <v>0</v>
      </c>
    </row>
    <row r="1680" spans="1:8" ht="18.600000000000001" thickBot="1" x14ac:dyDescent="0.35">
      <c r="A1680" s="4"/>
    </row>
    <row r="1681" spans="1:12" ht="15" thickBot="1" x14ac:dyDescent="0.35">
      <c r="A1681" s="8" t="s">
        <v>581</v>
      </c>
      <c r="B1681" s="8" t="s">
        <v>26</v>
      </c>
      <c r="C1681" s="8" t="s">
        <v>27</v>
      </c>
      <c r="D1681" s="8" t="s">
        <v>28</v>
      </c>
      <c r="E1681" s="8" t="s">
        <v>29</v>
      </c>
      <c r="F1681" s="8" t="s">
        <v>30</v>
      </c>
      <c r="G1681" s="8" t="s">
        <v>31</v>
      </c>
      <c r="H1681" s="8" t="s">
        <v>987</v>
      </c>
      <c r="I1681" s="8" t="s">
        <v>582</v>
      </c>
      <c r="J1681" s="8" t="s">
        <v>583</v>
      </c>
      <c r="K1681" s="8" t="s">
        <v>584</v>
      </c>
      <c r="L1681" s="8" t="s">
        <v>585</v>
      </c>
    </row>
    <row r="1682" spans="1:12" ht="15" thickBot="1" x14ac:dyDescent="0.35">
      <c r="A1682" s="8" t="s">
        <v>33</v>
      </c>
      <c r="B1682" s="9">
        <v>0</v>
      </c>
      <c r="C1682" s="9">
        <v>0</v>
      </c>
      <c r="D1682" s="9">
        <v>2267.6</v>
      </c>
      <c r="E1682" s="9">
        <v>2267.6</v>
      </c>
      <c r="F1682" s="9">
        <v>0</v>
      </c>
      <c r="G1682" s="9">
        <v>0</v>
      </c>
      <c r="H1682" s="9">
        <v>0</v>
      </c>
      <c r="I1682" s="9">
        <v>4535.2</v>
      </c>
      <c r="J1682" s="9">
        <v>6000</v>
      </c>
      <c r="K1682" s="9">
        <v>1464.8</v>
      </c>
      <c r="L1682" s="9">
        <v>24.41</v>
      </c>
    </row>
    <row r="1683" spans="1:12" ht="15" thickBot="1" x14ac:dyDescent="0.35">
      <c r="A1683" s="8" t="s">
        <v>34</v>
      </c>
      <c r="B1683" s="9">
        <v>0</v>
      </c>
      <c r="C1683" s="9">
        <v>0</v>
      </c>
      <c r="D1683" s="9">
        <v>1511.7</v>
      </c>
      <c r="E1683" s="9">
        <v>2267.6</v>
      </c>
      <c r="F1683" s="9">
        <v>0</v>
      </c>
      <c r="G1683" s="9">
        <v>0</v>
      </c>
      <c r="H1683" s="9">
        <v>0</v>
      </c>
      <c r="I1683" s="9">
        <v>3779.4</v>
      </c>
      <c r="J1683" s="9">
        <v>4000</v>
      </c>
      <c r="K1683" s="9">
        <v>220.6</v>
      </c>
      <c r="L1683" s="9">
        <v>5.52</v>
      </c>
    </row>
    <row r="1684" spans="1:12" ht="15" thickBot="1" x14ac:dyDescent="0.35">
      <c r="A1684" s="8" t="s">
        <v>35</v>
      </c>
      <c r="B1684" s="9">
        <v>0</v>
      </c>
      <c r="C1684" s="9">
        <v>0</v>
      </c>
      <c r="D1684" s="9">
        <v>3779.4</v>
      </c>
      <c r="E1684" s="9">
        <v>2267.6</v>
      </c>
      <c r="F1684" s="9">
        <v>0</v>
      </c>
      <c r="G1684" s="9">
        <v>0</v>
      </c>
      <c r="H1684" s="9">
        <v>0</v>
      </c>
      <c r="I1684" s="9">
        <v>6047</v>
      </c>
      <c r="J1684" s="9">
        <v>1000</v>
      </c>
      <c r="K1684" s="9">
        <v>-5047</v>
      </c>
      <c r="L1684" s="9">
        <v>-504.7</v>
      </c>
    </row>
    <row r="1685" spans="1:12" ht="15" thickBot="1" x14ac:dyDescent="0.35">
      <c r="A1685" s="8" t="s">
        <v>36</v>
      </c>
      <c r="B1685" s="9">
        <v>0</v>
      </c>
      <c r="C1685" s="9">
        <v>0</v>
      </c>
      <c r="D1685" s="9">
        <v>2267.6</v>
      </c>
      <c r="E1685" s="9">
        <v>0</v>
      </c>
      <c r="F1685" s="9">
        <v>0</v>
      </c>
      <c r="G1685" s="9">
        <v>0</v>
      </c>
      <c r="H1685" s="9">
        <v>0</v>
      </c>
      <c r="I1685" s="9">
        <v>2267.6</v>
      </c>
      <c r="J1685" s="9">
        <v>3000</v>
      </c>
      <c r="K1685" s="9">
        <v>732.4</v>
      </c>
      <c r="L1685" s="9">
        <v>24.41</v>
      </c>
    </row>
    <row r="1686" spans="1:12" ht="15" thickBot="1" x14ac:dyDescent="0.35">
      <c r="A1686" s="8" t="s">
        <v>37</v>
      </c>
      <c r="B1686" s="9">
        <v>0</v>
      </c>
      <c r="C1686" s="9">
        <v>0</v>
      </c>
      <c r="D1686" s="9">
        <v>3779.4</v>
      </c>
      <c r="E1686" s="9">
        <v>0</v>
      </c>
      <c r="F1686" s="9">
        <v>0</v>
      </c>
      <c r="G1686" s="9">
        <v>0</v>
      </c>
      <c r="H1686" s="9">
        <v>0</v>
      </c>
      <c r="I1686" s="9">
        <v>3779.4</v>
      </c>
      <c r="J1686" s="9">
        <v>4000</v>
      </c>
      <c r="K1686" s="9">
        <v>220.6</v>
      </c>
      <c r="L1686" s="9">
        <v>5.52</v>
      </c>
    </row>
    <row r="1687" spans="1:12" ht="15" thickBot="1" x14ac:dyDescent="0.35">
      <c r="A1687" s="8" t="s">
        <v>38</v>
      </c>
      <c r="B1687" s="9">
        <v>0</v>
      </c>
      <c r="C1687" s="9">
        <v>0</v>
      </c>
      <c r="D1687" s="9">
        <v>2267.6</v>
      </c>
      <c r="E1687" s="9">
        <v>2267.6</v>
      </c>
      <c r="F1687" s="9">
        <v>0</v>
      </c>
      <c r="G1687" s="9">
        <v>0</v>
      </c>
      <c r="H1687" s="9">
        <v>0</v>
      </c>
      <c r="I1687" s="9">
        <v>4535.2</v>
      </c>
      <c r="J1687" s="9">
        <v>1000</v>
      </c>
      <c r="K1687" s="9">
        <v>-3535.2</v>
      </c>
      <c r="L1687" s="9">
        <v>-353.52</v>
      </c>
    </row>
    <row r="1688" spans="1:12" ht="15" thickBot="1" x14ac:dyDescent="0.35">
      <c r="A1688" s="8" t="s">
        <v>39</v>
      </c>
      <c r="B1688" s="9">
        <v>0</v>
      </c>
      <c r="C1688" s="9">
        <v>0</v>
      </c>
      <c r="D1688" s="9">
        <v>3779.4</v>
      </c>
      <c r="E1688" s="9">
        <v>0</v>
      </c>
      <c r="F1688" s="9">
        <v>0</v>
      </c>
      <c r="G1688" s="9">
        <v>0</v>
      </c>
      <c r="H1688" s="9">
        <v>2267.6</v>
      </c>
      <c r="I1688" s="9">
        <v>6047</v>
      </c>
      <c r="J1688" s="9">
        <v>3000</v>
      </c>
      <c r="K1688" s="9">
        <v>-3047</v>
      </c>
      <c r="L1688" s="9">
        <v>-101.57</v>
      </c>
    </row>
    <row r="1689" spans="1:12" ht="15" thickBot="1" x14ac:dyDescent="0.35">
      <c r="A1689" s="8" t="s">
        <v>40</v>
      </c>
      <c r="B1689" s="9">
        <v>0</v>
      </c>
      <c r="C1689" s="9">
        <v>0</v>
      </c>
      <c r="D1689" s="9">
        <v>3779.4</v>
      </c>
      <c r="E1689" s="9">
        <v>2267.6</v>
      </c>
      <c r="F1689" s="9">
        <v>755.9</v>
      </c>
      <c r="G1689" s="9">
        <v>0</v>
      </c>
      <c r="H1689" s="9">
        <v>1511.7</v>
      </c>
      <c r="I1689" s="9">
        <v>8314.6</v>
      </c>
      <c r="J1689" s="9">
        <v>11000</v>
      </c>
      <c r="K1689" s="9">
        <v>2685.4</v>
      </c>
      <c r="L1689" s="9">
        <v>24.41</v>
      </c>
    </row>
    <row r="1690" spans="1:12" ht="15" thickBot="1" x14ac:dyDescent="0.35">
      <c r="A1690" s="8" t="s">
        <v>41</v>
      </c>
      <c r="B1690" s="9">
        <v>0</v>
      </c>
      <c r="C1690" s="9">
        <v>0</v>
      </c>
      <c r="D1690" s="9">
        <v>1511.7</v>
      </c>
      <c r="E1690" s="9">
        <v>2267.6</v>
      </c>
      <c r="F1690" s="9">
        <v>0</v>
      </c>
      <c r="G1690" s="9">
        <v>0</v>
      </c>
      <c r="H1690" s="9">
        <v>0</v>
      </c>
      <c r="I1690" s="9">
        <v>3779.4</v>
      </c>
      <c r="J1690" s="9">
        <v>4000</v>
      </c>
      <c r="K1690" s="9">
        <v>220.6</v>
      </c>
      <c r="L1690" s="9">
        <v>5.52</v>
      </c>
    </row>
    <row r="1691" spans="1:12" ht="15" thickBot="1" x14ac:dyDescent="0.35">
      <c r="A1691" s="8" t="s">
        <v>42</v>
      </c>
      <c r="B1691" s="9">
        <v>0</v>
      </c>
      <c r="C1691" s="9">
        <v>0</v>
      </c>
      <c r="D1691" s="9">
        <v>755.9</v>
      </c>
      <c r="E1691" s="9">
        <v>2267.6</v>
      </c>
      <c r="F1691" s="9">
        <v>0</v>
      </c>
      <c r="G1691" s="9">
        <v>0</v>
      </c>
      <c r="H1691" s="9">
        <v>0</v>
      </c>
      <c r="I1691" s="9">
        <v>3023.5</v>
      </c>
      <c r="J1691" s="9">
        <v>3000</v>
      </c>
      <c r="K1691" s="9">
        <v>-23.5</v>
      </c>
      <c r="L1691" s="9">
        <v>-0.78</v>
      </c>
    </row>
    <row r="1692" spans="1:12" ht="15" thickBot="1" x14ac:dyDescent="0.35">
      <c r="A1692" s="8" t="s">
        <v>43</v>
      </c>
      <c r="B1692" s="9">
        <v>0</v>
      </c>
      <c r="C1692" s="9">
        <v>0</v>
      </c>
      <c r="D1692" s="9">
        <v>1511.7</v>
      </c>
      <c r="E1692" s="9">
        <v>2267.6</v>
      </c>
      <c r="F1692" s="9">
        <v>0</v>
      </c>
      <c r="G1692" s="9">
        <v>0</v>
      </c>
      <c r="H1692" s="9">
        <v>1511.7</v>
      </c>
      <c r="I1692" s="9">
        <v>5291.1</v>
      </c>
      <c r="J1692" s="9">
        <v>6000</v>
      </c>
      <c r="K1692" s="9">
        <v>708.9</v>
      </c>
      <c r="L1692" s="9">
        <v>11.82</v>
      </c>
    </row>
    <row r="1693" spans="1:12" ht="15" thickBot="1" x14ac:dyDescent="0.35">
      <c r="A1693" s="8" t="s">
        <v>44</v>
      </c>
      <c r="B1693" s="9">
        <v>0</v>
      </c>
      <c r="C1693" s="9">
        <v>0</v>
      </c>
      <c r="D1693" s="9">
        <v>2267.6</v>
      </c>
      <c r="E1693" s="9">
        <v>2267.6</v>
      </c>
      <c r="F1693" s="9">
        <v>0</v>
      </c>
      <c r="G1693" s="9">
        <v>0</v>
      </c>
      <c r="H1693" s="9">
        <v>0</v>
      </c>
      <c r="I1693" s="9">
        <v>4535.2</v>
      </c>
      <c r="J1693" s="9">
        <v>4000</v>
      </c>
      <c r="K1693" s="9">
        <v>-535.20000000000005</v>
      </c>
      <c r="L1693" s="9">
        <v>-13.38</v>
      </c>
    </row>
    <row r="1694" spans="1:12" ht="15" thickBot="1" x14ac:dyDescent="0.35">
      <c r="A1694" s="8" t="s">
        <v>45</v>
      </c>
      <c r="B1694" s="9">
        <v>0</v>
      </c>
      <c r="C1694" s="9">
        <v>0</v>
      </c>
      <c r="D1694" s="9">
        <v>0</v>
      </c>
      <c r="E1694" s="9">
        <v>2267.6</v>
      </c>
      <c r="F1694" s="9">
        <v>0</v>
      </c>
      <c r="G1694" s="9">
        <v>0</v>
      </c>
      <c r="H1694" s="9">
        <v>0</v>
      </c>
      <c r="I1694" s="9">
        <v>2267.6</v>
      </c>
      <c r="J1694" s="9">
        <v>3000</v>
      </c>
      <c r="K1694" s="9">
        <v>732.4</v>
      </c>
      <c r="L1694" s="9">
        <v>24.41</v>
      </c>
    </row>
    <row r="1695" spans="1:12" ht="15" thickBot="1" x14ac:dyDescent="0.35">
      <c r="A1695" s="8" t="s">
        <v>46</v>
      </c>
      <c r="B1695" s="9">
        <v>0</v>
      </c>
      <c r="C1695" s="9">
        <v>0</v>
      </c>
      <c r="D1695" s="9">
        <v>755.9</v>
      </c>
      <c r="E1695" s="9">
        <v>2267.6</v>
      </c>
      <c r="F1695" s="9">
        <v>0</v>
      </c>
      <c r="G1695" s="9">
        <v>0</v>
      </c>
      <c r="H1695" s="9">
        <v>0</v>
      </c>
      <c r="I1695" s="9">
        <v>3023.5</v>
      </c>
      <c r="J1695" s="9">
        <v>4000</v>
      </c>
      <c r="K1695" s="9">
        <v>976.5</v>
      </c>
      <c r="L1695" s="9">
        <v>24.41</v>
      </c>
    </row>
    <row r="1696" spans="1:12" ht="15" thickBot="1" x14ac:dyDescent="0.35">
      <c r="A1696" s="8" t="s">
        <v>47</v>
      </c>
      <c r="B1696" s="9">
        <v>0</v>
      </c>
      <c r="C1696" s="9">
        <v>0</v>
      </c>
      <c r="D1696" s="9">
        <v>1511.7</v>
      </c>
      <c r="E1696" s="9">
        <v>2267.6</v>
      </c>
      <c r="F1696" s="9">
        <v>0</v>
      </c>
      <c r="G1696" s="9">
        <v>0</v>
      </c>
      <c r="H1696" s="9">
        <v>0</v>
      </c>
      <c r="I1696" s="9">
        <v>3779.4</v>
      </c>
      <c r="J1696" s="9">
        <v>3000</v>
      </c>
      <c r="K1696" s="9">
        <v>-779.4</v>
      </c>
      <c r="L1696" s="9">
        <v>-25.98</v>
      </c>
    </row>
    <row r="1697" spans="1:12" ht="15" thickBot="1" x14ac:dyDescent="0.35">
      <c r="A1697" s="8" t="s">
        <v>48</v>
      </c>
      <c r="B1697" s="9">
        <v>0</v>
      </c>
      <c r="C1697" s="9">
        <v>0</v>
      </c>
      <c r="D1697" s="9">
        <v>1511.7</v>
      </c>
      <c r="E1697" s="9">
        <v>2267.6</v>
      </c>
      <c r="F1697" s="9">
        <v>0</v>
      </c>
      <c r="G1697" s="9">
        <v>0</v>
      </c>
      <c r="H1697" s="9">
        <v>1511.7</v>
      </c>
      <c r="I1697" s="9">
        <v>5291.1</v>
      </c>
      <c r="J1697" s="9">
        <v>4000</v>
      </c>
      <c r="K1697" s="9">
        <v>-1291.0999999999999</v>
      </c>
      <c r="L1697" s="9">
        <v>-32.28</v>
      </c>
    </row>
    <row r="1698" spans="1:12" ht="15" thickBot="1" x14ac:dyDescent="0.35">
      <c r="A1698" s="8" t="s">
        <v>49</v>
      </c>
      <c r="B1698" s="9">
        <v>0</v>
      </c>
      <c r="C1698" s="9">
        <v>0</v>
      </c>
      <c r="D1698" s="9">
        <v>1511.7</v>
      </c>
      <c r="E1698" s="9">
        <v>2267.6</v>
      </c>
      <c r="F1698" s="9">
        <v>0</v>
      </c>
      <c r="G1698" s="9">
        <v>0</v>
      </c>
      <c r="H1698" s="9">
        <v>0</v>
      </c>
      <c r="I1698" s="9">
        <v>3779.4</v>
      </c>
      <c r="J1698" s="9">
        <v>5000</v>
      </c>
      <c r="K1698" s="9">
        <v>1220.5999999999999</v>
      </c>
      <c r="L1698" s="9">
        <v>24.41</v>
      </c>
    </row>
    <row r="1699" spans="1:12" ht="15" thickBot="1" x14ac:dyDescent="0.35">
      <c r="A1699" s="8" t="s">
        <v>50</v>
      </c>
      <c r="B1699" s="9">
        <v>0</v>
      </c>
      <c r="C1699" s="9">
        <v>0</v>
      </c>
      <c r="D1699" s="9">
        <v>0</v>
      </c>
      <c r="E1699" s="9">
        <v>2267.6</v>
      </c>
      <c r="F1699" s="9">
        <v>0</v>
      </c>
      <c r="G1699" s="9">
        <v>0</v>
      </c>
      <c r="H1699" s="9">
        <v>0</v>
      </c>
      <c r="I1699" s="9">
        <v>2267.6</v>
      </c>
      <c r="J1699" s="9">
        <v>3000</v>
      </c>
      <c r="K1699" s="9">
        <v>732.4</v>
      </c>
      <c r="L1699" s="9">
        <v>24.41</v>
      </c>
    </row>
    <row r="1700" spans="1:12" ht="15" thickBot="1" x14ac:dyDescent="0.35">
      <c r="A1700" s="8" t="s">
        <v>51</v>
      </c>
      <c r="B1700" s="9">
        <v>0</v>
      </c>
      <c r="C1700" s="9">
        <v>0</v>
      </c>
      <c r="D1700" s="9">
        <v>2267.6</v>
      </c>
      <c r="E1700" s="9">
        <v>2267.6</v>
      </c>
      <c r="F1700" s="9">
        <v>0</v>
      </c>
      <c r="G1700" s="9">
        <v>0</v>
      </c>
      <c r="H1700" s="9">
        <v>0</v>
      </c>
      <c r="I1700" s="9">
        <v>4535.2</v>
      </c>
      <c r="J1700" s="9">
        <v>5000</v>
      </c>
      <c r="K1700" s="9">
        <v>464.8</v>
      </c>
      <c r="L1700" s="9">
        <v>9.3000000000000007</v>
      </c>
    </row>
    <row r="1701" spans="1:12" ht="15" thickBot="1" x14ac:dyDescent="0.35">
      <c r="A1701" s="8" t="s">
        <v>52</v>
      </c>
      <c r="B1701" s="9">
        <v>0</v>
      </c>
      <c r="C1701" s="9">
        <v>0</v>
      </c>
      <c r="D1701" s="9">
        <v>2267.6</v>
      </c>
      <c r="E1701" s="9">
        <v>2267.6</v>
      </c>
      <c r="F1701" s="9">
        <v>0</v>
      </c>
      <c r="G1701" s="9">
        <v>0</v>
      </c>
      <c r="H1701" s="9">
        <v>0</v>
      </c>
      <c r="I1701" s="9">
        <v>4535.2</v>
      </c>
      <c r="J1701" s="9">
        <v>4000</v>
      </c>
      <c r="K1701" s="9">
        <v>-535.20000000000005</v>
      </c>
      <c r="L1701" s="9">
        <v>-13.38</v>
      </c>
    </row>
    <row r="1702" spans="1:12" ht="15" thickBot="1" x14ac:dyDescent="0.35">
      <c r="A1702" s="8" t="s">
        <v>53</v>
      </c>
      <c r="B1702" s="9">
        <v>0</v>
      </c>
      <c r="C1702" s="9">
        <v>0</v>
      </c>
      <c r="D1702" s="9">
        <v>1511.7</v>
      </c>
      <c r="E1702" s="9">
        <v>2267.6</v>
      </c>
      <c r="F1702" s="9">
        <v>0</v>
      </c>
      <c r="G1702" s="9">
        <v>0</v>
      </c>
      <c r="H1702" s="9">
        <v>0</v>
      </c>
      <c r="I1702" s="9">
        <v>3779.4</v>
      </c>
      <c r="J1702" s="9">
        <v>3000</v>
      </c>
      <c r="K1702" s="9">
        <v>-779.4</v>
      </c>
      <c r="L1702" s="9">
        <v>-25.98</v>
      </c>
    </row>
    <row r="1703" spans="1:12" ht="15" thickBot="1" x14ac:dyDescent="0.35">
      <c r="A1703" s="8" t="s">
        <v>54</v>
      </c>
      <c r="B1703" s="9">
        <v>0</v>
      </c>
      <c r="C1703" s="9">
        <v>0</v>
      </c>
      <c r="D1703" s="9">
        <v>2267.6</v>
      </c>
      <c r="E1703" s="9">
        <v>2267.6</v>
      </c>
      <c r="F1703" s="9">
        <v>0</v>
      </c>
      <c r="G1703" s="9">
        <v>0</v>
      </c>
      <c r="H1703" s="9">
        <v>0</v>
      </c>
      <c r="I1703" s="9">
        <v>4535.2</v>
      </c>
      <c r="J1703" s="9">
        <v>4000</v>
      </c>
      <c r="K1703" s="9">
        <v>-535.20000000000005</v>
      </c>
      <c r="L1703" s="9">
        <v>-13.38</v>
      </c>
    </row>
    <row r="1704" spans="1:12" ht="15" thickBot="1" x14ac:dyDescent="0.35">
      <c r="A1704" s="8" t="s">
        <v>55</v>
      </c>
      <c r="B1704" s="9">
        <v>0</v>
      </c>
      <c r="C1704" s="9">
        <v>0</v>
      </c>
      <c r="D1704" s="9">
        <v>1511.7</v>
      </c>
      <c r="E1704" s="9">
        <v>2267.6</v>
      </c>
      <c r="F1704" s="9">
        <v>0</v>
      </c>
      <c r="G1704" s="9">
        <v>0</v>
      </c>
      <c r="H1704" s="9">
        <v>0</v>
      </c>
      <c r="I1704" s="9">
        <v>3779.4</v>
      </c>
      <c r="J1704" s="9">
        <v>4000</v>
      </c>
      <c r="K1704" s="9">
        <v>220.6</v>
      </c>
      <c r="L1704" s="9">
        <v>5.52</v>
      </c>
    </row>
    <row r="1705" spans="1:12" ht="15" thickBot="1" x14ac:dyDescent="0.35">
      <c r="A1705" s="8" t="s">
        <v>56</v>
      </c>
      <c r="B1705" s="9">
        <v>0</v>
      </c>
      <c r="C1705" s="9">
        <v>0</v>
      </c>
      <c r="D1705" s="9">
        <v>2267.6</v>
      </c>
      <c r="E1705" s="9">
        <v>2267.6</v>
      </c>
      <c r="F1705" s="9">
        <v>0</v>
      </c>
      <c r="G1705" s="9">
        <v>0</v>
      </c>
      <c r="H1705" s="9">
        <v>0</v>
      </c>
      <c r="I1705" s="9">
        <v>4535.2</v>
      </c>
      <c r="J1705" s="9">
        <v>4000</v>
      </c>
      <c r="K1705" s="9">
        <v>-535.20000000000005</v>
      </c>
      <c r="L1705" s="9">
        <v>-13.38</v>
      </c>
    </row>
    <row r="1706" spans="1:12" ht="15" thickBot="1" x14ac:dyDescent="0.35">
      <c r="A1706" s="8" t="s">
        <v>57</v>
      </c>
      <c r="B1706" s="9">
        <v>0</v>
      </c>
      <c r="C1706" s="9">
        <v>0</v>
      </c>
      <c r="D1706" s="9">
        <v>1511.7</v>
      </c>
      <c r="E1706" s="9">
        <v>2267.6</v>
      </c>
      <c r="F1706" s="9">
        <v>0</v>
      </c>
      <c r="G1706" s="9">
        <v>0</v>
      </c>
      <c r="H1706" s="9">
        <v>0</v>
      </c>
      <c r="I1706" s="9">
        <v>3779.4</v>
      </c>
      <c r="J1706" s="9">
        <v>4000</v>
      </c>
      <c r="K1706" s="9">
        <v>220.6</v>
      </c>
      <c r="L1706" s="9">
        <v>5.52</v>
      </c>
    </row>
    <row r="1707" spans="1:12" ht="15" thickBot="1" x14ac:dyDescent="0.35">
      <c r="A1707" s="8" t="s">
        <v>58</v>
      </c>
      <c r="B1707" s="9">
        <v>0</v>
      </c>
      <c r="C1707" s="9">
        <v>0</v>
      </c>
      <c r="D1707" s="9">
        <v>755.9</v>
      </c>
      <c r="E1707" s="9">
        <v>2267.6</v>
      </c>
      <c r="F1707" s="9">
        <v>0</v>
      </c>
      <c r="G1707" s="9">
        <v>0</v>
      </c>
      <c r="H1707" s="9">
        <v>0</v>
      </c>
      <c r="I1707" s="9">
        <v>3023.5</v>
      </c>
      <c r="J1707" s="9">
        <v>4000</v>
      </c>
      <c r="K1707" s="9">
        <v>976.5</v>
      </c>
      <c r="L1707" s="9">
        <v>24.41</v>
      </c>
    </row>
    <row r="1708" spans="1:12" ht="15" thickBot="1" x14ac:dyDescent="0.35">
      <c r="A1708" s="8" t="s">
        <v>59</v>
      </c>
      <c r="B1708" s="9">
        <v>0</v>
      </c>
      <c r="C1708" s="9">
        <v>0</v>
      </c>
      <c r="D1708" s="9">
        <v>1511.7</v>
      </c>
      <c r="E1708" s="9">
        <v>2267.6</v>
      </c>
      <c r="F1708" s="9">
        <v>0</v>
      </c>
      <c r="G1708" s="9">
        <v>0</v>
      </c>
      <c r="H1708" s="9">
        <v>0</v>
      </c>
      <c r="I1708" s="9">
        <v>3779.4</v>
      </c>
      <c r="J1708" s="9">
        <v>3000</v>
      </c>
      <c r="K1708" s="9">
        <v>-779.4</v>
      </c>
      <c r="L1708" s="9">
        <v>-25.98</v>
      </c>
    </row>
    <row r="1709" spans="1:12" ht="15" thickBot="1" x14ac:dyDescent="0.35">
      <c r="A1709" s="8" t="s">
        <v>60</v>
      </c>
      <c r="B1709" s="9">
        <v>0</v>
      </c>
      <c r="C1709" s="9">
        <v>0</v>
      </c>
      <c r="D1709" s="9">
        <v>1511.7</v>
      </c>
      <c r="E1709" s="9">
        <v>2267.6</v>
      </c>
      <c r="F1709" s="9">
        <v>0</v>
      </c>
      <c r="G1709" s="9">
        <v>0</v>
      </c>
      <c r="H1709" s="9">
        <v>0</v>
      </c>
      <c r="I1709" s="9">
        <v>3779.4</v>
      </c>
      <c r="J1709" s="9">
        <v>3000</v>
      </c>
      <c r="K1709" s="9">
        <v>-779.4</v>
      </c>
      <c r="L1709" s="9">
        <v>-25.98</v>
      </c>
    </row>
    <row r="1710" spans="1:12" ht="15" thickBot="1" x14ac:dyDescent="0.35">
      <c r="A1710" s="8" t="s">
        <v>61</v>
      </c>
      <c r="B1710" s="9">
        <v>0</v>
      </c>
      <c r="C1710" s="9">
        <v>0</v>
      </c>
      <c r="D1710" s="9">
        <v>1511.7</v>
      </c>
      <c r="E1710" s="9">
        <v>2267.6</v>
      </c>
      <c r="F1710" s="9">
        <v>0</v>
      </c>
      <c r="G1710" s="9">
        <v>0</v>
      </c>
      <c r="H1710" s="9">
        <v>0</v>
      </c>
      <c r="I1710" s="9">
        <v>3779.4</v>
      </c>
      <c r="J1710" s="9">
        <v>4000</v>
      </c>
      <c r="K1710" s="9">
        <v>220.6</v>
      </c>
      <c r="L1710" s="9">
        <v>5.52</v>
      </c>
    </row>
    <row r="1711" spans="1:12" ht="15" thickBot="1" x14ac:dyDescent="0.35">
      <c r="A1711" s="8" t="s">
        <v>62</v>
      </c>
      <c r="B1711" s="9">
        <v>0</v>
      </c>
      <c r="C1711" s="9">
        <v>0</v>
      </c>
      <c r="D1711" s="9">
        <v>2267.6</v>
      </c>
      <c r="E1711" s="9">
        <v>2267.6</v>
      </c>
      <c r="F1711" s="9">
        <v>0</v>
      </c>
      <c r="G1711" s="9">
        <v>0</v>
      </c>
      <c r="H1711" s="9">
        <v>0</v>
      </c>
      <c r="I1711" s="9">
        <v>4535.2</v>
      </c>
      <c r="J1711" s="9">
        <v>6000</v>
      </c>
      <c r="K1711" s="9">
        <v>1464.8</v>
      </c>
      <c r="L1711" s="9">
        <v>24.41</v>
      </c>
    </row>
    <row r="1712" spans="1:12" ht="15" thickBot="1" x14ac:dyDescent="0.35">
      <c r="A1712" s="8" t="s">
        <v>63</v>
      </c>
      <c r="B1712" s="9">
        <v>0</v>
      </c>
      <c r="C1712" s="9">
        <v>0</v>
      </c>
      <c r="D1712" s="9">
        <v>2267.6</v>
      </c>
      <c r="E1712" s="9">
        <v>2267.6</v>
      </c>
      <c r="F1712" s="9">
        <v>0</v>
      </c>
      <c r="G1712" s="9">
        <v>0</v>
      </c>
      <c r="H1712" s="9">
        <v>0</v>
      </c>
      <c r="I1712" s="9">
        <v>4535.2</v>
      </c>
      <c r="J1712" s="9">
        <v>6000</v>
      </c>
      <c r="K1712" s="9">
        <v>1464.8</v>
      </c>
      <c r="L1712" s="9">
        <v>24.41</v>
      </c>
    </row>
    <row r="1713" spans="1:12" ht="15" thickBot="1" x14ac:dyDescent="0.35">
      <c r="A1713" s="8" t="s">
        <v>64</v>
      </c>
      <c r="B1713" s="9">
        <v>0</v>
      </c>
      <c r="C1713" s="9">
        <v>0</v>
      </c>
      <c r="D1713" s="9">
        <v>2267.6</v>
      </c>
      <c r="E1713" s="9">
        <v>2267.6</v>
      </c>
      <c r="F1713" s="9">
        <v>0</v>
      </c>
      <c r="G1713" s="9">
        <v>0</v>
      </c>
      <c r="H1713" s="9">
        <v>0</v>
      </c>
      <c r="I1713" s="9">
        <v>4535.2</v>
      </c>
      <c r="J1713" s="9">
        <v>6000</v>
      </c>
      <c r="K1713" s="9">
        <v>1464.8</v>
      </c>
      <c r="L1713" s="9">
        <v>24.41</v>
      </c>
    </row>
    <row r="1714" spans="1:12" ht="15" thickBot="1" x14ac:dyDescent="0.35">
      <c r="A1714" s="8" t="s">
        <v>65</v>
      </c>
      <c r="B1714" s="9">
        <v>0</v>
      </c>
      <c r="C1714" s="9">
        <v>0</v>
      </c>
      <c r="D1714" s="9">
        <v>1511.7</v>
      </c>
      <c r="E1714" s="9">
        <v>2267.6</v>
      </c>
      <c r="F1714" s="9">
        <v>0</v>
      </c>
      <c r="G1714" s="9">
        <v>0</v>
      </c>
      <c r="H1714" s="9">
        <v>0</v>
      </c>
      <c r="I1714" s="9">
        <v>3779.4</v>
      </c>
      <c r="J1714" s="9">
        <v>3000</v>
      </c>
      <c r="K1714" s="9">
        <v>-779.4</v>
      </c>
      <c r="L1714" s="9">
        <v>-25.98</v>
      </c>
    </row>
    <row r="1715" spans="1:12" ht="15" thickBot="1" x14ac:dyDescent="0.35">
      <c r="A1715" s="8" t="s">
        <v>66</v>
      </c>
      <c r="B1715" s="9">
        <v>0</v>
      </c>
      <c r="C1715" s="9">
        <v>0</v>
      </c>
      <c r="D1715" s="9">
        <v>2267.6</v>
      </c>
      <c r="E1715" s="9">
        <v>2267.6</v>
      </c>
      <c r="F1715" s="9">
        <v>0</v>
      </c>
      <c r="G1715" s="9">
        <v>0</v>
      </c>
      <c r="H1715" s="9">
        <v>0</v>
      </c>
      <c r="I1715" s="9">
        <v>4535.2</v>
      </c>
      <c r="J1715" s="9">
        <v>4000</v>
      </c>
      <c r="K1715" s="9">
        <v>-535.20000000000005</v>
      </c>
      <c r="L1715" s="9">
        <v>-13.38</v>
      </c>
    </row>
    <row r="1716" spans="1:12" ht="15" thickBot="1" x14ac:dyDescent="0.35">
      <c r="A1716" s="8" t="s">
        <v>67</v>
      </c>
      <c r="B1716" s="9">
        <v>0</v>
      </c>
      <c r="C1716" s="9">
        <v>0</v>
      </c>
      <c r="D1716" s="9">
        <v>2267.6</v>
      </c>
      <c r="E1716" s="9">
        <v>2267.6</v>
      </c>
      <c r="F1716" s="9">
        <v>0</v>
      </c>
      <c r="G1716" s="9">
        <v>0</v>
      </c>
      <c r="H1716" s="9">
        <v>0</v>
      </c>
      <c r="I1716" s="9">
        <v>4535.2</v>
      </c>
      <c r="J1716" s="9">
        <v>5000</v>
      </c>
      <c r="K1716" s="9">
        <v>464.8</v>
      </c>
      <c r="L1716" s="9">
        <v>9.3000000000000007</v>
      </c>
    </row>
    <row r="1717" spans="1:12" ht="15" thickBot="1" x14ac:dyDescent="0.35">
      <c r="A1717" s="8" t="s">
        <v>68</v>
      </c>
      <c r="B1717" s="9">
        <v>0</v>
      </c>
      <c r="C1717" s="9">
        <v>0</v>
      </c>
      <c r="D1717" s="9">
        <v>3779.4</v>
      </c>
      <c r="E1717" s="9">
        <v>2267.6</v>
      </c>
      <c r="F1717" s="9">
        <v>0</v>
      </c>
      <c r="G1717" s="9">
        <v>0</v>
      </c>
      <c r="H1717" s="9">
        <v>0</v>
      </c>
      <c r="I1717" s="9">
        <v>6047</v>
      </c>
      <c r="J1717" s="9">
        <v>5000</v>
      </c>
      <c r="K1717" s="9">
        <v>-1047</v>
      </c>
      <c r="L1717" s="9">
        <v>-20.94</v>
      </c>
    </row>
    <row r="1718" spans="1:12" ht="15" thickBot="1" x14ac:dyDescent="0.35">
      <c r="A1718" s="8" t="s">
        <v>69</v>
      </c>
      <c r="B1718" s="9">
        <v>0</v>
      </c>
      <c r="C1718" s="9">
        <v>0</v>
      </c>
      <c r="D1718" s="9">
        <v>1511.7</v>
      </c>
      <c r="E1718" s="9">
        <v>2267.6</v>
      </c>
      <c r="F1718" s="9">
        <v>0</v>
      </c>
      <c r="G1718" s="9">
        <v>0</v>
      </c>
      <c r="H1718" s="9">
        <v>0</v>
      </c>
      <c r="I1718" s="9">
        <v>3779.4</v>
      </c>
      <c r="J1718" s="9">
        <v>3000</v>
      </c>
      <c r="K1718" s="9">
        <v>-779.4</v>
      </c>
      <c r="L1718" s="9">
        <v>-25.98</v>
      </c>
    </row>
    <row r="1719" spans="1:12" ht="15" thickBot="1" x14ac:dyDescent="0.35">
      <c r="A1719" s="8" t="s">
        <v>70</v>
      </c>
      <c r="B1719" s="9">
        <v>0</v>
      </c>
      <c r="C1719" s="9">
        <v>0</v>
      </c>
      <c r="D1719" s="9">
        <v>1511.7</v>
      </c>
      <c r="E1719" s="9">
        <v>2267.6</v>
      </c>
      <c r="F1719" s="9">
        <v>0</v>
      </c>
      <c r="G1719" s="9">
        <v>0</v>
      </c>
      <c r="H1719" s="9">
        <v>0</v>
      </c>
      <c r="I1719" s="9">
        <v>3779.4</v>
      </c>
      <c r="J1719" s="9">
        <v>3000</v>
      </c>
      <c r="K1719" s="9">
        <v>-779.4</v>
      </c>
      <c r="L1719" s="9">
        <v>-25.98</v>
      </c>
    </row>
    <row r="1720" spans="1:12" ht="15" thickBot="1" x14ac:dyDescent="0.35">
      <c r="A1720" s="8" t="s">
        <v>71</v>
      </c>
      <c r="B1720" s="9">
        <v>0</v>
      </c>
      <c r="C1720" s="9">
        <v>0</v>
      </c>
      <c r="D1720" s="9">
        <v>2267.6</v>
      </c>
      <c r="E1720" s="9">
        <v>2267.6</v>
      </c>
      <c r="F1720" s="9">
        <v>0</v>
      </c>
      <c r="G1720" s="9">
        <v>0</v>
      </c>
      <c r="H1720" s="9">
        <v>0</v>
      </c>
      <c r="I1720" s="9">
        <v>4535.2</v>
      </c>
      <c r="J1720" s="9">
        <v>3000</v>
      </c>
      <c r="K1720" s="9">
        <v>-1535.2</v>
      </c>
      <c r="L1720" s="9">
        <v>-51.17</v>
      </c>
    </row>
    <row r="1721" spans="1:12" ht="15" thickBot="1" x14ac:dyDescent="0.35">
      <c r="A1721" s="8" t="s">
        <v>72</v>
      </c>
      <c r="B1721" s="9">
        <v>0</v>
      </c>
      <c r="C1721" s="9">
        <v>0</v>
      </c>
      <c r="D1721" s="9">
        <v>2267.6</v>
      </c>
      <c r="E1721" s="9">
        <v>2267.6</v>
      </c>
      <c r="F1721" s="9">
        <v>0</v>
      </c>
      <c r="G1721" s="9">
        <v>0</v>
      </c>
      <c r="H1721" s="9">
        <v>0</v>
      </c>
      <c r="I1721" s="9">
        <v>4535.2</v>
      </c>
      <c r="J1721" s="9">
        <v>4000</v>
      </c>
      <c r="K1721" s="9">
        <v>-535.20000000000005</v>
      </c>
      <c r="L1721" s="9">
        <v>-13.38</v>
      </c>
    </row>
    <row r="1722" spans="1:12" ht="15" thickBot="1" x14ac:dyDescent="0.35">
      <c r="A1722" s="8" t="s">
        <v>73</v>
      </c>
      <c r="B1722" s="9">
        <v>0</v>
      </c>
      <c r="C1722" s="9">
        <v>0</v>
      </c>
      <c r="D1722" s="9">
        <v>2267.6</v>
      </c>
      <c r="E1722" s="9">
        <v>2267.6</v>
      </c>
      <c r="F1722" s="9">
        <v>0</v>
      </c>
      <c r="G1722" s="9">
        <v>0</v>
      </c>
      <c r="H1722" s="9">
        <v>0</v>
      </c>
      <c r="I1722" s="9">
        <v>4535.2</v>
      </c>
      <c r="J1722" s="9">
        <v>4000</v>
      </c>
      <c r="K1722" s="9">
        <v>-535.20000000000005</v>
      </c>
      <c r="L1722" s="9">
        <v>-13.38</v>
      </c>
    </row>
    <row r="1723" spans="1:12" ht="15" thickBot="1" x14ac:dyDescent="0.35">
      <c r="A1723" s="8" t="s">
        <v>74</v>
      </c>
      <c r="B1723" s="9">
        <v>0</v>
      </c>
      <c r="C1723" s="9">
        <v>0</v>
      </c>
      <c r="D1723" s="9">
        <v>2267.6</v>
      </c>
      <c r="E1723" s="9">
        <v>2267.6</v>
      </c>
      <c r="F1723" s="9">
        <v>0</v>
      </c>
      <c r="G1723" s="9">
        <v>0</v>
      </c>
      <c r="H1723" s="9">
        <v>0</v>
      </c>
      <c r="I1723" s="9">
        <v>4535.2</v>
      </c>
      <c r="J1723" s="9">
        <v>5000</v>
      </c>
      <c r="K1723" s="9">
        <v>464.8</v>
      </c>
      <c r="L1723" s="9">
        <v>9.3000000000000007</v>
      </c>
    </row>
    <row r="1724" spans="1:12" ht="15" thickBot="1" x14ac:dyDescent="0.35">
      <c r="A1724" s="8" t="s">
        <v>75</v>
      </c>
      <c r="B1724" s="9">
        <v>0</v>
      </c>
      <c r="C1724" s="9">
        <v>0</v>
      </c>
      <c r="D1724" s="9">
        <v>2267.6</v>
      </c>
      <c r="E1724" s="9">
        <v>2267.6</v>
      </c>
      <c r="F1724" s="9">
        <v>0</v>
      </c>
      <c r="G1724" s="9">
        <v>0</v>
      </c>
      <c r="H1724" s="9">
        <v>0</v>
      </c>
      <c r="I1724" s="9">
        <v>4535.2</v>
      </c>
      <c r="J1724" s="9">
        <v>5000</v>
      </c>
      <c r="K1724" s="9">
        <v>464.8</v>
      </c>
      <c r="L1724" s="9">
        <v>9.3000000000000007</v>
      </c>
    </row>
    <row r="1725" spans="1:12" ht="15" thickBot="1" x14ac:dyDescent="0.35">
      <c r="A1725" s="8" t="s">
        <v>76</v>
      </c>
      <c r="B1725" s="9">
        <v>0</v>
      </c>
      <c r="C1725" s="9">
        <v>0</v>
      </c>
      <c r="D1725" s="9">
        <v>2267.6</v>
      </c>
      <c r="E1725" s="9">
        <v>2267.6</v>
      </c>
      <c r="F1725" s="9">
        <v>0</v>
      </c>
      <c r="G1725" s="9">
        <v>0</v>
      </c>
      <c r="H1725" s="9">
        <v>0</v>
      </c>
      <c r="I1725" s="9">
        <v>4535.2</v>
      </c>
      <c r="J1725" s="9">
        <v>5000</v>
      </c>
      <c r="K1725" s="9">
        <v>464.8</v>
      </c>
      <c r="L1725" s="9">
        <v>9.3000000000000007</v>
      </c>
    </row>
    <row r="1726" spans="1:12" ht="15" thickBot="1" x14ac:dyDescent="0.35">
      <c r="A1726" s="8" t="s">
        <v>77</v>
      </c>
      <c r="B1726" s="9">
        <v>0</v>
      </c>
      <c r="C1726" s="9">
        <v>0</v>
      </c>
      <c r="D1726" s="9">
        <v>2267.6</v>
      </c>
      <c r="E1726" s="9">
        <v>2267.6</v>
      </c>
      <c r="F1726" s="9">
        <v>0</v>
      </c>
      <c r="G1726" s="9">
        <v>0</v>
      </c>
      <c r="H1726" s="9">
        <v>0</v>
      </c>
      <c r="I1726" s="9">
        <v>4535.2</v>
      </c>
      <c r="J1726" s="9">
        <v>5000</v>
      </c>
      <c r="K1726" s="9">
        <v>464.8</v>
      </c>
      <c r="L1726" s="9">
        <v>9.3000000000000007</v>
      </c>
    </row>
    <row r="1727" spans="1:12" ht="15" thickBot="1" x14ac:dyDescent="0.35">
      <c r="A1727" s="8" t="s">
        <v>78</v>
      </c>
      <c r="B1727" s="9">
        <v>0</v>
      </c>
      <c r="C1727" s="9">
        <v>0</v>
      </c>
      <c r="D1727" s="9">
        <v>2267.6</v>
      </c>
      <c r="E1727" s="9">
        <v>2267.6</v>
      </c>
      <c r="F1727" s="9">
        <v>0</v>
      </c>
      <c r="G1727" s="9">
        <v>0</v>
      </c>
      <c r="H1727" s="9">
        <v>0</v>
      </c>
      <c r="I1727" s="9">
        <v>4535.2</v>
      </c>
      <c r="J1727" s="9">
        <v>5000</v>
      </c>
      <c r="K1727" s="9">
        <v>464.8</v>
      </c>
      <c r="L1727" s="9">
        <v>9.3000000000000007</v>
      </c>
    </row>
    <row r="1728" spans="1:12" ht="15" thickBot="1" x14ac:dyDescent="0.35">
      <c r="A1728" s="8" t="s">
        <v>79</v>
      </c>
      <c r="B1728" s="9">
        <v>0</v>
      </c>
      <c r="C1728" s="9">
        <v>0</v>
      </c>
      <c r="D1728" s="9">
        <v>2267.6</v>
      </c>
      <c r="E1728" s="9">
        <v>2267.6</v>
      </c>
      <c r="F1728" s="9">
        <v>0</v>
      </c>
      <c r="G1728" s="9">
        <v>0</v>
      </c>
      <c r="H1728" s="9">
        <v>0</v>
      </c>
      <c r="I1728" s="9">
        <v>4535.2</v>
      </c>
      <c r="J1728" s="9">
        <v>5000</v>
      </c>
      <c r="K1728" s="9">
        <v>464.8</v>
      </c>
      <c r="L1728" s="9">
        <v>9.3000000000000007</v>
      </c>
    </row>
    <row r="1729" spans="1:12" ht="15" thickBot="1" x14ac:dyDescent="0.35">
      <c r="A1729" s="8" t="s">
        <v>80</v>
      </c>
      <c r="B1729" s="9">
        <v>0</v>
      </c>
      <c r="C1729" s="9">
        <v>0</v>
      </c>
      <c r="D1729" s="9">
        <v>3779.4</v>
      </c>
      <c r="E1729" s="9">
        <v>2267.6</v>
      </c>
      <c r="F1729" s="9">
        <v>0</v>
      </c>
      <c r="G1729" s="9">
        <v>0</v>
      </c>
      <c r="H1729" s="9">
        <v>0</v>
      </c>
      <c r="I1729" s="9">
        <v>6047</v>
      </c>
      <c r="J1729" s="9">
        <v>5000</v>
      </c>
      <c r="K1729" s="9">
        <v>-1047</v>
      </c>
      <c r="L1729" s="9">
        <v>-20.94</v>
      </c>
    </row>
    <row r="1730" spans="1:12" ht="15" thickBot="1" x14ac:dyDescent="0.35">
      <c r="A1730" s="8" t="s">
        <v>81</v>
      </c>
      <c r="B1730" s="9">
        <v>0</v>
      </c>
      <c r="C1730" s="9">
        <v>0</v>
      </c>
      <c r="D1730" s="9">
        <v>2267.6</v>
      </c>
      <c r="E1730" s="9">
        <v>2267.6</v>
      </c>
      <c r="F1730" s="9">
        <v>0</v>
      </c>
      <c r="G1730" s="9">
        <v>0</v>
      </c>
      <c r="H1730" s="9">
        <v>0</v>
      </c>
      <c r="I1730" s="9">
        <v>4535.2</v>
      </c>
      <c r="J1730" s="9">
        <v>4000</v>
      </c>
      <c r="K1730" s="9">
        <v>-535.20000000000005</v>
      </c>
      <c r="L1730" s="9">
        <v>-13.38</v>
      </c>
    </row>
    <row r="1731" spans="1:12" ht="15" thickBot="1" x14ac:dyDescent="0.35">
      <c r="A1731" s="8" t="s">
        <v>82</v>
      </c>
      <c r="B1731" s="9">
        <v>0</v>
      </c>
      <c r="C1731" s="9">
        <v>0</v>
      </c>
      <c r="D1731" s="9">
        <v>2267.6</v>
      </c>
      <c r="E1731" s="9">
        <v>2267.6</v>
      </c>
      <c r="F1731" s="9">
        <v>755.9</v>
      </c>
      <c r="G1731" s="9">
        <v>0</v>
      </c>
      <c r="H1731" s="9">
        <v>0</v>
      </c>
      <c r="I1731" s="9">
        <v>5291.1</v>
      </c>
      <c r="J1731" s="9">
        <v>4000</v>
      </c>
      <c r="K1731" s="9">
        <v>-1291.0999999999999</v>
      </c>
      <c r="L1731" s="9">
        <v>-32.28</v>
      </c>
    </row>
    <row r="1732" spans="1:12" ht="15" thickBot="1" x14ac:dyDescent="0.35">
      <c r="A1732" s="8" t="s">
        <v>83</v>
      </c>
      <c r="B1732" s="9">
        <v>0</v>
      </c>
      <c r="C1732" s="9">
        <v>0</v>
      </c>
      <c r="D1732" s="9">
        <v>2267.6</v>
      </c>
      <c r="E1732" s="9">
        <v>2267.6</v>
      </c>
      <c r="F1732" s="9">
        <v>755.9</v>
      </c>
      <c r="G1732" s="9">
        <v>0</v>
      </c>
      <c r="H1732" s="9">
        <v>0</v>
      </c>
      <c r="I1732" s="9">
        <v>5291.1</v>
      </c>
      <c r="J1732" s="9">
        <v>5000</v>
      </c>
      <c r="K1732" s="9">
        <v>-291.10000000000002</v>
      </c>
      <c r="L1732" s="9">
        <v>-5.82</v>
      </c>
    </row>
    <row r="1733" spans="1:12" ht="15" thickBot="1" x14ac:dyDescent="0.35">
      <c r="A1733" s="8" t="s">
        <v>84</v>
      </c>
      <c r="B1733" s="9">
        <v>0</v>
      </c>
      <c r="C1733" s="9">
        <v>0</v>
      </c>
      <c r="D1733" s="9">
        <v>2267.6</v>
      </c>
      <c r="E1733" s="9">
        <v>2267.6</v>
      </c>
      <c r="F1733" s="9">
        <v>755.9</v>
      </c>
      <c r="G1733" s="9">
        <v>0</v>
      </c>
      <c r="H1733" s="9">
        <v>0</v>
      </c>
      <c r="I1733" s="9">
        <v>5291.1</v>
      </c>
      <c r="J1733" s="9">
        <v>5000</v>
      </c>
      <c r="K1733" s="9">
        <v>-291.10000000000002</v>
      </c>
      <c r="L1733" s="9">
        <v>-5.82</v>
      </c>
    </row>
    <row r="1734" spans="1:12" ht="15" thickBot="1" x14ac:dyDescent="0.35">
      <c r="A1734" s="8" t="s">
        <v>85</v>
      </c>
      <c r="B1734" s="9">
        <v>0</v>
      </c>
      <c r="C1734" s="9">
        <v>0</v>
      </c>
      <c r="D1734" s="9">
        <v>2267.6</v>
      </c>
      <c r="E1734" s="9">
        <v>2267.6</v>
      </c>
      <c r="F1734" s="9">
        <v>755.9</v>
      </c>
      <c r="G1734" s="9">
        <v>0</v>
      </c>
      <c r="H1734" s="9">
        <v>0</v>
      </c>
      <c r="I1734" s="9">
        <v>5291.1</v>
      </c>
      <c r="J1734" s="9">
        <v>5000</v>
      </c>
      <c r="K1734" s="9">
        <v>-291.10000000000002</v>
      </c>
      <c r="L1734" s="9">
        <v>-5.82</v>
      </c>
    </row>
    <row r="1735" spans="1:12" ht="15" thickBot="1" x14ac:dyDescent="0.35">
      <c r="A1735" s="8" t="s">
        <v>86</v>
      </c>
      <c r="B1735" s="9">
        <v>0</v>
      </c>
      <c r="C1735" s="9">
        <v>0</v>
      </c>
      <c r="D1735" s="9">
        <v>2267.6</v>
      </c>
      <c r="E1735" s="9">
        <v>2267.6</v>
      </c>
      <c r="F1735" s="9">
        <v>755.9</v>
      </c>
      <c r="G1735" s="9">
        <v>0</v>
      </c>
      <c r="H1735" s="9">
        <v>0</v>
      </c>
      <c r="I1735" s="9">
        <v>5291.1</v>
      </c>
      <c r="J1735" s="9">
        <v>6000</v>
      </c>
      <c r="K1735" s="9">
        <v>708.9</v>
      </c>
      <c r="L1735" s="9">
        <v>11.82</v>
      </c>
    </row>
    <row r="1736" spans="1:12" ht="15" thickBot="1" x14ac:dyDescent="0.35">
      <c r="A1736" s="8" t="s">
        <v>87</v>
      </c>
      <c r="B1736" s="9">
        <v>0</v>
      </c>
      <c r="C1736" s="9">
        <v>0</v>
      </c>
      <c r="D1736" s="9">
        <v>2267.6</v>
      </c>
      <c r="E1736" s="9">
        <v>2267.6</v>
      </c>
      <c r="F1736" s="9">
        <v>755.9</v>
      </c>
      <c r="G1736" s="9">
        <v>0</v>
      </c>
      <c r="H1736" s="9">
        <v>0</v>
      </c>
      <c r="I1736" s="9">
        <v>5291.1</v>
      </c>
      <c r="J1736" s="9">
        <v>6000</v>
      </c>
      <c r="K1736" s="9">
        <v>708.9</v>
      </c>
      <c r="L1736" s="9">
        <v>11.82</v>
      </c>
    </row>
    <row r="1737" spans="1:12" ht="15" thickBot="1" x14ac:dyDescent="0.35">
      <c r="A1737" s="8" t="s">
        <v>88</v>
      </c>
      <c r="B1737" s="9">
        <v>0</v>
      </c>
      <c r="C1737" s="9">
        <v>0</v>
      </c>
      <c r="D1737" s="9">
        <v>2267.6</v>
      </c>
      <c r="E1737" s="9">
        <v>2267.6</v>
      </c>
      <c r="F1737" s="9">
        <v>755.9</v>
      </c>
      <c r="G1737" s="9">
        <v>0</v>
      </c>
      <c r="H1737" s="9">
        <v>0</v>
      </c>
      <c r="I1737" s="9">
        <v>5291.1</v>
      </c>
      <c r="J1737" s="9">
        <v>5000</v>
      </c>
      <c r="K1737" s="9">
        <v>-291.10000000000002</v>
      </c>
      <c r="L1737" s="9">
        <v>-5.82</v>
      </c>
    </row>
    <row r="1738" spans="1:12" ht="15" thickBot="1" x14ac:dyDescent="0.35">
      <c r="A1738" s="8" t="s">
        <v>89</v>
      </c>
      <c r="B1738" s="9">
        <v>0</v>
      </c>
      <c r="C1738" s="9">
        <v>0</v>
      </c>
      <c r="D1738" s="9">
        <v>2267.6</v>
      </c>
      <c r="E1738" s="9">
        <v>2267.6</v>
      </c>
      <c r="F1738" s="9">
        <v>755.9</v>
      </c>
      <c r="G1738" s="9">
        <v>0</v>
      </c>
      <c r="H1738" s="9">
        <v>0</v>
      </c>
      <c r="I1738" s="9">
        <v>5291.1</v>
      </c>
      <c r="J1738" s="9">
        <v>5000</v>
      </c>
      <c r="K1738" s="9">
        <v>-291.10000000000002</v>
      </c>
      <c r="L1738" s="9">
        <v>-5.82</v>
      </c>
    </row>
    <row r="1739" spans="1:12" ht="15" thickBot="1" x14ac:dyDescent="0.35">
      <c r="A1739" s="8" t="s">
        <v>90</v>
      </c>
      <c r="B1739" s="9">
        <v>0</v>
      </c>
      <c r="C1739" s="9">
        <v>0</v>
      </c>
      <c r="D1739" s="9">
        <v>3779.4</v>
      </c>
      <c r="E1739" s="9">
        <v>2267.6</v>
      </c>
      <c r="F1739" s="9">
        <v>755.9</v>
      </c>
      <c r="G1739" s="9">
        <v>0</v>
      </c>
      <c r="H1739" s="9">
        <v>0</v>
      </c>
      <c r="I1739" s="9">
        <v>6802.9</v>
      </c>
      <c r="J1739" s="9">
        <v>7000</v>
      </c>
      <c r="K1739" s="9">
        <v>197.1</v>
      </c>
      <c r="L1739" s="9">
        <v>2.82</v>
      </c>
    </row>
    <row r="1740" spans="1:12" ht="15" thickBot="1" x14ac:dyDescent="0.35">
      <c r="A1740" s="8" t="s">
        <v>91</v>
      </c>
      <c r="B1740" s="9">
        <v>0</v>
      </c>
      <c r="C1740" s="9">
        <v>0</v>
      </c>
      <c r="D1740" s="9">
        <v>3779.4</v>
      </c>
      <c r="E1740" s="9">
        <v>2267.6</v>
      </c>
      <c r="F1740" s="9">
        <v>755.9</v>
      </c>
      <c r="G1740" s="9">
        <v>0</v>
      </c>
      <c r="H1740" s="9">
        <v>0</v>
      </c>
      <c r="I1740" s="9">
        <v>6802.9</v>
      </c>
      <c r="J1740" s="9">
        <v>8000</v>
      </c>
      <c r="K1740" s="9">
        <v>1197.0999999999999</v>
      </c>
      <c r="L1740" s="9">
        <v>14.96</v>
      </c>
    </row>
    <row r="1741" spans="1:12" ht="15" thickBot="1" x14ac:dyDescent="0.35">
      <c r="A1741" s="8" t="s">
        <v>92</v>
      </c>
      <c r="B1741" s="9">
        <v>0</v>
      </c>
      <c r="C1741" s="9">
        <v>0</v>
      </c>
      <c r="D1741" s="9">
        <v>3779.4</v>
      </c>
      <c r="E1741" s="9">
        <v>2267.6</v>
      </c>
      <c r="F1741" s="9">
        <v>755.9</v>
      </c>
      <c r="G1741" s="9">
        <v>0</v>
      </c>
      <c r="H1741" s="9">
        <v>1511.7</v>
      </c>
      <c r="I1741" s="9">
        <v>8314.6</v>
      </c>
      <c r="J1741" s="9">
        <v>7000</v>
      </c>
      <c r="K1741" s="9">
        <v>-1314.6</v>
      </c>
      <c r="L1741" s="9">
        <v>-18.78</v>
      </c>
    </row>
    <row r="1742" spans="1:12" ht="15" thickBot="1" x14ac:dyDescent="0.35">
      <c r="A1742" s="8" t="s">
        <v>93</v>
      </c>
      <c r="B1742" s="9">
        <v>0</v>
      </c>
      <c r="C1742" s="9">
        <v>0</v>
      </c>
      <c r="D1742" s="9">
        <v>2267.6</v>
      </c>
      <c r="E1742" s="9">
        <v>2267.6</v>
      </c>
      <c r="F1742" s="9">
        <v>755.9</v>
      </c>
      <c r="G1742" s="9">
        <v>0</v>
      </c>
      <c r="H1742" s="9">
        <v>0</v>
      </c>
      <c r="I1742" s="9">
        <v>5291.1</v>
      </c>
      <c r="J1742" s="9">
        <v>7000</v>
      </c>
      <c r="K1742" s="9">
        <v>1708.9</v>
      </c>
      <c r="L1742" s="9">
        <v>24.41</v>
      </c>
    </row>
    <row r="1743" spans="1:12" ht="15" thickBot="1" x14ac:dyDescent="0.35">
      <c r="A1743" s="8" t="s">
        <v>94</v>
      </c>
      <c r="B1743" s="9">
        <v>0</v>
      </c>
      <c r="C1743" s="9">
        <v>0</v>
      </c>
      <c r="D1743" s="9">
        <v>2267.6</v>
      </c>
      <c r="E1743" s="9">
        <v>2267.6</v>
      </c>
      <c r="F1743" s="9">
        <v>755.9</v>
      </c>
      <c r="G1743" s="9">
        <v>0</v>
      </c>
      <c r="H1743" s="9">
        <v>0</v>
      </c>
      <c r="I1743" s="9">
        <v>5291.1</v>
      </c>
      <c r="J1743" s="9">
        <v>7000</v>
      </c>
      <c r="K1743" s="9">
        <v>1708.9</v>
      </c>
      <c r="L1743" s="9">
        <v>24.41</v>
      </c>
    </row>
    <row r="1744" spans="1:12" ht="15" thickBot="1" x14ac:dyDescent="0.35">
      <c r="A1744" s="8" t="s">
        <v>95</v>
      </c>
      <c r="B1744" s="9">
        <v>0</v>
      </c>
      <c r="C1744" s="9">
        <v>0</v>
      </c>
      <c r="D1744" s="9">
        <v>2267.6</v>
      </c>
      <c r="E1744" s="9">
        <v>2267.6</v>
      </c>
      <c r="F1744" s="9">
        <v>755.9</v>
      </c>
      <c r="G1744" s="9">
        <v>0</v>
      </c>
      <c r="H1744" s="9">
        <v>0</v>
      </c>
      <c r="I1744" s="9">
        <v>5291.1</v>
      </c>
      <c r="J1744" s="9">
        <v>7000</v>
      </c>
      <c r="K1744" s="9">
        <v>1708.9</v>
      </c>
      <c r="L1744" s="9">
        <v>24.41</v>
      </c>
    </row>
    <row r="1745" spans="1:12" ht="15" thickBot="1" x14ac:dyDescent="0.35">
      <c r="A1745" s="8" t="s">
        <v>96</v>
      </c>
      <c r="B1745" s="9">
        <v>0</v>
      </c>
      <c r="C1745" s="9">
        <v>0</v>
      </c>
      <c r="D1745" s="9">
        <v>3779.4</v>
      </c>
      <c r="E1745" s="9">
        <v>2267.6</v>
      </c>
      <c r="F1745" s="9">
        <v>755.9</v>
      </c>
      <c r="G1745" s="9">
        <v>0</v>
      </c>
      <c r="H1745" s="9">
        <v>0</v>
      </c>
      <c r="I1745" s="9">
        <v>6802.9</v>
      </c>
      <c r="J1745" s="9">
        <v>7000</v>
      </c>
      <c r="K1745" s="9">
        <v>197.1</v>
      </c>
      <c r="L1745" s="9">
        <v>2.82</v>
      </c>
    </row>
    <row r="1746" spans="1:12" ht="15" thickBot="1" x14ac:dyDescent="0.35">
      <c r="A1746" s="8" t="s">
        <v>97</v>
      </c>
      <c r="B1746" s="9">
        <v>0</v>
      </c>
      <c r="C1746" s="9">
        <v>0</v>
      </c>
      <c r="D1746" s="9">
        <v>3779.4</v>
      </c>
      <c r="E1746" s="9">
        <v>2267.6</v>
      </c>
      <c r="F1746" s="9">
        <v>755.9</v>
      </c>
      <c r="G1746" s="9">
        <v>0</v>
      </c>
      <c r="H1746" s="9">
        <v>0</v>
      </c>
      <c r="I1746" s="9">
        <v>6802.9</v>
      </c>
      <c r="J1746" s="9">
        <v>9000</v>
      </c>
      <c r="K1746" s="9">
        <v>2197.1</v>
      </c>
      <c r="L1746" s="9">
        <v>24.41</v>
      </c>
    </row>
    <row r="1747" spans="1:12" ht="15" thickBot="1" x14ac:dyDescent="0.35">
      <c r="A1747" s="8" t="s">
        <v>98</v>
      </c>
      <c r="B1747" s="9">
        <v>0</v>
      </c>
      <c r="C1747" s="9">
        <v>0</v>
      </c>
      <c r="D1747" s="9">
        <v>3779.4</v>
      </c>
      <c r="E1747" s="9">
        <v>2267.6</v>
      </c>
      <c r="F1747" s="9">
        <v>755.9</v>
      </c>
      <c r="G1747" s="9">
        <v>0</v>
      </c>
      <c r="H1747" s="9">
        <v>2267.6</v>
      </c>
      <c r="I1747" s="9">
        <v>9070.5</v>
      </c>
      <c r="J1747" s="9">
        <v>12000</v>
      </c>
      <c r="K1747" s="9">
        <v>2929.5</v>
      </c>
      <c r="L1747" s="9">
        <v>24.41</v>
      </c>
    </row>
    <row r="1748" spans="1:12" ht="15" thickBot="1" x14ac:dyDescent="0.35">
      <c r="A1748" s="8" t="s">
        <v>99</v>
      </c>
      <c r="B1748" s="9">
        <v>0</v>
      </c>
      <c r="C1748" s="9">
        <v>0</v>
      </c>
      <c r="D1748" s="9">
        <v>3779.4</v>
      </c>
      <c r="E1748" s="9">
        <v>2267.6</v>
      </c>
      <c r="F1748" s="9">
        <v>755.9</v>
      </c>
      <c r="G1748" s="9">
        <v>0</v>
      </c>
      <c r="H1748" s="9">
        <v>0</v>
      </c>
      <c r="I1748" s="9">
        <v>6802.9</v>
      </c>
      <c r="J1748" s="9">
        <v>9000</v>
      </c>
      <c r="K1748" s="9">
        <v>2197.1</v>
      </c>
      <c r="L1748" s="9">
        <v>24.41</v>
      </c>
    </row>
    <row r="1749" spans="1:12" ht="15" thickBot="1" x14ac:dyDescent="0.35">
      <c r="A1749" s="8" t="s">
        <v>100</v>
      </c>
      <c r="B1749" s="9">
        <v>0</v>
      </c>
      <c r="C1749" s="9">
        <v>0</v>
      </c>
      <c r="D1749" s="9">
        <v>3779.4</v>
      </c>
      <c r="E1749" s="9">
        <v>2267.6</v>
      </c>
      <c r="F1749" s="9">
        <v>755.9</v>
      </c>
      <c r="G1749" s="9">
        <v>0</v>
      </c>
      <c r="H1749" s="9">
        <v>0</v>
      </c>
      <c r="I1749" s="9">
        <v>6802.9</v>
      </c>
      <c r="J1749" s="9">
        <v>8000</v>
      </c>
      <c r="K1749" s="9">
        <v>1197.0999999999999</v>
      </c>
      <c r="L1749" s="9">
        <v>14.96</v>
      </c>
    </row>
    <row r="1750" spans="1:12" ht="15" thickBot="1" x14ac:dyDescent="0.35">
      <c r="A1750" s="8" t="s">
        <v>101</v>
      </c>
      <c r="B1750" s="9">
        <v>0</v>
      </c>
      <c r="C1750" s="9">
        <v>0</v>
      </c>
      <c r="D1750" s="9">
        <v>3779.4</v>
      </c>
      <c r="E1750" s="9">
        <v>2267.6</v>
      </c>
      <c r="F1750" s="9">
        <v>755.9</v>
      </c>
      <c r="G1750" s="9">
        <v>0</v>
      </c>
      <c r="H1750" s="9">
        <v>2267.6</v>
      </c>
      <c r="I1750" s="9">
        <v>9070.5</v>
      </c>
      <c r="J1750" s="9">
        <v>9000</v>
      </c>
      <c r="K1750" s="9">
        <v>-70.5</v>
      </c>
      <c r="L1750" s="9">
        <v>-0.78</v>
      </c>
    </row>
    <row r="1751" spans="1:12" ht="15" thickBot="1" x14ac:dyDescent="0.35">
      <c r="A1751" s="8" t="s">
        <v>102</v>
      </c>
      <c r="B1751" s="9">
        <v>0</v>
      </c>
      <c r="C1751" s="9">
        <v>0</v>
      </c>
      <c r="D1751" s="9">
        <v>3779.4</v>
      </c>
      <c r="E1751" s="9">
        <v>2267.6</v>
      </c>
      <c r="F1751" s="9">
        <v>755.9</v>
      </c>
      <c r="G1751" s="9">
        <v>0</v>
      </c>
      <c r="H1751" s="9">
        <v>1511.7</v>
      </c>
      <c r="I1751" s="9">
        <v>8314.6</v>
      </c>
      <c r="J1751" s="9">
        <v>8000</v>
      </c>
      <c r="K1751" s="9">
        <v>-314.60000000000002</v>
      </c>
      <c r="L1751" s="9">
        <v>-3.93</v>
      </c>
    </row>
    <row r="1752" spans="1:12" ht="15" thickBot="1" x14ac:dyDescent="0.35">
      <c r="A1752" s="8" t="s">
        <v>103</v>
      </c>
      <c r="B1752" s="9">
        <v>0</v>
      </c>
      <c r="C1752" s="9">
        <v>0</v>
      </c>
      <c r="D1752" s="9">
        <v>3779.4</v>
      </c>
      <c r="E1752" s="9">
        <v>2267.6</v>
      </c>
      <c r="F1752" s="9">
        <v>755.9</v>
      </c>
      <c r="G1752" s="9">
        <v>0</v>
      </c>
      <c r="H1752" s="9">
        <v>0</v>
      </c>
      <c r="I1752" s="9">
        <v>6802.9</v>
      </c>
      <c r="J1752" s="9">
        <v>8000</v>
      </c>
      <c r="K1752" s="9">
        <v>1197.0999999999999</v>
      </c>
      <c r="L1752" s="9">
        <v>14.96</v>
      </c>
    </row>
    <row r="1753" spans="1:12" ht="15" thickBot="1" x14ac:dyDescent="0.35">
      <c r="A1753" s="8" t="s">
        <v>104</v>
      </c>
      <c r="B1753" s="9">
        <v>0</v>
      </c>
      <c r="C1753" s="9">
        <v>0</v>
      </c>
      <c r="D1753" s="9">
        <v>3779.4</v>
      </c>
      <c r="E1753" s="9">
        <v>2267.6</v>
      </c>
      <c r="F1753" s="9">
        <v>755.9</v>
      </c>
      <c r="G1753" s="9">
        <v>0</v>
      </c>
      <c r="H1753" s="9">
        <v>0</v>
      </c>
      <c r="I1753" s="9">
        <v>6802.9</v>
      </c>
      <c r="J1753" s="9">
        <v>8000</v>
      </c>
      <c r="K1753" s="9">
        <v>1197.0999999999999</v>
      </c>
      <c r="L1753" s="9">
        <v>14.96</v>
      </c>
    </row>
    <row r="1754" spans="1:12" ht="15" thickBot="1" x14ac:dyDescent="0.35">
      <c r="A1754" s="8" t="s">
        <v>105</v>
      </c>
      <c r="B1754" s="9">
        <v>0</v>
      </c>
      <c r="C1754" s="9">
        <v>0</v>
      </c>
      <c r="D1754" s="9">
        <v>2267.6</v>
      </c>
      <c r="E1754" s="9">
        <v>2267.6</v>
      </c>
      <c r="F1754" s="9">
        <v>755.9</v>
      </c>
      <c r="G1754" s="9">
        <v>0</v>
      </c>
      <c r="H1754" s="9">
        <v>1511.7</v>
      </c>
      <c r="I1754" s="9">
        <v>6802.9</v>
      </c>
      <c r="J1754" s="9">
        <v>8000</v>
      </c>
      <c r="K1754" s="9">
        <v>1197.0999999999999</v>
      </c>
      <c r="L1754" s="9">
        <v>14.96</v>
      </c>
    </row>
    <row r="1755" spans="1:12" ht="15" thickBot="1" x14ac:dyDescent="0.35">
      <c r="A1755" s="8" t="s">
        <v>106</v>
      </c>
      <c r="B1755" s="9">
        <v>0</v>
      </c>
      <c r="C1755" s="9">
        <v>0</v>
      </c>
      <c r="D1755" s="9">
        <v>2267.6</v>
      </c>
      <c r="E1755" s="9">
        <v>2267.6</v>
      </c>
      <c r="F1755" s="9">
        <v>755.9</v>
      </c>
      <c r="G1755" s="9">
        <v>0</v>
      </c>
      <c r="H1755" s="9">
        <v>1511.7</v>
      </c>
      <c r="I1755" s="9">
        <v>6802.9</v>
      </c>
      <c r="J1755" s="9">
        <v>8000</v>
      </c>
      <c r="K1755" s="9">
        <v>1197.0999999999999</v>
      </c>
      <c r="L1755" s="9">
        <v>14.96</v>
      </c>
    </row>
    <row r="1756" spans="1:12" ht="15" thickBot="1" x14ac:dyDescent="0.35">
      <c r="A1756" s="8" t="s">
        <v>107</v>
      </c>
      <c r="B1756" s="9">
        <v>0</v>
      </c>
      <c r="C1756" s="9">
        <v>0</v>
      </c>
      <c r="D1756" s="9">
        <v>3779.4</v>
      </c>
      <c r="E1756" s="9">
        <v>2267.6</v>
      </c>
      <c r="F1756" s="9">
        <v>755.9</v>
      </c>
      <c r="G1756" s="9">
        <v>0</v>
      </c>
      <c r="H1756" s="9">
        <v>1511.7</v>
      </c>
      <c r="I1756" s="9">
        <v>8314.6</v>
      </c>
      <c r="J1756" s="9">
        <v>8000</v>
      </c>
      <c r="K1756" s="9">
        <v>-314.60000000000002</v>
      </c>
      <c r="L1756" s="9">
        <v>-3.93</v>
      </c>
    </row>
    <row r="1757" spans="1:12" ht="15" thickBot="1" x14ac:dyDescent="0.35">
      <c r="A1757" s="8" t="s">
        <v>108</v>
      </c>
      <c r="B1757" s="9">
        <v>0</v>
      </c>
      <c r="C1757" s="9">
        <v>0</v>
      </c>
      <c r="D1757" s="9">
        <v>3779.4</v>
      </c>
      <c r="E1757" s="9">
        <v>2267.6</v>
      </c>
      <c r="F1757" s="9">
        <v>755.9</v>
      </c>
      <c r="G1757" s="9">
        <v>0</v>
      </c>
      <c r="H1757" s="9">
        <v>1511.7</v>
      </c>
      <c r="I1757" s="9">
        <v>8314.6</v>
      </c>
      <c r="J1757" s="9">
        <v>8000</v>
      </c>
      <c r="K1757" s="9">
        <v>-314.60000000000002</v>
      </c>
      <c r="L1757" s="9">
        <v>-3.93</v>
      </c>
    </row>
    <row r="1758" spans="1:12" ht="15" thickBot="1" x14ac:dyDescent="0.35">
      <c r="A1758" s="8" t="s">
        <v>109</v>
      </c>
      <c r="B1758" s="9">
        <v>0</v>
      </c>
      <c r="C1758" s="9">
        <v>0</v>
      </c>
      <c r="D1758" s="9">
        <v>3779.4</v>
      </c>
      <c r="E1758" s="9">
        <v>2267.6</v>
      </c>
      <c r="F1758" s="9">
        <v>755.9</v>
      </c>
      <c r="G1758" s="9">
        <v>0</v>
      </c>
      <c r="H1758" s="9">
        <v>1511.7</v>
      </c>
      <c r="I1758" s="9">
        <v>8314.6</v>
      </c>
      <c r="J1758" s="9">
        <v>8000</v>
      </c>
      <c r="K1758" s="9">
        <v>-314.60000000000002</v>
      </c>
      <c r="L1758" s="9">
        <v>-3.93</v>
      </c>
    </row>
    <row r="1759" spans="1:12" ht="15" thickBot="1" x14ac:dyDescent="0.35">
      <c r="A1759" s="8" t="s">
        <v>110</v>
      </c>
      <c r="B1759" s="9">
        <v>0</v>
      </c>
      <c r="C1759" s="9">
        <v>0</v>
      </c>
      <c r="D1759" s="9">
        <v>3779.4</v>
      </c>
      <c r="E1759" s="9">
        <v>2267.6</v>
      </c>
      <c r="F1759" s="9">
        <v>755.9</v>
      </c>
      <c r="G1759" s="9">
        <v>0</v>
      </c>
      <c r="H1759" s="9">
        <v>1511.7</v>
      </c>
      <c r="I1759" s="9">
        <v>8314.6</v>
      </c>
      <c r="J1759" s="9">
        <v>7000</v>
      </c>
      <c r="K1759" s="9">
        <v>-1314.6</v>
      </c>
      <c r="L1759" s="9">
        <v>-18.78</v>
      </c>
    </row>
    <row r="1760" spans="1:12" ht="15" thickBot="1" x14ac:dyDescent="0.35">
      <c r="A1760" s="8" t="s">
        <v>111</v>
      </c>
      <c r="B1760" s="9">
        <v>0</v>
      </c>
      <c r="C1760" s="9">
        <v>0</v>
      </c>
      <c r="D1760" s="9">
        <v>3779.4</v>
      </c>
      <c r="E1760" s="9">
        <v>2267.6</v>
      </c>
      <c r="F1760" s="9">
        <v>755.9</v>
      </c>
      <c r="G1760" s="9">
        <v>0</v>
      </c>
      <c r="H1760" s="9">
        <v>2267.6</v>
      </c>
      <c r="I1760" s="9">
        <v>9070.5</v>
      </c>
      <c r="J1760" s="9">
        <v>9000</v>
      </c>
      <c r="K1760" s="9">
        <v>-70.5</v>
      </c>
      <c r="L1760" s="9">
        <v>-0.78</v>
      </c>
    </row>
    <row r="1761" spans="1:12" ht="15" thickBot="1" x14ac:dyDescent="0.35">
      <c r="A1761" s="8" t="s">
        <v>112</v>
      </c>
      <c r="B1761" s="9">
        <v>0</v>
      </c>
      <c r="C1761" s="9">
        <v>0</v>
      </c>
      <c r="D1761" s="9">
        <v>3779.4</v>
      </c>
      <c r="E1761" s="9">
        <v>2267.6</v>
      </c>
      <c r="F1761" s="9">
        <v>755.9</v>
      </c>
      <c r="G1761" s="9">
        <v>0</v>
      </c>
      <c r="H1761" s="9">
        <v>1511.7</v>
      </c>
      <c r="I1761" s="9">
        <v>8314.6</v>
      </c>
      <c r="J1761" s="9">
        <v>7000</v>
      </c>
      <c r="K1761" s="9">
        <v>-1314.6</v>
      </c>
      <c r="L1761" s="9">
        <v>-18.78</v>
      </c>
    </row>
    <row r="1762" spans="1:12" ht="15" thickBot="1" x14ac:dyDescent="0.35">
      <c r="A1762" s="8" t="s">
        <v>113</v>
      </c>
      <c r="B1762" s="9">
        <v>0</v>
      </c>
      <c r="C1762" s="9">
        <v>0</v>
      </c>
      <c r="D1762" s="9">
        <v>3779.4</v>
      </c>
      <c r="E1762" s="9">
        <v>2267.6</v>
      </c>
      <c r="F1762" s="9">
        <v>755.9</v>
      </c>
      <c r="G1762" s="9">
        <v>0</v>
      </c>
      <c r="H1762" s="9">
        <v>1511.7</v>
      </c>
      <c r="I1762" s="9">
        <v>8314.6</v>
      </c>
      <c r="J1762" s="9">
        <v>7000</v>
      </c>
      <c r="K1762" s="9">
        <v>-1314.6</v>
      </c>
      <c r="L1762" s="9">
        <v>-18.78</v>
      </c>
    </row>
    <row r="1763" spans="1:12" ht="15" thickBot="1" x14ac:dyDescent="0.35">
      <c r="A1763" s="8" t="s">
        <v>114</v>
      </c>
      <c r="B1763" s="9">
        <v>0</v>
      </c>
      <c r="C1763" s="9">
        <v>0</v>
      </c>
      <c r="D1763" s="9">
        <v>3779.4</v>
      </c>
      <c r="E1763" s="9">
        <v>2267.6</v>
      </c>
      <c r="F1763" s="9">
        <v>755.9</v>
      </c>
      <c r="G1763" s="9">
        <v>0</v>
      </c>
      <c r="H1763" s="9">
        <v>0</v>
      </c>
      <c r="I1763" s="9">
        <v>6802.9</v>
      </c>
      <c r="J1763" s="9">
        <v>8000</v>
      </c>
      <c r="K1763" s="9">
        <v>1197.0999999999999</v>
      </c>
      <c r="L1763" s="9">
        <v>14.96</v>
      </c>
    </row>
    <row r="1764" spans="1:12" ht="15" thickBot="1" x14ac:dyDescent="0.35">
      <c r="A1764" s="8" t="s">
        <v>115</v>
      </c>
      <c r="B1764" s="9">
        <v>0</v>
      </c>
      <c r="C1764" s="9">
        <v>0</v>
      </c>
      <c r="D1764" s="9">
        <v>3779.4</v>
      </c>
      <c r="E1764" s="9">
        <v>2267.6</v>
      </c>
      <c r="F1764" s="9">
        <v>755.9</v>
      </c>
      <c r="G1764" s="9">
        <v>0</v>
      </c>
      <c r="H1764" s="9">
        <v>1511.7</v>
      </c>
      <c r="I1764" s="9">
        <v>8314.6</v>
      </c>
      <c r="J1764" s="9">
        <v>8000</v>
      </c>
      <c r="K1764" s="9">
        <v>-314.60000000000002</v>
      </c>
      <c r="L1764" s="9">
        <v>-3.93</v>
      </c>
    </row>
    <row r="1765" spans="1:12" ht="15" thickBot="1" x14ac:dyDescent="0.35">
      <c r="A1765" s="8" t="s">
        <v>116</v>
      </c>
      <c r="B1765" s="9">
        <v>0</v>
      </c>
      <c r="C1765" s="9">
        <v>0</v>
      </c>
      <c r="D1765" s="9">
        <v>3779.4</v>
      </c>
      <c r="E1765" s="9">
        <v>2267.6</v>
      </c>
      <c r="F1765" s="9">
        <v>755.9</v>
      </c>
      <c r="G1765" s="9">
        <v>0</v>
      </c>
      <c r="H1765" s="9">
        <v>2267.6</v>
      </c>
      <c r="I1765" s="9">
        <v>9070.5</v>
      </c>
      <c r="J1765" s="9">
        <v>8000</v>
      </c>
      <c r="K1765" s="9">
        <v>-1070.5</v>
      </c>
      <c r="L1765" s="9">
        <v>-13.38</v>
      </c>
    </row>
    <row r="1766" spans="1:12" ht="15" thickBot="1" x14ac:dyDescent="0.35">
      <c r="A1766" s="8" t="s">
        <v>117</v>
      </c>
      <c r="B1766" s="9">
        <v>0</v>
      </c>
      <c r="C1766" s="9">
        <v>0</v>
      </c>
      <c r="D1766" s="9">
        <v>3779.4</v>
      </c>
      <c r="E1766" s="9">
        <v>2267.6</v>
      </c>
      <c r="F1766" s="9">
        <v>755.9</v>
      </c>
      <c r="G1766" s="9">
        <v>0</v>
      </c>
      <c r="H1766" s="9">
        <v>0</v>
      </c>
      <c r="I1766" s="9">
        <v>6802.9</v>
      </c>
      <c r="J1766" s="9">
        <v>7000</v>
      </c>
      <c r="K1766" s="9">
        <v>197.1</v>
      </c>
      <c r="L1766" s="9">
        <v>2.82</v>
      </c>
    </row>
    <row r="1767" spans="1:12" ht="15" thickBot="1" x14ac:dyDescent="0.35">
      <c r="A1767" s="8" t="s">
        <v>118</v>
      </c>
      <c r="B1767" s="9">
        <v>0</v>
      </c>
      <c r="C1767" s="9">
        <v>0</v>
      </c>
      <c r="D1767" s="9">
        <v>3779.4</v>
      </c>
      <c r="E1767" s="9">
        <v>2267.6</v>
      </c>
      <c r="F1767" s="9">
        <v>755.9</v>
      </c>
      <c r="G1767" s="9">
        <v>0</v>
      </c>
      <c r="H1767" s="9">
        <v>1511.7</v>
      </c>
      <c r="I1767" s="9">
        <v>8314.6</v>
      </c>
      <c r="J1767" s="9">
        <v>8000</v>
      </c>
      <c r="K1767" s="9">
        <v>-314.60000000000002</v>
      </c>
      <c r="L1767" s="9">
        <v>-3.93</v>
      </c>
    </row>
    <row r="1768" spans="1:12" ht="15" thickBot="1" x14ac:dyDescent="0.35">
      <c r="A1768" s="8" t="s">
        <v>119</v>
      </c>
      <c r="B1768" s="9">
        <v>0</v>
      </c>
      <c r="C1768" s="9">
        <v>0</v>
      </c>
      <c r="D1768" s="9">
        <v>3779.4</v>
      </c>
      <c r="E1768" s="9">
        <v>2267.6</v>
      </c>
      <c r="F1768" s="9">
        <v>755.9</v>
      </c>
      <c r="G1768" s="9">
        <v>0</v>
      </c>
      <c r="H1768" s="9">
        <v>1511.7</v>
      </c>
      <c r="I1768" s="9">
        <v>8314.6</v>
      </c>
      <c r="J1768" s="9">
        <v>9000</v>
      </c>
      <c r="K1768" s="9">
        <v>685.4</v>
      </c>
      <c r="L1768" s="9">
        <v>7.62</v>
      </c>
    </row>
    <row r="1769" spans="1:12" ht="15" thickBot="1" x14ac:dyDescent="0.35">
      <c r="A1769" s="8" t="s">
        <v>120</v>
      </c>
      <c r="B1769" s="9">
        <v>0</v>
      </c>
      <c r="C1769" s="9">
        <v>0</v>
      </c>
      <c r="D1769" s="9">
        <v>3779.4</v>
      </c>
      <c r="E1769" s="9">
        <v>2267.6</v>
      </c>
      <c r="F1769" s="9">
        <v>755.9</v>
      </c>
      <c r="G1769" s="9">
        <v>0</v>
      </c>
      <c r="H1769" s="9">
        <v>1511.7</v>
      </c>
      <c r="I1769" s="9">
        <v>8314.6</v>
      </c>
      <c r="J1769" s="9">
        <v>8000</v>
      </c>
      <c r="K1769" s="9">
        <v>-314.60000000000002</v>
      </c>
      <c r="L1769" s="9">
        <v>-3.93</v>
      </c>
    </row>
    <row r="1770" spans="1:12" ht="15" thickBot="1" x14ac:dyDescent="0.35">
      <c r="A1770" s="8" t="s">
        <v>121</v>
      </c>
      <c r="B1770" s="9">
        <v>0</v>
      </c>
      <c r="C1770" s="9">
        <v>0</v>
      </c>
      <c r="D1770" s="9">
        <v>3779.4</v>
      </c>
      <c r="E1770" s="9">
        <v>2267.6</v>
      </c>
      <c r="F1770" s="9">
        <v>755.9</v>
      </c>
      <c r="G1770" s="9">
        <v>0</v>
      </c>
      <c r="H1770" s="9">
        <v>0</v>
      </c>
      <c r="I1770" s="9">
        <v>6802.9</v>
      </c>
      <c r="J1770" s="9">
        <v>8000</v>
      </c>
      <c r="K1770" s="9">
        <v>1197.0999999999999</v>
      </c>
      <c r="L1770" s="9">
        <v>14.96</v>
      </c>
    </row>
    <row r="1771" spans="1:12" ht="15" thickBot="1" x14ac:dyDescent="0.35">
      <c r="A1771" s="8" t="s">
        <v>122</v>
      </c>
      <c r="B1771" s="9">
        <v>0</v>
      </c>
      <c r="C1771" s="9">
        <v>0</v>
      </c>
      <c r="D1771" s="9">
        <v>3779.4</v>
      </c>
      <c r="E1771" s="9">
        <v>2267.6</v>
      </c>
      <c r="F1771" s="9">
        <v>755.9</v>
      </c>
      <c r="G1771" s="9">
        <v>0</v>
      </c>
      <c r="H1771" s="9">
        <v>2267.6</v>
      </c>
      <c r="I1771" s="9">
        <v>9070.5</v>
      </c>
      <c r="J1771" s="9">
        <v>9000</v>
      </c>
      <c r="K1771" s="9">
        <v>-70.5</v>
      </c>
      <c r="L1771" s="9">
        <v>-0.78</v>
      </c>
    </row>
    <row r="1772" spans="1:12" ht="15" thickBot="1" x14ac:dyDescent="0.35">
      <c r="A1772" s="8" t="s">
        <v>123</v>
      </c>
      <c r="B1772" s="9">
        <v>0</v>
      </c>
      <c r="C1772" s="9">
        <v>0</v>
      </c>
      <c r="D1772" s="9">
        <v>3779.4</v>
      </c>
      <c r="E1772" s="9">
        <v>2267.6</v>
      </c>
      <c r="F1772" s="9">
        <v>755.9</v>
      </c>
      <c r="G1772" s="9">
        <v>0</v>
      </c>
      <c r="H1772" s="9">
        <v>1511.7</v>
      </c>
      <c r="I1772" s="9">
        <v>8314.6</v>
      </c>
      <c r="J1772" s="9">
        <v>9000</v>
      </c>
      <c r="K1772" s="9">
        <v>685.4</v>
      </c>
      <c r="L1772" s="9">
        <v>7.62</v>
      </c>
    </row>
    <row r="1773" spans="1:12" ht="15" thickBot="1" x14ac:dyDescent="0.35">
      <c r="A1773" s="8" t="s">
        <v>124</v>
      </c>
      <c r="B1773" s="9">
        <v>0</v>
      </c>
      <c r="C1773" s="9">
        <v>0</v>
      </c>
      <c r="D1773" s="9">
        <v>3779.4</v>
      </c>
      <c r="E1773" s="9">
        <v>2267.6</v>
      </c>
      <c r="F1773" s="9">
        <v>755.9</v>
      </c>
      <c r="G1773" s="9">
        <v>0</v>
      </c>
      <c r="H1773" s="9">
        <v>1511.7</v>
      </c>
      <c r="I1773" s="9">
        <v>8314.6</v>
      </c>
      <c r="J1773" s="9">
        <v>9000</v>
      </c>
      <c r="K1773" s="9">
        <v>685.4</v>
      </c>
      <c r="L1773" s="9">
        <v>7.62</v>
      </c>
    </row>
    <row r="1774" spans="1:12" ht="15" thickBot="1" x14ac:dyDescent="0.35">
      <c r="A1774" s="8" t="s">
        <v>125</v>
      </c>
      <c r="B1774" s="9">
        <v>0</v>
      </c>
      <c r="C1774" s="9">
        <v>0</v>
      </c>
      <c r="D1774" s="9">
        <v>3779.4</v>
      </c>
      <c r="E1774" s="9">
        <v>2267.6</v>
      </c>
      <c r="F1774" s="9">
        <v>755.9</v>
      </c>
      <c r="G1774" s="9">
        <v>0</v>
      </c>
      <c r="H1774" s="9">
        <v>2267.6</v>
      </c>
      <c r="I1774" s="9">
        <v>9070.5</v>
      </c>
      <c r="J1774" s="9">
        <v>9000</v>
      </c>
      <c r="K1774" s="9">
        <v>-70.5</v>
      </c>
      <c r="L1774" s="9">
        <v>-0.78</v>
      </c>
    </row>
    <row r="1775" spans="1:12" ht="15" thickBot="1" x14ac:dyDescent="0.35">
      <c r="A1775" s="8" t="s">
        <v>126</v>
      </c>
      <c r="B1775" s="9">
        <v>0</v>
      </c>
      <c r="C1775" s="9">
        <v>0</v>
      </c>
      <c r="D1775" s="9">
        <v>3779.4</v>
      </c>
      <c r="E1775" s="9">
        <v>2267.6</v>
      </c>
      <c r="F1775" s="9">
        <v>755.9</v>
      </c>
      <c r="G1775" s="9">
        <v>0</v>
      </c>
      <c r="H1775" s="9">
        <v>2267.6</v>
      </c>
      <c r="I1775" s="9">
        <v>9070.5</v>
      </c>
      <c r="J1775" s="9">
        <v>9000</v>
      </c>
      <c r="K1775" s="9">
        <v>-70.5</v>
      </c>
      <c r="L1775" s="9">
        <v>-0.78</v>
      </c>
    </row>
    <row r="1776" spans="1:12" ht="15" thickBot="1" x14ac:dyDescent="0.35">
      <c r="A1776" s="8" t="s">
        <v>127</v>
      </c>
      <c r="B1776" s="9">
        <v>0</v>
      </c>
      <c r="C1776" s="9">
        <v>0</v>
      </c>
      <c r="D1776" s="9">
        <v>3779.4</v>
      </c>
      <c r="E1776" s="9">
        <v>2267.6</v>
      </c>
      <c r="F1776" s="9">
        <v>755.9</v>
      </c>
      <c r="G1776" s="9">
        <v>0</v>
      </c>
      <c r="H1776" s="9">
        <v>2267.6</v>
      </c>
      <c r="I1776" s="9">
        <v>9070.5</v>
      </c>
      <c r="J1776" s="9">
        <v>10000</v>
      </c>
      <c r="K1776" s="9">
        <v>929.5</v>
      </c>
      <c r="L1776" s="9">
        <v>9.3000000000000007</v>
      </c>
    </row>
    <row r="1777" spans="1:12" ht="15" thickBot="1" x14ac:dyDescent="0.35">
      <c r="A1777" s="8" t="s">
        <v>128</v>
      </c>
      <c r="B1777" s="9">
        <v>0</v>
      </c>
      <c r="C1777" s="9">
        <v>0</v>
      </c>
      <c r="D1777" s="9">
        <v>3779.4</v>
      </c>
      <c r="E1777" s="9">
        <v>2267.6</v>
      </c>
      <c r="F1777" s="9">
        <v>755.9</v>
      </c>
      <c r="G1777" s="9">
        <v>0</v>
      </c>
      <c r="H1777" s="9">
        <v>1511.7</v>
      </c>
      <c r="I1777" s="9">
        <v>8314.6</v>
      </c>
      <c r="J1777" s="9">
        <v>10000</v>
      </c>
      <c r="K1777" s="9">
        <v>1685.4</v>
      </c>
      <c r="L1777" s="9">
        <v>16.850000000000001</v>
      </c>
    </row>
    <row r="1778" spans="1:12" ht="15" thickBot="1" x14ac:dyDescent="0.35">
      <c r="A1778" s="8" t="s">
        <v>129</v>
      </c>
      <c r="B1778" s="9">
        <v>0</v>
      </c>
      <c r="C1778" s="9">
        <v>0</v>
      </c>
      <c r="D1778" s="9">
        <v>3779.4</v>
      </c>
      <c r="E1778" s="9">
        <v>2267.6</v>
      </c>
      <c r="F1778" s="9">
        <v>755.9</v>
      </c>
      <c r="G1778" s="9">
        <v>0</v>
      </c>
      <c r="H1778" s="9">
        <v>2267.6</v>
      </c>
      <c r="I1778" s="9">
        <v>9070.5</v>
      </c>
      <c r="J1778" s="9">
        <v>9000</v>
      </c>
      <c r="K1778" s="9">
        <v>-70.5</v>
      </c>
      <c r="L1778" s="9">
        <v>-0.78</v>
      </c>
    </row>
    <row r="1779" spans="1:12" ht="15" thickBot="1" x14ac:dyDescent="0.35">
      <c r="A1779" s="8" t="s">
        <v>130</v>
      </c>
      <c r="B1779" s="9">
        <v>0</v>
      </c>
      <c r="C1779" s="9">
        <v>0</v>
      </c>
      <c r="D1779" s="9">
        <v>3779.4</v>
      </c>
      <c r="E1779" s="9">
        <v>2267.6</v>
      </c>
      <c r="F1779" s="9">
        <v>755.9</v>
      </c>
      <c r="G1779" s="9">
        <v>0</v>
      </c>
      <c r="H1779" s="9">
        <v>2267.6</v>
      </c>
      <c r="I1779" s="9">
        <v>9070.5</v>
      </c>
      <c r="J1779" s="9">
        <v>9000</v>
      </c>
      <c r="K1779" s="9">
        <v>-70.5</v>
      </c>
      <c r="L1779" s="9">
        <v>-0.78</v>
      </c>
    </row>
    <row r="1780" spans="1:12" ht="15" thickBot="1" x14ac:dyDescent="0.35">
      <c r="A1780" s="8" t="s">
        <v>131</v>
      </c>
      <c r="B1780" s="9">
        <v>0</v>
      </c>
      <c r="C1780" s="9">
        <v>0</v>
      </c>
      <c r="D1780" s="9">
        <v>3779.4</v>
      </c>
      <c r="E1780" s="9">
        <v>2267.6</v>
      </c>
      <c r="F1780" s="9">
        <v>755.9</v>
      </c>
      <c r="G1780" s="9">
        <v>0</v>
      </c>
      <c r="H1780" s="9">
        <v>2267.6</v>
      </c>
      <c r="I1780" s="9">
        <v>9070.5</v>
      </c>
      <c r="J1780" s="9">
        <v>10000</v>
      </c>
      <c r="K1780" s="9">
        <v>929.5</v>
      </c>
      <c r="L1780" s="9">
        <v>9.3000000000000007</v>
      </c>
    </row>
    <row r="1781" spans="1:12" ht="15" thickBot="1" x14ac:dyDescent="0.35">
      <c r="A1781" s="8" t="s">
        <v>132</v>
      </c>
      <c r="B1781" s="9">
        <v>0</v>
      </c>
      <c r="C1781" s="9">
        <v>0</v>
      </c>
      <c r="D1781" s="9">
        <v>3779.4</v>
      </c>
      <c r="E1781" s="9">
        <v>2267.6</v>
      </c>
      <c r="F1781" s="9">
        <v>755.9</v>
      </c>
      <c r="G1781" s="9">
        <v>0</v>
      </c>
      <c r="H1781" s="9">
        <v>2267.6</v>
      </c>
      <c r="I1781" s="9">
        <v>9070.5</v>
      </c>
      <c r="J1781" s="9">
        <v>10000</v>
      </c>
      <c r="K1781" s="9">
        <v>929.5</v>
      </c>
      <c r="L1781" s="9">
        <v>9.3000000000000007</v>
      </c>
    </row>
    <row r="1782" spans="1:12" ht="15" thickBot="1" x14ac:dyDescent="0.35">
      <c r="A1782" s="8" t="s">
        <v>133</v>
      </c>
      <c r="B1782" s="9">
        <v>0</v>
      </c>
      <c r="C1782" s="9">
        <v>0</v>
      </c>
      <c r="D1782" s="9">
        <v>3779.4</v>
      </c>
      <c r="E1782" s="9">
        <v>2267.6</v>
      </c>
      <c r="F1782" s="9">
        <v>755.9</v>
      </c>
      <c r="G1782" s="9">
        <v>0</v>
      </c>
      <c r="H1782" s="9">
        <v>2267.6</v>
      </c>
      <c r="I1782" s="9">
        <v>9070.5</v>
      </c>
      <c r="J1782" s="9">
        <v>10000</v>
      </c>
      <c r="K1782" s="9">
        <v>929.5</v>
      </c>
      <c r="L1782" s="9">
        <v>9.3000000000000007</v>
      </c>
    </row>
    <row r="1783" spans="1:12" ht="15" thickBot="1" x14ac:dyDescent="0.35">
      <c r="A1783" s="8" t="s">
        <v>134</v>
      </c>
      <c r="B1783" s="9">
        <v>0</v>
      </c>
      <c r="C1783" s="9">
        <v>0</v>
      </c>
      <c r="D1783" s="9">
        <v>3779.4</v>
      </c>
      <c r="E1783" s="9">
        <v>2267.6</v>
      </c>
      <c r="F1783" s="9">
        <v>755.9</v>
      </c>
      <c r="G1783" s="9">
        <v>0</v>
      </c>
      <c r="H1783" s="9">
        <v>2267.6</v>
      </c>
      <c r="I1783" s="9">
        <v>9070.5</v>
      </c>
      <c r="J1783" s="9">
        <v>10000</v>
      </c>
      <c r="K1783" s="9">
        <v>929.5</v>
      </c>
      <c r="L1783" s="9">
        <v>9.3000000000000007</v>
      </c>
    </row>
    <row r="1784" spans="1:12" ht="15" thickBot="1" x14ac:dyDescent="0.35">
      <c r="A1784" s="8" t="s">
        <v>135</v>
      </c>
      <c r="B1784" s="9">
        <v>0</v>
      </c>
      <c r="C1784" s="9">
        <v>0</v>
      </c>
      <c r="D1784" s="9">
        <v>3779.4</v>
      </c>
      <c r="E1784" s="9">
        <v>2267.6</v>
      </c>
      <c r="F1784" s="9">
        <v>755.9</v>
      </c>
      <c r="G1784" s="9">
        <v>0</v>
      </c>
      <c r="H1784" s="9">
        <v>2267.6</v>
      </c>
      <c r="I1784" s="9">
        <v>9070.5</v>
      </c>
      <c r="J1784" s="9">
        <v>12000</v>
      </c>
      <c r="K1784" s="9">
        <v>2929.5</v>
      </c>
      <c r="L1784" s="9">
        <v>24.41</v>
      </c>
    </row>
    <row r="1785" spans="1:12" ht="15" thickBot="1" x14ac:dyDescent="0.35">
      <c r="A1785" s="8" t="s">
        <v>136</v>
      </c>
      <c r="B1785" s="9">
        <v>0</v>
      </c>
      <c r="C1785" s="9">
        <v>0</v>
      </c>
      <c r="D1785" s="9">
        <v>3779.4</v>
      </c>
      <c r="E1785" s="9">
        <v>2267.6</v>
      </c>
      <c r="F1785" s="9">
        <v>755.9</v>
      </c>
      <c r="G1785" s="9">
        <v>0</v>
      </c>
      <c r="H1785" s="9">
        <v>2267.6</v>
      </c>
      <c r="I1785" s="9">
        <v>9070.5</v>
      </c>
      <c r="J1785" s="9">
        <v>12000</v>
      </c>
      <c r="K1785" s="9">
        <v>2929.5</v>
      </c>
      <c r="L1785" s="9">
        <v>24.41</v>
      </c>
    </row>
    <row r="1786" spans="1:12" ht="15" thickBot="1" x14ac:dyDescent="0.35">
      <c r="A1786" s="8" t="s">
        <v>137</v>
      </c>
      <c r="B1786" s="9">
        <v>0</v>
      </c>
      <c r="C1786" s="9">
        <v>0</v>
      </c>
      <c r="D1786" s="9">
        <v>3779.4</v>
      </c>
      <c r="E1786" s="9">
        <v>2267.6</v>
      </c>
      <c r="F1786" s="9">
        <v>755.9</v>
      </c>
      <c r="G1786" s="9">
        <v>0</v>
      </c>
      <c r="H1786" s="9">
        <v>2267.6</v>
      </c>
      <c r="I1786" s="9">
        <v>9070.5</v>
      </c>
      <c r="J1786" s="9">
        <v>9000</v>
      </c>
      <c r="K1786" s="9">
        <v>-70.5</v>
      </c>
      <c r="L1786" s="9">
        <v>-0.78</v>
      </c>
    </row>
    <row r="1787" spans="1:12" ht="15" thickBot="1" x14ac:dyDescent="0.35">
      <c r="A1787" s="8" t="s">
        <v>138</v>
      </c>
      <c r="B1787" s="9">
        <v>0</v>
      </c>
      <c r="C1787" s="9">
        <v>0</v>
      </c>
      <c r="D1787" s="9">
        <v>3779.4</v>
      </c>
      <c r="E1787" s="9">
        <v>2267.6</v>
      </c>
      <c r="F1787" s="9">
        <v>755.9</v>
      </c>
      <c r="G1787" s="9">
        <v>0</v>
      </c>
      <c r="H1787" s="9">
        <v>2267.6</v>
      </c>
      <c r="I1787" s="9">
        <v>9070.5</v>
      </c>
      <c r="J1787" s="9">
        <v>10000</v>
      </c>
      <c r="K1787" s="9">
        <v>929.5</v>
      </c>
      <c r="L1787" s="9">
        <v>9.3000000000000007</v>
      </c>
    </row>
    <row r="1788" spans="1:12" ht="15" thickBot="1" x14ac:dyDescent="0.35">
      <c r="A1788" s="8" t="s">
        <v>139</v>
      </c>
      <c r="B1788" s="9">
        <v>0</v>
      </c>
      <c r="C1788" s="9">
        <v>0</v>
      </c>
      <c r="D1788" s="9">
        <v>3779.4</v>
      </c>
      <c r="E1788" s="9">
        <v>2267.6</v>
      </c>
      <c r="F1788" s="9">
        <v>755.9</v>
      </c>
      <c r="G1788" s="9">
        <v>0</v>
      </c>
      <c r="H1788" s="9">
        <v>2267.6</v>
      </c>
      <c r="I1788" s="9">
        <v>9070.5</v>
      </c>
      <c r="J1788" s="9">
        <v>11000</v>
      </c>
      <c r="K1788" s="9">
        <v>1929.5</v>
      </c>
      <c r="L1788" s="9">
        <v>17.54</v>
      </c>
    </row>
    <row r="1789" spans="1:12" ht="15" thickBot="1" x14ac:dyDescent="0.35">
      <c r="A1789" s="8" t="s">
        <v>140</v>
      </c>
      <c r="B1789" s="9">
        <v>0</v>
      </c>
      <c r="C1789" s="9">
        <v>0</v>
      </c>
      <c r="D1789" s="9">
        <v>4535.2</v>
      </c>
      <c r="E1789" s="9">
        <v>2267.6</v>
      </c>
      <c r="F1789" s="9">
        <v>755.9</v>
      </c>
      <c r="G1789" s="9">
        <v>0</v>
      </c>
      <c r="H1789" s="9">
        <v>2267.6</v>
      </c>
      <c r="I1789" s="9">
        <v>9826.4</v>
      </c>
      <c r="J1789" s="9">
        <v>11000</v>
      </c>
      <c r="K1789" s="9">
        <v>1173.5999999999999</v>
      </c>
      <c r="L1789" s="9">
        <v>10.67</v>
      </c>
    </row>
    <row r="1790" spans="1:12" ht="15" thickBot="1" x14ac:dyDescent="0.35">
      <c r="A1790" s="8" t="s">
        <v>141</v>
      </c>
      <c r="B1790" s="9">
        <v>0</v>
      </c>
      <c r="C1790" s="9">
        <v>0</v>
      </c>
      <c r="D1790" s="9">
        <v>3779.4</v>
      </c>
      <c r="E1790" s="9">
        <v>2267.6</v>
      </c>
      <c r="F1790" s="9">
        <v>755.9</v>
      </c>
      <c r="G1790" s="9">
        <v>0</v>
      </c>
      <c r="H1790" s="9">
        <v>2267.6</v>
      </c>
      <c r="I1790" s="9">
        <v>9070.5</v>
      </c>
      <c r="J1790" s="9">
        <v>10000</v>
      </c>
      <c r="K1790" s="9">
        <v>929.5</v>
      </c>
      <c r="L1790" s="9">
        <v>9.3000000000000007</v>
      </c>
    </row>
    <row r="1791" spans="1:12" ht="15" thickBot="1" x14ac:dyDescent="0.35">
      <c r="A1791" s="8" t="s">
        <v>142</v>
      </c>
      <c r="B1791" s="9">
        <v>0</v>
      </c>
      <c r="C1791" s="9">
        <v>0</v>
      </c>
      <c r="D1791" s="9">
        <v>3779.4</v>
      </c>
      <c r="E1791" s="9">
        <v>2267.6</v>
      </c>
      <c r="F1791" s="9">
        <v>755.9</v>
      </c>
      <c r="G1791" s="9">
        <v>0</v>
      </c>
      <c r="H1791" s="9">
        <v>2267.6</v>
      </c>
      <c r="I1791" s="9">
        <v>9070.5</v>
      </c>
      <c r="J1791" s="9">
        <v>12000</v>
      </c>
      <c r="K1791" s="9">
        <v>2929.5</v>
      </c>
      <c r="L1791" s="9">
        <v>24.41</v>
      </c>
    </row>
    <row r="1792" spans="1:12" ht="15" thickBot="1" x14ac:dyDescent="0.35">
      <c r="A1792" s="8" t="s">
        <v>143</v>
      </c>
      <c r="B1792" s="9">
        <v>0</v>
      </c>
      <c r="C1792" s="9">
        <v>0</v>
      </c>
      <c r="D1792" s="9">
        <v>3779.4</v>
      </c>
      <c r="E1792" s="9">
        <v>2267.6</v>
      </c>
      <c r="F1792" s="9">
        <v>755.9</v>
      </c>
      <c r="G1792" s="9">
        <v>0</v>
      </c>
      <c r="H1792" s="9">
        <v>2267.6</v>
      </c>
      <c r="I1792" s="9">
        <v>9070.5</v>
      </c>
      <c r="J1792" s="9">
        <v>12000</v>
      </c>
      <c r="K1792" s="9">
        <v>2929.5</v>
      </c>
      <c r="L1792" s="9">
        <v>24.41</v>
      </c>
    </row>
    <row r="1793" spans="1:12" ht="15" thickBot="1" x14ac:dyDescent="0.35">
      <c r="A1793" s="8" t="s">
        <v>144</v>
      </c>
      <c r="B1793" s="9">
        <v>755.9</v>
      </c>
      <c r="C1793" s="9">
        <v>0</v>
      </c>
      <c r="D1793" s="9">
        <v>3779.4</v>
      </c>
      <c r="E1793" s="9">
        <v>2267.6</v>
      </c>
      <c r="F1793" s="9">
        <v>755.9</v>
      </c>
      <c r="G1793" s="9">
        <v>0</v>
      </c>
      <c r="H1793" s="9">
        <v>2267.6</v>
      </c>
      <c r="I1793" s="9">
        <v>9826.4</v>
      </c>
      <c r="J1793" s="9">
        <v>13000</v>
      </c>
      <c r="K1793" s="9">
        <v>3173.6</v>
      </c>
      <c r="L1793" s="9">
        <v>24.41</v>
      </c>
    </row>
    <row r="1794" spans="1:12" ht="15" thickBot="1" x14ac:dyDescent="0.35">
      <c r="A1794" s="8" t="s">
        <v>145</v>
      </c>
      <c r="B1794" s="9">
        <v>755.9</v>
      </c>
      <c r="C1794" s="9">
        <v>0</v>
      </c>
      <c r="D1794" s="9">
        <v>3779.4</v>
      </c>
      <c r="E1794" s="9">
        <v>2267.6</v>
      </c>
      <c r="F1794" s="9">
        <v>755.9</v>
      </c>
      <c r="G1794" s="9">
        <v>0</v>
      </c>
      <c r="H1794" s="9">
        <v>2267.6</v>
      </c>
      <c r="I1794" s="9">
        <v>9826.4</v>
      </c>
      <c r="J1794" s="9">
        <v>12000</v>
      </c>
      <c r="K1794" s="9">
        <v>2173.6</v>
      </c>
      <c r="L1794" s="9">
        <v>18.11</v>
      </c>
    </row>
    <row r="1795" spans="1:12" ht="15" thickBot="1" x14ac:dyDescent="0.35">
      <c r="A1795" s="8" t="s">
        <v>146</v>
      </c>
      <c r="B1795" s="9">
        <v>755.9</v>
      </c>
      <c r="C1795" s="9">
        <v>0</v>
      </c>
      <c r="D1795" s="9">
        <v>3779.4</v>
      </c>
      <c r="E1795" s="9">
        <v>2267.6</v>
      </c>
      <c r="F1795" s="9">
        <v>755.9</v>
      </c>
      <c r="G1795" s="9">
        <v>0</v>
      </c>
      <c r="H1795" s="9">
        <v>2267.6</v>
      </c>
      <c r="I1795" s="9">
        <v>9826.4</v>
      </c>
      <c r="J1795" s="9">
        <v>12000</v>
      </c>
      <c r="K1795" s="9">
        <v>2173.6</v>
      </c>
      <c r="L1795" s="9">
        <v>18.11</v>
      </c>
    </row>
    <row r="1796" spans="1:12" ht="15" thickBot="1" x14ac:dyDescent="0.35">
      <c r="A1796" s="8" t="s">
        <v>147</v>
      </c>
      <c r="B1796" s="9">
        <v>755.9</v>
      </c>
      <c r="C1796" s="9">
        <v>0</v>
      </c>
      <c r="D1796" s="9">
        <v>3779.4</v>
      </c>
      <c r="E1796" s="9">
        <v>2267.6</v>
      </c>
      <c r="F1796" s="9">
        <v>755.9</v>
      </c>
      <c r="G1796" s="9">
        <v>0</v>
      </c>
      <c r="H1796" s="9">
        <v>2267.6</v>
      </c>
      <c r="I1796" s="9">
        <v>9826.4</v>
      </c>
      <c r="J1796" s="9">
        <v>13000</v>
      </c>
      <c r="K1796" s="9">
        <v>3173.6</v>
      </c>
      <c r="L1796" s="9">
        <v>24.41</v>
      </c>
    </row>
    <row r="1797" spans="1:12" ht="15" thickBot="1" x14ac:dyDescent="0.35">
      <c r="A1797" s="8" t="s">
        <v>148</v>
      </c>
      <c r="B1797" s="9">
        <v>755.9</v>
      </c>
      <c r="C1797" s="9">
        <v>0</v>
      </c>
      <c r="D1797" s="9">
        <v>3779.4</v>
      </c>
      <c r="E1797" s="9">
        <v>2267.6</v>
      </c>
      <c r="F1797" s="9">
        <v>755.9</v>
      </c>
      <c r="G1797" s="9">
        <v>3779.4</v>
      </c>
      <c r="H1797" s="9">
        <v>2267.6</v>
      </c>
      <c r="I1797" s="9">
        <v>13605.7</v>
      </c>
      <c r="J1797" s="9">
        <v>13000</v>
      </c>
      <c r="K1797" s="9">
        <v>-605.70000000000005</v>
      </c>
      <c r="L1797" s="9">
        <v>-4.66</v>
      </c>
    </row>
    <row r="1798" spans="1:12" ht="15" thickBot="1" x14ac:dyDescent="0.35">
      <c r="A1798" s="8" t="s">
        <v>149</v>
      </c>
      <c r="B1798" s="9">
        <v>755.9</v>
      </c>
      <c r="C1798" s="9">
        <v>0</v>
      </c>
      <c r="D1798" s="9">
        <v>3779.4</v>
      </c>
      <c r="E1798" s="9">
        <v>2267.6</v>
      </c>
      <c r="F1798" s="9">
        <v>755.9</v>
      </c>
      <c r="G1798" s="9">
        <v>0</v>
      </c>
      <c r="H1798" s="9">
        <v>2267.6</v>
      </c>
      <c r="I1798" s="9">
        <v>9826.4</v>
      </c>
      <c r="J1798" s="9">
        <v>11000</v>
      </c>
      <c r="K1798" s="9">
        <v>1173.5999999999999</v>
      </c>
      <c r="L1798" s="9">
        <v>10.67</v>
      </c>
    </row>
    <row r="1799" spans="1:12" ht="15" thickBot="1" x14ac:dyDescent="0.35">
      <c r="A1799" s="8" t="s">
        <v>150</v>
      </c>
      <c r="B1799" s="9">
        <v>755.9</v>
      </c>
      <c r="C1799" s="9">
        <v>0</v>
      </c>
      <c r="D1799" s="9">
        <v>3779.4</v>
      </c>
      <c r="E1799" s="9">
        <v>2267.6</v>
      </c>
      <c r="F1799" s="9">
        <v>755.9</v>
      </c>
      <c r="G1799" s="9">
        <v>3779.4</v>
      </c>
      <c r="H1799" s="9">
        <v>2267.6</v>
      </c>
      <c r="I1799" s="9">
        <v>13605.7</v>
      </c>
      <c r="J1799" s="9">
        <v>12000</v>
      </c>
      <c r="K1799" s="9">
        <v>-1605.7</v>
      </c>
      <c r="L1799" s="9">
        <v>-13.38</v>
      </c>
    </row>
    <row r="1800" spans="1:12" ht="15" thickBot="1" x14ac:dyDescent="0.35">
      <c r="A1800" s="8" t="s">
        <v>151</v>
      </c>
      <c r="B1800" s="9">
        <v>755.9</v>
      </c>
      <c r="C1800" s="9">
        <v>0</v>
      </c>
      <c r="D1800" s="9">
        <v>3779.4</v>
      </c>
      <c r="E1800" s="9">
        <v>2267.6</v>
      </c>
      <c r="F1800" s="9">
        <v>755.9</v>
      </c>
      <c r="G1800" s="9">
        <v>0</v>
      </c>
      <c r="H1800" s="9">
        <v>2267.6</v>
      </c>
      <c r="I1800" s="9">
        <v>9826.4</v>
      </c>
      <c r="J1800" s="9">
        <v>13000</v>
      </c>
      <c r="K1800" s="9">
        <v>3173.6</v>
      </c>
      <c r="L1800" s="9">
        <v>24.41</v>
      </c>
    </row>
    <row r="1801" spans="1:12" ht="15" thickBot="1" x14ac:dyDescent="0.35">
      <c r="A1801" s="8" t="s">
        <v>152</v>
      </c>
      <c r="B1801" s="9">
        <v>755.9</v>
      </c>
      <c r="C1801" s="9">
        <v>1889.7</v>
      </c>
      <c r="D1801" s="9">
        <v>4535.2</v>
      </c>
      <c r="E1801" s="9">
        <v>2267.6</v>
      </c>
      <c r="F1801" s="9">
        <v>755.9</v>
      </c>
      <c r="G1801" s="9">
        <v>3779.4</v>
      </c>
      <c r="H1801" s="9">
        <v>2267.6</v>
      </c>
      <c r="I1801" s="9">
        <v>16251.3</v>
      </c>
      <c r="J1801" s="9">
        <v>14000</v>
      </c>
      <c r="K1801" s="9">
        <v>-2251.3000000000002</v>
      </c>
      <c r="L1801" s="9">
        <v>-16.079999999999998</v>
      </c>
    </row>
    <row r="1802" spans="1:12" ht="15" thickBot="1" x14ac:dyDescent="0.35">
      <c r="A1802" s="8" t="s">
        <v>153</v>
      </c>
      <c r="B1802" s="9">
        <v>755.9</v>
      </c>
      <c r="C1802" s="9">
        <v>0</v>
      </c>
      <c r="D1802" s="9">
        <v>3779.4</v>
      </c>
      <c r="E1802" s="9">
        <v>2267.6</v>
      </c>
      <c r="F1802" s="9">
        <v>755.9</v>
      </c>
      <c r="G1802" s="9">
        <v>0</v>
      </c>
      <c r="H1802" s="9">
        <v>2267.6</v>
      </c>
      <c r="I1802" s="9">
        <v>9826.4</v>
      </c>
      <c r="J1802" s="9">
        <v>12000</v>
      </c>
      <c r="K1802" s="9">
        <v>2173.6</v>
      </c>
      <c r="L1802" s="9">
        <v>18.11</v>
      </c>
    </row>
    <row r="1803" spans="1:12" ht="15" thickBot="1" x14ac:dyDescent="0.35">
      <c r="A1803" s="8" t="s">
        <v>154</v>
      </c>
      <c r="B1803" s="9">
        <v>755.9</v>
      </c>
      <c r="C1803" s="9">
        <v>0</v>
      </c>
      <c r="D1803" s="9">
        <v>3779.4</v>
      </c>
      <c r="E1803" s="9">
        <v>2267.6</v>
      </c>
      <c r="F1803" s="9">
        <v>755.9</v>
      </c>
      <c r="G1803" s="9">
        <v>0</v>
      </c>
      <c r="H1803" s="9">
        <v>2267.6</v>
      </c>
      <c r="I1803" s="9">
        <v>9826.4</v>
      </c>
      <c r="J1803" s="9">
        <v>13000</v>
      </c>
      <c r="K1803" s="9">
        <v>3173.6</v>
      </c>
      <c r="L1803" s="9">
        <v>24.41</v>
      </c>
    </row>
    <row r="1804" spans="1:12" ht="15" thickBot="1" x14ac:dyDescent="0.35">
      <c r="A1804" s="8" t="s">
        <v>155</v>
      </c>
      <c r="B1804" s="9">
        <v>1511.7</v>
      </c>
      <c r="C1804" s="9">
        <v>0</v>
      </c>
      <c r="D1804" s="9">
        <v>3779.4</v>
      </c>
      <c r="E1804" s="9">
        <v>2267.6</v>
      </c>
      <c r="F1804" s="9">
        <v>755.9</v>
      </c>
      <c r="G1804" s="9">
        <v>0</v>
      </c>
      <c r="H1804" s="9">
        <v>1511.7</v>
      </c>
      <c r="I1804" s="9">
        <v>9826.4</v>
      </c>
      <c r="J1804" s="9">
        <v>13000</v>
      </c>
      <c r="K1804" s="9">
        <v>3173.6</v>
      </c>
      <c r="L1804" s="9">
        <v>24.41</v>
      </c>
    </row>
    <row r="1805" spans="1:12" ht="15" thickBot="1" x14ac:dyDescent="0.35">
      <c r="A1805" s="8" t="s">
        <v>156</v>
      </c>
      <c r="B1805" s="9">
        <v>1511.7</v>
      </c>
      <c r="C1805" s="9">
        <v>0</v>
      </c>
      <c r="D1805" s="9">
        <v>3779.4</v>
      </c>
      <c r="E1805" s="9">
        <v>2267.6</v>
      </c>
      <c r="F1805" s="9">
        <v>755.9</v>
      </c>
      <c r="G1805" s="9">
        <v>3779.4</v>
      </c>
      <c r="H1805" s="9">
        <v>2267.6</v>
      </c>
      <c r="I1805" s="9">
        <v>14361.6</v>
      </c>
      <c r="J1805" s="9">
        <v>14000</v>
      </c>
      <c r="K1805" s="9">
        <v>-361.6</v>
      </c>
      <c r="L1805" s="9">
        <v>-2.58</v>
      </c>
    </row>
    <row r="1806" spans="1:12" ht="15" thickBot="1" x14ac:dyDescent="0.35">
      <c r="A1806" s="8" t="s">
        <v>157</v>
      </c>
      <c r="B1806" s="9">
        <v>2267.6</v>
      </c>
      <c r="C1806" s="9">
        <v>0</v>
      </c>
      <c r="D1806" s="9">
        <v>3779.4</v>
      </c>
      <c r="E1806" s="9">
        <v>2267.6</v>
      </c>
      <c r="F1806" s="9">
        <v>755.9</v>
      </c>
      <c r="G1806" s="9">
        <v>0</v>
      </c>
      <c r="H1806" s="9">
        <v>1511.7</v>
      </c>
      <c r="I1806" s="9">
        <v>10582.2</v>
      </c>
      <c r="J1806" s="9">
        <v>14000</v>
      </c>
      <c r="K1806" s="9">
        <v>3417.8</v>
      </c>
      <c r="L1806" s="9">
        <v>24.41</v>
      </c>
    </row>
    <row r="1807" spans="1:12" ht="15" thickBot="1" x14ac:dyDescent="0.35">
      <c r="A1807" s="8" t="s">
        <v>158</v>
      </c>
      <c r="B1807" s="9">
        <v>2267.6</v>
      </c>
      <c r="C1807" s="9">
        <v>0</v>
      </c>
      <c r="D1807" s="9">
        <v>3779.4</v>
      </c>
      <c r="E1807" s="9">
        <v>2267.6</v>
      </c>
      <c r="F1807" s="9">
        <v>755.9</v>
      </c>
      <c r="G1807" s="9">
        <v>3779.4</v>
      </c>
      <c r="H1807" s="9">
        <v>2267.6</v>
      </c>
      <c r="I1807" s="9">
        <v>15117.5</v>
      </c>
      <c r="J1807" s="9">
        <v>18000</v>
      </c>
      <c r="K1807" s="9">
        <v>2882.5</v>
      </c>
      <c r="L1807" s="9">
        <v>16.010000000000002</v>
      </c>
    </row>
    <row r="1808" spans="1:12" ht="15" thickBot="1" x14ac:dyDescent="0.35">
      <c r="A1808" s="8" t="s">
        <v>159</v>
      </c>
      <c r="B1808" s="9">
        <v>3779.4</v>
      </c>
      <c r="C1808" s="9">
        <v>0</v>
      </c>
      <c r="D1808" s="9">
        <v>3779.4</v>
      </c>
      <c r="E1808" s="9">
        <v>2267.6</v>
      </c>
      <c r="F1808" s="9">
        <v>755.9</v>
      </c>
      <c r="G1808" s="9">
        <v>3779.4</v>
      </c>
      <c r="H1808" s="9">
        <v>2267.6</v>
      </c>
      <c r="I1808" s="9">
        <v>16629.2</v>
      </c>
      <c r="J1808" s="9">
        <v>22000</v>
      </c>
      <c r="K1808" s="9">
        <v>5370.8</v>
      </c>
      <c r="L1808" s="9">
        <v>24.41</v>
      </c>
    </row>
    <row r="1809" spans="1:12" ht="15" thickBot="1" x14ac:dyDescent="0.35">
      <c r="A1809" s="8" t="s">
        <v>160</v>
      </c>
      <c r="B1809" s="9">
        <v>4535.2</v>
      </c>
      <c r="C1809" s="9">
        <v>0</v>
      </c>
      <c r="D1809" s="9">
        <v>3779.4</v>
      </c>
      <c r="E1809" s="9">
        <v>2267.6</v>
      </c>
      <c r="F1809" s="9">
        <v>755.9</v>
      </c>
      <c r="G1809" s="9">
        <v>3779.4</v>
      </c>
      <c r="H1809" s="9">
        <v>2267.6</v>
      </c>
      <c r="I1809" s="9">
        <v>17385.099999999999</v>
      </c>
      <c r="J1809" s="9">
        <v>23000</v>
      </c>
      <c r="K1809" s="9">
        <v>5614.9</v>
      </c>
      <c r="L1809" s="9">
        <v>24.41</v>
      </c>
    </row>
    <row r="1810" spans="1:12" ht="15" thickBot="1" x14ac:dyDescent="0.35">
      <c r="A1810" s="8" t="s">
        <v>161</v>
      </c>
      <c r="B1810" s="9">
        <v>4535.2</v>
      </c>
      <c r="C1810" s="9">
        <v>0</v>
      </c>
      <c r="D1810" s="9">
        <v>3779.4</v>
      </c>
      <c r="E1810" s="9">
        <v>2267.6</v>
      </c>
      <c r="F1810" s="9">
        <v>755.9</v>
      </c>
      <c r="G1810" s="9">
        <v>3779.4</v>
      </c>
      <c r="H1810" s="9">
        <v>2267.6</v>
      </c>
      <c r="I1810" s="9">
        <v>17385.099999999999</v>
      </c>
      <c r="J1810" s="9">
        <v>17000</v>
      </c>
      <c r="K1810" s="9">
        <v>-385.1</v>
      </c>
      <c r="L1810" s="9">
        <v>-2.27</v>
      </c>
    </row>
    <row r="1811" spans="1:12" ht="15" thickBot="1" x14ac:dyDescent="0.35">
      <c r="A1811" s="8" t="s">
        <v>162</v>
      </c>
      <c r="B1811" s="9">
        <v>4535.2</v>
      </c>
      <c r="C1811" s="9">
        <v>0</v>
      </c>
      <c r="D1811" s="9">
        <v>3779.4</v>
      </c>
      <c r="E1811" s="9">
        <v>2267.6</v>
      </c>
      <c r="F1811" s="9">
        <v>755.9</v>
      </c>
      <c r="G1811" s="9">
        <v>3779.4</v>
      </c>
      <c r="H1811" s="9">
        <v>1511.7</v>
      </c>
      <c r="I1811" s="9">
        <v>16629.2</v>
      </c>
      <c r="J1811" s="9">
        <v>18000</v>
      </c>
      <c r="K1811" s="9">
        <v>1370.8</v>
      </c>
      <c r="L1811" s="9">
        <v>7.62</v>
      </c>
    </row>
    <row r="1812" spans="1:12" ht="15" thickBot="1" x14ac:dyDescent="0.35">
      <c r="A1812" s="8" t="s">
        <v>163</v>
      </c>
      <c r="B1812" s="9">
        <v>4535.2</v>
      </c>
      <c r="C1812" s="9">
        <v>0</v>
      </c>
      <c r="D1812" s="9">
        <v>3779.4</v>
      </c>
      <c r="E1812" s="9">
        <v>2267.6</v>
      </c>
      <c r="F1812" s="9">
        <v>755.9</v>
      </c>
      <c r="G1812" s="9">
        <v>3779.4</v>
      </c>
      <c r="H1812" s="9">
        <v>2267.6</v>
      </c>
      <c r="I1812" s="9">
        <v>17385.099999999999</v>
      </c>
      <c r="J1812" s="9">
        <v>16000</v>
      </c>
      <c r="K1812" s="9">
        <v>-1385.1</v>
      </c>
      <c r="L1812" s="9">
        <v>-8.66</v>
      </c>
    </row>
    <row r="1813" spans="1:12" ht="15" thickBot="1" x14ac:dyDescent="0.35">
      <c r="A1813" s="8" t="s">
        <v>164</v>
      </c>
      <c r="B1813" s="9">
        <v>4535.2</v>
      </c>
      <c r="C1813" s="9">
        <v>0</v>
      </c>
      <c r="D1813" s="9">
        <v>4535.2</v>
      </c>
      <c r="E1813" s="9">
        <v>2267.6</v>
      </c>
      <c r="F1813" s="9">
        <v>755.9</v>
      </c>
      <c r="G1813" s="9">
        <v>3779.4</v>
      </c>
      <c r="H1813" s="9">
        <v>2267.6</v>
      </c>
      <c r="I1813" s="9">
        <v>18141</v>
      </c>
      <c r="J1813" s="9">
        <v>18000</v>
      </c>
      <c r="K1813" s="9">
        <v>-141</v>
      </c>
      <c r="L1813" s="9">
        <v>-0.78</v>
      </c>
    </row>
    <row r="1814" spans="1:12" ht="15" thickBot="1" x14ac:dyDescent="0.35">
      <c r="A1814" s="8" t="s">
        <v>165</v>
      </c>
      <c r="B1814" s="9">
        <v>4535.2</v>
      </c>
      <c r="C1814" s="9">
        <v>0</v>
      </c>
      <c r="D1814" s="9">
        <v>3779.4</v>
      </c>
      <c r="E1814" s="9">
        <v>2267.6</v>
      </c>
      <c r="F1814" s="9">
        <v>755.9</v>
      </c>
      <c r="G1814" s="9">
        <v>0</v>
      </c>
      <c r="H1814" s="9">
        <v>2267.6</v>
      </c>
      <c r="I1814" s="9">
        <v>13605.7</v>
      </c>
      <c r="J1814" s="9">
        <v>16000</v>
      </c>
      <c r="K1814" s="9">
        <v>2394.3000000000002</v>
      </c>
      <c r="L1814" s="9">
        <v>14.96</v>
      </c>
    </row>
    <row r="1815" spans="1:12" ht="15" thickBot="1" x14ac:dyDescent="0.35">
      <c r="A1815" s="8" t="s">
        <v>166</v>
      </c>
      <c r="B1815" s="9">
        <v>4535.2</v>
      </c>
      <c r="C1815" s="9">
        <v>0</v>
      </c>
      <c r="D1815" s="9">
        <v>3779.4</v>
      </c>
      <c r="E1815" s="9">
        <v>2267.6</v>
      </c>
      <c r="F1815" s="9">
        <v>755.9</v>
      </c>
      <c r="G1815" s="9">
        <v>0</v>
      </c>
      <c r="H1815" s="9">
        <v>2267.6</v>
      </c>
      <c r="I1815" s="9">
        <v>13605.7</v>
      </c>
      <c r="J1815" s="9">
        <v>18000</v>
      </c>
      <c r="K1815" s="9">
        <v>4394.3</v>
      </c>
      <c r="L1815" s="9">
        <v>24.41</v>
      </c>
    </row>
    <row r="1816" spans="1:12" ht="15" thickBot="1" x14ac:dyDescent="0.35">
      <c r="A1816" s="8" t="s">
        <v>167</v>
      </c>
      <c r="B1816" s="9">
        <v>4535.2</v>
      </c>
      <c r="C1816" s="9">
        <v>0</v>
      </c>
      <c r="D1816" s="9">
        <v>3779.4</v>
      </c>
      <c r="E1816" s="9">
        <v>2267.6</v>
      </c>
      <c r="F1816" s="9">
        <v>755.9</v>
      </c>
      <c r="G1816" s="9">
        <v>0</v>
      </c>
      <c r="H1816" s="9">
        <v>4535.2</v>
      </c>
      <c r="I1816" s="9">
        <v>15873.4</v>
      </c>
      <c r="J1816" s="9">
        <v>19000</v>
      </c>
      <c r="K1816" s="9">
        <v>3126.6</v>
      </c>
      <c r="L1816" s="9">
        <v>16.46</v>
      </c>
    </row>
    <row r="1817" spans="1:12" ht="15" thickBot="1" x14ac:dyDescent="0.35">
      <c r="A1817" s="8" t="s">
        <v>168</v>
      </c>
      <c r="B1817" s="9">
        <v>4535.2</v>
      </c>
      <c r="C1817" s="9">
        <v>0</v>
      </c>
      <c r="D1817" s="9">
        <v>3779.4</v>
      </c>
      <c r="E1817" s="9">
        <v>2267.6</v>
      </c>
      <c r="F1817" s="9">
        <v>755.9</v>
      </c>
      <c r="G1817" s="9">
        <v>0</v>
      </c>
      <c r="H1817" s="9">
        <v>2267.6</v>
      </c>
      <c r="I1817" s="9">
        <v>13605.7</v>
      </c>
      <c r="J1817" s="9">
        <v>17000</v>
      </c>
      <c r="K1817" s="9">
        <v>3394.3</v>
      </c>
      <c r="L1817" s="9">
        <v>19.97</v>
      </c>
    </row>
    <row r="1818" spans="1:12" ht="15" thickBot="1" x14ac:dyDescent="0.35">
      <c r="A1818" s="8" t="s">
        <v>169</v>
      </c>
      <c r="B1818" s="9">
        <v>4535.2</v>
      </c>
      <c r="C1818" s="9">
        <v>0</v>
      </c>
      <c r="D1818" s="9">
        <v>3779.4</v>
      </c>
      <c r="E1818" s="9">
        <v>2267.6</v>
      </c>
      <c r="F1818" s="9">
        <v>755.9</v>
      </c>
      <c r="G1818" s="9">
        <v>0</v>
      </c>
      <c r="H1818" s="9">
        <v>2267.6</v>
      </c>
      <c r="I1818" s="9">
        <v>13605.7</v>
      </c>
      <c r="J1818" s="9">
        <v>16000</v>
      </c>
      <c r="K1818" s="9">
        <v>2394.3000000000002</v>
      </c>
      <c r="L1818" s="9">
        <v>14.96</v>
      </c>
    </row>
    <row r="1819" spans="1:12" ht="15" thickBot="1" x14ac:dyDescent="0.35">
      <c r="A1819" s="8" t="s">
        <v>170</v>
      </c>
      <c r="B1819" s="9">
        <v>4535.2</v>
      </c>
      <c r="C1819" s="9">
        <v>0</v>
      </c>
      <c r="D1819" s="9">
        <v>3779.4</v>
      </c>
      <c r="E1819" s="9">
        <v>2267.6</v>
      </c>
      <c r="F1819" s="9">
        <v>755.9</v>
      </c>
      <c r="G1819" s="9">
        <v>3779.4</v>
      </c>
      <c r="H1819" s="9">
        <v>2267.6</v>
      </c>
      <c r="I1819" s="9">
        <v>17385.099999999999</v>
      </c>
      <c r="J1819" s="9">
        <v>21000</v>
      </c>
      <c r="K1819" s="9">
        <v>3614.9</v>
      </c>
      <c r="L1819" s="9">
        <v>17.21</v>
      </c>
    </row>
    <row r="1820" spans="1:12" ht="15" thickBot="1" x14ac:dyDescent="0.35">
      <c r="A1820" s="8" t="s">
        <v>171</v>
      </c>
      <c r="B1820" s="9">
        <v>4535.2</v>
      </c>
      <c r="C1820" s="9">
        <v>0</v>
      </c>
      <c r="D1820" s="9">
        <v>4535.2</v>
      </c>
      <c r="E1820" s="9">
        <v>2267.6</v>
      </c>
      <c r="F1820" s="9">
        <v>755.9</v>
      </c>
      <c r="G1820" s="9">
        <v>3779.4</v>
      </c>
      <c r="H1820" s="9">
        <v>2267.6</v>
      </c>
      <c r="I1820" s="9">
        <v>18141</v>
      </c>
      <c r="J1820" s="9">
        <v>24000</v>
      </c>
      <c r="K1820" s="9">
        <v>5859</v>
      </c>
      <c r="L1820" s="9">
        <v>24.41</v>
      </c>
    </row>
    <row r="1821" spans="1:12" ht="15" thickBot="1" x14ac:dyDescent="0.35">
      <c r="A1821" s="8" t="s">
        <v>172</v>
      </c>
      <c r="B1821" s="9">
        <v>4535.2</v>
      </c>
      <c r="C1821" s="9">
        <v>0</v>
      </c>
      <c r="D1821" s="9">
        <v>3779.4</v>
      </c>
      <c r="E1821" s="9">
        <v>2267.6</v>
      </c>
      <c r="F1821" s="9">
        <v>755.9</v>
      </c>
      <c r="G1821" s="9">
        <v>3779.4</v>
      </c>
      <c r="H1821" s="9">
        <v>2267.6</v>
      </c>
      <c r="I1821" s="9">
        <v>17385.099999999999</v>
      </c>
      <c r="J1821" s="9">
        <v>21000</v>
      </c>
      <c r="K1821" s="9">
        <v>3614.9</v>
      </c>
      <c r="L1821" s="9">
        <v>17.21</v>
      </c>
    </row>
    <row r="1822" spans="1:12" ht="15" thickBot="1" x14ac:dyDescent="0.35">
      <c r="A1822" s="8" t="s">
        <v>173</v>
      </c>
      <c r="B1822" s="9">
        <v>4535.2</v>
      </c>
      <c r="C1822" s="9">
        <v>0</v>
      </c>
      <c r="D1822" s="9">
        <v>3779.4</v>
      </c>
      <c r="E1822" s="9">
        <v>2267.6</v>
      </c>
      <c r="F1822" s="9">
        <v>755.9</v>
      </c>
      <c r="G1822" s="9">
        <v>3779.4</v>
      </c>
      <c r="H1822" s="9">
        <v>2267.6</v>
      </c>
      <c r="I1822" s="9">
        <v>17385.099999999999</v>
      </c>
      <c r="J1822" s="9">
        <v>19000</v>
      </c>
      <c r="K1822" s="9">
        <v>1614.9</v>
      </c>
      <c r="L1822" s="9">
        <v>8.5</v>
      </c>
    </row>
    <row r="1823" spans="1:12" ht="15" thickBot="1" x14ac:dyDescent="0.35">
      <c r="A1823" s="8" t="s">
        <v>174</v>
      </c>
      <c r="B1823" s="9">
        <v>4535.2</v>
      </c>
      <c r="C1823" s="9">
        <v>0</v>
      </c>
      <c r="D1823" s="9">
        <v>3779.4</v>
      </c>
      <c r="E1823" s="9">
        <v>2267.6</v>
      </c>
      <c r="F1823" s="9">
        <v>755.9</v>
      </c>
      <c r="G1823" s="9">
        <v>3779.4</v>
      </c>
      <c r="H1823" s="9">
        <v>2267.6</v>
      </c>
      <c r="I1823" s="9">
        <v>17385.099999999999</v>
      </c>
      <c r="J1823" s="9">
        <v>18000</v>
      </c>
      <c r="K1823" s="9">
        <v>614.9</v>
      </c>
      <c r="L1823" s="9">
        <v>3.42</v>
      </c>
    </row>
    <row r="1824" spans="1:12" ht="15" thickBot="1" x14ac:dyDescent="0.35">
      <c r="A1824" s="8" t="s">
        <v>175</v>
      </c>
      <c r="B1824" s="9">
        <v>4535.2</v>
      </c>
      <c r="C1824" s="9">
        <v>0</v>
      </c>
      <c r="D1824" s="9">
        <v>4535.2</v>
      </c>
      <c r="E1824" s="9">
        <v>2267.6</v>
      </c>
      <c r="F1824" s="9">
        <v>755.9</v>
      </c>
      <c r="G1824" s="9">
        <v>3779.4</v>
      </c>
      <c r="H1824" s="9">
        <v>2267.6</v>
      </c>
      <c r="I1824" s="9">
        <v>18141</v>
      </c>
      <c r="J1824" s="9">
        <v>17000</v>
      </c>
      <c r="K1824" s="9">
        <v>-1141</v>
      </c>
      <c r="L1824" s="9">
        <v>-6.71</v>
      </c>
    </row>
    <row r="1825" spans="1:12" ht="15" thickBot="1" x14ac:dyDescent="0.35">
      <c r="A1825" s="8" t="s">
        <v>176</v>
      </c>
      <c r="B1825" s="9">
        <v>4535.2</v>
      </c>
      <c r="C1825" s="9">
        <v>1889.7</v>
      </c>
      <c r="D1825" s="9">
        <v>4535.2</v>
      </c>
      <c r="E1825" s="9">
        <v>2267.6</v>
      </c>
      <c r="F1825" s="9">
        <v>755.9</v>
      </c>
      <c r="G1825" s="9">
        <v>3779.4</v>
      </c>
      <c r="H1825" s="9">
        <v>2267.6</v>
      </c>
      <c r="I1825" s="9">
        <v>20030.7</v>
      </c>
      <c r="J1825" s="9">
        <v>21000</v>
      </c>
      <c r="K1825" s="9">
        <v>969.3</v>
      </c>
      <c r="L1825" s="9">
        <v>4.62</v>
      </c>
    </row>
    <row r="1826" spans="1:12" ht="15" thickBot="1" x14ac:dyDescent="0.35">
      <c r="A1826" s="8" t="s">
        <v>177</v>
      </c>
      <c r="B1826" s="9">
        <v>4535.2</v>
      </c>
      <c r="C1826" s="9">
        <v>0</v>
      </c>
      <c r="D1826" s="9">
        <v>3779.4</v>
      </c>
      <c r="E1826" s="9">
        <v>2267.6</v>
      </c>
      <c r="F1826" s="9">
        <v>755.9</v>
      </c>
      <c r="G1826" s="9">
        <v>0</v>
      </c>
      <c r="H1826" s="9">
        <v>2267.6</v>
      </c>
      <c r="I1826" s="9">
        <v>13605.7</v>
      </c>
      <c r="J1826" s="9">
        <v>17000</v>
      </c>
      <c r="K1826" s="9">
        <v>3394.3</v>
      </c>
      <c r="L1826" s="9">
        <v>19.97</v>
      </c>
    </row>
    <row r="1827" spans="1:12" ht="15" thickBot="1" x14ac:dyDescent="0.35">
      <c r="A1827" s="8" t="s">
        <v>178</v>
      </c>
      <c r="B1827" s="9">
        <v>4535.2</v>
      </c>
      <c r="C1827" s="9">
        <v>0</v>
      </c>
      <c r="D1827" s="9">
        <v>3779.4</v>
      </c>
      <c r="E1827" s="9">
        <v>2267.6</v>
      </c>
      <c r="F1827" s="9">
        <v>755.9</v>
      </c>
      <c r="G1827" s="9">
        <v>0</v>
      </c>
      <c r="H1827" s="9">
        <v>2267.6</v>
      </c>
      <c r="I1827" s="9">
        <v>13605.7</v>
      </c>
      <c r="J1827" s="9">
        <v>18000</v>
      </c>
      <c r="K1827" s="9">
        <v>4394.3</v>
      </c>
      <c r="L1827" s="9">
        <v>24.41</v>
      </c>
    </row>
    <row r="1828" spans="1:12" ht="15" thickBot="1" x14ac:dyDescent="0.35">
      <c r="A1828" s="8" t="s">
        <v>179</v>
      </c>
      <c r="B1828" s="9">
        <v>4535.2</v>
      </c>
      <c r="C1828" s="9">
        <v>0</v>
      </c>
      <c r="D1828" s="9">
        <v>3779.4</v>
      </c>
      <c r="E1828" s="9">
        <v>2267.6</v>
      </c>
      <c r="F1828" s="9">
        <v>755.9</v>
      </c>
      <c r="G1828" s="9">
        <v>3779.4</v>
      </c>
      <c r="H1828" s="9">
        <v>2267.6</v>
      </c>
      <c r="I1828" s="9">
        <v>17385.099999999999</v>
      </c>
      <c r="J1828" s="9">
        <v>20000</v>
      </c>
      <c r="K1828" s="9">
        <v>2614.9</v>
      </c>
      <c r="L1828" s="9">
        <v>13.07</v>
      </c>
    </row>
    <row r="1829" spans="1:12" ht="15" thickBot="1" x14ac:dyDescent="0.35">
      <c r="A1829" s="8" t="s">
        <v>180</v>
      </c>
      <c r="B1829" s="9">
        <v>4535.2</v>
      </c>
      <c r="C1829" s="9">
        <v>0</v>
      </c>
      <c r="D1829" s="9">
        <v>3779.4</v>
      </c>
      <c r="E1829" s="9">
        <v>2267.6</v>
      </c>
      <c r="F1829" s="9">
        <v>755.9</v>
      </c>
      <c r="G1829" s="9">
        <v>3779.4</v>
      </c>
      <c r="H1829" s="9">
        <v>2267.6</v>
      </c>
      <c r="I1829" s="9">
        <v>17385.099999999999</v>
      </c>
      <c r="J1829" s="9">
        <v>20000</v>
      </c>
      <c r="K1829" s="9">
        <v>2614.9</v>
      </c>
      <c r="L1829" s="9">
        <v>13.07</v>
      </c>
    </row>
    <row r="1830" spans="1:12" ht="15" thickBot="1" x14ac:dyDescent="0.35">
      <c r="A1830" s="8" t="s">
        <v>181</v>
      </c>
      <c r="B1830" s="9">
        <v>4535.2</v>
      </c>
      <c r="C1830" s="9">
        <v>0</v>
      </c>
      <c r="D1830" s="9">
        <v>3779.4</v>
      </c>
      <c r="E1830" s="9">
        <v>2267.6</v>
      </c>
      <c r="F1830" s="9">
        <v>755.9</v>
      </c>
      <c r="G1830" s="9">
        <v>3779.4</v>
      </c>
      <c r="H1830" s="9">
        <v>2267.6</v>
      </c>
      <c r="I1830" s="9">
        <v>17385.099999999999</v>
      </c>
      <c r="J1830" s="9">
        <v>21000</v>
      </c>
      <c r="K1830" s="9">
        <v>3614.9</v>
      </c>
      <c r="L1830" s="9">
        <v>17.21</v>
      </c>
    </row>
    <row r="1831" spans="1:12" ht="15" thickBot="1" x14ac:dyDescent="0.35">
      <c r="A1831" s="8" t="s">
        <v>182</v>
      </c>
      <c r="B1831" s="9">
        <v>5291.1</v>
      </c>
      <c r="C1831" s="9">
        <v>0</v>
      </c>
      <c r="D1831" s="9">
        <v>3779.4</v>
      </c>
      <c r="E1831" s="9">
        <v>2267.6</v>
      </c>
      <c r="F1831" s="9">
        <v>755.9</v>
      </c>
      <c r="G1831" s="9">
        <v>3779.4</v>
      </c>
      <c r="H1831" s="9">
        <v>2267.6</v>
      </c>
      <c r="I1831" s="9">
        <v>18141</v>
      </c>
      <c r="J1831" s="9">
        <v>24000</v>
      </c>
      <c r="K1831" s="9">
        <v>5859</v>
      </c>
      <c r="L1831" s="9">
        <v>24.41</v>
      </c>
    </row>
    <row r="1832" spans="1:12" ht="15" thickBot="1" x14ac:dyDescent="0.35">
      <c r="A1832" s="8" t="s">
        <v>183</v>
      </c>
      <c r="B1832" s="9">
        <v>5291.1</v>
      </c>
      <c r="C1832" s="9">
        <v>0</v>
      </c>
      <c r="D1832" s="9">
        <v>4535.2</v>
      </c>
      <c r="E1832" s="9">
        <v>2267.6</v>
      </c>
      <c r="F1832" s="9">
        <v>755.9</v>
      </c>
      <c r="G1832" s="9">
        <v>3779.4</v>
      </c>
      <c r="H1832" s="9">
        <v>2267.6</v>
      </c>
      <c r="I1832" s="9">
        <v>18896.900000000001</v>
      </c>
      <c r="J1832" s="9">
        <v>24000</v>
      </c>
      <c r="K1832" s="9">
        <v>5103.1000000000004</v>
      </c>
      <c r="L1832" s="9">
        <v>21.26</v>
      </c>
    </row>
    <row r="1833" spans="1:12" ht="15" thickBot="1" x14ac:dyDescent="0.35">
      <c r="A1833" s="8" t="s">
        <v>184</v>
      </c>
      <c r="B1833" s="9">
        <v>5291.1</v>
      </c>
      <c r="C1833" s="9">
        <v>0</v>
      </c>
      <c r="D1833" s="9">
        <v>3779.4</v>
      </c>
      <c r="E1833" s="9">
        <v>2267.6</v>
      </c>
      <c r="F1833" s="9">
        <v>755.9</v>
      </c>
      <c r="G1833" s="9">
        <v>3779.4</v>
      </c>
      <c r="H1833" s="9">
        <v>2267.6</v>
      </c>
      <c r="I1833" s="9">
        <v>18141</v>
      </c>
      <c r="J1833" s="9">
        <v>23000</v>
      </c>
      <c r="K1833" s="9">
        <v>4859</v>
      </c>
      <c r="L1833" s="9">
        <v>21.13</v>
      </c>
    </row>
    <row r="1834" spans="1:12" ht="15" thickBot="1" x14ac:dyDescent="0.35">
      <c r="A1834" s="8" t="s">
        <v>185</v>
      </c>
      <c r="B1834" s="9">
        <v>6047</v>
      </c>
      <c r="C1834" s="9">
        <v>0</v>
      </c>
      <c r="D1834" s="9">
        <v>3779.4</v>
      </c>
      <c r="E1834" s="9">
        <v>2267.6</v>
      </c>
      <c r="F1834" s="9">
        <v>755.9</v>
      </c>
      <c r="G1834" s="9">
        <v>3779.4</v>
      </c>
      <c r="H1834" s="9">
        <v>2267.6</v>
      </c>
      <c r="I1834" s="9">
        <v>18896.900000000001</v>
      </c>
      <c r="J1834" s="9">
        <v>25000</v>
      </c>
      <c r="K1834" s="9">
        <v>6103.1</v>
      </c>
      <c r="L1834" s="9">
        <v>24.41</v>
      </c>
    </row>
    <row r="1835" spans="1:12" ht="15" thickBot="1" x14ac:dyDescent="0.35">
      <c r="A1835" s="8" t="s">
        <v>186</v>
      </c>
      <c r="B1835" s="9">
        <v>6047</v>
      </c>
      <c r="C1835" s="9">
        <v>0</v>
      </c>
      <c r="D1835" s="9">
        <v>3779.4</v>
      </c>
      <c r="E1835" s="9">
        <v>2267.6</v>
      </c>
      <c r="F1835" s="9">
        <v>755.9</v>
      </c>
      <c r="G1835" s="9">
        <v>3779.4</v>
      </c>
      <c r="H1835" s="9">
        <v>4535.2</v>
      </c>
      <c r="I1835" s="9">
        <v>21164.5</v>
      </c>
      <c r="J1835" s="9">
        <v>28000</v>
      </c>
      <c r="K1835" s="9">
        <v>6835.5</v>
      </c>
      <c r="L1835" s="9">
        <v>24.41</v>
      </c>
    </row>
    <row r="1836" spans="1:12" ht="15" thickBot="1" x14ac:dyDescent="0.35">
      <c r="A1836" s="8" t="s">
        <v>187</v>
      </c>
      <c r="B1836" s="9">
        <v>6047</v>
      </c>
      <c r="C1836" s="9">
        <v>0</v>
      </c>
      <c r="D1836" s="9">
        <v>4535.2</v>
      </c>
      <c r="E1836" s="9">
        <v>2267.6</v>
      </c>
      <c r="F1836" s="9">
        <v>755.9</v>
      </c>
      <c r="G1836" s="9">
        <v>3779.4</v>
      </c>
      <c r="H1836" s="9">
        <v>4535.2</v>
      </c>
      <c r="I1836" s="9">
        <v>21920.400000000001</v>
      </c>
      <c r="J1836" s="9">
        <v>29000</v>
      </c>
      <c r="K1836" s="9">
        <v>7079.6</v>
      </c>
      <c r="L1836" s="9">
        <v>24.41</v>
      </c>
    </row>
    <row r="1837" spans="1:12" ht="15" thickBot="1" x14ac:dyDescent="0.35">
      <c r="A1837" s="8" t="s">
        <v>188</v>
      </c>
      <c r="B1837" s="9">
        <v>6047</v>
      </c>
      <c r="C1837" s="9">
        <v>0</v>
      </c>
      <c r="D1837" s="9">
        <v>4535.2</v>
      </c>
      <c r="E1837" s="9">
        <v>2267.6</v>
      </c>
      <c r="F1837" s="9">
        <v>755.9</v>
      </c>
      <c r="G1837" s="9">
        <v>3779.4</v>
      </c>
      <c r="H1837" s="9">
        <v>4535.2</v>
      </c>
      <c r="I1837" s="9">
        <v>21920.400000000001</v>
      </c>
      <c r="J1837" s="9">
        <v>24000</v>
      </c>
      <c r="K1837" s="9">
        <v>2079.6</v>
      </c>
      <c r="L1837" s="9">
        <v>8.67</v>
      </c>
    </row>
    <row r="1838" spans="1:12" ht="15" thickBot="1" x14ac:dyDescent="0.35">
      <c r="A1838" s="8" t="s">
        <v>189</v>
      </c>
      <c r="B1838" s="9">
        <v>6047</v>
      </c>
      <c r="C1838" s="9">
        <v>0</v>
      </c>
      <c r="D1838" s="9">
        <v>3779.4</v>
      </c>
      <c r="E1838" s="9">
        <v>2267.6</v>
      </c>
      <c r="F1838" s="9">
        <v>755.9</v>
      </c>
      <c r="G1838" s="9">
        <v>3779.4</v>
      </c>
      <c r="H1838" s="9">
        <v>2267.6</v>
      </c>
      <c r="I1838" s="9">
        <v>18896.900000000001</v>
      </c>
      <c r="J1838" s="9">
        <v>25000</v>
      </c>
      <c r="K1838" s="9">
        <v>6103.1</v>
      </c>
      <c r="L1838" s="9">
        <v>24.41</v>
      </c>
    </row>
    <row r="1839" spans="1:12" ht="15" thickBot="1" x14ac:dyDescent="0.35">
      <c r="A1839" s="8" t="s">
        <v>190</v>
      </c>
      <c r="B1839" s="9">
        <v>6047</v>
      </c>
      <c r="C1839" s="9">
        <v>0</v>
      </c>
      <c r="D1839" s="9">
        <v>3779.4</v>
      </c>
      <c r="E1839" s="9">
        <v>2267.6</v>
      </c>
      <c r="F1839" s="9">
        <v>755.9</v>
      </c>
      <c r="G1839" s="9">
        <v>3779.4</v>
      </c>
      <c r="H1839" s="9">
        <v>2267.6</v>
      </c>
      <c r="I1839" s="9">
        <v>18896.900000000001</v>
      </c>
      <c r="J1839" s="9">
        <v>24000</v>
      </c>
      <c r="K1839" s="9">
        <v>5103.1000000000004</v>
      </c>
      <c r="L1839" s="9">
        <v>21.26</v>
      </c>
    </row>
    <row r="1840" spans="1:12" ht="15" thickBot="1" x14ac:dyDescent="0.35">
      <c r="A1840" s="8" t="s">
        <v>191</v>
      </c>
      <c r="B1840" s="9">
        <v>6047</v>
      </c>
      <c r="C1840" s="9">
        <v>0</v>
      </c>
      <c r="D1840" s="9">
        <v>3779.4</v>
      </c>
      <c r="E1840" s="9">
        <v>2267.6</v>
      </c>
      <c r="F1840" s="9">
        <v>755.9</v>
      </c>
      <c r="G1840" s="9">
        <v>3779.4</v>
      </c>
      <c r="H1840" s="9">
        <v>2267.6</v>
      </c>
      <c r="I1840" s="9">
        <v>18896.900000000001</v>
      </c>
      <c r="J1840" s="9">
        <v>24000</v>
      </c>
      <c r="K1840" s="9">
        <v>5103.1000000000004</v>
      </c>
      <c r="L1840" s="9">
        <v>21.26</v>
      </c>
    </row>
    <row r="1841" spans="1:12" ht="15" thickBot="1" x14ac:dyDescent="0.35">
      <c r="A1841" s="8" t="s">
        <v>192</v>
      </c>
      <c r="B1841" s="9">
        <v>6047</v>
      </c>
      <c r="C1841" s="9">
        <v>0</v>
      </c>
      <c r="D1841" s="9">
        <v>3779.4</v>
      </c>
      <c r="E1841" s="9">
        <v>2267.6</v>
      </c>
      <c r="F1841" s="9">
        <v>755.9</v>
      </c>
      <c r="G1841" s="9">
        <v>3779.4</v>
      </c>
      <c r="H1841" s="9">
        <v>2267.6</v>
      </c>
      <c r="I1841" s="9">
        <v>18896.900000000001</v>
      </c>
      <c r="J1841" s="9">
        <v>24000</v>
      </c>
      <c r="K1841" s="9">
        <v>5103.1000000000004</v>
      </c>
      <c r="L1841" s="9">
        <v>21.26</v>
      </c>
    </row>
    <row r="1842" spans="1:12" ht="15" thickBot="1" x14ac:dyDescent="0.35">
      <c r="A1842" s="8" t="s">
        <v>193</v>
      </c>
      <c r="B1842" s="9">
        <v>6047</v>
      </c>
      <c r="C1842" s="9">
        <v>0</v>
      </c>
      <c r="D1842" s="9">
        <v>3779.4</v>
      </c>
      <c r="E1842" s="9">
        <v>2267.6</v>
      </c>
      <c r="F1842" s="9">
        <v>755.9</v>
      </c>
      <c r="G1842" s="9">
        <v>3779.4</v>
      </c>
      <c r="H1842" s="9">
        <v>2267.6</v>
      </c>
      <c r="I1842" s="9">
        <v>18896.900000000001</v>
      </c>
      <c r="J1842" s="9">
        <v>24000</v>
      </c>
      <c r="K1842" s="9">
        <v>5103.1000000000004</v>
      </c>
      <c r="L1842" s="9">
        <v>21.26</v>
      </c>
    </row>
    <row r="1843" spans="1:12" ht="15" thickBot="1" x14ac:dyDescent="0.35">
      <c r="A1843" s="8" t="s">
        <v>194</v>
      </c>
      <c r="B1843" s="9">
        <v>6047</v>
      </c>
      <c r="C1843" s="9">
        <v>0</v>
      </c>
      <c r="D1843" s="9">
        <v>4535.2</v>
      </c>
      <c r="E1843" s="9">
        <v>2267.6</v>
      </c>
      <c r="F1843" s="9">
        <v>755.9</v>
      </c>
      <c r="G1843" s="9">
        <v>3779.4</v>
      </c>
      <c r="H1843" s="9">
        <v>4535.2</v>
      </c>
      <c r="I1843" s="9">
        <v>21920.400000000001</v>
      </c>
      <c r="J1843" s="9">
        <v>28000</v>
      </c>
      <c r="K1843" s="9">
        <v>6079.6</v>
      </c>
      <c r="L1843" s="9">
        <v>21.71</v>
      </c>
    </row>
    <row r="1844" spans="1:12" ht="15" thickBot="1" x14ac:dyDescent="0.35">
      <c r="A1844" s="8" t="s">
        <v>195</v>
      </c>
      <c r="B1844" s="9">
        <v>6047</v>
      </c>
      <c r="C1844" s="9">
        <v>0</v>
      </c>
      <c r="D1844" s="9">
        <v>4535.2</v>
      </c>
      <c r="E1844" s="9">
        <v>2267.6</v>
      </c>
      <c r="F1844" s="9">
        <v>755.9</v>
      </c>
      <c r="G1844" s="9">
        <v>3779.4</v>
      </c>
      <c r="H1844" s="9">
        <v>4535.2</v>
      </c>
      <c r="I1844" s="9">
        <v>21920.400000000001</v>
      </c>
      <c r="J1844" s="9">
        <v>29000</v>
      </c>
      <c r="K1844" s="9">
        <v>7079.6</v>
      </c>
      <c r="L1844" s="9">
        <v>24.41</v>
      </c>
    </row>
    <row r="1845" spans="1:12" ht="15" thickBot="1" x14ac:dyDescent="0.35">
      <c r="A1845" s="8" t="s">
        <v>196</v>
      </c>
      <c r="B1845" s="9">
        <v>6047</v>
      </c>
      <c r="C1845" s="9">
        <v>0</v>
      </c>
      <c r="D1845" s="9">
        <v>4535.2</v>
      </c>
      <c r="E1845" s="9">
        <v>2267.6</v>
      </c>
      <c r="F1845" s="9">
        <v>755.9</v>
      </c>
      <c r="G1845" s="9">
        <v>3779.4</v>
      </c>
      <c r="H1845" s="9">
        <v>4535.2</v>
      </c>
      <c r="I1845" s="9">
        <v>21920.400000000001</v>
      </c>
      <c r="J1845" s="9">
        <v>29000</v>
      </c>
      <c r="K1845" s="9">
        <v>7079.6</v>
      </c>
      <c r="L1845" s="9">
        <v>24.41</v>
      </c>
    </row>
    <row r="1846" spans="1:12" ht="15" thickBot="1" x14ac:dyDescent="0.35">
      <c r="A1846" s="8" t="s">
        <v>197</v>
      </c>
      <c r="B1846" s="9">
        <v>6047</v>
      </c>
      <c r="C1846" s="9">
        <v>0</v>
      </c>
      <c r="D1846" s="9">
        <v>3779.4</v>
      </c>
      <c r="E1846" s="9">
        <v>2267.6</v>
      </c>
      <c r="F1846" s="9">
        <v>755.9</v>
      </c>
      <c r="G1846" s="9">
        <v>3779.4</v>
      </c>
      <c r="H1846" s="9">
        <v>4535.2</v>
      </c>
      <c r="I1846" s="9">
        <v>21164.5</v>
      </c>
      <c r="J1846" s="9">
        <v>26000</v>
      </c>
      <c r="K1846" s="9">
        <v>4835.5</v>
      </c>
      <c r="L1846" s="9">
        <v>18.600000000000001</v>
      </c>
    </row>
    <row r="1847" spans="1:12" ht="15" thickBot="1" x14ac:dyDescent="0.35">
      <c r="A1847" s="8" t="s">
        <v>198</v>
      </c>
      <c r="B1847" s="9">
        <v>6047</v>
      </c>
      <c r="C1847" s="9">
        <v>0</v>
      </c>
      <c r="D1847" s="9">
        <v>3779.4</v>
      </c>
      <c r="E1847" s="9">
        <v>2267.6</v>
      </c>
      <c r="F1847" s="9">
        <v>755.9</v>
      </c>
      <c r="G1847" s="9">
        <v>3779.4</v>
      </c>
      <c r="H1847" s="9">
        <v>4535.2</v>
      </c>
      <c r="I1847" s="9">
        <v>21164.5</v>
      </c>
      <c r="J1847" s="9">
        <v>25000</v>
      </c>
      <c r="K1847" s="9">
        <v>3835.5</v>
      </c>
      <c r="L1847" s="9">
        <v>15.34</v>
      </c>
    </row>
    <row r="1848" spans="1:12" ht="15" thickBot="1" x14ac:dyDescent="0.35">
      <c r="A1848" s="8" t="s">
        <v>199</v>
      </c>
      <c r="B1848" s="9">
        <v>6047</v>
      </c>
      <c r="C1848" s="9">
        <v>0</v>
      </c>
      <c r="D1848" s="9">
        <v>4535.2</v>
      </c>
      <c r="E1848" s="9">
        <v>2267.6</v>
      </c>
      <c r="F1848" s="9">
        <v>755.9</v>
      </c>
      <c r="G1848" s="9">
        <v>3779.4</v>
      </c>
      <c r="H1848" s="9">
        <v>4535.2</v>
      </c>
      <c r="I1848" s="9">
        <v>21920.400000000001</v>
      </c>
      <c r="J1848" s="9">
        <v>26000</v>
      </c>
      <c r="K1848" s="9">
        <v>4079.6</v>
      </c>
      <c r="L1848" s="9">
        <v>15.69</v>
      </c>
    </row>
    <row r="1849" spans="1:12" ht="15" thickBot="1" x14ac:dyDescent="0.35">
      <c r="A1849" s="8" t="s">
        <v>200</v>
      </c>
      <c r="B1849" s="9">
        <v>6047</v>
      </c>
      <c r="C1849" s="9">
        <v>1889.7</v>
      </c>
      <c r="D1849" s="9">
        <v>4535.2</v>
      </c>
      <c r="E1849" s="9">
        <v>2267.6</v>
      </c>
      <c r="F1849" s="9">
        <v>755.9</v>
      </c>
      <c r="G1849" s="9">
        <v>4535.2</v>
      </c>
      <c r="H1849" s="9">
        <v>4535.2</v>
      </c>
      <c r="I1849" s="9">
        <v>24565.9</v>
      </c>
      <c r="J1849" s="9">
        <v>31000</v>
      </c>
      <c r="K1849" s="9">
        <v>6434.1</v>
      </c>
      <c r="L1849" s="9">
        <v>20.76</v>
      </c>
    </row>
    <row r="1850" spans="1:12" ht="15" thickBot="1" x14ac:dyDescent="0.35">
      <c r="A1850" s="8" t="s">
        <v>201</v>
      </c>
      <c r="B1850" s="9">
        <v>6047</v>
      </c>
      <c r="C1850" s="9">
        <v>0</v>
      </c>
      <c r="D1850" s="9">
        <v>3779.4</v>
      </c>
      <c r="E1850" s="9">
        <v>2267.6</v>
      </c>
      <c r="F1850" s="9">
        <v>755.9</v>
      </c>
      <c r="G1850" s="9">
        <v>3779.4</v>
      </c>
      <c r="H1850" s="9">
        <v>4535.2</v>
      </c>
      <c r="I1850" s="9">
        <v>21164.5</v>
      </c>
      <c r="J1850" s="9">
        <v>26000</v>
      </c>
      <c r="K1850" s="9">
        <v>4835.5</v>
      </c>
      <c r="L1850" s="9">
        <v>18.600000000000001</v>
      </c>
    </row>
    <row r="1851" spans="1:12" ht="15" thickBot="1" x14ac:dyDescent="0.35">
      <c r="A1851" s="8" t="s">
        <v>202</v>
      </c>
      <c r="B1851" s="9">
        <v>6047</v>
      </c>
      <c r="C1851" s="9">
        <v>0</v>
      </c>
      <c r="D1851" s="9">
        <v>3779.4</v>
      </c>
      <c r="E1851" s="9">
        <v>2267.6</v>
      </c>
      <c r="F1851" s="9">
        <v>755.9</v>
      </c>
      <c r="G1851" s="9">
        <v>3779.4</v>
      </c>
      <c r="H1851" s="9">
        <v>4535.2</v>
      </c>
      <c r="I1851" s="9">
        <v>21164.5</v>
      </c>
      <c r="J1851" s="9">
        <v>27000</v>
      </c>
      <c r="K1851" s="9">
        <v>5835.5</v>
      </c>
      <c r="L1851" s="9">
        <v>21.61</v>
      </c>
    </row>
    <row r="1852" spans="1:12" ht="15" thickBot="1" x14ac:dyDescent="0.35">
      <c r="A1852" s="8" t="s">
        <v>203</v>
      </c>
      <c r="B1852" s="9">
        <v>6047</v>
      </c>
      <c r="C1852" s="9">
        <v>0</v>
      </c>
      <c r="D1852" s="9">
        <v>4535.2</v>
      </c>
      <c r="E1852" s="9">
        <v>2267.6</v>
      </c>
      <c r="F1852" s="9">
        <v>755.9</v>
      </c>
      <c r="G1852" s="9">
        <v>4535.2</v>
      </c>
      <c r="H1852" s="9">
        <v>4535.2</v>
      </c>
      <c r="I1852" s="9">
        <v>22676.2</v>
      </c>
      <c r="J1852" s="9">
        <v>30000</v>
      </c>
      <c r="K1852" s="9">
        <v>7323.8</v>
      </c>
      <c r="L1852" s="9">
        <v>24.41</v>
      </c>
    </row>
    <row r="1853" spans="1:12" ht="15" thickBot="1" x14ac:dyDescent="0.35">
      <c r="A1853" s="8" t="s">
        <v>204</v>
      </c>
      <c r="B1853" s="9">
        <v>6047</v>
      </c>
      <c r="C1853" s="9">
        <v>0</v>
      </c>
      <c r="D1853" s="9">
        <v>4535.2</v>
      </c>
      <c r="E1853" s="9">
        <v>2267.6</v>
      </c>
      <c r="F1853" s="9">
        <v>755.9</v>
      </c>
      <c r="G1853" s="9">
        <v>4535.2</v>
      </c>
      <c r="H1853" s="9">
        <v>4535.2</v>
      </c>
      <c r="I1853" s="9">
        <v>22676.2</v>
      </c>
      <c r="J1853" s="9">
        <v>27000</v>
      </c>
      <c r="K1853" s="9">
        <v>4323.8</v>
      </c>
      <c r="L1853" s="9">
        <v>16.010000000000002</v>
      </c>
    </row>
    <row r="1854" spans="1:12" ht="15" thickBot="1" x14ac:dyDescent="0.35">
      <c r="A1854" s="8" t="s">
        <v>205</v>
      </c>
      <c r="B1854" s="9">
        <v>6047</v>
      </c>
      <c r="C1854" s="9">
        <v>0</v>
      </c>
      <c r="D1854" s="9">
        <v>3779.4</v>
      </c>
      <c r="E1854" s="9">
        <v>2267.6</v>
      </c>
      <c r="F1854" s="9">
        <v>755.9</v>
      </c>
      <c r="G1854" s="9">
        <v>3779.4</v>
      </c>
      <c r="H1854" s="9">
        <v>4535.2</v>
      </c>
      <c r="I1854" s="9">
        <v>21164.5</v>
      </c>
      <c r="J1854" s="9">
        <v>27000</v>
      </c>
      <c r="K1854" s="9">
        <v>5835.5</v>
      </c>
      <c r="L1854" s="9">
        <v>21.61</v>
      </c>
    </row>
    <row r="1855" spans="1:12" ht="15" thickBot="1" x14ac:dyDescent="0.35">
      <c r="A1855" s="8" t="s">
        <v>206</v>
      </c>
      <c r="B1855" s="9">
        <v>6047</v>
      </c>
      <c r="C1855" s="9">
        <v>0</v>
      </c>
      <c r="D1855" s="9">
        <v>4535.2</v>
      </c>
      <c r="E1855" s="9">
        <v>2267.6</v>
      </c>
      <c r="F1855" s="9">
        <v>755.9</v>
      </c>
      <c r="G1855" s="9">
        <v>3779.4</v>
      </c>
      <c r="H1855" s="9">
        <v>4535.2</v>
      </c>
      <c r="I1855" s="9">
        <v>21920.400000000001</v>
      </c>
      <c r="J1855" s="9">
        <v>29000</v>
      </c>
      <c r="K1855" s="9">
        <v>7079.6</v>
      </c>
      <c r="L1855" s="9">
        <v>24.41</v>
      </c>
    </row>
    <row r="1856" spans="1:12" ht="15" thickBot="1" x14ac:dyDescent="0.35">
      <c r="A1856" s="8" t="s">
        <v>207</v>
      </c>
      <c r="B1856" s="9">
        <v>6047</v>
      </c>
      <c r="C1856" s="9">
        <v>0</v>
      </c>
      <c r="D1856" s="9">
        <v>4535.2</v>
      </c>
      <c r="E1856" s="9">
        <v>2267.6</v>
      </c>
      <c r="F1856" s="9">
        <v>755.9</v>
      </c>
      <c r="G1856" s="9">
        <v>4535.2</v>
      </c>
      <c r="H1856" s="9">
        <v>4535.2</v>
      </c>
      <c r="I1856" s="9">
        <v>22676.2</v>
      </c>
      <c r="J1856" s="9">
        <v>30000</v>
      </c>
      <c r="K1856" s="9">
        <v>7323.8</v>
      </c>
      <c r="L1856" s="9">
        <v>24.41</v>
      </c>
    </row>
    <row r="1857" spans="1:12" ht="15" thickBot="1" x14ac:dyDescent="0.35">
      <c r="A1857" s="8" t="s">
        <v>208</v>
      </c>
      <c r="B1857" s="9">
        <v>6047</v>
      </c>
      <c r="C1857" s="9">
        <v>0</v>
      </c>
      <c r="D1857" s="9">
        <v>4535.2</v>
      </c>
      <c r="E1857" s="9">
        <v>2267.6</v>
      </c>
      <c r="F1857" s="9">
        <v>755.9</v>
      </c>
      <c r="G1857" s="9">
        <v>4535.2</v>
      </c>
      <c r="H1857" s="9">
        <v>4535.2</v>
      </c>
      <c r="I1857" s="9">
        <v>22676.2</v>
      </c>
      <c r="J1857" s="9">
        <v>29000</v>
      </c>
      <c r="K1857" s="9">
        <v>6323.8</v>
      </c>
      <c r="L1857" s="9">
        <v>21.81</v>
      </c>
    </row>
    <row r="1858" spans="1:12" ht="15" thickBot="1" x14ac:dyDescent="0.35">
      <c r="A1858" s="8" t="s">
        <v>209</v>
      </c>
      <c r="B1858" s="9">
        <v>6047</v>
      </c>
      <c r="C1858" s="9">
        <v>0</v>
      </c>
      <c r="D1858" s="9">
        <v>3779.4</v>
      </c>
      <c r="E1858" s="9">
        <v>2267.6</v>
      </c>
      <c r="F1858" s="9">
        <v>755.9</v>
      </c>
      <c r="G1858" s="9">
        <v>4535.2</v>
      </c>
      <c r="H1858" s="9">
        <v>4535.2</v>
      </c>
      <c r="I1858" s="9">
        <v>21920.400000000001</v>
      </c>
      <c r="J1858" s="9">
        <v>27000</v>
      </c>
      <c r="K1858" s="9">
        <v>5079.6000000000004</v>
      </c>
      <c r="L1858" s="9">
        <v>18.809999999999999</v>
      </c>
    </row>
    <row r="1859" spans="1:12" ht="15" thickBot="1" x14ac:dyDescent="0.35">
      <c r="A1859" s="8" t="s">
        <v>210</v>
      </c>
      <c r="B1859" s="9">
        <v>6802.9</v>
      </c>
      <c r="C1859" s="9">
        <v>0</v>
      </c>
      <c r="D1859" s="9">
        <v>4535.2</v>
      </c>
      <c r="E1859" s="9">
        <v>2267.6</v>
      </c>
      <c r="F1859" s="9">
        <v>755.9</v>
      </c>
      <c r="G1859" s="9">
        <v>4535.2</v>
      </c>
      <c r="H1859" s="9">
        <v>4535.2</v>
      </c>
      <c r="I1859" s="9">
        <v>23432.1</v>
      </c>
      <c r="J1859" s="9">
        <v>31000</v>
      </c>
      <c r="K1859" s="9">
        <v>7567.9</v>
      </c>
      <c r="L1859" s="9">
        <v>24.41</v>
      </c>
    </row>
    <row r="1860" spans="1:12" ht="15" thickBot="1" x14ac:dyDescent="0.35">
      <c r="A1860" s="8" t="s">
        <v>211</v>
      </c>
      <c r="B1860" s="9">
        <v>6802.9</v>
      </c>
      <c r="C1860" s="9">
        <v>0</v>
      </c>
      <c r="D1860" s="9">
        <v>4535.2</v>
      </c>
      <c r="E1860" s="9">
        <v>2267.6</v>
      </c>
      <c r="F1860" s="9">
        <v>755.9</v>
      </c>
      <c r="G1860" s="9">
        <v>3779.4</v>
      </c>
      <c r="H1860" s="9">
        <v>4535.2</v>
      </c>
      <c r="I1860" s="9">
        <v>22676.2</v>
      </c>
      <c r="J1860" s="9">
        <v>28000</v>
      </c>
      <c r="K1860" s="9">
        <v>5323.8</v>
      </c>
      <c r="L1860" s="9">
        <v>19.010000000000002</v>
      </c>
    </row>
    <row r="1861" spans="1:12" ht="15" thickBot="1" x14ac:dyDescent="0.35">
      <c r="A1861" s="8" t="s">
        <v>212</v>
      </c>
      <c r="B1861" s="9">
        <v>6802.9</v>
      </c>
      <c r="C1861" s="9">
        <v>1889.7</v>
      </c>
      <c r="D1861" s="9">
        <v>4535.2</v>
      </c>
      <c r="E1861" s="9">
        <v>2267.6</v>
      </c>
      <c r="F1861" s="9">
        <v>755.9</v>
      </c>
      <c r="G1861" s="9">
        <v>4535.2</v>
      </c>
      <c r="H1861" s="9">
        <v>4535.2</v>
      </c>
      <c r="I1861" s="9">
        <v>25321.8</v>
      </c>
      <c r="J1861" s="9">
        <v>33000</v>
      </c>
      <c r="K1861" s="9">
        <v>7678.2</v>
      </c>
      <c r="L1861" s="9">
        <v>23.27</v>
      </c>
    </row>
    <row r="1862" spans="1:12" ht="15" thickBot="1" x14ac:dyDescent="0.35">
      <c r="A1862" s="8" t="s">
        <v>213</v>
      </c>
      <c r="B1862" s="9">
        <v>6802.9</v>
      </c>
      <c r="C1862" s="9">
        <v>0</v>
      </c>
      <c r="D1862" s="9">
        <v>3779.4</v>
      </c>
      <c r="E1862" s="9">
        <v>2267.6</v>
      </c>
      <c r="F1862" s="9">
        <v>755.9</v>
      </c>
      <c r="G1862" s="9">
        <v>4535.2</v>
      </c>
      <c r="H1862" s="9">
        <v>4535.2</v>
      </c>
      <c r="I1862" s="9">
        <v>22676.2</v>
      </c>
      <c r="J1862" s="9">
        <v>29000</v>
      </c>
      <c r="K1862" s="9">
        <v>6323.8</v>
      </c>
      <c r="L1862" s="9">
        <v>21.81</v>
      </c>
    </row>
    <row r="1863" spans="1:12" ht="15" thickBot="1" x14ac:dyDescent="0.35">
      <c r="A1863" s="8" t="s">
        <v>214</v>
      </c>
      <c r="B1863" s="9">
        <v>6802.9</v>
      </c>
      <c r="C1863" s="9">
        <v>0</v>
      </c>
      <c r="D1863" s="9">
        <v>3779.4</v>
      </c>
      <c r="E1863" s="9">
        <v>2267.6</v>
      </c>
      <c r="F1863" s="9">
        <v>755.9</v>
      </c>
      <c r="G1863" s="9">
        <v>3779.4</v>
      </c>
      <c r="H1863" s="9">
        <v>4535.2</v>
      </c>
      <c r="I1863" s="9">
        <v>21920.400000000001</v>
      </c>
      <c r="J1863" s="9">
        <v>29000</v>
      </c>
      <c r="K1863" s="9">
        <v>7079.6</v>
      </c>
      <c r="L1863" s="9">
        <v>24.41</v>
      </c>
    </row>
    <row r="1864" spans="1:12" ht="15" thickBot="1" x14ac:dyDescent="0.35">
      <c r="A1864" s="8" t="s">
        <v>215</v>
      </c>
      <c r="B1864" s="9">
        <v>6802.9</v>
      </c>
      <c r="C1864" s="9">
        <v>0</v>
      </c>
      <c r="D1864" s="9">
        <v>3779.4</v>
      </c>
      <c r="E1864" s="9">
        <v>2267.6</v>
      </c>
      <c r="F1864" s="9">
        <v>755.9</v>
      </c>
      <c r="G1864" s="9">
        <v>4535.2</v>
      </c>
      <c r="H1864" s="9">
        <v>4535.2</v>
      </c>
      <c r="I1864" s="9">
        <v>22676.2</v>
      </c>
      <c r="J1864" s="9">
        <v>30000</v>
      </c>
      <c r="K1864" s="9">
        <v>7323.8</v>
      </c>
      <c r="L1864" s="9">
        <v>24.41</v>
      </c>
    </row>
    <row r="1865" spans="1:12" ht="15" thickBot="1" x14ac:dyDescent="0.35">
      <c r="A1865" s="8" t="s">
        <v>216</v>
      </c>
      <c r="B1865" s="9">
        <v>6802.9</v>
      </c>
      <c r="C1865" s="9">
        <v>0</v>
      </c>
      <c r="D1865" s="9">
        <v>4535.2</v>
      </c>
      <c r="E1865" s="9">
        <v>2267.6</v>
      </c>
      <c r="F1865" s="9">
        <v>755.9</v>
      </c>
      <c r="G1865" s="9">
        <v>4535.2</v>
      </c>
      <c r="H1865" s="9">
        <v>4535.2</v>
      </c>
      <c r="I1865" s="9">
        <v>23432.1</v>
      </c>
      <c r="J1865" s="9">
        <v>30000</v>
      </c>
      <c r="K1865" s="9">
        <v>6567.9</v>
      </c>
      <c r="L1865" s="9">
        <v>21.89</v>
      </c>
    </row>
    <row r="1866" spans="1:12" ht="15" thickBot="1" x14ac:dyDescent="0.35">
      <c r="A1866" s="8" t="s">
        <v>217</v>
      </c>
      <c r="B1866" s="9">
        <v>6802.9</v>
      </c>
      <c r="C1866" s="9">
        <v>0</v>
      </c>
      <c r="D1866" s="9">
        <v>3779.4</v>
      </c>
      <c r="E1866" s="9">
        <v>2267.6</v>
      </c>
      <c r="F1866" s="9">
        <v>755.9</v>
      </c>
      <c r="G1866" s="9">
        <v>3779.4</v>
      </c>
      <c r="H1866" s="9">
        <v>4535.2</v>
      </c>
      <c r="I1866" s="9">
        <v>21920.400000000001</v>
      </c>
      <c r="J1866" s="9">
        <v>27000</v>
      </c>
      <c r="K1866" s="9">
        <v>5079.6000000000004</v>
      </c>
      <c r="L1866" s="9">
        <v>18.809999999999999</v>
      </c>
    </row>
    <row r="1867" spans="1:12" ht="15" thickBot="1" x14ac:dyDescent="0.35">
      <c r="A1867" s="8" t="s">
        <v>218</v>
      </c>
      <c r="B1867" s="9">
        <v>7936.7</v>
      </c>
      <c r="C1867" s="9">
        <v>1889.7</v>
      </c>
      <c r="D1867" s="9">
        <v>4535.2</v>
      </c>
      <c r="E1867" s="9">
        <v>2267.6</v>
      </c>
      <c r="F1867" s="9">
        <v>755.9</v>
      </c>
      <c r="G1867" s="9">
        <v>4535.2</v>
      </c>
      <c r="H1867" s="9">
        <v>4535.2</v>
      </c>
      <c r="I1867" s="9">
        <v>26455.599999999999</v>
      </c>
      <c r="J1867" s="9">
        <v>35000</v>
      </c>
      <c r="K1867" s="9">
        <v>8544.4</v>
      </c>
      <c r="L1867" s="9">
        <v>24.41</v>
      </c>
    </row>
    <row r="1868" spans="1:12" ht="15" thickBot="1" x14ac:dyDescent="0.35">
      <c r="A1868" s="8" t="s">
        <v>219</v>
      </c>
      <c r="B1868" s="9">
        <v>8314.6</v>
      </c>
      <c r="C1868" s="9">
        <v>0</v>
      </c>
      <c r="D1868" s="9">
        <v>4535.2</v>
      </c>
      <c r="E1868" s="9">
        <v>2267.6</v>
      </c>
      <c r="F1868" s="9">
        <v>755.9</v>
      </c>
      <c r="G1868" s="9">
        <v>4535.2</v>
      </c>
      <c r="H1868" s="9">
        <v>4535.2</v>
      </c>
      <c r="I1868" s="9">
        <v>24943.9</v>
      </c>
      <c r="J1868" s="9">
        <v>33000</v>
      </c>
      <c r="K1868" s="9">
        <v>8056.1</v>
      </c>
      <c r="L1868" s="9">
        <v>24.41</v>
      </c>
    </row>
    <row r="1869" spans="1:12" ht="15" thickBot="1" x14ac:dyDescent="0.35">
      <c r="A1869" s="8" t="s">
        <v>220</v>
      </c>
      <c r="B1869" s="9">
        <v>8692.6</v>
      </c>
      <c r="C1869" s="9">
        <v>0</v>
      </c>
      <c r="D1869" s="9">
        <v>4535.2</v>
      </c>
      <c r="E1869" s="9">
        <v>2267.6</v>
      </c>
      <c r="F1869" s="9">
        <v>755.9</v>
      </c>
      <c r="G1869" s="9">
        <v>5669.1</v>
      </c>
      <c r="H1869" s="9">
        <v>4535.2</v>
      </c>
      <c r="I1869" s="9">
        <v>26455.599999999999</v>
      </c>
      <c r="J1869" s="9">
        <v>35000</v>
      </c>
      <c r="K1869" s="9">
        <v>8544.4</v>
      </c>
      <c r="L1869" s="9">
        <v>24.41</v>
      </c>
    </row>
    <row r="1870" spans="1:12" ht="15" thickBot="1" x14ac:dyDescent="0.35">
      <c r="A1870" s="8" t="s">
        <v>221</v>
      </c>
      <c r="B1870" s="9">
        <v>8692.6</v>
      </c>
      <c r="C1870" s="9">
        <v>0</v>
      </c>
      <c r="D1870" s="9">
        <v>3779.4</v>
      </c>
      <c r="E1870" s="9">
        <v>2267.6</v>
      </c>
      <c r="F1870" s="9">
        <v>755.9</v>
      </c>
      <c r="G1870" s="9">
        <v>5669.1</v>
      </c>
      <c r="H1870" s="9">
        <v>4535.2</v>
      </c>
      <c r="I1870" s="9">
        <v>25699.7</v>
      </c>
      <c r="J1870" s="9">
        <v>31000</v>
      </c>
      <c r="K1870" s="9">
        <v>5300.3</v>
      </c>
      <c r="L1870" s="9">
        <v>17.100000000000001</v>
      </c>
    </row>
    <row r="1871" spans="1:12" ht="15" thickBot="1" x14ac:dyDescent="0.35">
      <c r="A1871" s="8" t="s">
        <v>222</v>
      </c>
      <c r="B1871" s="9">
        <v>8692.6</v>
      </c>
      <c r="C1871" s="9">
        <v>0</v>
      </c>
      <c r="D1871" s="9">
        <v>3779.4</v>
      </c>
      <c r="E1871" s="9">
        <v>21920.400000000001</v>
      </c>
      <c r="F1871" s="9">
        <v>755.9</v>
      </c>
      <c r="G1871" s="9">
        <v>4535.2</v>
      </c>
      <c r="H1871" s="9">
        <v>4535.2</v>
      </c>
      <c r="I1871" s="9">
        <v>44218.7</v>
      </c>
      <c r="J1871" s="9">
        <v>31000</v>
      </c>
      <c r="K1871" s="9">
        <v>-13218.7</v>
      </c>
      <c r="L1871" s="9">
        <v>-42.64</v>
      </c>
    </row>
    <row r="1872" spans="1:12" ht="15" thickBot="1" x14ac:dyDescent="0.35">
      <c r="A1872" s="8" t="s">
        <v>223</v>
      </c>
      <c r="B1872" s="9">
        <v>8692.6</v>
      </c>
      <c r="C1872" s="9">
        <v>1889.7</v>
      </c>
      <c r="D1872" s="9">
        <v>4535.2</v>
      </c>
      <c r="E1872" s="9">
        <v>2267.6</v>
      </c>
      <c r="F1872" s="9">
        <v>755.9</v>
      </c>
      <c r="G1872" s="9">
        <v>4535.2</v>
      </c>
      <c r="H1872" s="9">
        <v>4535.2</v>
      </c>
      <c r="I1872" s="9">
        <v>27211.5</v>
      </c>
      <c r="J1872" s="9">
        <v>36000</v>
      </c>
      <c r="K1872" s="9">
        <v>8788.5</v>
      </c>
      <c r="L1872" s="9">
        <v>24.41</v>
      </c>
    </row>
    <row r="1873" spans="1:12" ht="15" thickBot="1" x14ac:dyDescent="0.35">
      <c r="A1873" s="8" t="s">
        <v>224</v>
      </c>
      <c r="B1873" s="9">
        <v>8692.6</v>
      </c>
      <c r="C1873" s="9">
        <v>1889.7</v>
      </c>
      <c r="D1873" s="9">
        <v>4535.2</v>
      </c>
      <c r="E1873" s="9">
        <v>21920.400000000001</v>
      </c>
      <c r="F1873" s="9">
        <v>755.9</v>
      </c>
      <c r="G1873" s="9">
        <v>5669.1</v>
      </c>
      <c r="H1873" s="9">
        <v>4535.2</v>
      </c>
      <c r="I1873" s="9">
        <v>47998</v>
      </c>
      <c r="J1873" s="9">
        <v>36000</v>
      </c>
      <c r="K1873" s="9">
        <v>-11998</v>
      </c>
      <c r="L1873" s="9">
        <v>-33.33</v>
      </c>
    </row>
    <row r="1874" spans="1:12" ht="15" thickBot="1" x14ac:dyDescent="0.35">
      <c r="A1874" s="8" t="s">
        <v>225</v>
      </c>
      <c r="B1874" s="9">
        <v>10582.2</v>
      </c>
      <c r="C1874" s="9">
        <v>0</v>
      </c>
      <c r="D1874" s="9">
        <v>3779.4</v>
      </c>
      <c r="E1874" s="9">
        <v>2267.6</v>
      </c>
      <c r="F1874" s="9">
        <v>755.9</v>
      </c>
      <c r="G1874" s="9">
        <v>4535.2</v>
      </c>
      <c r="H1874" s="9">
        <v>4535.2</v>
      </c>
      <c r="I1874" s="9">
        <v>26455.599999999999</v>
      </c>
      <c r="J1874" s="9">
        <v>35000</v>
      </c>
      <c r="K1874" s="9">
        <v>8544.4</v>
      </c>
      <c r="L1874" s="9">
        <v>24.41</v>
      </c>
    </row>
    <row r="1875" spans="1:12" ht="15" thickBot="1" x14ac:dyDescent="0.35">
      <c r="A1875" s="8" t="s">
        <v>226</v>
      </c>
      <c r="B1875" s="9">
        <v>10582.2</v>
      </c>
      <c r="C1875" s="9">
        <v>0</v>
      </c>
      <c r="D1875" s="9">
        <v>3779.4</v>
      </c>
      <c r="E1875" s="9">
        <v>2267.6</v>
      </c>
      <c r="F1875" s="9">
        <v>755.9</v>
      </c>
      <c r="G1875" s="9">
        <v>4535.2</v>
      </c>
      <c r="H1875" s="9">
        <v>4535.2</v>
      </c>
      <c r="I1875" s="9">
        <v>26455.599999999999</v>
      </c>
      <c r="J1875" s="9">
        <v>34000</v>
      </c>
      <c r="K1875" s="9">
        <v>7544.4</v>
      </c>
      <c r="L1875" s="9">
        <v>22.19</v>
      </c>
    </row>
    <row r="1876" spans="1:12" ht="15" thickBot="1" x14ac:dyDescent="0.35">
      <c r="A1876" s="8" t="s">
        <v>227</v>
      </c>
      <c r="B1876" s="9">
        <v>10582.2</v>
      </c>
      <c r="C1876" s="9">
        <v>1889.7</v>
      </c>
      <c r="D1876" s="9">
        <v>4535.2</v>
      </c>
      <c r="E1876" s="9">
        <v>2267.6</v>
      </c>
      <c r="F1876" s="9">
        <v>755.9</v>
      </c>
      <c r="G1876" s="9">
        <v>5669.1</v>
      </c>
      <c r="H1876" s="9">
        <v>4535.2</v>
      </c>
      <c r="I1876" s="9">
        <v>30235</v>
      </c>
      <c r="J1876" s="9">
        <v>35000</v>
      </c>
      <c r="K1876" s="9">
        <v>4765</v>
      </c>
      <c r="L1876" s="9">
        <v>13.61</v>
      </c>
    </row>
    <row r="1877" spans="1:12" ht="15" thickBot="1" x14ac:dyDescent="0.35">
      <c r="A1877" s="8" t="s">
        <v>228</v>
      </c>
      <c r="B1877" s="9">
        <v>10582.2</v>
      </c>
      <c r="C1877" s="9">
        <v>1889.7</v>
      </c>
      <c r="D1877" s="9">
        <v>4535.2</v>
      </c>
      <c r="E1877" s="9">
        <v>21920.400000000001</v>
      </c>
      <c r="F1877" s="9">
        <v>755.9</v>
      </c>
      <c r="G1877" s="9">
        <v>5669.1</v>
      </c>
      <c r="H1877" s="9">
        <v>4535.2</v>
      </c>
      <c r="I1877" s="9">
        <v>49887.7</v>
      </c>
      <c r="J1877" s="9">
        <v>45000</v>
      </c>
      <c r="K1877" s="9">
        <v>-4887.7</v>
      </c>
      <c r="L1877" s="9">
        <v>-10.86</v>
      </c>
    </row>
    <row r="1878" spans="1:12" ht="15" thickBot="1" x14ac:dyDescent="0.35">
      <c r="A1878" s="8" t="s">
        <v>229</v>
      </c>
      <c r="B1878" s="9">
        <v>10582.2</v>
      </c>
      <c r="C1878" s="9">
        <v>1889.7</v>
      </c>
      <c r="D1878" s="9">
        <v>4535.2</v>
      </c>
      <c r="E1878" s="9">
        <v>21920.400000000001</v>
      </c>
      <c r="F1878" s="9">
        <v>755.9</v>
      </c>
      <c r="G1878" s="9">
        <v>4535.2</v>
      </c>
      <c r="H1878" s="9">
        <v>4535.2</v>
      </c>
      <c r="I1878" s="9">
        <v>48753.9</v>
      </c>
      <c r="J1878" s="9">
        <v>38000</v>
      </c>
      <c r="K1878" s="9">
        <v>-10753.9</v>
      </c>
      <c r="L1878" s="9">
        <v>-28.3</v>
      </c>
    </row>
    <row r="1879" spans="1:12" ht="15" thickBot="1" x14ac:dyDescent="0.35">
      <c r="A1879" s="8" t="s">
        <v>230</v>
      </c>
      <c r="B1879" s="9">
        <v>10582.2</v>
      </c>
      <c r="C1879" s="9">
        <v>1889.7</v>
      </c>
      <c r="D1879" s="9">
        <v>4535.2</v>
      </c>
      <c r="E1879" s="9">
        <v>21920.400000000001</v>
      </c>
      <c r="F1879" s="9">
        <v>755.9</v>
      </c>
      <c r="G1879" s="9">
        <v>4535.2</v>
      </c>
      <c r="H1879" s="9">
        <v>4535.2</v>
      </c>
      <c r="I1879" s="9">
        <v>48753.9</v>
      </c>
      <c r="J1879" s="9">
        <v>39000</v>
      </c>
      <c r="K1879" s="9">
        <v>-9753.9</v>
      </c>
      <c r="L1879" s="9">
        <v>-25.01</v>
      </c>
    </row>
    <row r="1880" spans="1:12" ht="15" thickBot="1" x14ac:dyDescent="0.35">
      <c r="A1880" s="8" t="s">
        <v>231</v>
      </c>
      <c r="B1880" s="9">
        <v>10582.2</v>
      </c>
      <c r="C1880" s="9">
        <v>1889.7</v>
      </c>
      <c r="D1880" s="9">
        <v>4535.2</v>
      </c>
      <c r="E1880" s="9">
        <v>21920.400000000001</v>
      </c>
      <c r="F1880" s="9">
        <v>755.9</v>
      </c>
      <c r="G1880" s="9">
        <v>4535.2</v>
      </c>
      <c r="H1880" s="9">
        <v>4535.2</v>
      </c>
      <c r="I1880" s="9">
        <v>48753.9</v>
      </c>
      <c r="J1880" s="9">
        <v>40000</v>
      </c>
      <c r="K1880" s="9">
        <v>-8753.9</v>
      </c>
      <c r="L1880" s="9">
        <v>-21.88</v>
      </c>
    </row>
    <row r="1881" spans="1:12" ht="15" thickBot="1" x14ac:dyDescent="0.35">
      <c r="A1881" s="8" t="s">
        <v>232</v>
      </c>
      <c r="B1881" s="9">
        <v>10582.2</v>
      </c>
      <c r="C1881" s="9">
        <v>1889.7</v>
      </c>
      <c r="D1881" s="9">
        <v>4535.2</v>
      </c>
      <c r="E1881" s="9">
        <v>2267.6</v>
      </c>
      <c r="F1881" s="9">
        <v>755.9</v>
      </c>
      <c r="G1881" s="9">
        <v>5669.1</v>
      </c>
      <c r="H1881" s="9">
        <v>4535.2</v>
      </c>
      <c r="I1881" s="9">
        <v>30235</v>
      </c>
      <c r="J1881" s="9">
        <v>40000</v>
      </c>
      <c r="K1881" s="9">
        <v>9765</v>
      </c>
      <c r="L1881" s="9">
        <v>24.41</v>
      </c>
    </row>
    <row r="1882" spans="1:12" ht="15" thickBot="1" x14ac:dyDescent="0.35">
      <c r="A1882" s="8" t="s">
        <v>233</v>
      </c>
      <c r="B1882" s="9">
        <v>37037.800000000003</v>
      </c>
      <c r="C1882" s="9">
        <v>0</v>
      </c>
      <c r="D1882" s="9">
        <v>3779.4</v>
      </c>
      <c r="E1882" s="9">
        <v>2267.6</v>
      </c>
      <c r="F1882" s="9">
        <v>755.9</v>
      </c>
      <c r="G1882" s="9">
        <v>4535.2</v>
      </c>
      <c r="H1882" s="9">
        <v>4535.2</v>
      </c>
      <c r="I1882" s="9">
        <v>52911.199999999997</v>
      </c>
      <c r="J1882" s="9">
        <v>70000</v>
      </c>
      <c r="K1882" s="9">
        <v>17088.8</v>
      </c>
      <c r="L1882" s="9">
        <v>24.41</v>
      </c>
    </row>
    <row r="1883" spans="1:12" ht="15" thickBot="1" x14ac:dyDescent="0.35">
      <c r="A1883" s="8" t="s">
        <v>234</v>
      </c>
      <c r="B1883" s="9">
        <v>37037.800000000003</v>
      </c>
      <c r="C1883" s="9">
        <v>1889.7</v>
      </c>
      <c r="D1883" s="9">
        <v>4535.2</v>
      </c>
      <c r="E1883" s="9">
        <v>21920.400000000001</v>
      </c>
      <c r="F1883" s="9">
        <v>755.9</v>
      </c>
      <c r="G1883" s="9">
        <v>5669.1</v>
      </c>
      <c r="H1883" s="9">
        <v>4535.2</v>
      </c>
      <c r="I1883" s="9">
        <v>76343.3</v>
      </c>
      <c r="J1883" s="9">
        <v>101000</v>
      </c>
      <c r="K1883" s="9">
        <v>24656.7</v>
      </c>
      <c r="L1883" s="9">
        <v>24.41</v>
      </c>
    </row>
    <row r="1884" spans="1:12" ht="15" thickBot="1" x14ac:dyDescent="0.35">
      <c r="A1884" s="8" t="s">
        <v>235</v>
      </c>
      <c r="B1884" s="9">
        <v>37037.800000000003</v>
      </c>
      <c r="C1884" s="9">
        <v>1889.7</v>
      </c>
      <c r="D1884" s="9">
        <v>4535.2</v>
      </c>
      <c r="E1884" s="9">
        <v>21920.400000000001</v>
      </c>
      <c r="F1884" s="9">
        <v>755.9</v>
      </c>
      <c r="G1884" s="9">
        <v>4535.2</v>
      </c>
      <c r="H1884" s="9">
        <v>4535.2</v>
      </c>
      <c r="I1884" s="9">
        <v>75209.5</v>
      </c>
      <c r="J1884" s="9">
        <v>41000</v>
      </c>
      <c r="K1884" s="9">
        <v>-34209.5</v>
      </c>
      <c r="L1884" s="9">
        <v>-83.44</v>
      </c>
    </row>
    <row r="1885" spans="1:12" ht="15" thickBot="1" x14ac:dyDescent="0.35">
      <c r="A1885" s="8" t="s">
        <v>236</v>
      </c>
      <c r="B1885" s="9">
        <v>37037.800000000003</v>
      </c>
      <c r="C1885" s="9">
        <v>1889.7</v>
      </c>
      <c r="D1885" s="9">
        <v>4535.2</v>
      </c>
      <c r="E1885" s="9">
        <v>21920.400000000001</v>
      </c>
      <c r="F1885" s="9">
        <v>755.9</v>
      </c>
      <c r="G1885" s="9">
        <v>5669.1</v>
      </c>
      <c r="H1885" s="9">
        <v>4535.2</v>
      </c>
      <c r="I1885" s="9">
        <v>76343.3</v>
      </c>
      <c r="J1885" s="9">
        <v>43000</v>
      </c>
      <c r="K1885" s="9">
        <v>-33343.300000000003</v>
      </c>
      <c r="L1885" s="9">
        <v>-77.540000000000006</v>
      </c>
    </row>
    <row r="1886" spans="1:12" ht="15" thickBot="1" x14ac:dyDescent="0.35">
      <c r="A1886" s="8" t="s">
        <v>237</v>
      </c>
      <c r="B1886" s="9">
        <v>37037.800000000003</v>
      </c>
      <c r="C1886" s="9">
        <v>0</v>
      </c>
      <c r="D1886" s="9">
        <v>3779.4</v>
      </c>
      <c r="E1886" s="9">
        <v>2267.6</v>
      </c>
      <c r="F1886" s="9">
        <v>755.9</v>
      </c>
      <c r="G1886" s="9">
        <v>4535.2</v>
      </c>
      <c r="H1886" s="9">
        <v>4535.2</v>
      </c>
      <c r="I1886" s="9">
        <v>52911.199999999997</v>
      </c>
      <c r="J1886" s="9">
        <v>48000</v>
      </c>
      <c r="K1886" s="9">
        <v>-4911.2</v>
      </c>
      <c r="L1886" s="9">
        <v>-10.23</v>
      </c>
    </row>
    <row r="1887" spans="1:12" ht="15" thickBot="1" x14ac:dyDescent="0.35">
      <c r="A1887" s="8" t="s">
        <v>238</v>
      </c>
      <c r="B1887" s="9">
        <v>37037.800000000003</v>
      </c>
      <c r="C1887" s="9">
        <v>0</v>
      </c>
      <c r="D1887" s="9">
        <v>3779.4</v>
      </c>
      <c r="E1887" s="9">
        <v>2267.6</v>
      </c>
      <c r="F1887" s="9">
        <v>755.9</v>
      </c>
      <c r="G1887" s="9">
        <v>4535.2</v>
      </c>
      <c r="H1887" s="9">
        <v>4535.2</v>
      </c>
      <c r="I1887" s="9">
        <v>52911.199999999997</v>
      </c>
      <c r="J1887" s="9">
        <v>49000</v>
      </c>
      <c r="K1887" s="9">
        <v>-3911.2</v>
      </c>
      <c r="L1887" s="9">
        <v>-7.98</v>
      </c>
    </row>
    <row r="1888" spans="1:12" ht="15" thickBot="1" x14ac:dyDescent="0.35">
      <c r="A1888" s="8" t="s">
        <v>239</v>
      </c>
      <c r="B1888" s="9">
        <v>37037.800000000003</v>
      </c>
      <c r="C1888" s="9">
        <v>1889.7</v>
      </c>
      <c r="D1888" s="9">
        <v>4535.2</v>
      </c>
      <c r="E1888" s="9">
        <v>21920.400000000001</v>
      </c>
      <c r="F1888" s="9">
        <v>755.9</v>
      </c>
      <c r="G1888" s="9">
        <v>4535.2</v>
      </c>
      <c r="H1888" s="9">
        <v>4535.2</v>
      </c>
      <c r="I1888" s="9">
        <v>75209.5</v>
      </c>
      <c r="J1888" s="9">
        <v>44000</v>
      </c>
      <c r="K1888" s="9">
        <v>-31209.5</v>
      </c>
      <c r="L1888" s="9">
        <v>-70.930000000000007</v>
      </c>
    </row>
    <row r="1889" spans="1:12" ht="15" thickBot="1" x14ac:dyDescent="0.35">
      <c r="A1889" s="8" t="s">
        <v>240</v>
      </c>
      <c r="B1889" s="9">
        <v>37037.800000000003</v>
      </c>
      <c r="C1889" s="9">
        <v>0</v>
      </c>
      <c r="D1889" s="9">
        <v>4535.2</v>
      </c>
      <c r="E1889" s="9">
        <v>21920.400000000001</v>
      </c>
      <c r="F1889" s="9">
        <v>755.9</v>
      </c>
      <c r="G1889" s="9">
        <v>5669.1</v>
      </c>
      <c r="H1889" s="9">
        <v>4535.2</v>
      </c>
      <c r="I1889" s="9">
        <v>74453.600000000006</v>
      </c>
      <c r="J1889" s="9">
        <v>35000</v>
      </c>
      <c r="K1889" s="9">
        <v>-39453.599999999999</v>
      </c>
      <c r="L1889" s="9">
        <v>-112.72</v>
      </c>
    </row>
    <row r="1890" spans="1:12" ht="15" thickBot="1" x14ac:dyDescent="0.35">
      <c r="A1890" s="8" t="s">
        <v>241</v>
      </c>
      <c r="B1890" s="9">
        <v>37037.800000000003</v>
      </c>
      <c r="C1890" s="9">
        <v>0</v>
      </c>
      <c r="D1890" s="9">
        <v>4535.2</v>
      </c>
      <c r="E1890" s="9">
        <v>21920.400000000001</v>
      </c>
      <c r="F1890" s="9">
        <v>755.9</v>
      </c>
      <c r="G1890" s="9">
        <v>5669.1</v>
      </c>
      <c r="H1890" s="9">
        <v>4535.2</v>
      </c>
      <c r="I1890" s="9">
        <v>74453.600000000006</v>
      </c>
      <c r="J1890" s="9">
        <v>36000</v>
      </c>
      <c r="K1890" s="9">
        <v>-38453.599999999999</v>
      </c>
      <c r="L1890" s="9">
        <v>-106.82</v>
      </c>
    </row>
    <row r="1891" spans="1:12" ht="15" thickBot="1" x14ac:dyDescent="0.35">
      <c r="A1891" s="8" t="s">
        <v>242</v>
      </c>
      <c r="B1891" s="9">
        <v>37037.800000000003</v>
      </c>
      <c r="C1891" s="9">
        <v>1889.7</v>
      </c>
      <c r="D1891" s="9">
        <v>4535.2</v>
      </c>
      <c r="E1891" s="9">
        <v>21920.400000000001</v>
      </c>
      <c r="F1891" s="9">
        <v>755.9</v>
      </c>
      <c r="G1891" s="9">
        <v>5669.1</v>
      </c>
      <c r="H1891" s="9">
        <v>4535.2</v>
      </c>
      <c r="I1891" s="9">
        <v>76343.3</v>
      </c>
      <c r="J1891" s="9">
        <v>36000</v>
      </c>
      <c r="K1891" s="9">
        <v>-40343.300000000003</v>
      </c>
      <c r="L1891" s="9">
        <v>-112.06</v>
      </c>
    </row>
    <row r="1892" spans="1:12" ht="15" thickBot="1" x14ac:dyDescent="0.35">
      <c r="A1892" s="8" t="s">
        <v>243</v>
      </c>
      <c r="B1892" s="9">
        <v>37037.800000000003</v>
      </c>
      <c r="C1892" s="9">
        <v>1889.7</v>
      </c>
      <c r="D1892" s="9">
        <v>4535.2</v>
      </c>
      <c r="E1892" s="9">
        <v>2267.6</v>
      </c>
      <c r="F1892" s="9">
        <v>755.9</v>
      </c>
      <c r="G1892" s="9">
        <v>5669.1</v>
      </c>
      <c r="H1892" s="9">
        <v>4535.2</v>
      </c>
      <c r="I1892" s="9">
        <v>56690.6</v>
      </c>
      <c r="J1892" s="9">
        <v>35000</v>
      </c>
      <c r="K1892" s="9">
        <v>-21690.6</v>
      </c>
      <c r="L1892" s="9">
        <v>-61.97</v>
      </c>
    </row>
    <row r="1893" spans="1:12" ht="15" thickBot="1" x14ac:dyDescent="0.35">
      <c r="A1893" s="8" t="s">
        <v>244</v>
      </c>
      <c r="B1893" s="9">
        <v>37037.800000000003</v>
      </c>
      <c r="C1893" s="9">
        <v>0</v>
      </c>
      <c r="D1893" s="9">
        <v>4535.2</v>
      </c>
      <c r="E1893" s="9">
        <v>2267.6</v>
      </c>
      <c r="F1893" s="9">
        <v>755.9</v>
      </c>
      <c r="G1893" s="9">
        <v>5669.1</v>
      </c>
      <c r="H1893" s="9">
        <v>4535.2</v>
      </c>
      <c r="I1893" s="9">
        <v>54800.9</v>
      </c>
      <c r="J1893" s="9">
        <v>37000</v>
      </c>
      <c r="K1893" s="9">
        <v>-17800.900000000001</v>
      </c>
      <c r="L1893" s="9">
        <v>-48.11</v>
      </c>
    </row>
    <row r="1894" spans="1:12" ht="15" thickBot="1" x14ac:dyDescent="0.35">
      <c r="A1894" s="8" t="s">
        <v>245</v>
      </c>
      <c r="B1894" s="9">
        <v>37037.800000000003</v>
      </c>
      <c r="C1894" s="9">
        <v>0</v>
      </c>
      <c r="D1894" s="9">
        <v>3779.4</v>
      </c>
      <c r="E1894" s="9">
        <v>2267.6</v>
      </c>
      <c r="F1894" s="9">
        <v>755.9</v>
      </c>
      <c r="G1894" s="9">
        <v>5669.1</v>
      </c>
      <c r="H1894" s="9">
        <v>4535.2</v>
      </c>
      <c r="I1894" s="9">
        <v>54045</v>
      </c>
      <c r="J1894" s="9">
        <v>38000</v>
      </c>
      <c r="K1894" s="9">
        <v>-16045</v>
      </c>
      <c r="L1894" s="9">
        <v>-42.22</v>
      </c>
    </row>
    <row r="1895" spans="1:12" ht="15" thickBot="1" x14ac:dyDescent="0.35">
      <c r="A1895" s="8" t="s">
        <v>246</v>
      </c>
      <c r="B1895" s="9">
        <v>37037.800000000003</v>
      </c>
      <c r="C1895" s="9">
        <v>0</v>
      </c>
      <c r="D1895" s="9">
        <v>4535.2</v>
      </c>
      <c r="E1895" s="9">
        <v>2267.6</v>
      </c>
      <c r="F1895" s="9">
        <v>755.9</v>
      </c>
      <c r="G1895" s="9">
        <v>5669.1</v>
      </c>
      <c r="H1895" s="9">
        <v>4535.2</v>
      </c>
      <c r="I1895" s="9">
        <v>54800.9</v>
      </c>
      <c r="J1895" s="9">
        <v>34000</v>
      </c>
      <c r="K1895" s="9">
        <v>-20800.900000000001</v>
      </c>
      <c r="L1895" s="9">
        <v>-61.18</v>
      </c>
    </row>
    <row r="1896" spans="1:12" ht="15" thickBot="1" x14ac:dyDescent="0.35">
      <c r="A1896" s="8" t="s">
        <v>247</v>
      </c>
      <c r="B1896" s="9">
        <v>37037.800000000003</v>
      </c>
      <c r="C1896" s="9">
        <v>1889.7</v>
      </c>
      <c r="D1896" s="9">
        <v>4535.2</v>
      </c>
      <c r="E1896" s="9">
        <v>21920.400000000001</v>
      </c>
      <c r="F1896" s="9">
        <v>755.9</v>
      </c>
      <c r="G1896" s="9">
        <v>4535.2</v>
      </c>
      <c r="H1896" s="9">
        <v>4535.2</v>
      </c>
      <c r="I1896" s="9">
        <v>75209.5</v>
      </c>
      <c r="J1896" s="9">
        <v>36000</v>
      </c>
      <c r="K1896" s="9">
        <v>-39209.5</v>
      </c>
      <c r="L1896" s="9">
        <v>-108.92</v>
      </c>
    </row>
    <row r="1897" spans="1:12" ht="15" thickBot="1" x14ac:dyDescent="0.35">
      <c r="A1897" s="8" t="s">
        <v>248</v>
      </c>
      <c r="B1897" s="9">
        <v>37037.800000000003</v>
      </c>
      <c r="C1897" s="9">
        <v>1889.7</v>
      </c>
      <c r="D1897" s="9">
        <v>4535.2</v>
      </c>
      <c r="E1897" s="9">
        <v>21920.400000000001</v>
      </c>
      <c r="F1897" s="9">
        <v>755.9</v>
      </c>
      <c r="G1897" s="9">
        <v>5669.1</v>
      </c>
      <c r="H1897" s="9">
        <v>4535.2</v>
      </c>
      <c r="I1897" s="9">
        <v>76343.3</v>
      </c>
      <c r="J1897" s="9">
        <v>38000</v>
      </c>
      <c r="K1897" s="9">
        <v>-38343.300000000003</v>
      </c>
      <c r="L1897" s="9">
        <v>-100.9</v>
      </c>
    </row>
    <row r="1898" spans="1:12" ht="15" thickBot="1" x14ac:dyDescent="0.35">
      <c r="A1898" s="8" t="s">
        <v>249</v>
      </c>
      <c r="B1898" s="9">
        <v>37037.800000000003</v>
      </c>
      <c r="C1898" s="9">
        <v>0</v>
      </c>
      <c r="D1898" s="9">
        <v>3779.4</v>
      </c>
      <c r="E1898" s="9">
        <v>2267.6</v>
      </c>
      <c r="F1898" s="9">
        <v>755.9</v>
      </c>
      <c r="G1898" s="9">
        <v>4535.2</v>
      </c>
      <c r="H1898" s="9">
        <v>4535.2</v>
      </c>
      <c r="I1898" s="9">
        <v>52911.199999999997</v>
      </c>
      <c r="J1898" s="9">
        <v>35000</v>
      </c>
      <c r="K1898" s="9">
        <v>-17911.2</v>
      </c>
      <c r="L1898" s="9">
        <v>-51.17</v>
      </c>
    </row>
    <row r="1899" spans="1:12" ht="15" thickBot="1" x14ac:dyDescent="0.35">
      <c r="A1899" s="8" t="s">
        <v>250</v>
      </c>
      <c r="B1899" s="9">
        <v>37037.800000000003</v>
      </c>
      <c r="C1899" s="9">
        <v>0</v>
      </c>
      <c r="D1899" s="9">
        <v>4535.2</v>
      </c>
      <c r="E1899" s="9">
        <v>2267.6</v>
      </c>
      <c r="F1899" s="9">
        <v>755.9</v>
      </c>
      <c r="G1899" s="9">
        <v>4535.2</v>
      </c>
      <c r="H1899" s="9">
        <v>4535.2</v>
      </c>
      <c r="I1899" s="9">
        <v>53667.1</v>
      </c>
      <c r="J1899" s="9">
        <v>31000</v>
      </c>
      <c r="K1899" s="9">
        <v>-22667.1</v>
      </c>
      <c r="L1899" s="9">
        <v>-73.12</v>
      </c>
    </row>
    <row r="1900" spans="1:12" ht="15" thickBot="1" x14ac:dyDescent="0.35">
      <c r="A1900" s="8" t="s">
        <v>251</v>
      </c>
      <c r="B1900" s="9">
        <v>37037.800000000003</v>
      </c>
      <c r="C1900" s="9">
        <v>0</v>
      </c>
      <c r="D1900" s="9">
        <v>4535.2</v>
      </c>
      <c r="E1900" s="9">
        <v>2267.6</v>
      </c>
      <c r="F1900" s="9">
        <v>755.9</v>
      </c>
      <c r="G1900" s="9">
        <v>5669.1</v>
      </c>
      <c r="H1900" s="9">
        <v>4535.2</v>
      </c>
      <c r="I1900" s="9">
        <v>54800.9</v>
      </c>
      <c r="J1900" s="9">
        <v>32000</v>
      </c>
      <c r="K1900" s="9">
        <v>-22800.9</v>
      </c>
      <c r="L1900" s="9">
        <v>-71.25</v>
      </c>
    </row>
    <row r="1901" spans="1:12" ht="15" thickBot="1" x14ac:dyDescent="0.35">
      <c r="A1901" s="8" t="s">
        <v>252</v>
      </c>
      <c r="B1901" s="9">
        <v>37037.800000000003</v>
      </c>
      <c r="C1901" s="9">
        <v>1889.7</v>
      </c>
      <c r="D1901" s="9">
        <v>4535.2</v>
      </c>
      <c r="E1901" s="9">
        <v>2267.6</v>
      </c>
      <c r="F1901" s="9">
        <v>755.9</v>
      </c>
      <c r="G1901" s="9">
        <v>5669.1</v>
      </c>
      <c r="H1901" s="9">
        <v>4535.2</v>
      </c>
      <c r="I1901" s="9">
        <v>56690.6</v>
      </c>
      <c r="J1901" s="9">
        <v>38000</v>
      </c>
      <c r="K1901" s="9">
        <v>-18690.599999999999</v>
      </c>
      <c r="L1901" s="9">
        <v>-49.19</v>
      </c>
    </row>
    <row r="1902" spans="1:12" ht="15" thickBot="1" x14ac:dyDescent="0.35">
      <c r="A1902" s="8" t="s">
        <v>253</v>
      </c>
      <c r="B1902" s="9">
        <v>37037.800000000003</v>
      </c>
      <c r="C1902" s="9">
        <v>0</v>
      </c>
      <c r="D1902" s="9">
        <v>4535.2</v>
      </c>
      <c r="E1902" s="9">
        <v>2267.6</v>
      </c>
      <c r="F1902" s="9">
        <v>755.9</v>
      </c>
      <c r="G1902" s="9">
        <v>5669.1</v>
      </c>
      <c r="H1902" s="9">
        <v>4535.2</v>
      </c>
      <c r="I1902" s="9">
        <v>54800.9</v>
      </c>
      <c r="J1902" s="9">
        <v>35000</v>
      </c>
      <c r="K1902" s="9">
        <v>-19800.900000000001</v>
      </c>
      <c r="L1902" s="9">
        <v>-56.57</v>
      </c>
    </row>
    <row r="1903" spans="1:12" ht="15" thickBot="1" x14ac:dyDescent="0.35">
      <c r="A1903" s="8" t="s">
        <v>254</v>
      </c>
      <c r="B1903" s="9">
        <v>37037.800000000003</v>
      </c>
      <c r="C1903" s="9">
        <v>1889.7</v>
      </c>
      <c r="D1903" s="9">
        <v>4535.2</v>
      </c>
      <c r="E1903" s="9">
        <v>21920.400000000001</v>
      </c>
      <c r="F1903" s="9">
        <v>755.9</v>
      </c>
      <c r="G1903" s="9">
        <v>5669.1</v>
      </c>
      <c r="H1903" s="9">
        <v>4535.2</v>
      </c>
      <c r="I1903" s="9">
        <v>76343.3</v>
      </c>
      <c r="J1903" s="9">
        <v>39000</v>
      </c>
      <c r="K1903" s="9">
        <v>-37343.300000000003</v>
      </c>
      <c r="L1903" s="9">
        <v>-95.75</v>
      </c>
    </row>
    <row r="1904" spans="1:12" ht="15" thickBot="1" x14ac:dyDescent="0.35">
      <c r="A1904" s="8" t="s">
        <v>255</v>
      </c>
      <c r="B1904" s="9">
        <v>37037.800000000003</v>
      </c>
      <c r="C1904" s="9">
        <v>1889.7</v>
      </c>
      <c r="D1904" s="9">
        <v>4535.2</v>
      </c>
      <c r="E1904" s="9">
        <v>21920.400000000001</v>
      </c>
      <c r="F1904" s="9">
        <v>755.9</v>
      </c>
      <c r="G1904" s="9">
        <v>5669.1</v>
      </c>
      <c r="H1904" s="9">
        <v>4535.2</v>
      </c>
      <c r="I1904" s="9">
        <v>76343.3</v>
      </c>
      <c r="J1904" s="9">
        <v>45000</v>
      </c>
      <c r="K1904" s="9">
        <v>-31343.3</v>
      </c>
      <c r="L1904" s="9">
        <v>-69.650000000000006</v>
      </c>
    </row>
    <row r="1905" spans="1:12" ht="15" thickBot="1" x14ac:dyDescent="0.35">
      <c r="A1905" s="8" t="s">
        <v>256</v>
      </c>
      <c r="B1905" s="9">
        <v>37037.800000000003</v>
      </c>
      <c r="C1905" s="9">
        <v>1889.7</v>
      </c>
      <c r="D1905" s="9">
        <v>4535.2</v>
      </c>
      <c r="E1905" s="9">
        <v>21920.400000000001</v>
      </c>
      <c r="F1905" s="9">
        <v>755.9</v>
      </c>
      <c r="G1905" s="9">
        <v>5669.1</v>
      </c>
      <c r="H1905" s="9">
        <v>4535.2</v>
      </c>
      <c r="I1905" s="9">
        <v>76343.3</v>
      </c>
      <c r="J1905" s="9">
        <v>43000</v>
      </c>
      <c r="K1905" s="9">
        <v>-33343.300000000003</v>
      </c>
      <c r="L1905" s="9">
        <v>-77.540000000000006</v>
      </c>
    </row>
    <row r="1906" spans="1:12" ht="15" thickBot="1" x14ac:dyDescent="0.35">
      <c r="A1906" s="8" t="s">
        <v>257</v>
      </c>
      <c r="B1906" s="9">
        <v>37037.800000000003</v>
      </c>
      <c r="C1906" s="9">
        <v>0</v>
      </c>
      <c r="D1906" s="9">
        <v>4535.2</v>
      </c>
      <c r="E1906" s="9">
        <v>2267.6</v>
      </c>
      <c r="F1906" s="9">
        <v>755.9</v>
      </c>
      <c r="G1906" s="9">
        <v>5669.1</v>
      </c>
      <c r="H1906" s="9">
        <v>4535.2</v>
      </c>
      <c r="I1906" s="9">
        <v>54800.9</v>
      </c>
      <c r="J1906" s="9">
        <v>38000</v>
      </c>
      <c r="K1906" s="9">
        <v>-16800.900000000001</v>
      </c>
      <c r="L1906" s="9">
        <v>-44.21</v>
      </c>
    </row>
    <row r="1907" spans="1:12" ht="15" thickBot="1" x14ac:dyDescent="0.35">
      <c r="A1907" s="8" t="s">
        <v>258</v>
      </c>
      <c r="B1907" s="9">
        <v>37037.800000000003</v>
      </c>
      <c r="C1907" s="9">
        <v>1889.7</v>
      </c>
      <c r="D1907" s="9">
        <v>4535.2</v>
      </c>
      <c r="E1907" s="9">
        <v>21920.400000000001</v>
      </c>
      <c r="F1907" s="9">
        <v>755.9</v>
      </c>
      <c r="G1907" s="9">
        <v>5669.1</v>
      </c>
      <c r="H1907" s="9">
        <v>4535.2</v>
      </c>
      <c r="I1907" s="9">
        <v>76343.3</v>
      </c>
      <c r="J1907" s="9">
        <v>55000</v>
      </c>
      <c r="K1907" s="9">
        <v>-21343.3</v>
      </c>
      <c r="L1907" s="9">
        <v>-38.81</v>
      </c>
    </row>
    <row r="1908" spans="1:12" ht="15" thickBot="1" x14ac:dyDescent="0.35">
      <c r="A1908" s="8" t="s">
        <v>259</v>
      </c>
      <c r="B1908" s="9">
        <v>37037.800000000003</v>
      </c>
      <c r="C1908" s="9">
        <v>1889.7</v>
      </c>
      <c r="D1908" s="9">
        <v>4535.2</v>
      </c>
      <c r="E1908" s="9">
        <v>21920.400000000001</v>
      </c>
      <c r="F1908" s="9">
        <v>755.9</v>
      </c>
      <c r="G1908" s="9">
        <v>5669.1</v>
      </c>
      <c r="H1908" s="9">
        <v>4535.2</v>
      </c>
      <c r="I1908" s="9">
        <v>76343.3</v>
      </c>
      <c r="J1908" s="9">
        <v>42000</v>
      </c>
      <c r="K1908" s="9">
        <v>-34343.300000000003</v>
      </c>
      <c r="L1908" s="9">
        <v>-81.77</v>
      </c>
    </row>
    <row r="1909" spans="1:12" ht="15" thickBot="1" x14ac:dyDescent="0.35">
      <c r="A1909" s="8" t="s">
        <v>260</v>
      </c>
      <c r="B1909" s="9">
        <v>37037.800000000003</v>
      </c>
      <c r="C1909" s="9">
        <v>1889.7</v>
      </c>
      <c r="D1909" s="9">
        <v>4535.2</v>
      </c>
      <c r="E1909" s="9">
        <v>21920.400000000001</v>
      </c>
      <c r="F1909" s="9">
        <v>755.9</v>
      </c>
      <c r="G1909" s="9">
        <v>5669.1</v>
      </c>
      <c r="H1909" s="9">
        <v>4535.2</v>
      </c>
      <c r="I1909" s="9">
        <v>76343.3</v>
      </c>
      <c r="J1909" s="9">
        <v>47000</v>
      </c>
      <c r="K1909" s="9">
        <v>-29343.3</v>
      </c>
      <c r="L1909" s="9">
        <v>-62.43</v>
      </c>
    </row>
    <row r="1910" spans="1:12" ht="15" thickBot="1" x14ac:dyDescent="0.35">
      <c r="A1910" s="8" t="s">
        <v>261</v>
      </c>
      <c r="B1910" s="9">
        <v>37037.800000000003</v>
      </c>
      <c r="C1910" s="9">
        <v>0</v>
      </c>
      <c r="D1910" s="9">
        <v>3779.4</v>
      </c>
      <c r="E1910" s="9">
        <v>21920.400000000001</v>
      </c>
      <c r="F1910" s="9">
        <v>755.9</v>
      </c>
      <c r="G1910" s="9">
        <v>5669.1</v>
      </c>
      <c r="H1910" s="9">
        <v>4535.2</v>
      </c>
      <c r="I1910" s="9">
        <v>73697.8</v>
      </c>
      <c r="J1910" s="9">
        <v>43000</v>
      </c>
      <c r="K1910" s="9">
        <v>-30697.8</v>
      </c>
      <c r="L1910" s="9">
        <v>-71.39</v>
      </c>
    </row>
    <row r="1911" spans="1:12" ht="15" thickBot="1" x14ac:dyDescent="0.35">
      <c r="A1911" s="8" t="s">
        <v>262</v>
      </c>
      <c r="B1911" s="9">
        <v>37037.800000000003</v>
      </c>
      <c r="C1911" s="9">
        <v>0</v>
      </c>
      <c r="D1911" s="9">
        <v>4535.2</v>
      </c>
      <c r="E1911" s="9">
        <v>21920.400000000001</v>
      </c>
      <c r="F1911" s="9">
        <v>755.9</v>
      </c>
      <c r="G1911" s="9">
        <v>5669.1</v>
      </c>
      <c r="H1911" s="9">
        <v>4535.2</v>
      </c>
      <c r="I1911" s="9">
        <v>74453.600000000006</v>
      </c>
      <c r="J1911" s="9">
        <v>43000</v>
      </c>
      <c r="K1911" s="9">
        <v>-31453.599999999999</v>
      </c>
      <c r="L1911" s="9">
        <v>-73.150000000000006</v>
      </c>
    </row>
    <row r="1912" spans="1:12" ht="15" thickBot="1" x14ac:dyDescent="0.35">
      <c r="A1912" s="8" t="s">
        <v>263</v>
      </c>
      <c r="B1912" s="9">
        <v>37037.800000000003</v>
      </c>
      <c r="C1912" s="9">
        <v>0</v>
      </c>
      <c r="D1912" s="9">
        <v>4535.2</v>
      </c>
      <c r="E1912" s="9">
        <v>21920.400000000001</v>
      </c>
      <c r="F1912" s="9">
        <v>755.9</v>
      </c>
      <c r="G1912" s="9">
        <v>5669.1</v>
      </c>
      <c r="H1912" s="9">
        <v>4535.2</v>
      </c>
      <c r="I1912" s="9">
        <v>74453.600000000006</v>
      </c>
      <c r="J1912" s="9">
        <v>43000</v>
      </c>
      <c r="K1912" s="9">
        <v>-31453.599999999999</v>
      </c>
      <c r="L1912" s="9">
        <v>-73.150000000000006</v>
      </c>
    </row>
    <row r="1913" spans="1:12" ht="15" thickBot="1" x14ac:dyDescent="0.35">
      <c r="A1913" s="8" t="s">
        <v>264</v>
      </c>
      <c r="B1913" s="9">
        <v>37037.800000000003</v>
      </c>
      <c r="C1913" s="9">
        <v>1889.7</v>
      </c>
      <c r="D1913" s="9">
        <v>4535.2</v>
      </c>
      <c r="E1913" s="9">
        <v>21920.400000000001</v>
      </c>
      <c r="F1913" s="9">
        <v>755.9</v>
      </c>
      <c r="G1913" s="9">
        <v>5669.1</v>
      </c>
      <c r="H1913" s="9">
        <v>4535.2</v>
      </c>
      <c r="I1913" s="9">
        <v>76343.3</v>
      </c>
      <c r="J1913" s="9">
        <v>43000</v>
      </c>
      <c r="K1913" s="9">
        <v>-33343.300000000003</v>
      </c>
      <c r="L1913" s="9">
        <v>-77.540000000000006</v>
      </c>
    </row>
    <row r="1914" spans="1:12" ht="15" thickBot="1" x14ac:dyDescent="0.35">
      <c r="A1914" s="8" t="s">
        <v>265</v>
      </c>
      <c r="B1914" s="9">
        <v>37037.800000000003</v>
      </c>
      <c r="C1914" s="9">
        <v>0</v>
      </c>
      <c r="D1914" s="9">
        <v>4535.2</v>
      </c>
      <c r="E1914" s="9">
        <v>21920.400000000001</v>
      </c>
      <c r="F1914" s="9">
        <v>755.9</v>
      </c>
      <c r="G1914" s="9">
        <v>5669.1</v>
      </c>
      <c r="H1914" s="9">
        <v>4535.2</v>
      </c>
      <c r="I1914" s="9">
        <v>74453.600000000006</v>
      </c>
      <c r="J1914" s="9">
        <v>42000</v>
      </c>
      <c r="K1914" s="9">
        <v>-32453.599999999999</v>
      </c>
      <c r="L1914" s="9">
        <v>-77.27</v>
      </c>
    </row>
    <row r="1915" spans="1:12" ht="15" thickBot="1" x14ac:dyDescent="0.35">
      <c r="A1915" s="8" t="s">
        <v>266</v>
      </c>
      <c r="B1915" s="9">
        <v>37037.800000000003</v>
      </c>
      <c r="C1915" s="9">
        <v>0</v>
      </c>
      <c r="D1915" s="9">
        <v>4535.2</v>
      </c>
      <c r="E1915" s="9">
        <v>21920.400000000001</v>
      </c>
      <c r="F1915" s="9">
        <v>755.9</v>
      </c>
      <c r="G1915" s="9">
        <v>5669.1</v>
      </c>
      <c r="H1915" s="9">
        <v>4535.2</v>
      </c>
      <c r="I1915" s="9">
        <v>74453.600000000006</v>
      </c>
      <c r="J1915" s="9">
        <v>38000</v>
      </c>
      <c r="K1915" s="9">
        <v>-36453.599999999999</v>
      </c>
      <c r="L1915" s="9">
        <v>-95.93</v>
      </c>
    </row>
    <row r="1916" spans="1:12" ht="15" thickBot="1" x14ac:dyDescent="0.35"/>
    <row r="1917" spans="1:12" ht="15" thickBot="1" x14ac:dyDescent="0.35">
      <c r="A1917" s="10" t="s">
        <v>586</v>
      </c>
      <c r="B1917" s="11">
        <v>76343.3</v>
      </c>
    </row>
    <row r="1918" spans="1:12" ht="15" thickBot="1" x14ac:dyDescent="0.35">
      <c r="A1918" s="10" t="s">
        <v>587</v>
      </c>
      <c r="B1918" s="11">
        <v>0</v>
      </c>
    </row>
    <row r="1919" spans="1:12" ht="15" thickBot="1" x14ac:dyDescent="0.35">
      <c r="A1919" s="10" t="s">
        <v>588</v>
      </c>
      <c r="B1919" s="11">
        <v>4838729.5999999996</v>
      </c>
    </row>
    <row r="1920" spans="1:12" ht="15" thickBot="1" x14ac:dyDescent="0.35">
      <c r="A1920" s="10" t="s">
        <v>589</v>
      </c>
      <c r="B1920" s="11">
        <v>4334000</v>
      </c>
    </row>
    <row r="1921" spans="1:2" ht="15" thickBot="1" x14ac:dyDescent="0.35">
      <c r="A1921" s="10" t="s">
        <v>590</v>
      </c>
      <c r="B1921" s="11">
        <v>504729.59999999998</v>
      </c>
    </row>
    <row r="1922" spans="1:2" ht="15" thickBot="1" x14ac:dyDescent="0.35">
      <c r="A1922" s="10" t="s">
        <v>591</v>
      </c>
      <c r="B1922" s="11"/>
    </row>
    <row r="1923" spans="1:2" ht="15" thickBot="1" x14ac:dyDescent="0.35">
      <c r="A1923" s="10" t="s">
        <v>592</v>
      </c>
      <c r="B1923" s="11"/>
    </row>
    <row r="1924" spans="1:2" ht="15" thickBot="1" x14ac:dyDescent="0.35">
      <c r="A1924" s="10" t="s">
        <v>593</v>
      </c>
      <c r="B1924" s="11">
        <v>0</v>
      </c>
    </row>
    <row r="1926" spans="1:2" x14ac:dyDescent="0.3">
      <c r="A1926" s="2" t="s">
        <v>594</v>
      </c>
    </row>
    <row r="1928" spans="1:2" x14ac:dyDescent="0.3">
      <c r="A1928" s="12" t="s">
        <v>1124</v>
      </c>
    </row>
    <row r="1929" spans="1:2" x14ac:dyDescent="0.3">
      <c r="A1929" s="12" t="s">
        <v>1357</v>
      </c>
    </row>
  </sheetData>
  <hyperlinks>
    <hyperlink ref="A960" r:id="rId1" display="https://miau.my-x.hu/myx-free/coco/test/704328620230621110348.html" xr:uid="{00000000-0004-0000-0C00-000000000000}"/>
    <hyperlink ref="A1926" r:id="rId2" display="https://miau.my-x.hu/myx-free/coco/test/419665720230621131819.html" xr:uid="{B4EEF517-6570-4E41-90B2-2D542C6FC409}"/>
    <hyperlink ref="V960" r:id="rId3" display="https://miau.my-x.hu/myx-free/coco/test/277609120230621134916.html" xr:uid="{B2944611-756F-40CE-802C-812B788BFCF9}"/>
  </hyperlinks>
  <pageMargins left="0.7" right="0.7" top="0.75" bottom="0.75" header="0.3" footer="0.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35"/>
  <sheetViews>
    <sheetView zoomScale="64" zoomScaleNormal="70" workbookViewId="0"/>
  </sheetViews>
  <sheetFormatPr defaultColWidth="8.88671875" defaultRowHeight="14.4" x14ac:dyDescent="0.3"/>
  <cols>
    <col min="2" max="2" width="15.88671875" bestFit="1" customWidth="1"/>
    <col min="3" max="3" width="14.6640625" bestFit="1" customWidth="1"/>
    <col min="4" max="4" width="12.5546875" bestFit="1" customWidth="1"/>
    <col min="5" max="5" width="12.77734375" bestFit="1" customWidth="1"/>
    <col min="6" max="6" width="13.44140625" bestFit="1" customWidth="1"/>
    <col min="7" max="7" width="14.77734375" bestFit="1" customWidth="1"/>
    <col min="8" max="8" width="14.2187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Adatok!E3</f>
        <v>Tesco: (Hungary)</v>
      </c>
      <c r="D1" t="str">
        <f>Adatok!H3</f>
        <v>Lidl: (Hungary)</v>
      </c>
      <c r="E1" t="str">
        <f>Adatok!K3</f>
        <v>Aldi: (Hungary)</v>
      </c>
      <c r="F1" t="str">
        <f>Adatok!N3</f>
        <v>Spar: (Hungary)</v>
      </c>
      <c r="G1" t="str">
        <f>Adatok!Q3</f>
        <v>Penny: (Hungary)</v>
      </c>
      <c r="H1" t="str">
        <f>Adatok!T3</f>
        <v>Coop: (Hungary)</v>
      </c>
      <c r="I1" t="str">
        <f>Coop!H715</f>
        <v>Becslés</v>
      </c>
      <c r="J1" t="s">
        <v>597</v>
      </c>
      <c r="K1" t="str">
        <f>Coop!K1681</f>
        <v>Delta</v>
      </c>
      <c r="L1" s="22">
        <f>CORREL(J2:J235,K2:K235)</f>
        <v>0.92985027287549971</v>
      </c>
    </row>
    <row r="2" spans="1:12" x14ac:dyDescent="0.3">
      <c r="A2" s="3">
        <f>Adatok!J4</f>
        <v>37987</v>
      </c>
      <c r="B2">
        <f>101-Adatok!B4</f>
        <v>97</v>
      </c>
      <c r="C2">
        <f>101-Adatok!E4</f>
        <v>81</v>
      </c>
      <c r="D2">
        <f>101-Adatok!H4</f>
        <v>98</v>
      </c>
      <c r="E2">
        <f>101-Adatok!K4</f>
        <v>101</v>
      </c>
      <c r="F2">
        <f>101-Adatok!N4</f>
        <v>101</v>
      </c>
      <c r="G2">
        <f>101-Adatok!Q4</f>
        <v>96</v>
      </c>
      <c r="H2">
        <f>Adatok!T4*1000+1000</f>
        <v>1000</v>
      </c>
      <c r="I2">
        <f>Coop!H716</f>
        <v>8690.1</v>
      </c>
      <c r="J2">
        <f>H2-I2</f>
        <v>-7690.1</v>
      </c>
      <c r="K2">
        <f>Coop!K1682</f>
        <v>-6163.4</v>
      </c>
    </row>
    <row r="3" spans="1:12" x14ac:dyDescent="0.3">
      <c r="A3" s="3">
        <f>Adatok!J5</f>
        <v>38018</v>
      </c>
      <c r="B3">
        <f>101-Adatok!B5</f>
        <v>89</v>
      </c>
      <c r="C3">
        <f>101-Adatok!E5</f>
        <v>85</v>
      </c>
      <c r="D3">
        <f>101-Adatok!H5</f>
        <v>99</v>
      </c>
      <c r="E3">
        <f>101-Adatok!K5</f>
        <v>101</v>
      </c>
      <c r="F3">
        <f>101-Adatok!N5</f>
        <v>101</v>
      </c>
      <c r="G3">
        <f>101-Adatok!Q5</f>
        <v>98</v>
      </c>
      <c r="H3">
        <f>Adatok!T5*1000+1000</f>
        <v>13000</v>
      </c>
      <c r="I3">
        <f>Coop!H717</f>
        <v>8207.4</v>
      </c>
      <c r="J3">
        <f t="shared" ref="J3:J66" si="0">H3-I3</f>
        <v>4792.6000000000004</v>
      </c>
      <c r="K3">
        <f>Coop!K1683</f>
        <v>6791.7</v>
      </c>
    </row>
    <row r="4" spans="1:12" x14ac:dyDescent="0.3">
      <c r="A4" s="3">
        <f>Adatok!J6</f>
        <v>38047</v>
      </c>
      <c r="B4">
        <f>101-Adatok!B6</f>
        <v>93</v>
      </c>
      <c r="C4">
        <f>101-Adatok!E6</f>
        <v>66</v>
      </c>
      <c r="D4">
        <f>101-Adatok!H6</f>
        <v>98</v>
      </c>
      <c r="E4">
        <f>101-Adatok!K6</f>
        <v>101</v>
      </c>
      <c r="F4">
        <f>101-Adatok!N6</f>
        <v>101</v>
      </c>
      <c r="G4">
        <f>101-Adatok!Q6</f>
        <v>101</v>
      </c>
      <c r="H4">
        <f>Adatok!T6*1000+1000</f>
        <v>1000</v>
      </c>
      <c r="I4">
        <f>Coop!H718</f>
        <v>8207.4</v>
      </c>
      <c r="J4">
        <f t="shared" si="0"/>
        <v>-7207.4</v>
      </c>
      <c r="K4">
        <f>Coop!K1684</f>
        <v>-13326.9</v>
      </c>
    </row>
    <row r="5" spans="1:12" x14ac:dyDescent="0.3">
      <c r="A5" s="3">
        <f>Adatok!J7</f>
        <v>38078</v>
      </c>
      <c r="B5">
        <f>101-Adatok!B7</f>
        <v>94</v>
      </c>
      <c r="C5">
        <f>101-Adatok!E7</f>
        <v>75</v>
      </c>
      <c r="D5">
        <f>101-Adatok!H7</f>
        <v>101</v>
      </c>
      <c r="E5">
        <f>101-Adatok!K7</f>
        <v>101</v>
      </c>
      <c r="F5">
        <f>101-Adatok!N7</f>
        <v>101</v>
      </c>
      <c r="G5">
        <f>101-Adatok!Q7</f>
        <v>99</v>
      </c>
      <c r="H5">
        <f>Adatok!T7*1000+1000</f>
        <v>15000</v>
      </c>
      <c r="I5">
        <f>Coop!H719</f>
        <v>8448.7999999999993</v>
      </c>
      <c r="J5">
        <f t="shared" si="0"/>
        <v>6551.2000000000007</v>
      </c>
      <c r="K5">
        <f>Coop!K1685</f>
        <v>7836.6</v>
      </c>
    </row>
    <row r="6" spans="1:12" x14ac:dyDescent="0.3">
      <c r="A6" s="3">
        <f>Adatok!J8</f>
        <v>38108</v>
      </c>
      <c r="B6">
        <f>101-Adatok!B8</f>
        <v>86</v>
      </c>
      <c r="C6">
        <f>101-Adatok!E8</f>
        <v>68</v>
      </c>
      <c r="D6">
        <f>101-Adatok!H8</f>
        <v>101</v>
      </c>
      <c r="E6">
        <f>101-Adatok!K8</f>
        <v>101</v>
      </c>
      <c r="F6">
        <f>101-Adatok!N8</f>
        <v>96</v>
      </c>
      <c r="G6">
        <f>101-Adatok!Q8</f>
        <v>98</v>
      </c>
      <c r="H6">
        <f>Adatok!T8*1000+1000</f>
        <v>1000</v>
      </c>
      <c r="I6">
        <f>Coop!H720</f>
        <v>19794.2</v>
      </c>
      <c r="J6">
        <f t="shared" si="0"/>
        <v>-18794.2</v>
      </c>
      <c r="K6">
        <f>Coop!K1686</f>
        <v>-13804.5</v>
      </c>
    </row>
    <row r="7" spans="1:12" x14ac:dyDescent="0.3">
      <c r="A7" s="3">
        <f>Adatok!J9</f>
        <v>38139</v>
      </c>
      <c r="B7">
        <f>101-Adatok!B9</f>
        <v>87</v>
      </c>
      <c r="C7">
        <f>101-Adatok!E9</f>
        <v>76</v>
      </c>
      <c r="D7">
        <f>101-Adatok!H9</f>
        <v>97</v>
      </c>
      <c r="E7">
        <f>101-Adatok!K9</f>
        <v>101</v>
      </c>
      <c r="F7">
        <f>101-Adatok!N9</f>
        <v>101</v>
      </c>
      <c r="G7">
        <f>101-Adatok!Q9</f>
        <v>101</v>
      </c>
      <c r="H7">
        <f>Adatok!T9*1000+1000</f>
        <v>1000</v>
      </c>
      <c r="I7">
        <f>Coop!H721</f>
        <v>4827.8999999999996</v>
      </c>
      <c r="J7">
        <f t="shared" si="0"/>
        <v>-3827.8999999999996</v>
      </c>
      <c r="K7">
        <f>Coop!K1687</f>
        <v>-6641</v>
      </c>
    </row>
    <row r="8" spans="1:12" x14ac:dyDescent="0.3">
      <c r="A8" s="3">
        <f>Adatok!J10</f>
        <v>38169</v>
      </c>
      <c r="B8">
        <f>101-Adatok!B10</f>
        <v>88</v>
      </c>
      <c r="C8">
        <f>101-Adatok!E10</f>
        <v>70</v>
      </c>
      <c r="D8">
        <f>101-Adatok!H10</f>
        <v>101</v>
      </c>
      <c r="E8">
        <f>101-Adatok!K10</f>
        <v>98</v>
      </c>
      <c r="F8">
        <f>101-Adatok!N10</f>
        <v>101</v>
      </c>
      <c r="G8">
        <f>101-Adatok!Q10</f>
        <v>99</v>
      </c>
      <c r="H8">
        <f>Adatok!T10*1000+1000</f>
        <v>40000</v>
      </c>
      <c r="I8">
        <f>Coop!H722</f>
        <v>22690.9</v>
      </c>
      <c r="J8">
        <f t="shared" si="0"/>
        <v>17309.099999999999</v>
      </c>
      <c r="K8">
        <f>Coop!K1688</f>
        <v>15166.7</v>
      </c>
    </row>
    <row r="9" spans="1:12" x14ac:dyDescent="0.3">
      <c r="A9" s="3">
        <f>Adatok!J11</f>
        <v>38200</v>
      </c>
      <c r="B9">
        <f>101-Adatok!B11</f>
        <v>84</v>
      </c>
      <c r="C9">
        <f>101-Adatok!E11</f>
        <v>69</v>
      </c>
      <c r="D9">
        <f>101-Adatok!H11</f>
        <v>100</v>
      </c>
      <c r="E9">
        <f>101-Adatok!K11</f>
        <v>94</v>
      </c>
      <c r="F9">
        <f>101-Adatok!N11</f>
        <v>101</v>
      </c>
      <c r="G9">
        <f>101-Adatok!Q11</f>
        <v>91</v>
      </c>
      <c r="H9">
        <f>Adatok!T11*1000+1000</f>
        <v>24000</v>
      </c>
      <c r="I9">
        <f>Coop!H723</f>
        <v>24622.1</v>
      </c>
      <c r="J9">
        <f t="shared" si="0"/>
        <v>-622.09999999999854</v>
      </c>
      <c r="K9">
        <f>Coop!K1689</f>
        <v>-1310.8</v>
      </c>
    </row>
    <row r="10" spans="1:12" x14ac:dyDescent="0.3">
      <c r="A10" s="3">
        <f>Adatok!J12</f>
        <v>38231</v>
      </c>
      <c r="B10">
        <f>101-Adatok!B12</f>
        <v>90</v>
      </c>
      <c r="C10">
        <f>101-Adatok!E12</f>
        <v>84</v>
      </c>
      <c r="D10">
        <f>101-Adatok!H12</f>
        <v>99</v>
      </c>
      <c r="E10">
        <f>101-Adatok!K12</f>
        <v>101</v>
      </c>
      <c r="F10">
        <f>101-Adatok!N12</f>
        <v>95</v>
      </c>
      <c r="G10">
        <f>101-Adatok!Q12</f>
        <v>98</v>
      </c>
      <c r="H10">
        <f>Adatok!T12*1000+1000</f>
        <v>15000</v>
      </c>
      <c r="I10">
        <f>Coop!H724</f>
        <v>8931.5</v>
      </c>
      <c r="J10">
        <f t="shared" si="0"/>
        <v>6068.5</v>
      </c>
      <c r="K10">
        <f>Coop!K1690</f>
        <v>195.5</v>
      </c>
    </row>
    <row r="11" spans="1:12" x14ac:dyDescent="0.3">
      <c r="A11" s="3">
        <f>Adatok!J13</f>
        <v>38261</v>
      </c>
      <c r="B11">
        <f>101-Adatok!B13</f>
        <v>95</v>
      </c>
      <c r="C11">
        <f>101-Adatok!E13</f>
        <v>88</v>
      </c>
      <c r="D11">
        <f>101-Adatok!H13</f>
        <v>99</v>
      </c>
      <c r="E11">
        <f>101-Adatok!K13</f>
        <v>101</v>
      </c>
      <c r="F11">
        <f>101-Adatok!N13</f>
        <v>89</v>
      </c>
      <c r="G11">
        <f>101-Adatok!Q13</f>
        <v>99</v>
      </c>
      <c r="H11">
        <f>Adatok!T13*1000+1000</f>
        <v>16000</v>
      </c>
      <c r="I11">
        <f>Coop!H725</f>
        <v>8931.5</v>
      </c>
      <c r="J11">
        <f t="shared" si="0"/>
        <v>7068.5</v>
      </c>
      <c r="K11">
        <f>Coop!K1691</f>
        <v>4538.5</v>
      </c>
    </row>
    <row r="12" spans="1:12" x14ac:dyDescent="0.3">
      <c r="A12" s="3">
        <f>Adatok!J14</f>
        <v>38292</v>
      </c>
      <c r="B12">
        <f>101-Adatok!B14</f>
        <v>85</v>
      </c>
      <c r="C12">
        <f>101-Adatok!E14</f>
        <v>84</v>
      </c>
      <c r="D12">
        <f>101-Adatok!H14</f>
        <v>84</v>
      </c>
      <c r="E12">
        <f>101-Adatok!K14</f>
        <v>101</v>
      </c>
      <c r="F12">
        <f>101-Adatok!N14</f>
        <v>98</v>
      </c>
      <c r="G12">
        <f>101-Adatok!Q14</f>
        <v>96</v>
      </c>
      <c r="H12">
        <f>Adatok!T14*1000+1000</f>
        <v>25000</v>
      </c>
      <c r="I12">
        <f>Coop!H726</f>
        <v>17058.3</v>
      </c>
      <c r="J12">
        <f t="shared" si="0"/>
        <v>7941.7000000000007</v>
      </c>
      <c r="K12">
        <f>Coop!K1692</f>
        <v>8762.9</v>
      </c>
    </row>
    <row r="13" spans="1:12" x14ac:dyDescent="0.3">
      <c r="A13" s="3">
        <f>Adatok!J15</f>
        <v>38322</v>
      </c>
      <c r="B13">
        <f>101-Adatok!B15</f>
        <v>83</v>
      </c>
      <c r="C13">
        <f>101-Adatok!E15</f>
        <v>79</v>
      </c>
      <c r="D13">
        <f>101-Adatok!H15</f>
        <v>95</v>
      </c>
      <c r="E13">
        <f>101-Adatok!K15</f>
        <v>101</v>
      </c>
      <c r="F13">
        <f>101-Adatok!N15</f>
        <v>98</v>
      </c>
      <c r="G13">
        <f>101-Adatok!Q15</f>
        <v>98</v>
      </c>
      <c r="H13">
        <f>Adatok!T15*1000+1000</f>
        <v>8000</v>
      </c>
      <c r="I13">
        <f>Coop!H727</f>
        <v>14242.2</v>
      </c>
      <c r="J13">
        <f t="shared" si="0"/>
        <v>-6242.2000000000007</v>
      </c>
      <c r="K13">
        <f>Coop!K1693</f>
        <v>-6804.5</v>
      </c>
    </row>
    <row r="14" spans="1:12" x14ac:dyDescent="0.3">
      <c r="A14" s="3">
        <f>Adatok!J16</f>
        <v>38353</v>
      </c>
      <c r="B14">
        <f>101-Adatok!B16</f>
        <v>89</v>
      </c>
      <c r="C14">
        <f>101-Adatok!E16</f>
        <v>89</v>
      </c>
      <c r="D14">
        <f>101-Adatok!H16</f>
        <v>99</v>
      </c>
      <c r="E14">
        <f>101-Adatok!K16</f>
        <v>101</v>
      </c>
      <c r="F14">
        <f>101-Adatok!N16</f>
        <v>96</v>
      </c>
      <c r="G14">
        <f>101-Adatok!Q16</f>
        <v>99</v>
      </c>
      <c r="H14">
        <f>Adatok!T16*1000+1000</f>
        <v>10000</v>
      </c>
      <c r="I14">
        <f>Coop!H728</f>
        <v>8448.7999999999993</v>
      </c>
      <c r="J14">
        <f t="shared" si="0"/>
        <v>1551.2000000000007</v>
      </c>
      <c r="K14">
        <f>Coop!K1694</f>
        <v>1881.4</v>
      </c>
    </row>
    <row r="15" spans="1:12" x14ac:dyDescent="0.3">
      <c r="A15" s="3">
        <f>Adatok!J17</f>
        <v>38384</v>
      </c>
      <c r="B15">
        <f>101-Adatok!B17</f>
        <v>87</v>
      </c>
      <c r="C15">
        <f>101-Adatok!E17</f>
        <v>87</v>
      </c>
      <c r="D15">
        <f>101-Adatok!H17</f>
        <v>100</v>
      </c>
      <c r="E15">
        <f>101-Adatok!K17</f>
        <v>101</v>
      </c>
      <c r="F15">
        <f>101-Adatok!N17</f>
        <v>95</v>
      </c>
      <c r="G15">
        <f>101-Adatok!Q17</f>
        <v>98</v>
      </c>
      <c r="H15">
        <f>Adatok!T17*1000+1000</f>
        <v>13000</v>
      </c>
      <c r="I15">
        <f>Coop!H729</f>
        <v>12311</v>
      </c>
      <c r="J15">
        <f t="shared" si="0"/>
        <v>689</v>
      </c>
      <c r="K15">
        <f>Coop!K1695</f>
        <v>2493.6</v>
      </c>
    </row>
    <row r="16" spans="1:12" x14ac:dyDescent="0.3">
      <c r="A16" s="3">
        <f>Adatok!J18</f>
        <v>38412</v>
      </c>
      <c r="B16">
        <f>101-Adatok!B18</f>
        <v>85</v>
      </c>
      <c r="C16">
        <f>101-Adatok!E18</f>
        <v>84</v>
      </c>
      <c r="D16">
        <f>101-Adatok!H18</f>
        <v>98</v>
      </c>
      <c r="E16">
        <f>101-Adatok!K18</f>
        <v>100</v>
      </c>
      <c r="F16">
        <f>101-Adatok!N18</f>
        <v>98</v>
      </c>
      <c r="G16">
        <f>101-Adatok!Q18</f>
        <v>99</v>
      </c>
      <c r="H16">
        <f>Adatok!T18*1000+1000</f>
        <v>8000</v>
      </c>
      <c r="I16">
        <f>Coop!H730</f>
        <v>15931.9</v>
      </c>
      <c r="J16">
        <f t="shared" si="0"/>
        <v>-7931.9</v>
      </c>
      <c r="K16">
        <f>Coop!K1696</f>
        <v>-7759.6</v>
      </c>
    </row>
    <row r="17" spans="1:15" x14ac:dyDescent="0.3">
      <c r="A17" s="3">
        <f>Adatok!J19</f>
        <v>38443</v>
      </c>
      <c r="B17">
        <f>101-Adatok!B19</f>
        <v>88</v>
      </c>
      <c r="C17">
        <f>101-Adatok!E19</f>
        <v>86</v>
      </c>
      <c r="D17">
        <f>101-Adatok!H19</f>
        <v>98</v>
      </c>
      <c r="E17">
        <f>101-Adatok!K19</f>
        <v>98</v>
      </c>
      <c r="F17">
        <f>101-Adatok!N19</f>
        <v>101</v>
      </c>
      <c r="G17">
        <f>101-Adatok!Q19</f>
        <v>98</v>
      </c>
      <c r="H17">
        <f>Adatok!T19*1000+1000</f>
        <v>24000</v>
      </c>
      <c r="I17">
        <f>Coop!H731</f>
        <v>15207.8</v>
      </c>
      <c r="J17">
        <f t="shared" si="0"/>
        <v>8792.2000000000007</v>
      </c>
      <c r="K17">
        <f>Coop!K1697</f>
        <v>7285.3</v>
      </c>
    </row>
    <row r="18" spans="1:15" x14ac:dyDescent="0.3">
      <c r="A18" s="3">
        <f>Adatok!J20</f>
        <v>38473</v>
      </c>
      <c r="B18">
        <f>101-Adatok!B20</f>
        <v>87</v>
      </c>
      <c r="C18">
        <f>101-Adatok!E20</f>
        <v>86</v>
      </c>
      <c r="D18">
        <f>101-Adatok!H20</f>
        <v>99</v>
      </c>
      <c r="E18">
        <f>101-Adatok!K20</f>
        <v>100</v>
      </c>
      <c r="F18">
        <f>101-Adatok!N20</f>
        <v>97</v>
      </c>
      <c r="G18">
        <f>101-Adatok!Q20</f>
        <v>97</v>
      </c>
      <c r="H18">
        <f>Adatok!T20*1000+1000</f>
        <v>10000</v>
      </c>
      <c r="I18">
        <f>Coop!H732</f>
        <v>15690.5</v>
      </c>
      <c r="J18">
        <f t="shared" si="0"/>
        <v>-5690.5</v>
      </c>
      <c r="K18">
        <f>Coop!K1698</f>
        <v>-5759.6</v>
      </c>
    </row>
    <row r="19" spans="1:15" x14ac:dyDescent="0.3">
      <c r="A19" s="3">
        <f>Adatok!J21</f>
        <v>38504</v>
      </c>
      <c r="B19">
        <f>101-Adatok!B21</f>
        <v>84</v>
      </c>
      <c r="C19">
        <f>101-Adatok!E21</f>
        <v>89</v>
      </c>
      <c r="D19">
        <f>101-Adatok!H21</f>
        <v>98</v>
      </c>
      <c r="E19">
        <f>101-Adatok!K21</f>
        <v>101</v>
      </c>
      <c r="F19">
        <f>101-Adatok!N21</f>
        <v>96</v>
      </c>
      <c r="G19">
        <f>101-Adatok!Q21</f>
        <v>99</v>
      </c>
      <c r="H19">
        <f>Adatok!T21*1000+1000</f>
        <v>7000</v>
      </c>
      <c r="I19">
        <f>Coop!H733</f>
        <v>13759.4</v>
      </c>
      <c r="J19">
        <f t="shared" si="0"/>
        <v>-6759.4</v>
      </c>
      <c r="K19">
        <f>Coop!K1699</f>
        <v>-1118.5999999999999</v>
      </c>
    </row>
    <row r="20" spans="1:15" x14ac:dyDescent="0.3">
      <c r="A20" s="3">
        <f>Adatok!J22</f>
        <v>38534</v>
      </c>
      <c r="B20">
        <f>101-Adatok!B22</f>
        <v>83</v>
      </c>
      <c r="C20">
        <f>101-Adatok!E22</f>
        <v>81</v>
      </c>
      <c r="D20">
        <f>101-Adatok!H22</f>
        <v>96</v>
      </c>
      <c r="E20">
        <f>101-Adatok!K22</f>
        <v>101</v>
      </c>
      <c r="F20">
        <f>101-Adatok!N22</f>
        <v>98</v>
      </c>
      <c r="G20">
        <f>101-Adatok!Q22</f>
        <v>97</v>
      </c>
      <c r="H20">
        <f>Adatok!T22*1000+1000</f>
        <v>22000</v>
      </c>
      <c r="I20">
        <f>Coop!H734</f>
        <v>14483.6</v>
      </c>
      <c r="J20">
        <f t="shared" si="0"/>
        <v>7516.4</v>
      </c>
      <c r="K20">
        <f>Coop!K1700</f>
        <v>6718</v>
      </c>
    </row>
    <row r="21" spans="1:15" x14ac:dyDescent="0.3">
      <c r="A21" s="3">
        <f>Adatok!J23</f>
        <v>38565</v>
      </c>
      <c r="B21">
        <f>101-Adatok!B23</f>
        <v>82</v>
      </c>
      <c r="C21">
        <f>101-Adatok!E23</f>
        <v>81</v>
      </c>
      <c r="D21">
        <f>101-Adatok!H23</f>
        <v>99</v>
      </c>
      <c r="E21">
        <f>101-Adatok!K23</f>
        <v>99</v>
      </c>
      <c r="F21">
        <f>101-Adatok!N23</f>
        <v>99</v>
      </c>
      <c r="G21">
        <f>101-Adatok!Q23</f>
        <v>98</v>
      </c>
      <c r="H21">
        <f>Adatok!T23*1000+1000</f>
        <v>17000</v>
      </c>
      <c r="I21">
        <f>Coop!H735</f>
        <v>17380.3</v>
      </c>
      <c r="J21">
        <f t="shared" si="0"/>
        <v>-380.29999999999927</v>
      </c>
      <c r="K21">
        <f>Coop!K1701</f>
        <v>-192.3</v>
      </c>
    </row>
    <row r="22" spans="1:15" x14ac:dyDescent="0.3">
      <c r="A22" s="3">
        <f>Adatok!J24</f>
        <v>38596</v>
      </c>
      <c r="B22">
        <f>101-Adatok!B24</f>
        <v>89</v>
      </c>
      <c r="C22">
        <f>101-Adatok!E24</f>
        <v>82</v>
      </c>
      <c r="D22">
        <f>101-Adatok!H24</f>
        <v>98</v>
      </c>
      <c r="E22">
        <f>101-Adatok!K24</f>
        <v>99</v>
      </c>
      <c r="F22">
        <f>101-Adatok!N24</f>
        <v>97</v>
      </c>
      <c r="G22">
        <f>101-Adatok!Q24</f>
        <v>99</v>
      </c>
      <c r="H22">
        <f>Adatok!T24*1000+1000</f>
        <v>15000</v>
      </c>
      <c r="I22">
        <f>Coop!H736</f>
        <v>12069.6</v>
      </c>
      <c r="J22">
        <f t="shared" si="0"/>
        <v>2930.3999999999996</v>
      </c>
      <c r="K22">
        <f>Coop!K1702</f>
        <v>-2192.3000000000002</v>
      </c>
    </row>
    <row r="23" spans="1:15" x14ac:dyDescent="0.3">
      <c r="A23" s="3">
        <f>Adatok!J25</f>
        <v>38626</v>
      </c>
      <c r="B23">
        <f>101-Adatok!B25</f>
        <v>80</v>
      </c>
      <c r="C23">
        <f>101-Adatok!E25</f>
        <v>80</v>
      </c>
      <c r="D23">
        <f>101-Adatok!H25</f>
        <v>99</v>
      </c>
      <c r="E23">
        <f>101-Adatok!K25</f>
        <v>101</v>
      </c>
      <c r="F23">
        <f>101-Adatok!N25</f>
        <v>100</v>
      </c>
      <c r="G23">
        <f>101-Adatok!Q25</f>
        <v>98</v>
      </c>
      <c r="H23">
        <f>Adatok!T25*1000+1000</f>
        <v>15000</v>
      </c>
      <c r="I23">
        <f>Coop!H737</f>
        <v>14966.4</v>
      </c>
      <c r="J23">
        <f t="shared" si="0"/>
        <v>33.600000000000364</v>
      </c>
      <c r="K23">
        <f>Coop!K1703</f>
        <v>195.5</v>
      </c>
    </row>
    <row r="24" spans="1:15" x14ac:dyDescent="0.3">
      <c r="A24" s="3">
        <f>Adatok!J26</f>
        <v>38657</v>
      </c>
      <c r="B24">
        <f>101-Adatok!B26</f>
        <v>81</v>
      </c>
      <c r="C24">
        <f>101-Adatok!E26</f>
        <v>82</v>
      </c>
      <c r="D24">
        <f>101-Adatok!H26</f>
        <v>98</v>
      </c>
      <c r="E24">
        <f>101-Adatok!K26</f>
        <v>98</v>
      </c>
      <c r="F24">
        <f>101-Adatok!N26</f>
        <v>99</v>
      </c>
      <c r="G24">
        <f>101-Adatok!Q26</f>
        <v>98</v>
      </c>
      <c r="H24">
        <f>Adatok!T26*1000+1000</f>
        <v>12000</v>
      </c>
      <c r="I24">
        <f>Coop!H738</f>
        <v>17863.099999999999</v>
      </c>
      <c r="J24">
        <f t="shared" si="0"/>
        <v>-5863.0999999999985</v>
      </c>
      <c r="K24">
        <f>Coop!K1704</f>
        <v>-5192.3</v>
      </c>
      <c r="O24" s="23">
        <f>Coop!B1921/Coop!B1920</f>
        <v>2.212278338945006E-3</v>
      </c>
    </row>
    <row r="25" spans="1:15" x14ac:dyDescent="0.3">
      <c r="A25" s="3">
        <f>Adatok!J27</f>
        <v>38687</v>
      </c>
      <c r="B25">
        <f>101-Adatok!B27</f>
        <v>78</v>
      </c>
      <c r="C25">
        <f>101-Adatok!E27</f>
        <v>75</v>
      </c>
      <c r="D25">
        <f>101-Adatok!H27</f>
        <v>97</v>
      </c>
      <c r="E25">
        <f>101-Adatok!K27</f>
        <v>101</v>
      </c>
      <c r="F25">
        <f>101-Adatok!N27</f>
        <v>96</v>
      </c>
      <c r="G25">
        <f>101-Adatok!Q27</f>
        <v>98</v>
      </c>
      <c r="H25">
        <f>Adatok!T27*1000+1000</f>
        <v>6000</v>
      </c>
      <c r="I25">
        <f>Coop!H739</f>
        <v>14966.4</v>
      </c>
      <c r="J25">
        <f t="shared" si="0"/>
        <v>-8966.4</v>
      </c>
      <c r="K25">
        <f>Coop!K1705</f>
        <v>-8804.5</v>
      </c>
    </row>
    <row r="26" spans="1:15" x14ac:dyDescent="0.3">
      <c r="A26" s="3">
        <f>Adatok!J28</f>
        <v>38718</v>
      </c>
      <c r="B26">
        <f>101-Adatok!B28</f>
        <v>88</v>
      </c>
      <c r="C26">
        <f>101-Adatok!E28</f>
        <v>86</v>
      </c>
      <c r="D26">
        <f>101-Adatok!H28</f>
        <v>99</v>
      </c>
      <c r="E26">
        <f>101-Adatok!K28</f>
        <v>99</v>
      </c>
      <c r="F26">
        <f>101-Adatok!N28</f>
        <v>97</v>
      </c>
      <c r="G26">
        <f>101-Adatok!Q28</f>
        <v>98</v>
      </c>
      <c r="H26">
        <f>Adatok!T28*1000+1000</f>
        <v>16000</v>
      </c>
      <c r="I26">
        <f>Coop!H740</f>
        <v>15449.1</v>
      </c>
      <c r="J26">
        <f t="shared" si="0"/>
        <v>550.89999999999964</v>
      </c>
      <c r="K26">
        <f>Coop!K1706</f>
        <v>-714.7</v>
      </c>
    </row>
    <row r="27" spans="1:15" x14ac:dyDescent="0.3">
      <c r="A27" s="3">
        <f>Adatok!J29</f>
        <v>38749</v>
      </c>
      <c r="B27">
        <f>101-Adatok!B29</f>
        <v>87</v>
      </c>
      <c r="C27">
        <f>101-Adatok!E29</f>
        <v>88</v>
      </c>
      <c r="D27">
        <f>101-Adatok!H29</f>
        <v>98</v>
      </c>
      <c r="E27">
        <f>101-Adatok!K29</f>
        <v>101</v>
      </c>
      <c r="F27">
        <f>101-Adatok!N29</f>
        <v>98</v>
      </c>
      <c r="G27">
        <f>101-Adatok!Q29</f>
        <v>98</v>
      </c>
      <c r="H27">
        <f>Adatok!T29*1000+1000</f>
        <v>9000</v>
      </c>
      <c r="I27">
        <f>Coop!H741</f>
        <v>12311</v>
      </c>
      <c r="J27">
        <f t="shared" si="0"/>
        <v>-3311</v>
      </c>
      <c r="K27">
        <f>Coop!K1707</f>
        <v>-1506.4</v>
      </c>
    </row>
    <row r="28" spans="1:15" x14ac:dyDescent="0.3">
      <c r="A28" s="3">
        <f>Adatok!J30</f>
        <v>38777</v>
      </c>
      <c r="B28">
        <f>101-Adatok!B30</f>
        <v>88</v>
      </c>
      <c r="C28">
        <f>101-Adatok!E30</f>
        <v>85</v>
      </c>
      <c r="D28">
        <f>101-Adatok!H30</f>
        <v>100</v>
      </c>
      <c r="E28">
        <f>101-Adatok!K30</f>
        <v>100</v>
      </c>
      <c r="F28">
        <f>101-Adatok!N30</f>
        <v>99</v>
      </c>
      <c r="G28">
        <f>101-Adatok!Q30</f>
        <v>99</v>
      </c>
      <c r="H28">
        <f>Adatok!T30*1000+1000</f>
        <v>19000</v>
      </c>
      <c r="I28">
        <f>Coop!H742</f>
        <v>15449.1</v>
      </c>
      <c r="J28">
        <f t="shared" si="0"/>
        <v>3550.8999999999996</v>
      </c>
      <c r="K28">
        <f>Coop!K1708</f>
        <v>3718</v>
      </c>
    </row>
    <row r="29" spans="1:15" x14ac:dyDescent="0.3">
      <c r="A29" s="3">
        <f>Adatok!J31</f>
        <v>38808</v>
      </c>
      <c r="B29">
        <f>101-Adatok!B31</f>
        <v>79</v>
      </c>
      <c r="C29">
        <f>101-Adatok!E31</f>
        <v>85</v>
      </c>
      <c r="D29">
        <f>101-Adatok!H31</f>
        <v>100</v>
      </c>
      <c r="E29">
        <f>101-Adatok!K31</f>
        <v>99</v>
      </c>
      <c r="F29">
        <f>101-Adatok!N31</f>
        <v>97</v>
      </c>
      <c r="G29">
        <f>101-Adatok!Q31</f>
        <v>99</v>
      </c>
      <c r="H29">
        <f>Adatok!T31*1000+1000</f>
        <v>15000</v>
      </c>
      <c r="I29">
        <f>Coop!H743</f>
        <v>17621.7</v>
      </c>
      <c r="J29">
        <f t="shared" si="0"/>
        <v>-2621.7000000000007</v>
      </c>
      <c r="K29">
        <f>Coop!K1709</f>
        <v>-1714.7</v>
      </c>
    </row>
    <row r="30" spans="1:15" x14ac:dyDescent="0.3">
      <c r="A30" s="3">
        <f>Adatok!J32</f>
        <v>38838</v>
      </c>
      <c r="B30">
        <f>101-Adatok!B32</f>
        <v>85</v>
      </c>
      <c r="C30">
        <f>101-Adatok!E32</f>
        <v>83</v>
      </c>
      <c r="D30">
        <f>101-Adatok!H32</f>
        <v>97</v>
      </c>
      <c r="E30">
        <f>101-Adatok!K32</f>
        <v>100</v>
      </c>
      <c r="F30">
        <f>101-Adatok!N32</f>
        <v>96</v>
      </c>
      <c r="G30">
        <f>101-Adatok!Q32</f>
        <v>98</v>
      </c>
      <c r="H30">
        <f>Adatok!T32*1000+1000</f>
        <v>14000</v>
      </c>
      <c r="I30">
        <f>Coop!H744</f>
        <v>15931.9</v>
      </c>
      <c r="J30">
        <f t="shared" si="0"/>
        <v>-1931.8999999999996</v>
      </c>
      <c r="K30">
        <f>Coop!K1710</f>
        <v>-1759.6</v>
      </c>
    </row>
    <row r="31" spans="1:15" x14ac:dyDescent="0.3">
      <c r="A31" s="3">
        <f>Adatok!J33</f>
        <v>38869</v>
      </c>
      <c r="B31">
        <f>101-Adatok!B33</f>
        <v>82</v>
      </c>
      <c r="C31">
        <f>101-Adatok!E33</f>
        <v>81</v>
      </c>
      <c r="D31">
        <f>101-Adatok!H33</f>
        <v>97</v>
      </c>
      <c r="E31">
        <f>101-Adatok!K33</f>
        <v>99</v>
      </c>
      <c r="F31">
        <f>101-Adatok!N33</f>
        <v>97</v>
      </c>
      <c r="G31">
        <f>101-Adatok!Q33</f>
        <v>96</v>
      </c>
      <c r="H31">
        <f>Adatok!T33*1000+1000</f>
        <v>16000</v>
      </c>
      <c r="I31">
        <f>Coop!H745</f>
        <v>17621.7</v>
      </c>
      <c r="J31">
        <f t="shared" si="0"/>
        <v>-1621.7000000000007</v>
      </c>
      <c r="K31">
        <f>Coop!K1711</f>
        <v>-1669.8</v>
      </c>
    </row>
    <row r="32" spans="1:15" x14ac:dyDescent="0.3">
      <c r="A32" s="3">
        <f>Adatok!J34</f>
        <v>38899</v>
      </c>
      <c r="B32">
        <f>101-Adatok!B34</f>
        <v>82</v>
      </c>
      <c r="C32">
        <f>101-Adatok!E34</f>
        <v>79</v>
      </c>
      <c r="D32">
        <f>101-Adatok!H34</f>
        <v>97</v>
      </c>
      <c r="E32">
        <f>101-Adatok!K34</f>
        <v>100</v>
      </c>
      <c r="F32">
        <f>101-Adatok!N34</f>
        <v>96</v>
      </c>
      <c r="G32">
        <f>101-Adatok!Q34</f>
        <v>96</v>
      </c>
      <c r="H32">
        <f>Adatok!T34*1000+1000</f>
        <v>23000</v>
      </c>
      <c r="I32">
        <f>Coop!H746</f>
        <v>17621.7</v>
      </c>
      <c r="J32">
        <f t="shared" si="0"/>
        <v>5378.2999999999993</v>
      </c>
      <c r="K32">
        <f>Coop!K1712</f>
        <v>6762.9</v>
      </c>
    </row>
    <row r="33" spans="1:11" x14ac:dyDescent="0.3">
      <c r="A33" s="3">
        <f>Adatok!J35</f>
        <v>38930</v>
      </c>
      <c r="B33">
        <f>101-Adatok!B35</f>
        <v>83</v>
      </c>
      <c r="C33">
        <f>101-Adatok!E35</f>
        <v>79</v>
      </c>
      <c r="D33">
        <f>101-Adatok!H35</f>
        <v>99</v>
      </c>
      <c r="E33">
        <f>101-Adatok!K35</f>
        <v>99</v>
      </c>
      <c r="F33">
        <f>101-Adatok!N35</f>
        <v>95</v>
      </c>
      <c r="G33">
        <f>101-Adatok!Q35</f>
        <v>96</v>
      </c>
      <c r="H33">
        <f>Adatok!T35*1000+1000</f>
        <v>15000</v>
      </c>
      <c r="I33">
        <f>Coop!H747</f>
        <v>17621.7</v>
      </c>
      <c r="J33">
        <f t="shared" si="0"/>
        <v>-2621.7000000000007</v>
      </c>
      <c r="K33">
        <f>Coop!K1713</f>
        <v>-2669.8</v>
      </c>
    </row>
    <row r="34" spans="1:11" x14ac:dyDescent="0.3">
      <c r="A34" s="3">
        <f>Adatok!J36</f>
        <v>38961</v>
      </c>
      <c r="B34">
        <f>101-Adatok!B36</f>
        <v>86</v>
      </c>
      <c r="C34">
        <f>101-Adatok!E36</f>
        <v>82</v>
      </c>
      <c r="D34">
        <f>101-Adatok!H36</f>
        <v>98</v>
      </c>
      <c r="E34">
        <f>101-Adatok!K36</f>
        <v>99</v>
      </c>
      <c r="F34">
        <f>101-Adatok!N36</f>
        <v>96</v>
      </c>
      <c r="G34">
        <f>101-Adatok!Q36</f>
        <v>99</v>
      </c>
      <c r="H34">
        <f>Adatok!T36*1000+1000</f>
        <v>22000</v>
      </c>
      <c r="I34">
        <f>Coop!H748</f>
        <v>15931.9</v>
      </c>
      <c r="J34">
        <f t="shared" si="0"/>
        <v>6068.1</v>
      </c>
      <c r="K34">
        <f>Coop!K1714</f>
        <v>4807.7</v>
      </c>
    </row>
    <row r="35" spans="1:11" x14ac:dyDescent="0.3">
      <c r="A35" s="3">
        <f>Adatok!J37</f>
        <v>38991</v>
      </c>
      <c r="B35">
        <f>101-Adatok!B37</f>
        <v>81</v>
      </c>
      <c r="C35">
        <f>101-Adatok!E37</f>
        <v>78</v>
      </c>
      <c r="D35">
        <f>101-Adatok!H37</f>
        <v>97</v>
      </c>
      <c r="E35">
        <f>101-Adatok!K37</f>
        <v>99</v>
      </c>
      <c r="F35">
        <f>101-Adatok!N37</f>
        <v>96</v>
      </c>
      <c r="G35">
        <f>101-Adatok!Q37</f>
        <v>98</v>
      </c>
      <c r="H35">
        <f>Adatok!T37*1000+1000</f>
        <v>13000</v>
      </c>
      <c r="I35">
        <f>Coop!H749</f>
        <v>17863.099999999999</v>
      </c>
      <c r="J35">
        <f t="shared" si="0"/>
        <v>-4863.0999999999985</v>
      </c>
      <c r="K35">
        <f>Coop!K1715</f>
        <v>-4192.3</v>
      </c>
    </row>
    <row r="36" spans="1:11" x14ac:dyDescent="0.3">
      <c r="A36" s="3">
        <f>Adatok!J38</f>
        <v>39022</v>
      </c>
      <c r="B36">
        <f>101-Adatok!B38</f>
        <v>78</v>
      </c>
      <c r="C36">
        <f>101-Adatok!E38</f>
        <v>72</v>
      </c>
      <c r="D36">
        <f>101-Adatok!H38</f>
        <v>97</v>
      </c>
      <c r="E36">
        <f>101-Adatok!K38</f>
        <v>99</v>
      </c>
      <c r="F36">
        <f>101-Adatok!N38</f>
        <v>93</v>
      </c>
      <c r="G36">
        <f>101-Adatok!Q38</f>
        <v>97</v>
      </c>
      <c r="H36">
        <f>Adatok!T38*1000+1000</f>
        <v>13000</v>
      </c>
      <c r="I36">
        <f>Coop!H750</f>
        <v>18828.599999999999</v>
      </c>
      <c r="J36">
        <f t="shared" si="0"/>
        <v>-5828.5999999999985</v>
      </c>
      <c r="K36">
        <f>Coop!K1716</f>
        <v>-5625</v>
      </c>
    </row>
    <row r="37" spans="1:11" x14ac:dyDescent="0.3">
      <c r="A37" s="3">
        <f>Adatok!J39</f>
        <v>39052</v>
      </c>
      <c r="B37">
        <f>101-Adatok!B39</f>
        <v>78</v>
      </c>
      <c r="C37">
        <f>101-Adatok!E39</f>
        <v>65</v>
      </c>
      <c r="D37">
        <f>101-Adatok!H39</f>
        <v>96</v>
      </c>
      <c r="E37">
        <f>101-Adatok!K39</f>
        <v>99</v>
      </c>
      <c r="F37">
        <f>101-Adatok!N39</f>
        <v>94</v>
      </c>
      <c r="G37">
        <f>101-Adatok!Q39</f>
        <v>97</v>
      </c>
      <c r="H37">
        <f>Adatok!T39*1000+1000</f>
        <v>14000</v>
      </c>
      <c r="I37">
        <f>Coop!H751</f>
        <v>25587.7</v>
      </c>
      <c r="J37">
        <f t="shared" si="0"/>
        <v>-11587.7</v>
      </c>
      <c r="K37">
        <f>Coop!K1717</f>
        <v>-11310.8</v>
      </c>
    </row>
    <row r="38" spans="1:11" x14ac:dyDescent="0.3">
      <c r="A38" s="3">
        <f>Adatok!J40</f>
        <v>39083</v>
      </c>
      <c r="B38">
        <f>101-Adatok!B40</f>
        <v>86</v>
      </c>
      <c r="C38">
        <f>101-Adatok!E40</f>
        <v>82</v>
      </c>
      <c r="D38">
        <f>101-Adatok!H40</f>
        <v>97</v>
      </c>
      <c r="E38">
        <f>101-Adatok!K40</f>
        <v>100</v>
      </c>
      <c r="F38">
        <f>101-Adatok!N40</f>
        <v>96</v>
      </c>
      <c r="G38">
        <f>101-Adatok!Q40</f>
        <v>99</v>
      </c>
      <c r="H38">
        <f>Adatok!T40*1000+1000</f>
        <v>16000</v>
      </c>
      <c r="I38">
        <f>Coop!H752</f>
        <v>15931.9</v>
      </c>
      <c r="J38">
        <f t="shared" si="0"/>
        <v>68.100000000000364</v>
      </c>
      <c r="K38">
        <f>Coop!K1718</f>
        <v>240.4</v>
      </c>
    </row>
    <row r="39" spans="1:11" x14ac:dyDescent="0.3">
      <c r="A39" s="3">
        <f>Adatok!J41</f>
        <v>39114</v>
      </c>
      <c r="B39">
        <f>101-Adatok!B41</f>
        <v>88</v>
      </c>
      <c r="C39">
        <f>101-Adatok!E41</f>
        <v>85</v>
      </c>
      <c r="D39">
        <f>101-Adatok!H41</f>
        <v>97</v>
      </c>
      <c r="E39">
        <f>101-Adatok!K41</f>
        <v>98</v>
      </c>
      <c r="F39">
        <f>101-Adatok!N41</f>
        <v>95</v>
      </c>
      <c r="G39">
        <f>101-Adatok!Q41</f>
        <v>99</v>
      </c>
      <c r="H39">
        <f>Adatok!T41*1000+1000</f>
        <v>11000</v>
      </c>
      <c r="I39">
        <f>Coop!H753</f>
        <v>15449.1</v>
      </c>
      <c r="J39">
        <f t="shared" si="0"/>
        <v>-4449.1000000000004</v>
      </c>
      <c r="K39">
        <f>Coop!K1719</f>
        <v>-5714.7</v>
      </c>
    </row>
    <row r="40" spans="1:11" x14ac:dyDescent="0.3">
      <c r="A40" s="3">
        <f>Adatok!J42</f>
        <v>39142</v>
      </c>
      <c r="B40">
        <f>101-Adatok!B42</f>
        <v>84</v>
      </c>
      <c r="C40">
        <f>101-Adatok!E42</f>
        <v>81</v>
      </c>
      <c r="D40">
        <f>101-Adatok!H42</f>
        <v>98</v>
      </c>
      <c r="E40">
        <f>101-Adatok!K42</f>
        <v>99</v>
      </c>
      <c r="F40">
        <f>101-Adatok!N42</f>
        <v>93</v>
      </c>
      <c r="G40">
        <f>101-Adatok!Q42</f>
        <v>99</v>
      </c>
      <c r="H40">
        <f>Adatok!T42*1000+1000</f>
        <v>17000</v>
      </c>
      <c r="I40">
        <f>Coop!H754</f>
        <v>17380.3</v>
      </c>
      <c r="J40">
        <f t="shared" si="0"/>
        <v>-380.29999999999927</v>
      </c>
      <c r="K40">
        <f>Coop!K1720</f>
        <v>-192.3</v>
      </c>
    </row>
    <row r="41" spans="1:11" x14ac:dyDescent="0.3">
      <c r="A41" s="3">
        <f>Adatok!J43</f>
        <v>39173</v>
      </c>
      <c r="B41">
        <f>101-Adatok!B43</f>
        <v>82</v>
      </c>
      <c r="C41">
        <f>101-Adatok!E43</f>
        <v>78</v>
      </c>
      <c r="D41">
        <f>101-Adatok!H43</f>
        <v>97</v>
      </c>
      <c r="E41">
        <f>101-Adatok!K43</f>
        <v>99</v>
      </c>
      <c r="F41">
        <f>101-Adatok!N43</f>
        <v>93</v>
      </c>
      <c r="G41">
        <f>101-Adatok!Q43</f>
        <v>98</v>
      </c>
      <c r="H41">
        <f>Adatok!T43*1000+1000</f>
        <v>11000</v>
      </c>
      <c r="I41">
        <f>Coop!H755</f>
        <v>17380.3</v>
      </c>
      <c r="J41">
        <f t="shared" si="0"/>
        <v>-6380.2999999999993</v>
      </c>
      <c r="K41">
        <f>Coop!K1721</f>
        <v>-6192.3</v>
      </c>
    </row>
    <row r="42" spans="1:11" x14ac:dyDescent="0.3">
      <c r="A42" s="3">
        <f>Adatok!J44</f>
        <v>39203</v>
      </c>
      <c r="B42">
        <f>101-Adatok!B44</f>
        <v>82</v>
      </c>
      <c r="C42">
        <f>101-Adatok!E44</f>
        <v>80</v>
      </c>
      <c r="D42">
        <f>101-Adatok!H44</f>
        <v>97</v>
      </c>
      <c r="E42">
        <f>101-Adatok!K44</f>
        <v>100</v>
      </c>
      <c r="F42">
        <f>101-Adatok!N44</f>
        <v>91</v>
      </c>
      <c r="G42">
        <f>101-Adatok!Q44</f>
        <v>98</v>
      </c>
      <c r="H42">
        <f>Adatok!T44*1000+1000</f>
        <v>14000</v>
      </c>
      <c r="I42">
        <f>Coop!H756</f>
        <v>17863.099999999999</v>
      </c>
      <c r="J42">
        <f t="shared" si="0"/>
        <v>-3863.0999999999985</v>
      </c>
      <c r="K42">
        <f>Coop!K1722</f>
        <v>-2714.7</v>
      </c>
    </row>
    <row r="43" spans="1:11" x14ac:dyDescent="0.3">
      <c r="A43" s="3">
        <f>Adatok!J45</f>
        <v>39234</v>
      </c>
      <c r="B43">
        <f>101-Adatok!B45</f>
        <v>79</v>
      </c>
      <c r="C43">
        <f>101-Adatok!E45</f>
        <v>75</v>
      </c>
      <c r="D43">
        <f>101-Adatok!H45</f>
        <v>97</v>
      </c>
      <c r="E43">
        <f>101-Adatok!K45</f>
        <v>99</v>
      </c>
      <c r="F43">
        <f>101-Adatok!N45</f>
        <v>92</v>
      </c>
      <c r="G43">
        <f>101-Adatok!Q45</f>
        <v>97</v>
      </c>
      <c r="H43">
        <f>Adatok!T45*1000+1000</f>
        <v>19000</v>
      </c>
      <c r="I43">
        <f>Coop!H757</f>
        <v>18667.900000000001</v>
      </c>
      <c r="J43">
        <f t="shared" si="0"/>
        <v>332.09999999999854</v>
      </c>
      <c r="K43">
        <f>Coop!K1723</f>
        <v>375</v>
      </c>
    </row>
    <row r="44" spans="1:11" x14ac:dyDescent="0.3">
      <c r="A44" s="3">
        <f>Adatok!J46</f>
        <v>39264</v>
      </c>
      <c r="B44">
        <f>101-Adatok!B46</f>
        <v>77</v>
      </c>
      <c r="C44">
        <f>101-Adatok!E46</f>
        <v>71</v>
      </c>
      <c r="D44">
        <f>101-Adatok!H46</f>
        <v>95</v>
      </c>
      <c r="E44">
        <f>101-Adatok!K46</f>
        <v>99</v>
      </c>
      <c r="F44">
        <f>101-Adatok!N46</f>
        <v>92</v>
      </c>
      <c r="G44">
        <f>101-Adatok!Q46</f>
        <v>97</v>
      </c>
      <c r="H44">
        <f>Adatok!T46*1000+1000</f>
        <v>20000</v>
      </c>
      <c r="I44">
        <f>Coop!H758</f>
        <v>19150.7</v>
      </c>
      <c r="J44">
        <f t="shared" si="0"/>
        <v>849.29999999999927</v>
      </c>
      <c r="K44">
        <f>Coop!K1724</f>
        <v>419.9</v>
      </c>
    </row>
    <row r="45" spans="1:11" x14ac:dyDescent="0.3">
      <c r="A45" s="3">
        <f>Adatok!J47</f>
        <v>39295</v>
      </c>
      <c r="B45">
        <f>101-Adatok!B47</f>
        <v>79</v>
      </c>
      <c r="C45">
        <f>101-Adatok!E47</f>
        <v>73</v>
      </c>
      <c r="D45">
        <f>101-Adatok!H47</f>
        <v>96</v>
      </c>
      <c r="E45">
        <f>101-Adatok!K47</f>
        <v>99</v>
      </c>
      <c r="F45">
        <f>101-Adatok!N47</f>
        <v>92</v>
      </c>
      <c r="G45">
        <f>101-Adatok!Q47</f>
        <v>97</v>
      </c>
      <c r="H45">
        <f>Adatok!T47*1000+1000</f>
        <v>17000</v>
      </c>
      <c r="I45">
        <f>Coop!H759</f>
        <v>18667.900000000001</v>
      </c>
      <c r="J45">
        <f t="shared" si="0"/>
        <v>-1667.9000000000015</v>
      </c>
      <c r="K45">
        <f>Coop!K1725</f>
        <v>-2102.5</v>
      </c>
    </row>
    <row r="46" spans="1:11" x14ac:dyDescent="0.3">
      <c r="A46" s="3">
        <f>Adatok!J48</f>
        <v>39326</v>
      </c>
      <c r="B46">
        <f>101-Adatok!B48</f>
        <v>82</v>
      </c>
      <c r="C46">
        <f>101-Adatok!E48</f>
        <v>79</v>
      </c>
      <c r="D46">
        <f>101-Adatok!H48</f>
        <v>95</v>
      </c>
      <c r="E46">
        <f>101-Adatok!K48</f>
        <v>98</v>
      </c>
      <c r="F46">
        <f>101-Adatok!N48</f>
        <v>95</v>
      </c>
      <c r="G46">
        <f>101-Adatok!Q48</f>
        <v>97</v>
      </c>
      <c r="H46">
        <f>Adatok!T48*1000+1000</f>
        <v>20000</v>
      </c>
      <c r="I46">
        <f>Coop!H760</f>
        <v>17621.7</v>
      </c>
      <c r="J46">
        <f t="shared" si="0"/>
        <v>2378.2999999999993</v>
      </c>
      <c r="K46">
        <f>Coop!K1726</f>
        <v>2330.1999999999998</v>
      </c>
    </row>
    <row r="47" spans="1:11" x14ac:dyDescent="0.3">
      <c r="A47" s="3">
        <f>Adatok!J49</f>
        <v>39356</v>
      </c>
      <c r="B47">
        <f>101-Adatok!B49</f>
        <v>80</v>
      </c>
      <c r="C47">
        <f>101-Adatok!E49</f>
        <v>76</v>
      </c>
      <c r="D47">
        <f>101-Adatok!H49</f>
        <v>95</v>
      </c>
      <c r="E47">
        <f>101-Adatok!K49</f>
        <v>96</v>
      </c>
      <c r="F47">
        <f>101-Adatok!N49</f>
        <v>93</v>
      </c>
      <c r="G47">
        <f>101-Adatok!Q49</f>
        <v>97</v>
      </c>
      <c r="H47">
        <f>Adatok!T49*1000+1000</f>
        <v>14000</v>
      </c>
      <c r="I47">
        <f>Coop!H761</f>
        <v>18345.900000000001</v>
      </c>
      <c r="J47">
        <f t="shared" si="0"/>
        <v>-4345.9000000000015</v>
      </c>
      <c r="K47">
        <f>Coop!K1727</f>
        <v>-3669.8</v>
      </c>
    </row>
    <row r="48" spans="1:11" x14ac:dyDescent="0.3">
      <c r="A48" s="3">
        <f>Adatok!J50</f>
        <v>39387</v>
      </c>
      <c r="B48">
        <f>101-Adatok!B50</f>
        <v>75</v>
      </c>
      <c r="C48">
        <f>101-Adatok!E50</f>
        <v>72</v>
      </c>
      <c r="D48">
        <f>101-Adatok!H50</f>
        <v>96</v>
      </c>
      <c r="E48">
        <f>101-Adatok!K50</f>
        <v>96</v>
      </c>
      <c r="F48">
        <f>101-Adatok!N50</f>
        <v>93</v>
      </c>
      <c r="G48">
        <f>101-Adatok!Q50</f>
        <v>97</v>
      </c>
      <c r="H48">
        <f>Adatok!T50*1000+1000</f>
        <v>16000</v>
      </c>
      <c r="I48">
        <f>Coop!H762</f>
        <v>18828.599999999999</v>
      </c>
      <c r="J48">
        <f t="shared" si="0"/>
        <v>-2828.5999999999985</v>
      </c>
      <c r="K48">
        <f>Coop!K1728</f>
        <v>-2625</v>
      </c>
    </row>
    <row r="49" spans="1:11" x14ac:dyDescent="0.3">
      <c r="A49" s="3">
        <f>Adatok!J51</f>
        <v>39417</v>
      </c>
      <c r="B49">
        <f>101-Adatok!B51</f>
        <v>69</v>
      </c>
      <c r="C49">
        <f>101-Adatok!E51</f>
        <v>57</v>
      </c>
      <c r="D49">
        <f>101-Adatok!H51</f>
        <v>95</v>
      </c>
      <c r="E49">
        <f>101-Adatok!K51</f>
        <v>98</v>
      </c>
      <c r="F49">
        <f>101-Adatok!N51</f>
        <v>91</v>
      </c>
      <c r="G49">
        <f>101-Adatok!Q51</f>
        <v>97</v>
      </c>
      <c r="H49">
        <f>Adatok!T51*1000+1000</f>
        <v>17000</v>
      </c>
      <c r="I49">
        <f>Coop!H763</f>
        <v>26714</v>
      </c>
      <c r="J49">
        <f t="shared" si="0"/>
        <v>-9714</v>
      </c>
      <c r="K49">
        <f>Coop!K1729</f>
        <v>-10221.1</v>
      </c>
    </row>
    <row r="50" spans="1:11" x14ac:dyDescent="0.3">
      <c r="A50" s="3">
        <f>Adatok!J52</f>
        <v>39448</v>
      </c>
      <c r="B50">
        <f>101-Adatok!B52</f>
        <v>84</v>
      </c>
      <c r="C50">
        <f>101-Adatok!E52</f>
        <v>78</v>
      </c>
      <c r="D50">
        <f>101-Adatok!H52</f>
        <v>97</v>
      </c>
      <c r="E50">
        <f>101-Adatok!K52</f>
        <v>95</v>
      </c>
      <c r="F50">
        <f>101-Adatok!N52</f>
        <v>94</v>
      </c>
      <c r="G50">
        <f>101-Adatok!Q52</f>
        <v>98</v>
      </c>
      <c r="H50">
        <f>Adatok!T52*1000+1000</f>
        <v>14000</v>
      </c>
      <c r="I50">
        <f>Coop!H764</f>
        <v>17380.3</v>
      </c>
      <c r="J50">
        <f t="shared" si="0"/>
        <v>-3380.2999999999993</v>
      </c>
      <c r="K50">
        <f>Coop!K1730</f>
        <v>-3192.3</v>
      </c>
    </row>
    <row r="51" spans="1:11" x14ac:dyDescent="0.3">
      <c r="A51" s="3">
        <f>Adatok!J53</f>
        <v>39479</v>
      </c>
      <c r="B51">
        <f>101-Adatok!B53</f>
        <v>82</v>
      </c>
      <c r="C51">
        <f>101-Adatok!E53</f>
        <v>78</v>
      </c>
      <c r="D51">
        <f>101-Adatok!H53</f>
        <v>95</v>
      </c>
      <c r="E51">
        <f>101-Adatok!K53</f>
        <v>87</v>
      </c>
      <c r="F51">
        <f>101-Adatok!N53</f>
        <v>93</v>
      </c>
      <c r="G51">
        <f>101-Adatok!Q53</f>
        <v>98</v>
      </c>
      <c r="H51">
        <f>Adatok!T53*1000+1000</f>
        <v>11000</v>
      </c>
      <c r="I51">
        <f>Coop!H765</f>
        <v>17380.3</v>
      </c>
      <c r="J51">
        <f t="shared" si="0"/>
        <v>-6380.2999999999993</v>
      </c>
      <c r="K51">
        <f>Coop!K1731</f>
        <v>-6192.3</v>
      </c>
    </row>
    <row r="52" spans="1:11" x14ac:dyDescent="0.3">
      <c r="A52" s="3">
        <f>Adatok!J54</f>
        <v>39508</v>
      </c>
      <c r="B52">
        <f>101-Adatok!B54</f>
        <v>79</v>
      </c>
      <c r="C52">
        <f>101-Adatok!E54</f>
        <v>74</v>
      </c>
      <c r="D52">
        <f>101-Adatok!H54</f>
        <v>94</v>
      </c>
      <c r="E52">
        <f>101-Adatok!K54</f>
        <v>75</v>
      </c>
      <c r="F52">
        <f>101-Adatok!N54</f>
        <v>94</v>
      </c>
      <c r="G52">
        <f>101-Adatok!Q54</f>
        <v>97</v>
      </c>
      <c r="H52">
        <f>Adatok!T54*1000+1000</f>
        <v>17000</v>
      </c>
      <c r="I52">
        <f>Coop!H766</f>
        <v>19955</v>
      </c>
      <c r="J52">
        <f t="shared" si="0"/>
        <v>-2955</v>
      </c>
      <c r="K52">
        <f>Coop!K1732</f>
        <v>-1147.4000000000001</v>
      </c>
    </row>
    <row r="53" spans="1:11" x14ac:dyDescent="0.3">
      <c r="A53" s="3">
        <f>Adatok!J55</f>
        <v>39539</v>
      </c>
      <c r="B53">
        <f>101-Adatok!B55</f>
        <v>75</v>
      </c>
      <c r="C53">
        <f>101-Adatok!E55</f>
        <v>77</v>
      </c>
      <c r="D53">
        <f>101-Adatok!H55</f>
        <v>93</v>
      </c>
      <c r="E53">
        <f>101-Adatok!K55</f>
        <v>60</v>
      </c>
      <c r="F53">
        <f>101-Adatok!N55</f>
        <v>91</v>
      </c>
      <c r="G53">
        <f>101-Adatok!Q55</f>
        <v>97</v>
      </c>
      <c r="H53">
        <f>Adatok!T55*1000+1000</f>
        <v>19000</v>
      </c>
      <c r="I53">
        <f>Coop!H767</f>
        <v>21242.6</v>
      </c>
      <c r="J53">
        <f t="shared" si="0"/>
        <v>-2242.5999999999985</v>
      </c>
      <c r="K53">
        <f>Coop!K1733</f>
        <v>-102.5</v>
      </c>
    </row>
    <row r="54" spans="1:11" x14ac:dyDescent="0.3">
      <c r="A54" s="3">
        <f>Adatok!J56</f>
        <v>39569</v>
      </c>
      <c r="B54">
        <f>101-Adatok!B56</f>
        <v>79</v>
      </c>
      <c r="C54">
        <f>101-Adatok!E56</f>
        <v>74</v>
      </c>
      <c r="D54">
        <f>101-Adatok!H56</f>
        <v>94</v>
      </c>
      <c r="E54">
        <f>101-Adatok!K56</f>
        <v>74</v>
      </c>
      <c r="F54">
        <f>101-Adatok!N56</f>
        <v>92</v>
      </c>
      <c r="G54">
        <f>101-Adatok!Q56</f>
        <v>97</v>
      </c>
      <c r="H54">
        <f>Adatok!T56*1000+1000</f>
        <v>17000</v>
      </c>
      <c r="I54">
        <f>Coop!H768</f>
        <v>20277</v>
      </c>
      <c r="J54">
        <f t="shared" si="0"/>
        <v>-3277</v>
      </c>
      <c r="K54">
        <f>Coop!K1734</f>
        <v>-2102.5</v>
      </c>
    </row>
    <row r="55" spans="1:11" x14ac:dyDescent="0.3">
      <c r="A55" s="3">
        <f>Adatok!J57</f>
        <v>39600</v>
      </c>
      <c r="B55">
        <f>101-Adatok!B57</f>
        <v>79</v>
      </c>
      <c r="C55">
        <f>101-Adatok!E57</f>
        <v>73</v>
      </c>
      <c r="D55">
        <f>101-Adatok!H57</f>
        <v>93</v>
      </c>
      <c r="E55">
        <f>101-Adatok!K57</f>
        <v>83</v>
      </c>
      <c r="F55">
        <f>101-Adatok!N57</f>
        <v>93</v>
      </c>
      <c r="G55">
        <f>101-Adatok!Q57</f>
        <v>96</v>
      </c>
      <c r="H55">
        <f>Adatok!T57*1000+1000</f>
        <v>15000</v>
      </c>
      <c r="I55">
        <f>Coop!H769</f>
        <v>19311.400000000001</v>
      </c>
      <c r="J55">
        <f t="shared" si="0"/>
        <v>-4311.4000000000015</v>
      </c>
      <c r="K55">
        <f>Coop!K1735</f>
        <v>-3625</v>
      </c>
    </row>
    <row r="56" spans="1:11" x14ac:dyDescent="0.3">
      <c r="A56" s="3">
        <f>Adatok!J58</f>
        <v>39630</v>
      </c>
      <c r="B56">
        <f>101-Adatok!B58</f>
        <v>77</v>
      </c>
      <c r="C56">
        <f>101-Adatok!E58</f>
        <v>71</v>
      </c>
      <c r="D56">
        <f>101-Adatok!H58</f>
        <v>93</v>
      </c>
      <c r="E56">
        <f>101-Adatok!K58</f>
        <v>86</v>
      </c>
      <c r="F56">
        <f>101-Adatok!N58</f>
        <v>91</v>
      </c>
      <c r="G56">
        <f>101-Adatok!Q58</f>
        <v>96</v>
      </c>
      <c r="H56">
        <f>Adatok!T58*1000+1000</f>
        <v>17000</v>
      </c>
      <c r="I56">
        <f>Coop!H770</f>
        <v>20277</v>
      </c>
      <c r="J56">
        <f t="shared" si="0"/>
        <v>-3277</v>
      </c>
      <c r="K56">
        <f>Coop!K1736</f>
        <v>-3057.6</v>
      </c>
    </row>
    <row r="57" spans="1:11" x14ac:dyDescent="0.3">
      <c r="A57" s="3">
        <f>Adatok!J59</f>
        <v>39661</v>
      </c>
      <c r="B57">
        <f>101-Adatok!B59</f>
        <v>78</v>
      </c>
      <c r="C57">
        <f>101-Adatok!E59</f>
        <v>73</v>
      </c>
      <c r="D57">
        <f>101-Adatok!H59</f>
        <v>93</v>
      </c>
      <c r="E57">
        <f>101-Adatok!K59</f>
        <v>87</v>
      </c>
      <c r="F57">
        <f>101-Adatok!N59</f>
        <v>88</v>
      </c>
      <c r="G57">
        <f>101-Adatok!Q59</f>
        <v>97</v>
      </c>
      <c r="H57">
        <f>Adatok!T59*1000+1000</f>
        <v>18000</v>
      </c>
      <c r="I57">
        <f>Coop!H771</f>
        <v>19472.2</v>
      </c>
      <c r="J57">
        <f t="shared" si="0"/>
        <v>-1472.2000000000007</v>
      </c>
      <c r="K57">
        <f>Coop!K1737</f>
        <v>-1580.1</v>
      </c>
    </row>
    <row r="58" spans="1:11" x14ac:dyDescent="0.3">
      <c r="A58" s="3">
        <f>Adatok!J60</f>
        <v>39692</v>
      </c>
      <c r="B58">
        <f>101-Adatok!B60</f>
        <v>80</v>
      </c>
      <c r="C58">
        <f>101-Adatok!E60</f>
        <v>76</v>
      </c>
      <c r="D58">
        <f>101-Adatok!H60</f>
        <v>93</v>
      </c>
      <c r="E58">
        <f>101-Adatok!K60</f>
        <v>84</v>
      </c>
      <c r="F58">
        <f>101-Adatok!N60</f>
        <v>92</v>
      </c>
      <c r="G58">
        <f>101-Adatok!Q60</f>
        <v>97</v>
      </c>
      <c r="H58">
        <f>Adatok!T60*1000+1000</f>
        <v>20000</v>
      </c>
      <c r="I58">
        <f>Coop!H772</f>
        <v>19633.5</v>
      </c>
      <c r="J58">
        <f t="shared" si="0"/>
        <v>366.5</v>
      </c>
      <c r="K58">
        <f>Coop!K1738</f>
        <v>897.5</v>
      </c>
    </row>
    <row r="59" spans="1:11" x14ac:dyDescent="0.3">
      <c r="A59" s="3">
        <f>Adatok!J61</f>
        <v>39722</v>
      </c>
      <c r="B59">
        <f>101-Adatok!B61</f>
        <v>76</v>
      </c>
      <c r="C59">
        <f>101-Adatok!E61</f>
        <v>70</v>
      </c>
      <c r="D59">
        <f>101-Adatok!H61</f>
        <v>92</v>
      </c>
      <c r="E59">
        <f>101-Adatok!K61</f>
        <v>83</v>
      </c>
      <c r="F59">
        <f>101-Adatok!N61</f>
        <v>90</v>
      </c>
      <c r="G59">
        <f>101-Adatok!Q61</f>
        <v>95</v>
      </c>
      <c r="H59">
        <f>Adatok!T61*1000+1000</f>
        <v>22000</v>
      </c>
      <c r="I59">
        <f>Coop!H773</f>
        <v>27036</v>
      </c>
      <c r="J59">
        <f t="shared" si="0"/>
        <v>-5036</v>
      </c>
      <c r="K59">
        <f>Coop!K1739</f>
        <v>-4743.5</v>
      </c>
    </row>
    <row r="60" spans="1:11" x14ac:dyDescent="0.3">
      <c r="A60" s="3">
        <f>Adatok!J62</f>
        <v>39753</v>
      </c>
      <c r="B60">
        <f>101-Adatok!B62</f>
        <v>69</v>
      </c>
      <c r="C60">
        <f>101-Adatok!E62</f>
        <v>65</v>
      </c>
      <c r="D60">
        <f>101-Adatok!H62</f>
        <v>92</v>
      </c>
      <c r="E60">
        <f>101-Adatok!K62</f>
        <v>82</v>
      </c>
      <c r="F60">
        <f>101-Adatok!N62</f>
        <v>90</v>
      </c>
      <c r="G60">
        <f>101-Adatok!Q62</f>
        <v>94</v>
      </c>
      <c r="H60">
        <f>Adatok!T62*1000+1000</f>
        <v>16000</v>
      </c>
      <c r="I60">
        <f>Coop!H774</f>
        <v>27036</v>
      </c>
      <c r="J60">
        <f t="shared" si="0"/>
        <v>-11036</v>
      </c>
      <c r="K60">
        <f>Coop!K1740</f>
        <v>-10743.5</v>
      </c>
    </row>
    <row r="61" spans="1:11" x14ac:dyDescent="0.3">
      <c r="A61" s="3">
        <f>Adatok!J63</f>
        <v>39783</v>
      </c>
      <c r="B61">
        <f>101-Adatok!B63</f>
        <v>62</v>
      </c>
      <c r="C61">
        <f>101-Adatok!E63</f>
        <v>51</v>
      </c>
      <c r="D61">
        <f>101-Adatok!H63</f>
        <v>90</v>
      </c>
      <c r="E61">
        <f>101-Adatok!K63</f>
        <v>84</v>
      </c>
      <c r="F61">
        <f>101-Adatok!N63</f>
        <v>89</v>
      </c>
      <c r="G61">
        <f>101-Adatok!Q63</f>
        <v>95</v>
      </c>
      <c r="H61">
        <f>Adatok!T63*1000+1000</f>
        <v>24000</v>
      </c>
      <c r="I61">
        <f>Coop!H775</f>
        <v>29932.7</v>
      </c>
      <c r="J61">
        <f t="shared" si="0"/>
        <v>-5932.7000000000007</v>
      </c>
      <c r="K61">
        <f>Coop!K1741</f>
        <v>-4176.2</v>
      </c>
    </row>
    <row r="62" spans="1:11" x14ac:dyDescent="0.3">
      <c r="A62" s="3">
        <f>Adatok!J64</f>
        <v>39814</v>
      </c>
      <c r="B62">
        <f>101-Adatok!B64</f>
        <v>78</v>
      </c>
      <c r="C62">
        <f>101-Adatok!E64</f>
        <v>73</v>
      </c>
      <c r="D62">
        <f>101-Adatok!H64</f>
        <v>91</v>
      </c>
      <c r="E62">
        <f>101-Adatok!K64</f>
        <v>84</v>
      </c>
      <c r="F62">
        <f>101-Adatok!N64</f>
        <v>91</v>
      </c>
      <c r="G62">
        <f>101-Adatok!Q64</f>
        <v>95</v>
      </c>
      <c r="H62">
        <f>Adatok!T64*1000+1000</f>
        <v>21000</v>
      </c>
      <c r="I62">
        <f>Coop!H776</f>
        <v>19794.2</v>
      </c>
      <c r="J62">
        <f t="shared" si="0"/>
        <v>1205.7999999999993</v>
      </c>
      <c r="K62">
        <f>Coop!K1742</f>
        <v>942.4</v>
      </c>
    </row>
    <row r="63" spans="1:11" x14ac:dyDescent="0.3">
      <c r="A63" s="3">
        <f>Adatok!J65</f>
        <v>39845</v>
      </c>
      <c r="B63">
        <f>101-Adatok!B65</f>
        <v>76</v>
      </c>
      <c r="C63">
        <f>101-Adatok!E65</f>
        <v>74</v>
      </c>
      <c r="D63">
        <f>101-Adatok!H65</f>
        <v>91</v>
      </c>
      <c r="E63">
        <f>101-Adatok!K65</f>
        <v>84</v>
      </c>
      <c r="F63">
        <f>101-Adatok!N65</f>
        <v>89</v>
      </c>
      <c r="G63">
        <f>101-Adatok!Q65</f>
        <v>95</v>
      </c>
      <c r="H63">
        <f>Adatok!T65*1000+1000</f>
        <v>16000</v>
      </c>
      <c r="I63">
        <f>Coop!H777</f>
        <v>19794.2</v>
      </c>
      <c r="J63">
        <f t="shared" si="0"/>
        <v>-3794.2000000000007</v>
      </c>
      <c r="K63">
        <f>Coop!K1743</f>
        <v>-3580.1</v>
      </c>
    </row>
    <row r="64" spans="1:11" x14ac:dyDescent="0.3">
      <c r="A64" s="3">
        <f>Adatok!J66</f>
        <v>39873</v>
      </c>
      <c r="B64">
        <f>101-Adatok!B66</f>
        <v>74</v>
      </c>
      <c r="C64">
        <f>101-Adatok!E66</f>
        <v>72</v>
      </c>
      <c r="D64">
        <f>101-Adatok!H66</f>
        <v>91</v>
      </c>
      <c r="E64">
        <f>101-Adatok!K66</f>
        <v>83</v>
      </c>
      <c r="F64">
        <f>101-Adatok!N66</f>
        <v>92</v>
      </c>
      <c r="G64">
        <f>101-Adatok!Q66</f>
        <v>95</v>
      </c>
      <c r="H64">
        <f>Adatok!T66*1000+1000</f>
        <v>20000</v>
      </c>
      <c r="I64">
        <f>Coop!H778</f>
        <v>20116.2</v>
      </c>
      <c r="J64">
        <f t="shared" si="0"/>
        <v>-116.20000000000073</v>
      </c>
      <c r="K64">
        <f>Coop!K1744</f>
        <v>-1967.9</v>
      </c>
    </row>
    <row r="65" spans="1:11" x14ac:dyDescent="0.3">
      <c r="A65" s="3">
        <f>Adatok!J67</f>
        <v>39904</v>
      </c>
      <c r="B65">
        <f>101-Adatok!B67</f>
        <v>76</v>
      </c>
      <c r="C65">
        <f>101-Adatok!E67</f>
        <v>68</v>
      </c>
      <c r="D65">
        <f>101-Adatok!H67</f>
        <v>92</v>
      </c>
      <c r="E65">
        <f>101-Adatok!K67</f>
        <v>86</v>
      </c>
      <c r="F65">
        <f>101-Adatok!N67</f>
        <v>92</v>
      </c>
      <c r="G65">
        <f>101-Adatok!Q67</f>
        <v>95</v>
      </c>
      <c r="H65">
        <f>Adatok!T67*1000+1000</f>
        <v>19000</v>
      </c>
      <c r="I65">
        <f>Coop!H779</f>
        <v>26875.200000000001</v>
      </c>
      <c r="J65">
        <f t="shared" si="0"/>
        <v>-7875.2000000000007</v>
      </c>
      <c r="K65">
        <f>Coop!K1745</f>
        <v>-9176.2000000000007</v>
      </c>
    </row>
    <row r="66" spans="1:11" x14ac:dyDescent="0.3">
      <c r="A66" s="3">
        <f>Adatok!J68</f>
        <v>39934</v>
      </c>
      <c r="B66">
        <f>101-Adatok!B68</f>
        <v>76</v>
      </c>
      <c r="C66">
        <f>101-Adatok!E68</f>
        <v>70</v>
      </c>
      <c r="D66">
        <f>101-Adatok!H68</f>
        <v>92</v>
      </c>
      <c r="E66">
        <f>101-Adatok!K68</f>
        <v>84</v>
      </c>
      <c r="F66">
        <f>101-Adatok!N68</f>
        <v>90</v>
      </c>
      <c r="G66">
        <f>101-Adatok!Q68</f>
        <v>93</v>
      </c>
      <c r="H66">
        <f>Adatok!T68*1000+1000</f>
        <v>19000</v>
      </c>
      <c r="I66">
        <f>Coop!H780</f>
        <v>27036</v>
      </c>
      <c r="J66">
        <f t="shared" si="0"/>
        <v>-8036</v>
      </c>
      <c r="K66">
        <f>Coop!K1746</f>
        <v>-9176.2000000000007</v>
      </c>
    </row>
    <row r="67" spans="1:11" x14ac:dyDescent="0.3">
      <c r="A67" s="3">
        <f>Adatok!J69</f>
        <v>39965</v>
      </c>
      <c r="B67">
        <f>101-Adatok!B69</f>
        <v>75</v>
      </c>
      <c r="C67">
        <f>101-Adatok!E69</f>
        <v>68</v>
      </c>
      <c r="D67">
        <f>101-Adatok!H69</f>
        <v>90</v>
      </c>
      <c r="E67">
        <f>101-Adatok!K69</f>
        <v>84</v>
      </c>
      <c r="F67">
        <f>101-Adatok!N69</f>
        <v>90</v>
      </c>
      <c r="G67">
        <f>101-Adatok!Q69</f>
        <v>90</v>
      </c>
      <c r="H67">
        <f>Adatok!T69*1000+1000</f>
        <v>30000</v>
      </c>
      <c r="I67">
        <f>Coop!H781</f>
        <v>29289.200000000001</v>
      </c>
      <c r="J67">
        <f t="shared" ref="J67:J130" si="1">H67-I67</f>
        <v>710.79999999999927</v>
      </c>
      <c r="K67">
        <f>Coop!K1747</f>
        <v>1346.2</v>
      </c>
    </row>
    <row r="68" spans="1:11" x14ac:dyDescent="0.3">
      <c r="A68" s="3">
        <f>Adatok!J70</f>
        <v>39995</v>
      </c>
      <c r="B68">
        <f>101-Adatok!B70</f>
        <v>73</v>
      </c>
      <c r="C68">
        <f>101-Adatok!E70</f>
        <v>65</v>
      </c>
      <c r="D68">
        <f>101-Adatok!H70</f>
        <v>90</v>
      </c>
      <c r="E68">
        <f>101-Adatok!K70</f>
        <v>87</v>
      </c>
      <c r="F68">
        <f>101-Adatok!N70</f>
        <v>88</v>
      </c>
      <c r="G68">
        <f>101-Adatok!Q70</f>
        <v>93</v>
      </c>
      <c r="H68">
        <f>Adatok!T70*1000+1000</f>
        <v>20000</v>
      </c>
      <c r="I68">
        <f>Coop!H782</f>
        <v>28967.200000000001</v>
      </c>
      <c r="J68">
        <f t="shared" si="1"/>
        <v>-8967.2000000000007</v>
      </c>
      <c r="K68">
        <f>Coop!K1748</f>
        <v>-8653.7999999999993</v>
      </c>
    </row>
    <row r="69" spans="1:11" x14ac:dyDescent="0.3">
      <c r="A69" s="3">
        <f>Adatok!J71</f>
        <v>40026</v>
      </c>
      <c r="B69">
        <f>101-Adatok!B71</f>
        <v>72</v>
      </c>
      <c r="C69">
        <f>101-Adatok!E71</f>
        <v>66</v>
      </c>
      <c r="D69">
        <f>101-Adatok!H71</f>
        <v>90</v>
      </c>
      <c r="E69">
        <f>101-Adatok!K71</f>
        <v>87</v>
      </c>
      <c r="F69">
        <f>101-Adatok!N71</f>
        <v>91</v>
      </c>
      <c r="G69">
        <f>101-Adatok!Q71</f>
        <v>94</v>
      </c>
      <c r="H69">
        <f>Adatok!T71*1000+1000</f>
        <v>21000</v>
      </c>
      <c r="I69">
        <f>Coop!H783</f>
        <v>28967.200000000001</v>
      </c>
      <c r="J69">
        <f t="shared" si="1"/>
        <v>-7967.2000000000007</v>
      </c>
      <c r="K69">
        <f>Coop!K1749</f>
        <v>-7653.8</v>
      </c>
    </row>
    <row r="70" spans="1:11" x14ac:dyDescent="0.3">
      <c r="A70" s="3">
        <f>Adatok!J72</f>
        <v>40057</v>
      </c>
      <c r="B70">
        <f>101-Adatok!B72</f>
        <v>73</v>
      </c>
      <c r="C70">
        <f>101-Adatok!E72</f>
        <v>69</v>
      </c>
      <c r="D70">
        <f>101-Adatok!H72</f>
        <v>90</v>
      </c>
      <c r="E70">
        <f>101-Adatok!K72</f>
        <v>85</v>
      </c>
      <c r="F70">
        <f>101-Adatok!N72</f>
        <v>88</v>
      </c>
      <c r="G70">
        <f>101-Adatok!Q72</f>
        <v>93</v>
      </c>
      <c r="H70">
        <f>Adatok!T72*1000+1000</f>
        <v>31000</v>
      </c>
      <c r="I70">
        <f>Coop!H784</f>
        <v>29289.200000000001</v>
      </c>
      <c r="J70">
        <f t="shared" si="1"/>
        <v>1710.7999999999993</v>
      </c>
      <c r="K70">
        <f>Coop!K1750</f>
        <v>2346.1999999999998</v>
      </c>
    </row>
    <row r="71" spans="1:11" x14ac:dyDescent="0.3">
      <c r="A71" s="3">
        <f>Adatok!J73</f>
        <v>40087</v>
      </c>
      <c r="B71">
        <f>101-Adatok!B73</f>
        <v>75</v>
      </c>
      <c r="C71">
        <f>101-Adatok!E73</f>
        <v>70</v>
      </c>
      <c r="D71">
        <f>101-Adatok!H73</f>
        <v>90</v>
      </c>
      <c r="E71">
        <f>101-Adatok!K73</f>
        <v>82</v>
      </c>
      <c r="F71">
        <f>101-Adatok!N73</f>
        <v>88</v>
      </c>
      <c r="G71">
        <f>101-Adatok!Q73</f>
        <v>94</v>
      </c>
      <c r="H71">
        <f>Adatok!T73*1000+1000</f>
        <v>25000</v>
      </c>
      <c r="I71">
        <f>Coop!H785</f>
        <v>29289.200000000001</v>
      </c>
      <c r="J71">
        <f t="shared" si="1"/>
        <v>-4289.2000000000007</v>
      </c>
      <c r="K71">
        <f>Coop!K1751</f>
        <v>-3653.8</v>
      </c>
    </row>
    <row r="72" spans="1:11" x14ac:dyDescent="0.3">
      <c r="A72" s="3">
        <f>Adatok!J74</f>
        <v>40118</v>
      </c>
      <c r="B72">
        <f>101-Adatok!B74</f>
        <v>70</v>
      </c>
      <c r="C72">
        <f>101-Adatok!E74</f>
        <v>65</v>
      </c>
      <c r="D72">
        <f>101-Adatok!H74</f>
        <v>88</v>
      </c>
      <c r="E72">
        <f>101-Adatok!K74</f>
        <v>82</v>
      </c>
      <c r="F72">
        <f>101-Adatok!N74</f>
        <v>89</v>
      </c>
      <c r="G72">
        <f>101-Adatok!Q74</f>
        <v>94</v>
      </c>
      <c r="H72">
        <f>Adatok!T74*1000+1000</f>
        <v>23000</v>
      </c>
      <c r="I72">
        <f>Coop!H786</f>
        <v>29289.200000000001</v>
      </c>
      <c r="J72">
        <f t="shared" si="1"/>
        <v>-6289.2000000000007</v>
      </c>
      <c r="K72">
        <f>Coop!K1752</f>
        <v>-5653.8</v>
      </c>
    </row>
    <row r="73" spans="1:11" x14ac:dyDescent="0.3">
      <c r="A73" s="3">
        <f>Adatok!J75</f>
        <v>40148</v>
      </c>
      <c r="B73">
        <f>101-Adatok!B75</f>
        <v>61</v>
      </c>
      <c r="C73">
        <f>101-Adatok!E75</f>
        <v>51</v>
      </c>
      <c r="D73">
        <f>101-Adatok!H75</f>
        <v>88</v>
      </c>
      <c r="E73">
        <f>101-Adatok!K75</f>
        <v>82</v>
      </c>
      <c r="F73">
        <f>101-Adatok!N75</f>
        <v>88</v>
      </c>
      <c r="G73">
        <f>101-Adatok!Q75</f>
        <v>94</v>
      </c>
      <c r="H73">
        <f>Adatok!T75*1000+1000</f>
        <v>22000</v>
      </c>
      <c r="I73">
        <f>Coop!H787</f>
        <v>29932.7</v>
      </c>
      <c r="J73">
        <f t="shared" si="1"/>
        <v>-7932.7000000000007</v>
      </c>
      <c r="K73">
        <f>Coop!K1753</f>
        <v>-7608.9</v>
      </c>
    </row>
    <row r="74" spans="1:11" x14ac:dyDescent="0.3">
      <c r="A74" s="3">
        <f>Adatok!J76</f>
        <v>40179</v>
      </c>
      <c r="B74">
        <f>101-Adatok!B76</f>
        <v>80</v>
      </c>
      <c r="C74">
        <f>101-Adatok!E76</f>
        <v>71</v>
      </c>
      <c r="D74">
        <f>101-Adatok!H76</f>
        <v>90</v>
      </c>
      <c r="E74">
        <f>101-Adatok!K76</f>
        <v>85</v>
      </c>
      <c r="F74">
        <f>101-Adatok!N76</f>
        <v>89</v>
      </c>
      <c r="G74">
        <f>101-Adatok!Q76</f>
        <v>94</v>
      </c>
      <c r="H74">
        <f>Adatok!T76*1000+1000</f>
        <v>24000</v>
      </c>
      <c r="I74">
        <f>Coop!H788</f>
        <v>22530.2</v>
      </c>
      <c r="J74">
        <f t="shared" si="1"/>
        <v>1469.7999999999993</v>
      </c>
      <c r="K74">
        <f>Coop!K1754</f>
        <v>1554.5</v>
      </c>
    </row>
    <row r="75" spans="1:11" x14ac:dyDescent="0.3">
      <c r="A75" s="3">
        <f>Adatok!J77</f>
        <v>40210</v>
      </c>
      <c r="B75">
        <f>101-Adatok!B77</f>
        <v>80</v>
      </c>
      <c r="C75">
        <f>101-Adatok!E77</f>
        <v>72</v>
      </c>
      <c r="D75">
        <f>101-Adatok!H77</f>
        <v>90</v>
      </c>
      <c r="E75">
        <f>101-Adatok!K77</f>
        <v>82</v>
      </c>
      <c r="F75">
        <f>101-Adatok!N77</f>
        <v>88</v>
      </c>
      <c r="G75">
        <f>101-Adatok!Q77</f>
        <v>94</v>
      </c>
      <c r="H75">
        <f>Adatok!T77*1000+1000</f>
        <v>26000</v>
      </c>
      <c r="I75">
        <f>Coop!H789</f>
        <v>22530.2</v>
      </c>
      <c r="J75">
        <f t="shared" si="1"/>
        <v>3469.7999999999993</v>
      </c>
      <c r="K75">
        <f>Coop!K1755</f>
        <v>3554.5</v>
      </c>
    </row>
    <row r="76" spans="1:11" x14ac:dyDescent="0.3">
      <c r="A76" s="3">
        <f>Adatok!J78</f>
        <v>40238</v>
      </c>
      <c r="B76">
        <f>101-Adatok!B78</f>
        <v>78</v>
      </c>
      <c r="C76">
        <f>101-Adatok!E78</f>
        <v>70</v>
      </c>
      <c r="D76">
        <f>101-Adatok!H78</f>
        <v>90</v>
      </c>
      <c r="E76">
        <f>101-Adatok!K78</f>
        <v>81</v>
      </c>
      <c r="F76">
        <f>101-Adatok!N78</f>
        <v>90</v>
      </c>
      <c r="G76">
        <f>101-Adatok!Q78</f>
        <v>94</v>
      </c>
      <c r="H76">
        <f>Adatok!T78*1000+1000</f>
        <v>24000</v>
      </c>
      <c r="I76">
        <f>Coop!H790</f>
        <v>29289.200000000001</v>
      </c>
      <c r="J76">
        <f t="shared" si="1"/>
        <v>-5289.2000000000007</v>
      </c>
      <c r="K76">
        <f>Coop!K1756</f>
        <v>-5131.3</v>
      </c>
    </row>
    <row r="77" spans="1:11" x14ac:dyDescent="0.3">
      <c r="A77" s="3">
        <f>Adatok!J79</f>
        <v>40269</v>
      </c>
      <c r="B77">
        <f>101-Adatok!B79</f>
        <v>80</v>
      </c>
      <c r="C77">
        <f>101-Adatok!E79</f>
        <v>69</v>
      </c>
      <c r="D77">
        <f>101-Adatok!H79</f>
        <v>91</v>
      </c>
      <c r="E77">
        <f>101-Adatok!K79</f>
        <v>83</v>
      </c>
      <c r="F77">
        <f>101-Adatok!N79</f>
        <v>91</v>
      </c>
      <c r="G77">
        <f>101-Adatok!Q79</f>
        <v>94</v>
      </c>
      <c r="H77">
        <f>Adatok!T79*1000+1000</f>
        <v>24000</v>
      </c>
      <c r="I77">
        <f>Coop!H791</f>
        <v>27036</v>
      </c>
      <c r="J77">
        <f t="shared" si="1"/>
        <v>-3036</v>
      </c>
      <c r="K77">
        <f>Coop!K1757</f>
        <v>-5131.3</v>
      </c>
    </row>
    <row r="78" spans="1:11" x14ac:dyDescent="0.3">
      <c r="A78" s="3">
        <f>Adatok!J80</f>
        <v>40299</v>
      </c>
      <c r="B78">
        <f>101-Adatok!B80</f>
        <v>78</v>
      </c>
      <c r="C78">
        <f>101-Adatok!E80</f>
        <v>67</v>
      </c>
      <c r="D78">
        <f>101-Adatok!H80</f>
        <v>90</v>
      </c>
      <c r="E78">
        <f>101-Adatok!K80</f>
        <v>83</v>
      </c>
      <c r="F78">
        <f>101-Adatok!N80</f>
        <v>91</v>
      </c>
      <c r="G78">
        <f>101-Adatok!Q80</f>
        <v>94</v>
      </c>
      <c r="H78">
        <f>Adatok!T80*1000+1000</f>
        <v>25000</v>
      </c>
      <c r="I78">
        <f>Coop!H792</f>
        <v>29289.200000000001</v>
      </c>
      <c r="J78">
        <f t="shared" si="1"/>
        <v>-4289.2000000000007</v>
      </c>
      <c r="K78">
        <f>Coop!K1758</f>
        <v>-4131.3</v>
      </c>
    </row>
    <row r="79" spans="1:11" x14ac:dyDescent="0.3">
      <c r="A79" s="3">
        <f>Adatok!J81</f>
        <v>40330</v>
      </c>
      <c r="B79">
        <f>101-Adatok!B81</f>
        <v>73</v>
      </c>
      <c r="C79">
        <f>101-Adatok!E81</f>
        <v>64</v>
      </c>
      <c r="D79">
        <f>101-Adatok!H81</f>
        <v>90</v>
      </c>
      <c r="E79">
        <f>101-Adatok!K81</f>
        <v>83</v>
      </c>
      <c r="F79">
        <f>101-Adatok!N81</f>
        <v>90</v>
      </c>
      <c r="G79">
        <f>101-Adatok!Q81</f>
        <v>95</v>
      </c>
      <c r="H79">
        <f>Adatok!T81*1000+1000</f>
        <v>27000</v>
      </c>
      <c r="I79">
        <f>Coop!H793</f>
        <v>29289.200000000001</v>
      </c>
      <c r="J79">
        <f t="shared" si="1"/>
        <v>-2289.2000000000007</v>
      </c>
      <c r="K79">
        <f>Coop!K1759</f>
        <v>-2131.3000000000002</v>
      </c>
    </row>
    <row r="80" spans="1:11" x14ac:dyDescent="0.3">
      <c r="A80" s="3">
        <f>Adatok!J82</f>
        <v>40360</v>
      </c>
      <c r="B80">
        <f>101-Adatok!B82</f>
        <v>73</v>
      </c>
      <c r="C80">
        <f>101-Adatok!E82</f>
        <v>61</v>
      </c>
      <c r="D80">
        <f>101-Adatok!H82</f>
        <v>89</v>
      </c>
      <c r="E80">
        <f>101-Adatok!K82</f>
        <v>82</v>
      </c>
      <c r="F80">
        <f>101-Adatok!N82</f>
        <v>86</v>
      </c>
      <c r="G80">
        <f>101-Adatok!Q82</f>
        <v>93</v>
      </c>
      <c r="H80">
        <f>Adatok!T82*1000+1000</f>
        <v>31000</v>
      </c>
      <c r="I80">
        <f>Coop!H794</f>
        <v>29611.200000000001</v>
      </c>
      <c r="J80">
        <f t="shared" si="1"/>
        <v>1388.7999999999993</v>
      </c>
      <c r="K80">
        <f>Coop!K1760</f>
        <v>1868.7</v>
      </c>
    </row>
    <row r="81" spans="1:11" x14ac:dyDescent="0.3">
      <c r="A81" s="3">
        <f>Adatok!J83</f>
        <v>40391</v>
      </c>
      <c r="B81">
        <f>101-Adatok!B83</f>
        <v>73</v>
      </c>
      <c r="C81">
        <f>101-Adatok!E83</f>
        <v>62</v>
      </c>
      <c r="D81">
        <f>101-Adatok!H83</f>
        <v>89</v>
      </c>
      <c r="E81">
        <f>101-Adatok!K83</f>
        <v>83</v>
      </c>
      <c r="F81">
        <f>101-Adatok!N83</f>
        <v>90</v>
      </c>
      <c r="G81">
        <f>101-Adatok!Q83</f>
        <v>95</v>
      </c>
      <c r="H81">
        <f>Adatok!T83*1000+1000</f>
        <v>28000</v>
      </c>
      <c r="I81">
        <f>Coop!H795</f>
        <v>29289.200000000001</v>
      </c>
      <c r="J81">
        <f t="shared" si="1"/>
        <v>-1289.2000000000007</v>
      </c>
      <c r="K81">
        <f>Coop!K1761</f>
        <v>-1131.3</v>
      </c>
    </row>
    <row r="82" spans="1:11" x14ac:dyDescent="0.3">
      <c r="A82" s="3">
        <f>Adatok!J84</f>
        <v>40422</v>
      </c>
      <c r="B82">
        <f>101-Adatok!B84</f>
        <v>78</v>
      </c>
      <c r="C82">
        <f>101-Adatok!E84</f>
        <v>65</v>
      </c>
      <c r="D82">
        <f>101-Adatok!H84</f>
        <v>89</v>
      </c>
      <c r="E82">
        <f>101-Adatok!K84</f>
        <v>81</v>
      </c>
      <c r="F82">
        <f>101-Adatok!N84</f>
        <v>87</v>
      </c>
      <c r="G82">
        <f>101-Adatok!Q84</f>
        <v>95</v>
      </c>
      <c r="H82">
        <f>Adatok!T84*1000+1000</f>
        <v>28000</v>
      </c>
      <c r="I82">
        <f>Coop!H796</f>
        <v>29611.200000000001</v>
      </c>
      <c r="J82">
        <f t="shared" si="1"/>
        <v>-1611.2000000000007</v>
      </c>
      <c r="K82">
        <f>Coop!K1762</f>
        <v>-1131.3</v>
      </c>
    </row>
    <row r="83" spans="1:11" x14ac:dyDescent="0.3">
      <c r="A83" s="3">
        <f>Adatok!J85</f>
        <v>40452</v>
      </c>
      <c r="B83">
        <f>101-Adatok!B85</f>
        <v>77</v>
      </c>
      <c r="C83">
        <f>101-Adatok!E85</f>
        <v>64</v>
      </c>
      <c r="D83">
        <f>101-Adatok!H85</f>
        <v>89</v>
      </c>
      <c r="E83">
        <f>101-Adatok!K85</f>
        <v>82</v>
      </c>
      <c r="F83">
        <f>101-Adatok!N85</f>
        <v>89</v>
      </c>
      <c r="G83">
        <f>101-Adatok!Q85</f>
        <v>94</v>
      </c>
      <c r="H83">
        <f>Adatok!T85*1000+1000</f>
        <v>21000</v>
      </c>
      <c r="I83">
        <f>Coop!H797</f>
        <v>29289.200000000001</v>
      </c>
      <c r="J83">
        <f t="shared" si="1"/>
        <v>-8289.2000000000007</v>
      </c>
      <c r="K83">
        <f>Coop!K1763</f>
        <v>-8131.3</v>
      </c>
    </row>
    <row r="84" spans="1:11" x14ac:dyDescent="0.3">
      <c r="A84" s="3">
        <f>Adatok!J86</f>
        <v>40483</v>
      </c>
      <c r="B84">
        <f>101-Adatok!B86</f>
        <v>70</v>
      </c>
      <c r="C84">
        <f>101-Adatok!E86</f>
        <v>62</v>
      </c>
      <c r="D84">
        <f>101-Adatok!H86</f>
        <v>88</v>
      </c>
      <c r="E84">
        <f>101-Adatok!K86</f>
        <v>79</v>
      </c>
      <c r="F84">
        <f>101-Adatok!N86</f>
        <v>90</v>
      </c>
      <c r="G84">
        <f>101-Adatok!Q86</f>
        <v>94</v>
      </c>
      <c r="H84">
        <f>Adatok!T86*1000+1000</f>
        <v>27000</v>
      </c>
      <c r="I84">
        <f>Coop!H798</f>
        <v>29289.200000000001</v>
      </c>
      <c r="J84">
        <f t="shared" si="1"/>
        <v>-2289.2000000000007</v>
      </c>
      <c r="K84">
        <f>Coop!K1764</f>
        <v>-3086.5</v>
      </c>
    </row>
    <row r="85" spans="1:11" x14ac:dyDescent="0.3">
      <c r="A85" s="3">
        <f>Adatok!J87</f>
        <v>40513</v>
      </c>
      <c r="B85">
        <f>101-Adatok!B87</f>
        <v>61</v>
      </c>
      <c r="C85">
        <f>101-Adatok!E87</f>
        <v>45</v>
      </c>
      <c r="D85">
        <f>101-Adatok!H87</f>
        <v>87</v>
      </c>
      <c r="E85">
        <f>101-Adatok!K87</f>
        <v>78</v>
      </c>
      <c r="F85">
        <f>101-Adatok!N87</f>
        <v>86</v>
      </c>
      <c r="G85">
        <f>101-Adatok!Q87</f>
        <v>94</v>
      </c>
      <c r="H85">
        <f>Adatok!T87*1000+1000</f>
        <v>29000</v>
      </c>
      <c r="I85">
        <f>Coop!H799</f>
        <v>31220.799999999999</v>
      </c>
      <c r="J85">
        <f t="shared" si="1"/>
        <v>-2220.7999999999993</v>
      </c>
      <c r="K85">
        <f>Coop!K1765</f>
        <v>-2519.1999999999998</v>
      </c>
    </row>
    <row r="86" spans="1:11" x14ac:dyDescent="0.3">
      <c r="A86" s="3">
        <f>Adatok!J88</f>
        <v>40544</v>
      </c>
      <c r="B86">
        <f>101-Adatok!B88</f>
        <v>78</v>
      </c>
      <c r="C86">
        <f>101-Adatok!E88</f>
        <v>68</v>
      </c>
      <c r="D86">
        <f>101-Adatok!H88</f>
        <v>86</v>
      </c>
      <c r="E86">
        <f>101-Adatok!K88</f>
        <v>83</v>
      </c>
      <c r="F86">
        <f>101-Adatok!N88</f>
        <v>88</v>
      </c>
      <c r="G86">
        <f>101-Adatok!Q88</f>
        <v>95</v>
      </c>
      <c r="H86">
        <f>Adatok!T88*1000+1000</f>
        <v>23000</v>
      </c>
      <c r="I86">
        <f>Coop!H800</f>
        <v>30415.5</v>
      </c>
      <c r="J86">
        <f t="shared" si="1"/>
        <v>-7415.5</v>
      </c>
      <c r="K86">
        <f>Coop!K1766</f>
        <v>-7086.5</v>
      </c>
    </row>
    <row r="87" spans="1:11" x14ac:dyDescent="0.3">
      <c r="A87" s="3">
        <f>Adatok!J89</f>
        <v>40575</v>
      </c>
      <c r="B87">
        <f>101-Adatok!B89</f>
        <v>78</v>
      </c>
      <c r="C87">
        <f>101-Adatok!E89</f>
        <v>67</v>
      </c>
      <c r="D87">
        <f>101-Adatok!H89</f>
        <v>86</v>
      </c>
      <c r="E87">
        <f>101-Adatok!K89</f>
        <v>85</v>
      </c>
      <c r="F87">
        <f>101-Adatok!N89</f>
        <v>87</v>
      </c>
      <c r="G87">
        <f>101-Adatok!Q89</f>
        <v>94</v>
      </c>
      <c r="H87">
        <f>Adatok!T89*1000+1000</f>
        <v>24000</v>
      </c>
      <c r="I87">
        <f>Coop!H801</f>
        <v>30737.5</v>
      </c>
      <c r="J87">
        <f t="shared" si="1"/>
        <v>-6737.5</v>
      </c>
      <c r="K87">
        <f>Coop!K1767</f>
        <v>-6086.5</v>
      </c>
    </row>
    <row r="88" spans="1:11" x14ac:dyDescent="0.3">
      <c r="A88" s="3">
        <f>Adatok!J90</f>
        <v>40603</v>
      </c>
      <c r="B88">
        <f>101-Adatok!B90</f>
        <v>75</v>
      </c>
      <c r="C88">
        <f>101-Adatok!E90</f>
        <v>63</v>
      </c>
      <c r="D88">
        <f>101-Adatok!H90</f>
        <v>87</v>
      </c>
      <c r="E88">
        <f>101-Adatok!K90</f>
        <v>84</v>
      </c>
      <c r="F88">
        <f>101-Adatok!N90</f>
        <v>87</v>
      </c>
      <c r="G88">
        <f>101-Adatok!Q90</f>
        <v>93</v>
      </c>
      <c r="H88">
        <f>Adatok!T90*1000+1000</f>
        <v>26000</v>
      </c>
      <c r="I88">
        <f>Coop!H802</f>
        <v>30416</v>
      </c>
      <c r="J88">
        <f t="shared" si="1"/>
        <v>-4416</v>
      </c>
      <c r="K88">
        <f>Coop!K1768</f>
        <v>-4086.5</v>
      </c>
    </row>
    <row r="89" spans="1:11" x14ac:dyDescent="0.3">
      <c r="A89" s="3">
        <f>Adatok!J91</f>
        <v>40634</v>
      </c>
      <c r="B89">
        <f>101-Adatok!B91</f>
        <v>74</v>
      </c>
      <c r="C89">
        <f>101-Adatok!E91</f>
        <v>63</v>
      </c>
      <c r="D89">
        <f>101-Adatok!H91</f>
        <v>88</v>
      </c>
      <c r="E89">
        <f>101-Adatok!K91</f>
        <v>83</v>
      </c>
      <c r="F89">
        <f>101-Adatok!N91</f>
        <v>88</v>
      </c>
      <c r="G89">
        <f>101-Adatok!Q91</f>
        <v>94</v>
      </c>
      <c r="H89">
        <f>Adatok!T91*1000+1000</f>
        <v>26000</v>
      </c>
      <c r="I89">
        <f>Coop!H803</f>
        <v>29289.200000000001</v>
      </c>
      <c r="J89">
        <f t="shared" si="1"/>
        <v>-3289.2000000000007</v>
      </c>
      <c r="K89">
        <f>Coop!K1769</f>
        <v>-4086.5</v>
      </c>
    </row>
    <row r="90" spans="1:11" x14ac:dyDescent="0.3">
      <c r="A90" s="3">
        <f>Adatok!J92</f>
        <v>40664</v>
      </c>
      <c r="B90">
        <f>101-Adatok!B92</f>
        <v>76</v>
      </c>
      <c r="C90">
        <f>101-Adatok!E92</f>
        <v>63</v>
      </c>
      <c r="D90">
        <f>101-Adatok!H92</f>
        <v>87</v>
      </c>
      <c r="E90">
        <f>101-Adatok!K92</f>
        <v>83</v>
      </c>
      <c r="F90">
        <f>101-Adatok!N92</f>
        <v>85</v>
      </c>
      <c r="G90">
        <f>101-Adatok!Q92</f>
        <v>94</v>
      </c>
      <c r="H90">
        <f>Adatok!T92*1000+1000</f>
        <v>23000</v>
      </c>
      <c r="I90">
        <f>Coop!H804</f>
        <v>30416</v>
      </c>
      <c r="J90">
        <f t="shared" si="1"/>
        <v>-7416</v>
      </c>
      <c r="K90">
        <f>Coop!K1770</f>
        <v>-7086.5</v>
      </c>
    </row>
    <row r="91" spans="1:11" x14ac:dyDescent="0.3">
      <c r="A91" s="3">
        <f>Adatok!J93</f>
        <v>40695</v>
      </c>
      <c r="B91">
        <f>101-Adatok!B93</f>
        <v>74</v>
      </c>
      <c r="C91">
        <f>101-Adatok!E93</f>
        <v>55</v>
      </c>
      <c r="D91">
        <f>101-Adatok!H93</f>
        <v>87</v>
      </c>
      <c r="E91">
        <f>101-Adatok!K93</f>
        <v>82</v>
      </c>
      <c r="F91">
        <f>101-Adatok!N93</f>
        <v>82</v>
      </c>
      <c r="G91">
        <f>101-Adatok!Q93</f>
        <v>93</v>
      </c>
      <c r="H91">
        <f>Adatok!T93*1000+1000</f>
        <v>31000</v>
      </c>
      <c r="I91">
        <f>Coop!H805</f>
        <v>31059.5</v>
      </c>
      <c r="J91">
        <f t="shared" si="1"/>
        <v>-59.5</v>
      </c>
      <c r="K91">
        <f>Coop!K1771</f>
        <v>-41.6</v>
      </c>
    </row>
    <row r="92" spans="1:11" x14ac:dyDescent="0.3">
      <c r="A92" s="3">
        <f>Adatok!J94</f>
        <v>40725</v>
      </c>
      <c r="B92">
        <f>101-Adatok!B94</f>
        <v>73</v>
      </c>
      <c r="C92">
        <f>101-Adatok!E94</f>
        <v>55</v>
      </c>
      <c r="D92">
        <f>101-Adatok!H94</f>
        <v>85</v>
      </c>
      <c r="E92">
        <f>101-Adatok!K94</f>
        <v>79</v>
      </c>
      <c r="F92">
        <f>101-Adatok!N94</f>
        <v>83</v>
      </c>
      <c r="G92">
        <f>101-Adatok!Q94</f>
        <v>93</v>
      </c>
      <c r="H92">
        <f>Adatok!T94*1000+1000</f>
        <v>26000</v>
      </c>
      <c r="I92">
        <f>Coop!H806</f>
        <v>31381.1</v>
      </c>
      <c r="J92">
        <f t="shared" si="1"/>
        <v>-5381.0999999999985</v>
      </c>
      <c r="K92">
        <f>Coop!K1772</f>
        <v>-5041.6000000000004</v>
      </c>
    </row>
    <row r="93" spans="1:11" x14ac:dyDescent="0.3">
      <c r="A93" s="3">
        <f>Adatok!J95</f>
        <v>40756</v>
      </c>
      <c r="B93">
        <f>101-Adatok!B95</f>
        <v>69</v>
      </c>
      <c r="C93">
        <f>101-Adatok!E95</f>
        <v>53</v>
      </c>
      <c r="D93">
        <f>101-Adatok!H95</f>
        <v>84</v>
      </c>
      <c r="E93">
        <f>101-Adatok!K95</f>
        <v>84</v>
      </c>
      <c r="F93">
        <f>101-Adatok!N95</f>
        <v>83</v>
      </c>
      <c r="G93">
        <f>101-Adatok!Q95</f>
        <v>93</v>
      </c>
      <c r="H93">
        <f>Adatok!T95*1000+1000</f>
        <v>25000</v>
      </c>
      <c r="I93">
        <f>Coop!H807</f>
        <v>31381.1</v>
      </c>
      <c r="J93">
        <f t="shared" si="1"/>
        <v>-6381.0999999999985</v>
      </c>
      <c r="K93">
        <f>Coop!K1773</f>
        <v>-6041.6</v>
      </c>
    </row>
    <row r="94" spans="1:11" x14ac:dyDescent="0.3">
      <c r="A94" s="3">
        <f>Adatok!J96</f>
        <v>40787</v>
      </c>
      <c r="B94">
        <f>101-Adatok!B96</f>
        <v>72</v>
      </c>
      <c r="C94">
        <f>101-Adatok!E96</f>
        <v>48</v>
      </c>
      <c r="D94">
        <f>101-Adatok!H96</f>
        <v>78</v>
      </c>
      <c r="E94">
        <f>101-Adatok!K96</f>
        <v>82</v>
      </c>
      <c r="F94">
        <f>101-Adatok!N96</f>
        <v>80</v>
      </c>
      <c r="G94">
        <f>101-Adatok!Q96</f>
        <v>93</v>
      </c>
      <c r="H94">
        <f>Adatok!T96*1000+1000</f>
        <v>32000</v>
      </c>
      <c r="I94">
        <f>Coop!H808</f>
        <v>32185.9</v>
      </c>
      <c r="J94">
        <f t="shared" si="1"/>
        <v>-185.90000000000146</v>
      </c>
      <c r="K94">
        <f>Coop!K1774</f>
        <v>3.3</v>
      </c>
    </row>
    <row r="95" spans="1:11" x14ac:dyDescent="0.3">
      <c r="A95" s="3">
        <f>Adatok!J97</f>
        <v>40817</v>
      </c>
      <c r="B95">
        <f>101-Adatok!B97</f>
        <v>62</v>
      </c>
      <c r="C95">
        <f>101-Adatok!E97</f>
        <v>59</v>
      </c>
      <c r="D95">
        <f>101-Adatok!H97</f>
        <v>81</v>
      </c>
      <c r="E95">
        <f>101-Adatok!K97</f>
        <v>81</v>
      </c>
      <c r="F95">
        <f>101-Adatok!N97</f>
        <v>83</v>
      </c>
      <c r="G95">
        <f>101-Adatok!Q97</f>
        <v>93</v>
      </c>
      <c r="H95">
        <f>Adatok!T97*1000+1000</f>
        <v>31000</v>
      </c>
      <c r="I95">
        <f>Coop!H809</f>
        <v>30737.5</v>
      </c>
      <c r="J95">
        <f t="shared" si="1"/>
        <v>262.5</v>
      </c>
      <c r="K95">
        <f>Coop!K1775</f>
        <v>436</v>
      </c>
    </row>
    <row r="96" spans="1:11" x14ac:dyDescent="0.3">
      <c r="A96" s="3">
        <f>Adatok!J98</f>
        <v>40848</v>
      </c>
      <c r="B96">
        <f>101-Adatok!B98</f>
        <v>47</v>
      </c>
      <c r="C96">
        <f>101-Adatok!E98</f>
        <v>56</v>
      </c>
      <c r="D96">
        <f>101-Adatok!H98</f>
        <v>82</v>
      </c>
      <c r="E96">
        <f>101-Adatok!K98</f>
        <v>80</v>
      </c>
      <c r="F96">
        <f>101-Adatok!N98</f>
        <v>83</v>
      </c>
      <c r="G96">
        <f>101-Adatok!Q98</f>
        <v>92</v>
      </c>
      <c r="H96">
        <f>Adatok!T98*1000+1000</f>
        <v>32000</v>
      </c>
      <c r="I96">
        <f>Coop!H810</f>
        <v>32185.9</v>
      </c>
      <c r="J96">
        <f t="shared" si="1"/>
        <v>-185.90000000000146</v>
      </c>
      <c r="K96">
        <f>Coop!K1776</f>
        <v>480.8</v>
      </c>
    </row>
    <row r="97" spans="1:11" x14ac:dyDescent="0.3">
      <c r="A97" s="3">
        <f>Adatok!J99</f>
        <v>40878</v>
      </c>
      <c r="B97">
        <f>101-Adatok!B99</f>
        <v>49</v>
      </c>
      <c r="C97">
        <f>101-Adatok!E99</f>
        <v>43</v>
      </c>
      <c r="D97">
        <f>101-Adatok!H99</f>
        <v>82</v>
      </c>
      <c r="E97">
        <f>101-Adatok!K99</f>
        <v>79</v>
      </c>
      <c r="F97">
        <f>101-Adatok!N99</f>
        <v>81</v>
      </c>
      <c r="G97">
        <f>101-Adatok!Q99</f>
        <v>92</v>
      </c>
      <c r="H97">
        <f>Adatok!T99*1000+1000</f>
        <v>27000</v>
      </c>
      <c r="I97">
        <f>Coop!H811</f>
        <v>32347.1</v>
      </c>
      <c r="J97">
        <f t="shared" si="1"/>
        <v>-5347.0999999999985</v>
      </c>
      <c r="K97">
        <f>Coop!K1777</f>
        <v>-4996.7</v>
      </c>
    </row>
    <row r="98" spans="1:11" x14ac:dyDescent="0.3">
      <c r="A98" s="3">
        <f>Adatok!J100</f>
        <v>40909</v>
      </c>
      <c r="B98">
        <f>101-Adatok!B100</f>
        <v>66</v>
      </c>
      <c r="C98">
        <f>101-Adatok!E100</f>
        <v>65</v>
      </c>
      <c r="D98">
        <f>101-Adatok!H100</f>
        <v>84</v>
      </c>
      <c r="E98">
        <f>101-Adatok!K100</f>
        <v>82</v>
      </c>
      <c r="F98">
        <f>101-Adatok!N100</f>
        <v>84</v>
      </c>
      <c r="G98">
        <f>101-Adatok!Q100</f>
        <v>93</v>
      </c>
      <c r="H98">
        <f>Adatok!T100*1000+1000</f>
        <v>29000</v>
      </c>
      <c r="I98">
        <f>Coop!H812</f>
        <v>30737.5</v>
      </c>
      <c r="J98">
        <f t="shared" si="1"/>
        <v>-1737.5</v>
      </c>
      <c r="K98">
        <f>Coop!K1778</f>
        <v>-2041.6</v>
      </c>
    </row>
    <row r="99" spans="1:11" x14ac:dyDescent="0.3">
      <c r="A99" s="3">
        <f>Adatok!J101</f>
        <v>40940</v>
      </c>
      <c r="B99">
        <f>101-Adatok!B101</f>
        <v>70</v>
      </c>
      <c r="C99">
        <f>101-Adatok!E101</f>
        <v>66</v>
      </c>
      <c r="D99">
        <f>101-Adatok!H101</f>
        <v>83</v>
      </c>
      <c r="E99">
        <f>101-Adatok!K101</f>
        <v>83</v>
      </c>
      <c r="F99">
        <f>101-Adatok!N101</f>
        <v>78</v>
      </c>
      <c r="G99">
        <f>101-Adatok!Q101</f>
        <v>93</v>
      </c>
      <c r="H99">
        <f>Adatok!T101*1000+1000</f>
        <v>34000</v>
      </c>
      <c r="I99">
        <f>Coop!H813</f>
        <v>31381.1</v>
      </c>
      <c r="J99">
        <f t="shared" si="1"/>
        <v>2618.9000000000015</v>
      </c>
      <c r="K99">
        <f>Coop!K1779</f>
        <v>2958.4</v>
      </c>
    </row>
    <row r="100" spans="1:11" x14ac:dyDescent="0.3">
      <c r="A100" s="3">
        <f>Adatok!J102</f>
        <v>40969</v>
      </c>
      <c r="B100">
        <f>101-Adatok!B102</f>
        <v>71</v>
      </c>
      <c r="C100">
        <f>101-Adatok!E102</f>
        <v>58</v>
      </c>
      <c r="D100">
        <f>101-Adatok!H102</f>
        <v>83</v>
      </c>
      <c r="E100">
        <f>101-Adatok!K102</f>
        <v>83</v>
      </c>
      <c r="F100">
        <f>101-Adatok!N102</f>
        <v>80</v>
      </c>
      <c r="G100">
        <f>101-Adatok!Q102</f>
        <v>92</v>
      </c>
      <c r="H100">
        <f>Adatok!T102*1000+1000</f>
        <v>39000</v>
      </c>
      <c r="I100">
        <f>Coop!H814</f>
        <v>32024.6</v>
      </c>
      <c r="J100">
        <f t="shared" si="1"/>
        <v>6975.4000000000015</v>
      </c>
      <c r="K100">
        <f>Coop!K1780</f>
        <v>7003.3</v>
      </c>
    </row>
    <row r="101" spans="1:11" x14ac:dyDescent="0.3">
      <c r="A101" s="3">
        <f>Adatok!J103</f>
        <v>41000</v>
      </c>
      <c r="B101">
        <f>101-Adatok!B103</f>
        <v>70</v>
      </c>
      <c r="C101">
        <f>101-Adatok!E103</f>
        <v>61</v>
      </c>
      <c r="D101">
        <f>101-Adatok!H103</f>
        <v>84</v>
      </c>
      <c r="E101">
        <f>101-Adatok!K103</f>
        <v>85</v>
      </c>
      <c r="F101">
        <f>101-Adatok!N103</f>
        <v>77</v>
      </c>
      <c r="G101">
        <f>101-Adatok!Q103</f>
        <v>92</v>
      </c>
      <c r="H101">
        <f>Adatok!T103*1000+1000</f>
        <v>32000</v>
      </c>
      <c r="I101">
        <f>Coop!H815</f>
        <v>31381.1</v>
      </c>
      <c r="J101">
        <f t="shared" si="1"/>
        <v>618.90000000000146</v>
      </c>
      <c r="K101">
        <f>Coop!K1781</f>
        <v>958.4</v>
      </c>
    </row>
    <row r="102" spans="1:11" x14ac:dyDescent="0.3">
      <c r="A102" s="3">
        <f>Adatok!J104</f>
        <v>41030</v>
      </c>
      <c r="B102">
        <f>101-Adatok!B104</f>
        <v>65</v>
      </c>
      <c r="C102">
        <f>101-Adatok!E104</f>
        <v>61</v>
      </c>
      <c r="D102">
        <f>101-Adatok!H104</f>
        <v>83</v>
      </c>
      <c r="E102">
        <f>101-Adatok!K104</f>
        <v>84</v>
      </c>
      <c r="F102">
        <f>101-Adatok!N104</f>
        <v>79</v>
      </c>
      <c r="G102">
        <f>101-Adatok!Q104</f>
        <v>92</v>
      </c>
      <c r="H102">
        <f>Adatok!T104*1000+1000</f>
        <v>32000</v>
      </c>
      <c r="I102">
        <f>Coop!H816</f>
        <v>31381.1</v>
      </c>
      <c r="J102">
        <f t="shared" si="1"/>
        <v>618.90000000000146</v>
      </c>
      <c r="K102">
        <f>Coop!K1782</f>
        <v>958.4</v>
      </c>
    </row>
    <row r="103" spans="1:11" x14ac:dyDescent="0.3">
      <c r="A103" s="3">
        <f>Adatok!J105</f>
        <v>41061</v>
      </c>
      <c r="B103">
        <f>101-Adatok!B105</f>
        <v>69</v>
      </c>
      <c r="C103">
        <f>101-Adatok!E105</f>
        <v>54</v>
      </c>
      <c r="D103">
        <f>101-Adatok!H105</f>
        <v>84</v>
      </c>
      <c r="E103">
        <f>101-Adatok!K105</f>
        <v>83</v>
      </c>
      <c r="F103">
        <f>101-Adatok!N105</f>
        <v>79</v>
      </c>
      <c r="G103">
        <f>101-Adatok!Q105</f>
        <v>92</v>
      </c>
      <c r="H103">
        <f>Adatok!T105*1000+1000</f>
        <v>33000</v>
      </c>
      <c r="I103">
        <f>Coop!H817</f>
        <v>32024.6</v>
      </c>
      <c r="J103">
        <f t="shared" si="1"/>
        <v>975.40000000000146</v>
      </c>
      <c r="K103">
        <f>Coop!K1783</f>
        <v>1003.3</v>
      </c>
    </row>
    <row r="104" spans="1:11" x14ac:dyDescent="0.3">
      <c r="A104" s="3">
        <f>Adatok!J106</f>
        <v>41091</v>
      </c>
      <c r="B104">
        <f>101-Adatok!B106</f>
        <v>63</v>
      </c>
      <c r="C104">
        <f>101-Adatok!E106</f>
        <v>55</v>
      </c>
      <c r="D104">
        <f>101-Adatok!H106</f>
        <v>82</v>
      </c>
      <c r="E104">
        <f>101-Adatok!K106</f>
        <v>83</v>
      </c>
      <c r="F104">
        <f>101-Adatok!N106</f>
        <v>76</v>
      </c>
      <c r="G104">
        <f>101-Adatok!Q106</f>
        <v>90</v>
      </c>
      <c r="H104">
        <f>Adatok!T106*1000+1000</f>
        <v>35000</v>
      </c>
      <c r="I104">
        <f>Coop!H818</f>
        <v>32024.6</v>
      </c>
      <c r="J104">
        <f t="shared" si="1"/>
        <v>2975.4000000000015</v>
      </c>
      <c r="K104">
        <f>Coop!K1784</f>
        <v>3003.3</v>
      </c>
    </row>
    <row r="105" spans="1:11" x14ac:dyDescent="0.3">
      <c r="A105" s="3">
        <f>Adatok!J107</f>
        <v>41122</v>
      </c>
      <c r="B105">
        <f>101-Adatok!B107</f>
        <v>65</v>
      </c>
      <c r="C105">
        <f>101-Adatok!E107</f>
        <v>56</v>
      </c>
      <c r="D105">
        <f>101-Adatok!H107</f>
        <v>83</v>
      </c>
      <c r="E105">
        <f>101-Adatok!K107</f>
        <v>84</v>
      </c>
      <c r="F105">
        <f>101-Adatok!N107</f>
        <v>80</v>
      </c>
      <c r="G105">
        <f>101-Adatok!Q107</f>
        <v>90</v>
      </c>
      <c r="H105">
        <f>Adatok!T107*1000+1000</f>
        <v>35000</v>
      </c>
      <c r="I105">
        <f>Coop!H819</f>
        <v>32024.6</v>
      </c>
      <c r="J105">
        <f t="shared" si="1"/>
        <v>2975.4000000000015</v>
      </c>
      <c r="K105">
        <f>Coop!K1785</f>
        <v>3003.3</v>
      </c>
    </row>
    <row r="106" spans="1:11" x14ac:dyDescent="0.3">
      <c r="A106" s="3">
        <f>Adatok!J108</f>
        <v>41153</v>
      </c>
      <c r="B106">
        <f>101-Adatok!B108</f>
        <v>69</v>
      </c>
      <c r="C106">
        <f>101-Adatok!E108</f>
        <v>61</v>
      </c>
      <c r="D106">
        <f>101-Adatok!H108</f>
        <v>83</v>
      </c>
      <c r="E106">
        <f>101-Adatok!K108</f>
        <v>83</v>
      </c>
      <c r="F106">
        <f>101-Adatok!N108</f>
        <v>79</v>
      </c>
      <c r="G106">
        <f>101-Adatok!Q108</f>
        <v>93</v>
      </c>
      <c r="H106">
        <f>Adatok!T108*1000+1000</f>
        <v>32000</v>
      </c>
      <c r="I106">
        <f>Coop!H820</f>
        <v>31381.1</v>
      </c>
      <c r="J106">
        <f t="shared" si="1"/>
        <v>618.90000000000146</v>
      </c>
      <c r="K106">
        <f>Coop!K1786</f>
        <v>958.4</v>
      </c>
    </row>
    <row r="107" spans="1:11" x14ac:dyDescent="0.3">
      <c r="A107" s="3">
        <f>Adatok!J109</f>
        <v>41183</v>
      </c>
      <c r="B107">
        <f>101-Adatok!B109</f>
        <v>62</v>
      </c>
      <c r="C107">
        <f>101-Adatok!E109</f>
        <v>58</v>
      </c>
      <c r="D107">
        <f>101-Adatok!H109</f>
        <v>83</v>
      </c>
      <c r="E107">
        <f>101-Adatok!K109</f>
        <v>79</v>
      </c>
      <c r="F107">
        <f>101-Adatok!N109</f>
        <v>75</v>
      </c>
      <c r="G107">
        <f>101-Adatok!Q109</f>
        <v>92</v>
      </c>
      <c r="H107">
        <f>Adatok!T109*1000+1000</f>
        <v>32000</v>
      </c>
      <c r="I107">
        <f>Coop!H821</f>
        <v>32024.6</v>
      </c>
      <c r="J107">
        <f t="shared" si="1"/>
        <v>-24.599999999998545</v>
      </c>
      <c r="K107">
        <f>Coop!K1787</f>
        <v>3.3</v>
      </c>
    </row>
    <row r="108" spans="1:11" x14ac:dyDescent="0.3">
      <c r="A108" s="3">
        <f>Adatok!J110</f>
        <v>41214</v>
      </c>
      <c r="B108">
        <f>101-Adatok!B110</f>
        <v>57</v>
      </c>
      <c r="C108">
        <f>101-Adatok!E110</f>
        <v>52</v>
      </c>
      <c r="D108">
        <f>101-Adatok!H110</f>
        <v>74</v>
      </c>
      <c r="E108">
        <f>101-Adatok!K110</f>
        <v>79</v>
      </c>
      <c r="F108">
        <f>101-Adatok!N110</f>
        <v>78</v>
      </c>
      <c r="G108">
        <f>101-Adatok!Q110</f>
        <v>91</v>
      </c>
      <c r="H108">
        <f>Adatok!T110*1000+1000</f>
        <v>30000</v>
      </c>
      <c r="I108">
        <f>Coop!H822</f>
        <v>33151.5</v>
      </c>
      <c r="J108">
        <f t="shared" si="1"/>
        <v>-3151.5</v>
      </c>
      <c r="K108">
        <f>Coop!K1788</f>
        <v>-1996.7</v>
      </c>
    </row>
    <row r="109" spans="1:11" x14ac:dyDescent="0.3">
      <c r="A109" s="3">
        <f>Adatok!J111</f>
        <v>41244</v>
      </c>
      <c r="B109">
        <f>101-Adatok!B111</f>
        <v>46</v>
      </c>
      <c r="C109">
        <f>101-Adatok!E111</f>
        <v>34</v>
      </c>
      <c r="D109">
        <f>101-Adatok!H111</f>
        <v>76</v>
      </c>
      <c r="E109">
        <f>101-Adatok!K111</f>
        <v>80</v>
      </c>
      <c r="F109">
        <f>101-Adatok!N111</f>
        <v>75</v>
      </c>
      <c r="G109">
        <f>101-Adatok!Q111</f>
        <v>91</v>
      </c>
      <c r="H109">
        <f>Adatok!T111*1000+1000</f>
        <v>34000</v>
      </c>
      <c r="I109">
        <f>Coop!H823</f>
        <v>33956.300000000003</v>
      </c>
      <c r="J109">
        <f t="shared" si="1"/>
        <v>43.69999999999709</v>
      </c>
      <c r="K109">
        <f>Coop!K1789</f>
        <v>-384.5</v>
      </c>
    </row>
    <row r="110" spans="1:11" x14ac:dyDescent="0.3">
      <c r="A110" s="3">
        <f>Adatok!J112</f>
        <v>41275</v>
      </c>
      <c r="B110">
        <f>101-Adatok!B112</f>
        <v>72</v>
      </c>
      <c r="C110">
        <f>101-Adatok!E112</f>
        <v>66</v>
      </c>
      <c r="D110">
        <f>101-Adatok!H112</f>
        <v>82</v>
      </c>
      <c r="E110">
        <f>101-Adatok!K112</f>
        <v>82</v>
      </c>
      <c r="F110">
        <f>101-Adatok!N112</f>
        <v>82</v>
      </c>
      <c r="G110">
        <f>101-Adatok!Q112</f>
        <v>92</v>
      </c>
      <c r="H110">
        <f>Adatok!T112*1000+1000</f>
        <v>32000</v>
      </c>
      <c r="I110">
        <f>Coop!H824</f>
        <v>30737.5</v>
      </c>
      <c r="J110">
        <f t="shared" si="1"/>
        <v>1262.5</v>
      </c>
      <c r="K110">
        <f>Coop!K1790</f>
        <v>958.4</v>
      </c>
    </row>
    <row r="111" spans="1:11" x14ac:dyDescent="0.3">
      <c r="A111" s="3">
        <f>Adatok!J113</f>
        <v>41306</v>
      </c>
      <c r="B111">
        <f>101-Adatok!B113</f>
        <v>71</v>
      </c>
      <c r="C111">
        <f>101-Adatok!E113</f>
        <v>68</v>
      </c>
      <c r="D111">
        <f>101-Adatok!H113</f>
        <v>80</v>
      </c>
      <c r="E111">
        <f>101-Adatok!K113</f>
        <v>81</v>
      </c>
      <c r="F111">
        <f>101-Adatok!N113</f>
        <v>80</v>
      </c>
      <c r="G111">
        <f>101-Adatok!Q113</f>
        <v>90</v>
      </c>
      <c r="H111">
        <f>Adatok!T113*1000+1000</f>
        <v>32000</v>
      </c>
      <c r="I111">
        <f>Coop!H825</f>
        <v>31381.1</v>
      </c>
      <c r="J111">
        <f t="shared" si="1"/>
        <v>618.90000000000146</v>
      </c>
      <c r="K111">
        <f>Coop!K1791</f>
        <v>958.4</v>
      </c>
    </row>
    <row r="112" spans="1:11" x14ac:dyDescent="0.3">
      <c r="A112" s="3">
        <f>Adatok!J114</f>
        <v>41334</v>
      </c>
      <c r="B112">
        <f>101-Adatok!B114</f>
        <v>70</v>
      </c>
      <c r="C112">
        <f>101-Adatok!E114</f>
        <v>60</v>
      </c>
      <c r="D112">
        <f>101-Adatok!H114</f>
        <v>82</v>
      </c>
      <c r="E112">
        <f>101-Adatok!K114</f>
        <v>80</v>
      </c>
      <c r="F112">
        <f>101-Adatok!N114</f>
        <v>78</v>
      </c>
      <c r="G112">
        <f>101-Adatok!Q114</f>
        <v>90</v>
      </c>
      <c r="H112">
        <f>Adatok!T114*1000+1000</f>
        <v>33000</v>
      </c>
      <c r="I112">
        <f>Coop!H826</f>
        <v>31381.1</v>
      </c>
      <c r="J112">
        <f t="shared" si="1"/>
        <v>1618.9000000000015</v>
      </c>
      <c r="K112">
        <f>Coop!K1792</f>
        <v>1958.4</v>
      </c>
    </row>
    <row r="113" spans="1:11" x14ac:dyDescent="0.3">
      <c r="A113" s="3">
        <f>Adatok!J115</f>
        <v>41365</v>
      </c>
      <c r="B113">
        <f>101-Adatok!B115</f>
        <v>70</v>
      </c>
      <c r="C113">
        <f>101-Adatok!E115</f>
        <v>62</v>
      </c>
      <c r="D113">
        <f>101-Adatok!H115</f>
        <v>84</v>
      </c>
      <c r="E113">
        <f>101-Adatok!K115</f>
        <v>81</v>
      </c>
      <c r="F113">
        <f>101-Adatok!N115</f>
        <v>77</v>
      </c>
      <c r="G113">
        <f>101-Adatok!Q115</f>
        <v>89</v>
      </c>
      <c r="H113">
        <f>Adatok!T115*1000+1000</f>
        <v>33000</v>
      </c>
      <c r="I113">
        <f>Coop!H827</f>
        <v>31381.1</v>
      </c>
      <c r="J113">
        <f t="shared" si="1"/>
        <v>1618.9000000000015</v>
      </c>
      <c r="K113">
        <f>Coop!K1793</f>
        <v>1958.4</v>
      </c>
    </row>
    <row r="114" spans="1:11" x14ac:dyDescent="0.3">
      <c r="A114" s="3">
        <f>Adatok!J116</f>
        <v>41395</v>
      </c>
      <c r="B114">
        <f>101-Adatok!B116</f>
        <v>63</v>
      </c>
      <c r="C114">
        <f>101-Adatok!E116</f>
        <v>60</v>
      </c>
      <c r="D114">
        <f>101-Adatok!H116</f>
        <v>82</v>
      </c>
      <c r="E114">
        <f>101-Adatok!K116</f>
        <v>82</v>
      </c>
      <c r="F114">
        <f>101-Adatok!N116</f>
        <v>74</v>
      </c>
      <c r="G114">
        <f>101-Adatok!Q116</f>
        <v>90</v>
      </c>
      <c r="H114">
        <f>Adatok!T116*1000+1000</f>
        <v>32000</v>
      </c>
      <c r="I114">
        <f>Coop!H828</f>
        <v>31541.9</v>
      </c>
      <c r="J114">
        <f t="shared" si="1"/>
        <v>458.09999999999854</v>
      </c>
      <c r="K114">
        <f>Coop!K1794</f>
        <v>3.3</v>
      </c>
    </row>
    <row r="115" spans="1:11" x14ac:dyDescent="0.3">
      <c r="A115" s="3">
        <f>Adatok!J117</f>
        <v>41426</v>
      </c>
      <c r="B115">
        <f>101-Adatok!B117</f>
        <v>65</v>
      </c>
      <c r="C115">
        <f>101-Adatok!E117</f>
        <v>61</v>
      </c>
      <c r="D115">
        <f>101-Adatok!H117</f>
        <v>82</v>
      </c>
      <c r="E115">
        <f>101-Adatok!K117</f>
        <v>73</v>
      </c>
      <c r="F115">
        <f>101-Adatok!N117</f>
        <v>76</v>
      </c>
      <c r="G115">
        <f>101-Adatok!Q117</f>
        <v>90</v>
      </c>
      <c r="H115">
        <f>Adatok!T117*1000+1000</f>
        <v>35000</v>
      </c>
      <c r="I115">
        <f>Coop!H829</f>
        <v>32668.2</v>
      </c>
      <c r="J115">
        <f t="shared" si="1"/>
        <v>2331.7999999999993</v>
      </c>
      <c r="K115">
        <f>Coop!K1795</f>
        <v>3958.4</v>
      </c>
    </row>
    <row r="116" spans="1:11" x14ac:dyDescent="0.3">
      <c r="A116" s="3">
        <f>Adatok!J118</f>
        <v>41456</v>
      </c>
      <c r="B116">
        <f>101-Adatok!B118</f>
        <v>65</v>
      </c>
      <c r="C116">
        <f>101-Adatok!E118</f>
        <v>57</v>
      </c>
      <c r="D116">
        <f>101-Adatok!H118</f>
        <v>80</v>
      </c>
      <c r="E116">
        <f>101-Adatok!K118</f>
        <v>76</v>
      </c>
      <c r="F116">
        <f>101-Adatok!N118</f>
        <v>77</v>
      </c>
      <c r="G116">
        <f>101-Adatok!Q118</f>
        <v>89</v>
      </c>
      <c r="H116">
        <f>Adatok!T118*1000+1000</f>
        <v>36000</v>
      </c>
      <c r="I116">
        <f>Coop!H830</f>
        <v>33311.699999999997</v>
      </c>
      <c r="J116">
        <f t="shared" si="1"/>
        <v>2688.3000000000029</v>
      </c>
      <c r="K116">
        <f>Coop!K1796</f>
        <v>4003.3</v>
      </c>
    </row>
    <row r="117" spans="1:11" x14ac:dyDescent="0.3">
      <c r="A117" s="3">
        <f>Adatok!J119</f>
        <v>41487</v>
      </c>
      <c r="B117">
        <f>101-Adatok!B119</f>
        <v>62</v>
      </c>
      <c r="C117">
        <f>101-Adatok!E119</f>
        <v>46</v>
      </c>
      <c r="D117">
        <f>101-Adatok!H119</f>
        <v>79</v>
      </c>
      <c r="E117">
        <f>101-Adatok!K119</f>
        <v>79</v>
      </c>
      <c r="F117">
        <f>101-Adatok!N119</f>
        <v>72</v>
      </c>
      <c r="G117">
        <f>101-Adatok!Q119</f>
        <v>89</v>
      </c>
      <c r="H117">
        <f>Adatok!T119*1000+1000</f>
        <v>35000</v>
      </c>
      <c r="I117">
        <f>Coop!H831</f>
        <v>32346.7</v>
      </c>
      <c r="J117">
        <f t="shared" si="1"/>
        <v>2653.2999999999993</v>
      </c>
      <c r="K117">
        <f>Coop!K1797</f>
        <v>1570.6</v>
      </c>
    </row>
    <row r="118" spans="1:11" x14ac:dyDescent="0.3">
      <c r="A118" s="3">
        <f>Adatok!J120</f>
        <v>41518</v>
      </c>
      <c r="B118">
        <f>101-Adatok!B120</f>
        <v>68</v>
      </c>
      <c r="C118">
        <f>101-Adatok!E120</f>
        <v>60</v>
      </c>
      <c r="D118">
        <f>101-Adatok!H120</f>
        <v>81</v>
      </c>
      <c r="E118">
        <f>101-Adatok!K120</f>
        <v>79</v>
      </c>
      <c r="F118">
        <f>101-Adatok!N120</f>
        <v>73</v>
      </c>
      <c r="G118">
        <f>101-Adatok!Q120</f>
        <v>91</v>
      </c>
      <c r="H118">
        <f>Adatok!T120*1000+1000</f>
        <v>31000</v>
      </c>
      <c r="I118">
        <f>Coop!H832</f>
        <v>31541.9</v>
      </c>
      <c r="J118">
        <f t="shared" si="1"/>
        <v>-541.90000000000146</v>
      </c>
      <c r="K118">
        <f>Coop!K1798</f>
        <v>-996.7</v>
      </c>
    </row>
    <row r="119" spans="1:11" x14ac:dyDescent="0.3">
      <c r="A119" s="3">
        <f>Adatok!J121</f>
        <v>41548</v>
      </c>
      <c r="B119">
        <f>101-Adatok!B121</f>
        <v>65</v>
      </c>
      <c r="C119">
        <f>101-Adatok!E121</f>
        <v>60</v>
      </c>
      <c r="D119">
        <f>101-Adatok!H121</f>
        <v>79</v>
      </c>
      <c r="E119">
        <f>101-Adatok!K121</f>
        <v>78</v>
      </c>
      <c r="F119">
        <f>101-Adatok!N121</f>
        <v>70</v>
      </c>
      <c r="G119">
        <f>101-Adatok!Q121</f>
        <v>90</v>
      </c>
      <c r="H119">
        <f>Adatok!T121*1000+1000</f>
        <v>32000</v>
      </c>
      <c r="I119">
        <f>Coop!H833</f>
        <v>31541.9</v>
      </c>
      <c r="J119">
        <f t="shared" si="1"/>
        <v>458.09999999999854</v>
      </c>
      <c r="K119">
        <f>Coop!K1799</f>
        <v>3.3</v>
      </c>
    </row>
    <row r="120" spans="1:11" x14ac:dyDescent="0.3">
      <c r="A120" s="3">
        <f>Adatok!J122</f>
        <v>41579</v>
      </c>
      <c r="B120">
        <f>101-Adatok!B122</f>
        <v>60</v>
      </c>
      <c r="C120">
        <f>101-Adatok!E122</f>
        <v>48</v>
      </c>
      <c r="D120">
        <f>101-Adatok!H122</f>
        <v>78</v>
      </c>
      <c r="E120">
        <f>101-Adatok!K122</f>
        <v>77</v>
      </c>
      <c r="F120">
        <f>101-Adatok!N122</f>
        <v>74</v>
      </c>
      <c r="G120">
        <f>101-Adatok!Q122</f>
        <v>89</v>
      </c>
      <c r="H120">
        <f>Adatok!T122*1000+1000</f>
        <v>32000</v>
      </c>
      <c r="I120">
        <f>Coop!H834</f>
        <v>32346.7</v>
      </c>
      <c r="J120">
        <f t="shared" si="1"/>
        <v>-346.70000000000073</v>
      </c>
      <c r="K120">
        <f>Coop!K1800</f>
        <v>-1429.4</v>
      </c>
    </row>
    <row r="121" spans="1:11" x14ac:dyDescent="0.3">
      <c r="A121" s="3">
        <f>Adatok!J123</f>
        <v>41609</v>
      </c>
      <c r="B121">
        <f>101-Adatok!B123</f>
        <v>37</v>
      </c>
      <c r="C121">
        <f>101-Adatok!E123</f>
        <v>22</v>
      </c>
      <c r="D121">
        <f>101-Adatok!H123</f>
        <v>74</v>
      </c>
      <c r="E121">
        <f>101-Adatok!K123</f>
        <v>71</v>
      </c>
      <c r="F121">
        <f>101-Adatok!N123</f>
        <v>69</v>
      </c>
      <c r="G121">
        <f>101-Adatok!Q123</f>
        <v>88</v>
      </c>
      <c r="H121">
        <f>Adatok!T123*1000+1000</f>
        <v>32000</v>
      </c>
      <c r="I121">
        <f>Coop!H835</f>
        <v>36208.9</v>
      </c>
      <c r="J121">
        <f t="shared" si="1"/>
        <v>-4208.9000000000015</v>
      </c>
      <c r="K121">
        <f>Coop!K1801</f>
        <v>-4533.6000000000004</v>
      </c>
    </row>
    <row r="122" spans="1:11" x14ac:dyDescent="0.3">
      <c r="A122" s="3">
        <f>Adatok!J124</f>
        <v>41640</v>
      </c>
      <c r="B122">
        <f>101-Adatok!B124</f>
        <v>72</v>
      </c>
      <c r="C122">
        <f>101-Adatok!E124</f>
        <v>62</v>
      </c>
      <c r="D122">
        <f>101-Adatok!H124</f>
        <v>77</v>
      </c>
      <c r="E122">
        <f>101-Adatok!K124</f>
        <v>69</v>
      </c>
      <c r="F122">
        <f>101-Adatok!N124</f>
        <v>78</v>
      </c>
      <c r="G122">
        <f>101-Adatok!Q124</f>
        <v>90</v>
      </c>
      <c r="H122">
        <f>Adatok!T124*1000+1000</f>
        <v>29000</v>
      </c>
      <c r="I122">
        <f>Coop!H836</f>
        <v>32829.4</v>
      </c>
      <c r="J122">
        <f t="shared" si="1"/>
        <v>-3829.4000000000015</v>
      </c>
      <c r="K122">
        <f>Coop!K1802</f>
        <v>-2041.6</v>
      </c>
    </row>
    <row r="123" spans="1:11" x14ac:dyDescent="0.3">
      <c r="A123" s="3">
        <f>Adatok!J125</f>
        <v>41671</v>
      </c>
      <c r="B123">
        <f>101-Adatok!B125</f>
        <v>70</v>
      </c>
      <c r="C123">
        <f>101-Adatok!E125</f>
        <v>63</v>
      </c>
      <c r="D123">
        <f>101-Adatok!H125</f>
        <v>78</v>
      </c>
      <c r="E123">
        <f>101-Adatok!K125</f>
        <v>78</v>
      </c>
      <c r="F123">
        <f>101-Adatok!N125</f>
        <v>78</v>
      </c>
      <c r="G123">
        <f>101-Adatok!Q125</f>
        <v>89</v>
      </c>
      <c r="H123">
        <f>Adatok!T125*1000+1000</f>
        <v>30000</v>
      </c>
      <c r="I123">
        <f>Coop!H837</f>
        <v>31381.1</v>
      </c>
      <c r="J123">
        <f t="shared" si="1"/>
        <v>-1381.0999999999985</v>
      </c>
      <c r="K123">
        <f>Coop!K1803</f>
        <v>-1041.5999999999999</v>
      </c>
    </row>
    <row r="124" spans="1:11" x14ac:dyDescent="0.3">
      <c r="A124" s="3">
        <f>Adatok!J126</f>
        <v>41699</v>
      </c>
      <c r="B124">
        <f>101-Adatok!B126</f>
        <v>68</v>
      </c>
      <c r="C124">
        <f>101-Adatok!E126</f>
        <v>59</v>
      </c>
      <c r="D124">
        <f>101-Adatok!H126</f>
        <v>77</v>
      </c>
      <c r="E124">
        <f>101-Adatok!K126</f>
        <v>77</v>
      </c>
      <c r="F124">
        <f>101-Adatok!N126</f>
        <v>75</v>
      </c>
      <c r="G124">
        <f>101-Adatok!Q126</f>
        <v>89</v>
      </c>
      <c r="H124">
        <f>Adatok!T126*1000+1000</f>
        <v>25000</v>
      </c>
      <c r="I124">
        <f>Coop!H838</f>
        <v>31381.1</v>
      </c>
      <c r="J124">
        <f t="shared" si="1"/>
        <v>-6381.0999999999985</v>
      </c>
      <c r="K124">
        <f>Coop!K1804</f>
        <v>-6041.6</v>
      </c>
    </row>
    <row r="125" spans="1:11" x14ac:dyDescent="0.3">
      <c r="A125" s="3">
        <f>Adatok!J127</f>
        <v>41730</v>
      </c>
      <c r="B125">
        <f>101-Adatok!B127</f>
        <v>66</v>
      </c>
      <c r="C125">
        <f>101-Adatok!E127</f>
        <v>58</v>
      </c>
      <c r="D125">
        <f>101-Adatok!H127</f>
        <v>79</v>
      </c>
      <c r="E125">
        <f>101-Adatok!K127</f>
        <v>77</v>
      </c>
      <c r="F125">
        <f>101-Adatok!N127</f>
        <v>72</v>
      </c>
      <c r="G125">
        <f>101-Adatok!Q127</f>
        <v>88</v>
      </c>
      <c r="H125">
        <f>Adatok!T127*1000+1000</f>
        <v>33000</v>
      </c>
      <c r="I125">
        <f>Coop!H839</f>
        <v>32185.4</v>
      </c>
      <c r="J125">
        <f t="shared" si="1"/>
        <v>814.59999999999854</v>
      </c>
      <c r="K125">
        <f>Coop!K1805</f>
        <v>48.2</v>
      </c>
    </row>
    <row r="126" spans="1:11" x14ac:dyDescent="0.3">
      <c r="A126" s="3">
        <f>Adatok!J128</f>
        <v>41760</v>
      </c>
      <c r="B126">
        <f>101-Adatok!B128</f>
        <v>64</v>
      </c>
      <c r="C126">
        <f>101-Adatok!E128</f>
        <v>59</v>
      </c>
      <c r="D126">
        <f>101-Adatok!H128</f>
        <v>77</v>
      </c>
      <c r="E126">
        <f>101-Adatok!K128</f>
        <v>76</v>
      </c>
      <c r="F126">
        <f>101-Adatok!N128</f>
        <v>74</v>
      </c>
      <c r="G126">
        <f>101-Adatok!Q128</f>
        <v>88</v>
      </c>
      <c r="H126">
        <f>Adatok!T128*1000+1000</f>
        <v>28000</v>
      </c>
      <c r="I126">
        <f>Coop!H840</f>
        <v>32829</v>
      </c>
      <c r="J126">
        <f t="shared" si="1"/>
        <v>-4829</v>
      </c>
      <c r="K126">
        <f>Coop!K1806</f>
        <v>-3996.7</v>
      </c>
    </row>
    <row r="127" spans="1:11" x14ac:dyDescent="0.3">
      <c r="A127" s="3">
        <f>Adatok!J129</f>
        <v>41791</v>
      </c>
      <c r="B127">
        <f>101-Adatok!B129</f>
        <v>61</v>
      </c>
      <c r="C127">
        <f>101-Adatok!E129</f>
        <v>54</v>
      </c>
      <c r="D127">
        <f>101-Adatok!H129</f>
        <v>74</v>
      </c>
      <c r="E127">
        <f>101-Adatok!K129</f>
        <v>77</v>
      </c>
      <c r="F127">
        <f>101-Adatok!N129</f>
        <v>72</v>
      </c>
      <c r="G127">
        <f>101-Adatok!Q129</f>
        <v>84</v>
      </c>
      <c r="H127">
        <f>Adatok!T129*1000+1000</f>
        <v>34000</v>
      </c>
      <c r="I127">
        <f>Coop!H841</f>
        <v>32990.199999999997</v>
      </c>
      <c r="J127">
        <f t="shared" si="1"/>
        <v>1009.8000000000029</v>
      </c>
      <c r="K127">
        <f>Coop!K1807</f>
        <v>1048.2</v>
      </c>
    </row>
    <row r="128" spans="1:11" x14ac:dyDescent="0.3">
      <c r="A128" s="3">
        <f>Adatok!J130</f>
        <v>41821</v>
      </c>
      <c r="B128">
        <f>101-Adatok!B130</f>
        <v>66</v>
      </c>
      <c r="C128">
        <f>101-Adatok!E130</f>
        <v>53</v>
      </c>
      <c r="D128">
        <f>101-Adatok!H130</f>
        <v>74</v>
      </c>
      <c r="E128">
        <f>101-Adatok!K130</f>
        <v>79</v>
      </c>
      <c r="F128">
        <f>101-Adatok!N130</f>
        <v>71</v>
      </c>
      <c r="G128">
        <f>101-Adatok!Q130</f>
        <v>80</v>
      </c>
      <c r="H128">
        <f>Adatok!T130*1000+1000</f>
        <v>31000</v>
      </c>
      <c r="I128">
        <f>Coop!H842</f>
        <v>34599.300000000003</v>
      </c>
      <c r="J128">
        <f t="shared" si="1"/>
        <v>-3599.3000000000029</v>
      </c>
      <c r="K128">
        <f>Coop!K1808</f>
        <v>-2907</v>
      </c>
    </row>
    <row r="129" spans="1:11" x14ac:dyDescent="0.3">
      <c r="A129" s="3">
        <f>Adatok!J131</f>
        <v>41852</v>
      </c>
      <c r="B129">
        <f>101-Adatok!B131</f>
        <v>63</v>
      </c>
      <c r="C129">
        <f>101-Adatok!E131</f>
        <v>54</v>
      </c>
      <c r="D129">
        <f>101-Adatok!H131</f>
        <v>76</v>
      </c>
      <c r="E129">
        <f>101-Adatok!K131</f>
        <v>79</v>
      </c>
      <c r="F129">
        <f>101-Adatok!N131</f>
        <v>72</v>
      </c>
      <c r="G129">
        <f>101-Adatok!Q131</f>
        <v>79</v>
      </c>
      <c r="H129">
        <f>Adatok!T131*1000+1000</f>
        <v>29000</v>
      </c>
      <c r="I129">
        <f>Coop!H843</f>
        <v>34277.300000000003</v>
      </c>
      <c r="J129">
        <f t="shared" si="1"/>
        <v>-5277.3000000000029</v>
      </c>
      <c r="K129">
        <f>Coop!K1809</f>
        <v>-4907</v>
      </c>
    </row>
    <row r="130" spans="1:11" x14ac:dyDescent="0.3">
      <c r="A130" s="3">
        <f>Adatok!J132</f>
        <v>41883</v>
      </c>
      <c r="B130">
        <f>101-Adatok!B132</f>
        <v>69</v>
      </c>
      <c r="C130">
        <f>101-Adatok!E132</f>
        <v>56</v>
      </c>
      <c r="D130">
        <f>101-Adatok!H132</f>
        <v>76</v>
      </c>
      <c r="E130">
        <f>101-Adatok!K132</f>
        <v>77</v>
      </c>
      <c r="F130">
        <f>101-Adatok!N132</f>
        <v>72</v>
      </c>
      <c r="G130">
        <f>101-Adatok!Q132</f>
        <v>85</v>
      </c>
      <c r="H130">
        <f>Adatok!T132*1000+1000</f>
        <v>31000</v>
      </c>
      <c r="I130">
        <f>Coop!H844</f>
        <v>32668.2</v>
      </c>
      <c r="J130">
        <f t="shared" si="1"/>
        <v>-1668.2000000000007</v>
      </c>
      <c r="K130">
        <f>Coop!K1810</f>
        <v>-1951.8</v>
      </c>
    </row>
    <row r="131" spans="1:11" x14ac:dyDescent="0.3">
      <c r="A131" s="3">
        <f>Adatok!J133</f>
        <v>41913</v>
      </c>
      <c r="B131">
        <f>101-Adatok!B133</f>
        <v>65</v>
      </c>
      <c r="C131">
        <f>101-Adatok!E133</f>
        <v>61</v>
      </c>
      <c r="D131">
        <f>101-Adatok!H133</f>
        <v>68</v>
      </c>
      <c r="E131">
        <f>101-Adatok!K133</f>
        <v>77</v>
      </c>
      <c r="F131">
        <f>101-Adatok!N133</f>
        <v>65</v>
      </c>
      <c r="G131">
        <f>101-Adatok!Q133</f>
        <v>84</v>
      </c>
      <c r="H131">
        <f>Adatok!T133*1000+1000</f>
        <v>27000</v>
      </c>
      <c r="I131">
        <f>Coop!H845</f>
        <v>32346.7</v>
      </c>
      <c r="J131">
        <f t="shared" ref="J131:J194" si="2">H131-I131</f>
        <v>-5346.7000000000007</v>
      </c>
      <c r="K131">
        <f>Coop!K1811</f>
        <v>-4996.7</v>
      </c>
    </row>
    <row r="132" spans="1:11" x14ac:dyDescent="0.3">
      <c r="A132" s="3">
        <f>Adatok!J134</f>
        <v>41944</v>
      </c>
      <c r="B132">
        <f>101-Adatok!B134</f>
        <v>60</v>
      </c>
      <c r="C132">
        <f>101-Adatok!E134</f>
        <v>52</v>
      </c>
      <c r="D132">
        <f>101-Adatok!H134</f>
        <v>72</v>
      </c>
      <c r="E132">
        <f>101-Adatok!K134</f>
        <v>77</v>
      </c>
      <c r="F132">
        <f>101-Adatok!N134</f>
        <v>72</v>
      </c>
      <c r="G132">
        <f>101-Adatok!Q134</f>
        <v>86</v>
      </c>
      <c r="H132">
        <f>Adatok!T134*1000+1000</f>
        <v>33000</v>
      </c>
      <c r="I132">
        <f>Coop!H846</f>
        <v>32990.199999999997</v>
      </c>
      <c r="J132">
        <f t="shared" si="2"/>
        <v>9.8000000000029104</v>
      </c>
      <c r="K132">
        <f>Coop!K1812</f>
        <v>-907</v>
      </c>
    </row>
    <row r="133" spans="1:11" x14ac:dyDescent="0.3">
      <c r="A133" s="3">
        <f>Adatok!J135</f>
        <v>41974</v>
      </c>
      <c r="B133">
        <f>101-Adatok!B135</f>
        <v>46</v>
      </c>
      <c r="C133">
        <f>101-Adatok!E135</f>
        <v>19</v>
      </c>
      <c r="D133">
        <f>101-Adatok!H135</f>
        <v>70</v>
      </c>
      <c r="E133">
        <f>101-Adatok!K135</f>
        <v>73</v>
      </c>
      <c r="F133">
        <f>101-Adatok!N135</f>
        <v>71</v>
      </c>
      <c r="G133">
        <f>101-Adatok!Q135</f>
        <v>84</v>
      </c>
      <c r="H133">
        <f>Adatok!T135*1000+1000</f>
        <v>36000</v>
      </c>
      <c r="I133">
        <f>Coop!H847</f>
        <v>36208.9</v>
      </c>
      <c r="J133">
        <f t="shared" si="2"/>
        <v>-208.90000000000146</v>
      </c>
      <c r="K133">
        <f>Coop!K1813</f>
        <v>-2205</v>
      </c>
    </row>
    <row r="134" spans="1:11" x14ac:dyDescent="0.3">
      <c r="A134" s="3">
        <f>Adatok!J136</f>
        <v>42005</v>
      </c>
      <c r="B134">
        <f>101-Adatok!B136</f>
        <v>72</v>
      </c>
      <c r="C134">
        <f>101-Adatok!E136</f>
        <v>53</v>
      </c>
      <c r="D134">
        <f>101-Adatok!H136</f>
        <v>76</v>
      </c>
      <c r="E134">
        <f>101-Adatok!K136</f>
        <v>76</v>
      </c>
      <c r="F134">
        <f>101-Adatok!N136</f>
        <v>74</v>
      </c>
      <c r="G134">
        <f>101-Adatok!Q136</f>
        <v>86</v>
      </c>
      <c r="H134">
        <f>Adatok!T136*1000+1000</f>
        <v>32000</v>
      </c>
      <c r="I134">
        <f>Coop!H848</f>
        <v>33955.300000000003</v>
      </c>
      <c r="J134">
        <f t="shared" si="2"/>
        <v>-1955.3000000000029</v>
      </c>
      <c r="K134">
        <f>Coop!K1814</f>
        <v>-1907</v>
      </c>
    </row>
    <row r="135" spans="1:11" x14ac:dyDescent="0.3">
      <c r="A135" s="3">
        <f>Adatok!J137</f>
        <v>42036</v>
      </c>
      <c r="B135">
        <f>101-Adatok!B137</f>
        <v>75</v>
      </c>
      <c r="C135">
        <f>101-Adatok!E137</f>
        <v>61</v>
      </c>
      <c r="D135">
        <f>101-Adatok!H137</f>
        <v>74</v>
      </c>
      <c r="E135">
        <f>101-Adatok!K137</f>
        <v>78</v>
      </c>
      <c r="F135">
        <f>101-Adatok!N137</f>
        <v>73</v>
      </c>
      <c r="G135">
        <f>101-Adatok!Q137</f>
        <v>84</v>
      </c>
      <c r="H135">
        <f>Adatok!T137*1000+1000</f>
        <v>31000</v>
      </c>
      <c r="I135">
        <f>Coop!H849</f>
        <v>32346.7</v>
      </c>
      <c r="J135">
        <f t="shared" si="2"/>
        <v>-1346.7000000000007</v>
      </c>
      <c r="K135">
        <f>Coop!K1815</f>
        <v>-1951.8</v>
      </c>
    </row>
    <row r="136" spans="1:11" x14ac:dyDescent="0.3">
      <c r="A136" s="3">
        <f>Adatok!J138</f>
        <v>42064</v>
      </c>
      <c r="B136">
        <f>101-Adatok!B138</f>
        <v>67</v>
      </c>
      <c r="C136">
        <f>101-Adatok!E138</f>
        <v>52</v>
      </c>
      <c r="D136">
        <f>101-Adatok!H138</f>
        <v>76</v>
      </c>
      <c r="E136">
        <f>101-Adatok!K138</f>
        <v>76</v>
      </c>
      <c r="F136">
        <f>101-Adatok!N138</f>
        <v>73</v>
      </c>
      <c r="G136">
        <f>101-Adatok!Q138</f>
        <v>83</v>
      </c>
      <c r="H136">
        <f>Adatok!T138*1000+1000</f>
        <v>42000</v>
      </c>
      <c r="I136">
        <f>Coop!H850</f>
        <v>35564.400000000001</v>
      </c>
      <c r="J136">
        <f t="shared" si="2"/>
        <v>6435.5999999999985</v>
      </c>
      <c r="K136">
        <f>Coop!K1816</f>
        <v>7137.9</v>
      </c>
    </row>
    <row r="137" spans="1:11" x14ac:dyDescent="0.3">
      <c r="A137" s="3">
        <f>Adatok!J139</f>
        <v>42095</v>
      </c>
      <c r="B137">
        <f>101-Adatok!B139</f>
        <v>69</v>
      </c>
      <c r="C137">
        <f>101-Adatok!E139</f>
        <v>58</v>
      </c>
      <c r="D137">
        <f>101-Adatok!H139</f>
        <v>73</v>
      </c>
      <c r="E137">
        <f>101-Adatok!K139</f>
        <v>78</v>
      </c>
      <c r="F137">
        <f>101-Adatok!N139</f>
        <v>75</v>
      </c>
      <c r="G137">
        <f>101-Adatok!Q139</f>
        <v>85</v>
      </c>
      <c r="H137">
        <f>Adatok!T139*1000+1000</f>
        <v>37000</v>
      </c>
      <c r="I137">
        <f>Coop!H851</f>
        <v>32829.4</v>
      </c>
      <c r="J137">
        <f t="shared" si="2"/>
        <v>4170.5999999999985</v>
      </c>
      <c r="K137">
        <f>Coop!K1817</f>
        <v>4048.2</v>
      </c>
    </row>
    <row r="138" spans="1:11" x14ac:dyDescent="0.3">
      <c r="A138" s="3">
        <f>Adatok!J140</f>
        <v>42125</v>
      </c>
      <c r="B138">
        <f>101-Adatok!B140</f>
        <v>67</v>
      </c>
      <c r="C138">
        <f>101-Adatok!E140</f>
        <v>57</v>
      </c>
      <c r="D138">
        <f>101-Adatok!H140</f>
        <v>75</v>
      </c>
      <c r="E138">
        <f>101-Adatok!K140</f>
        <v>78</v>
      </c>
      <c r="F138">
        <f>101-Adatok!N140</f>
        <v>74</v>
      </c>
      <c r="G138">
        <f>101-Adatok!Q140</f>
        <v>86</v>
      </c>
      <c r="H138">
        <f>Adatok!T140*1000+1000</f>
        <v>36000</v>
      </c>
      <c r="I138">
        <f>Coop!H852</f>
        <v>32990.199999999997</v>
      </c>
      <c r="J138">
        <f t="shared" si="2"/>
        <v>3009.8000000000029</v>
      </c>
      <c r="K138">
        <f>Coop!K1818</f>
        <v>2093</v>
      </c>
    </row>
    <row r="139" spans="1:11" x14ac:dyDescent="0.3">
      <c r="A139" s="3">
        <f>Adatok!J141</f>
        <v>42156</v>
      </c>
      <c r="B139">
        <f>101-Adatok!B141</f>
        <v>65</v>
      </c>
      <c r="C139">
        <f>101-Adatok!E141</f>
        <v>50</v>
      </c>
      <c r="D139">
        <f>101-Adatok!H141</f>
        <v>74</v>
      </c>
      <c r="E139">
        <f>101-Adatok!K141</f>
        <v>77</v>
      </c>
      <c r="F139">
        <f>101-Adatok!N141</f>
        <v>72</v>
      </c>
      <c r="G139">
        <f>101-Adatok!Q141</f>
        <v>81</v>
      </c>
      <c r="H139">
        <f>Adatok!T141*1000+1000</f>
        <v>38000</v>
      </c>
      <c r="I139">
        <f>Coop!H853</f>
        <v>34599.300000000003</v>
      </c>
      <c r="J139">
        <f t="shared" si="2"/>
        <v>3400.6999999999971</v>
      </c>
      <c r="K139">
        <f>Coop!K1819</f>
        <v>3137.9</v>
      </c>
    </row>
    <row r="140" spans="1:11" x14ac:dyDescent="0.3">
      <c r="A140" s="3">
        <f>Adatok!J142</f>
        <v>42186</v>
      </c>
      <c r="B140">
        <f>101-Adatok!B142</f>
        <v>61</v>
      </c>
      <c r="C140">
        <f>101-Adatok!E142</f>
        <v>42</v>
      </c>
      <c r="D140">
        <f>101-Adatok!H142</f>
        <v>72</v>
      </c>
      <c r="E140">
        <f>101-Adatok!K142</f>
        <v>77</v>
      </c>
      <c r="F140">
        <f>101-Adatok!N142</f>
        <v>69</v>
      </c>
      <c r="G140">
        <f>101-Adatok!Q142</f>
        <v>78</v>
      </c>
      <c r="H140">
        <f>Adatok!T142*1000+1000</f>
        <v>38000</v>
      </c>
      <c r="I140">
        <f>Coop!H854</f>
        <v>36853</v>
      </c>
      <c r="J140">
        <f t="shared" si="2"/>
        <v>1147</v>
      </c>
      <c r="K140">
        <f>Coop!K1820</f>
        <v>2660.3</v>
      </c>
    </row>
    <row r="141" spans="1:11" x14ac:dyDescent="0.3">
      <c r="A141" s="3">
        <f>Adatok!J143</f>
        <v>42217</v>
      </c>
      <c r="B141">
        <f>101-Adatok!B143</f>
        <v>55</v>
      </c>
      <c r="C141">
        <f>101-Adatok!E143</f>
        <v>43</v>
      </c>
      <c r="D141">
        <f>101-Adatok!H143</f>
        <v>68</v>
      </c>
      <c r="E141">
        <f>101-Adatok!K143</f>
        <v>76</v>
      </c>
      <c r="F141">
        <f>101-Adatok!N143</f>
        <v>70</v>
      </c>
      <c r="G141">
        <f>101-Adatok!Q143</f>
        <v>81</v>
      </c>
      <c r="H141">
        <f>Adatok!T143*1000+1000</f>
        <v>35000</v>
      </c>
      <c r="I141">
        <f>Coop!H855</f>
        <v>36852.5</v>
      </c>
      <c r="J141">
        <f t="shared" si="2"/>
        <v>-1852.5</v>
      </c>
      <c r="K141">
        <f>Coop!K1821</f>
        <v>-339.7</v>
      </c>
    </row>
    <row r="142" spans="1:11" x14ac:dyDescent="0.3">
      <c r="A142" s="3">
        <f>Adatok!J144</f>
        <v>42248</v>
      </c>
      <c r="B142">
        <f>101-Adatok!B144</f>
        <v>68</v>
      </c>
      <c r="C142">
        <f>101-Adatok!E144</f>
        <v>57</v>
      </c>
      <c r="D142">
        <f>101-Adatok!H144</f>
        <v>76</v>
      </c>
      <c r="E142">
        <f>101-Adatok!K144</f>
        <v>76</v>
      </c>
      <c r="F142">
        <f>101-Adatok!N144</f>
        <v>70</v>
      </c>
      <c r="G142">
        <f>101-Adatok!Q144</f>
        <v>83</v>
      </c>
      <c r="H142">
        <f>Adatok!T144*1000+1000</f>
        <v>32000</v>
      </c>
      <c r="I142">
        <f>Coop!H856</f>
        <v>35564.400000000001</v>
      </c>
      <c r="J142">
        <f t="shared" si="2"/>
        <v>-3564.4000000000015</v>
      </c>
      <c r="K142">
        <f>Coop!K1822</f>
        <v>-2862.1</v>
      </c>
    </row>
    <row r="143" spans="1:11" x14ac:dyDescent="0.3">
      <c r="A143" s="3">
        <f>Adatok!J145</f>
        <v>42278</v>
      </c>
      <c r="B143">
        <f>101-Adatok!B145</f>
        <v>64</v>
      </c>
      <c r="C143">
        <f>101-Adatok!E145</f>
        <v>55</v>
      </c>
      <c r="D143">
        <f>101-Adatok!H145</f>
        <v>66</v>
      </c>
      <c r="E143">
        <f>101-Adatok!K145</f>
        <v>74</v>
      </c>
      <c r="F143">
        <f>101-Adatok!N145</f>
        <v>65</v>
      </c>
      <c r="G143">
        <f>101-Adatok!Q145</f>
        <v>84</v>
      </c>
      <c r="H143">
        <f>Adatok!T145*1000+1000</f>
        <v>31000</v>
      </c>
      <c r="I143">
        <f>Coop!H857</f>
        <v>34277.300000000003</v>
      </c>
      <c r="J143">
        <f t="shared" si="2"/>
        <v>-3277.3000000000029</v>
      </c>
      <c r="K143">
        <f>Coop!K1823</f>
        <v>-2907</v>
      </c>
    </row>
    <row r="144" spans="1:11" x14ac:dyDescent="0.3">
      <c r="A144" s="3">
        <f>Adatok!J146</f>
        <v>42309</v>
      </c>
      <c r="B144">
        <f>101-Adatok!B146</f>
        <v>54</v>
      </c>
      <c r="C144">
        <f>101-Adatok!E146</f>
        <v>26</v>
      </c>
      <c r="D144">
        <f>101-Adatok!H146</f>
        <v>73</v>
      </c>
      <c r="E144">
        <f>101-Adatok!K146</f>
        <v>70</v>
      </c>
      <c r="F144">
        <f>101-Adatok!N146</f>
        <v>69</v>
      </c>
      <c r="G144">
        <f>101-Adatok!Q146</f>
        <v>85</v>
      </c>
      <c r="H144">
        <f>Adatok!T146*1000+1000</f>
        <v>34000</v>
      </c>
      <c r="I144">
        <f>Coop!H858</f>
        <v>36370.199999999997</v>
      </c>
      <c r="J144">
        <f t="shared" si="2"/>
        <v>-2370.1999999999971</v>
      </c>
      <c r="K144">
        <f>Coop!K1824</f>
        <v>-3249.9</v>
      </c>
    </row>
    <row r="145" spans="1:11" x14ac:dyDescent="0.3">
      <c r="A145" s="3">
        <f>Adatok!J147</f>
        <v>42339</v>
      </c>
      <c r="B145">
        <f>101-Adatok!B147</f>
        <v>44</v>
      </c>
      <c r="C145">
        <f>101-Adatok!E147</f>
        <v>14</v>
      </c>
      <c r="D145">
        <f>101-Adatok!H147</f>
        <v>69</v>
      </c>
      <c r="E145">
        <f>101-Adatok!K147</f>
        <v>69</v>
      </c>
      <c r="F145">
        <f>101-Adatok!N147</f>
        <v>58</v>
      </c>
      <c r="G145">
        <f>101-Adatok!Q147</f>
        <v>81</v>
      </c>
      <c r="H145">
        <f>Adatok!T147*1000+1000</f>
        <v>36000</v>
      </c>
      <c r="I145">
        <f>Coop!H859</f>
        <v>38623.4</v>
      </c>
      <c r="J145">
        <f t="shared" si="2"/>
        <v>-2623.4000000000015</v>
      </c>
      <c r="K145">
        <f>Coop!K1825</f>
        <v>-3398.9</v>
      </c>
    </row>
    <row r="146" spans="1:11" x14ac:dyDescent="0.3">
      <c r="A146" s="3">
        <f>Adatok!J148</f>
        <v>42370</v>
      </c>
      <c r="B146">
        <f>101-Adatok!B148</f>
        <v>73</v>
      </c>
      <c r="C146">
        <f>101-Adatok!E148</f>
        <v>63</v>
      </c>
      <c r="D146">
        <f>101-Adatok!H148</f>
        <v>78</v>
      </c>
      <c r="E146">
        <f>101-Adatok!K148</f>
        <v>78</v>
      </c>
      <c r="F146">
        <f>101-Adatok!N148</f>
        <v>74</v>
      </c>
      <c r="G146">
        <f>101-Adatok!Q148</f>
        <v>85</v>
      </c>
      <c r="H146">
        <f>Adatok!T148*1000+1000</f>
        <v>32000</v>
      </c>
      <c r="I146">
        <f>Coop!H860</f>
        <v>32024.6</v>
      </c>
      <c r="J146">
        <f t="shared" si="2"/>
        <v>-24.599999999998545</v>
      </c>
      <c r="K146">
        <f>Coop!K1826</f>
        <v>-2384.5</v>
      </c>
    </row>
    <row r="147" spans="1:11" x14ac:dyDescent="0.3">
      <c r="A147" s="3">
        <f>Adatok!J149</f>
        <v>42401</v>
      </c>
      <c r="B147">
        <f>101-Adatok!B149</f>
        <v>76</v>
      </c>
      <c r="C147">
        <f>101-Adatok!E149</f>
        <v>64</v>
      </c>
      <c r="D147">
        <f>101-Adatok!H149</f>
        <v>77</v>
      </c>
      <c r="E147">
        <f>101-Adatok!K149</f>
        <v>76</v>
      </c>
      <c r="F147">
        <f>101-Adatok!N149</f>
        <v>75</v>
      </c>
      <c r="G147">
        <f>101-Adatok!Q149</f>
        <v>84</v>
      </c>
      <c r="H147">
        <f>Adatok!T149*1000+1000</f>
        <v>32000</v>
      </c>
      <c r="I147">
        <f>Coop!H861</f>
        <v>33151</v>
      </c>
      <c r="J147">
        <f t="shared" si="2"/>
        <v>-1151</v>
      </c>
      <c r="K147">
        <f>Coop!K1827</f>
        <v>-2384.5</v>
      </c>
    </row>
    <row r="148" spans="1:11" x14ac:dyDescent="0.3">
      <c r="A148" s="3">
        <f>Adatok!J150</f>
        <v>42430</v>
      </c>
      <c r="B148">
        <f>101-Adatok!B150</f>
        <v>71</v>
      </c>
      <c r="C148">
        <f>101-Adatok!E150</f>
        <v>61</v>
      </c>
      <c r="D148">
        <f>101-Adatok!H150</f>
        <v>73</v>
      </c>
      <c r="E148">
        <f>101-Adatok!K150</f>
        <v>74</v>
      </c>
      <c r="F148">
        <f>101-Adatok!N150</f>
        <v>68</v>
      </c>
      <c r="G148">
        <f>101-Adatok!Q150</f>
        <v>82</v>
      </c>
      <c r="H148">
        <f>Adatok!T150*1000+1000</f>
        <v>36000</v>
      </c>
      <c r="I148">
        <f>Coop!H862</f>
        <v>35242.9</v>
      </c>
      <c r="J148">
        <f t="shared" si="2"/>
        <v>757.09999999999854</v>
      </c>
      <c r="K148">
        <f>Coop!K1828</f>
        <v>-294.8</v>
      </c>
    </row>
    <row r="149" spans="1:11" x14ac:dyDescent="0.3">
      <c r="A149" s="3">
        <f>Adatok!J151</f>
        <v>42461</v>
      </c>
      <c r="B149">
        <f>101-Adatok!B151</f>
        <v>67</v>
      </c>
      <c r="C149">
        <f>101-Adatok!E151</f>
        <v>57</v>
      </c>
      <c r="D149">
        <f>101-Adatok!H151</f>
        <v>74</v>
      </c>
      <c r="E149">
        <f>101-Adatok!K151</f>
        <v>75</v>
      </c>
      <c r="F149">
        <f>101-Adatok!N151</f>
        <v>66</v>
      </c>
      <c r="G149">
        <f>101-Adatok!Q151</f>
        <v>82</v>
      </c>
      <c r="H149">
        <f>Adatok!T151*1000+1000</f>
        <v>36000</v>
      </c>
      <c r="I149">
        <f>Coop!H863</f>
        <v>35886.400000000001</v>
      </c>
      <c r="J149">
        <f t="shared" si="2"/>
        <v>113.59999999999854</v>
      </c>
      <c r="K149">
        <f>Coop!K1829</f>
        <v>-1249.9000000000001</v>
      </c>
    </row>
    <row r="150" spans="1:11" x14ac:dyDescent="0.3">
      <c r="A150" s="3">
        <f>Adatok!J152</f>
        <v>42491</v>
      </c>
      <c r="B150">
        <f>101-Adatok!B152</f>
        <v>68</v>
      </c>
      <c r="C150">
        <f>101-Adatok!E152</f>
        <v>50</v>
      </c>
      <c r="D150">
        <f>101-Adatok!H152</f>
        <v>74</v>
      </c>
      <c r="E150">
        <f>101-Adatok!K152</f>
        <v>75</v>
      </c>
      <c r="F150">
        <f>101-Adatok!N152</f>
        <v>67</v>
      </c>
      <c r="G150">
        <f>101-Adatok!Q152</f>
        <v>81</v>
      </c>
      <c r="H150">
        <f>Adatok!T152*1000+1000</f>
        <v>36000</v>
      </c>
      <c r="I150">
        <f>Coop!H864</f>
        <v>35886.400000000001</v>
      </c>
      <c r="J150">
        <f t="shared" si="2"/>
        <v>113.59999999999854</v>
      </c>
      <c r="K150">
        <f>Coop!K1830</f>
        <v>-1249.9000000000001</v>
      </c>
    </row>
    <row r="151" spans="1:11" x14ac:dyDescent="0.3">
      <c r="A151" s="3">
        <f>Adatok!J153</f>
        <v>42522</v>
      </c>
      <c r="B151">
        <f>101-Adatok!B153</f>
        <v>65</v>
      </c>
      <c r="C151">
        <f>101-Adatok!E153</f>
        <v>45</v>
      </c>
      <c r="D151">
        <f>101-Adatok!H153</f>
        <v>71</v>
      </c>
      <c r="E151">
        <f>101-Adatok!K153</f>
        <v>75</v>
      </c>
      <c r="F151">
        <f>101-Adatok!N153</f>
        <v>65</v>
      </c>
      <c r="G151">
        <f>101-Adatok!Q153</f>
        <v>78</v>
      </c>
      <c r="H151">
        <f>Adatok!T153*1000+1000</f>
        <v>37000</v>
      </c>
      <c r="I151">
        <f>Coop!H865</f>
        <v>38140.1</v>
      </c>
      <c r="J151">
        <f t="shared" si="2"/>
        <v>-1140.0999999999985</v>
      </c>
      <c r="K151">
        <f>Coop!K1831</f>
        <v>-727.5</v>
      </c>
    </row>
    <row r="152" spans="1:11" x14ac:dyDescent="0.3">
      <c r="A152" s="3">
        <f>Adatok!J154</f>
        <v>42552</v>
      </c>
      <c r="B152">
        <f>101-Adatok!B154</f>
        <v>63</v>
      </c>
      <c r="C152">
        <f>101-Adatok!E154</f>
        <v>42</v>
      </c>
      <c r="D152">
        <f>101-Adatok!H154</f>
        <v>68</v>
      </c>
      <c r="E152">
        <f>101-Adatok!K154</f>
        <v>72</v>
      </c>
      <c r="F152">
        <f>101-Adatok!N154</f>
        <v>63</v>
      </c>
      <c r="G152">
        <f>101-Adatok!Q154</f>
        <v>78</v>
      </c>
      <c r="H152">
        <f>Adatok!T154*1000+1000</f>
        <v>39000</v>
      </c>
      <c r="I152">
        <f>Coop!H866</f>
        <v>38140.1</v>
      </c>
      <c r="J152">
        <f t="shared" si="2"/>
        <v>859.90000000000146</v>
      </c>
      <c r="K152">
        <f>Coop!K1832</f>
        <v>795</v>
      </c>
    </row>
    <row r="153" spans="1:11" x14ac:dyDescent="0.3">
      <c r="A153" s="3">
        <f>Adatok!J155</f>
        <v>42583</v>
      </c>
      <c r="B153">
        <f>101-Adatok!B155</f>
        <v>65</v>
      </c>
      <c r="C153">
        <f>101-Adatok!E155</f>
        <v>49</v>
      </c>
      <c r="D153">
        <f>101-Adatok!H155</f>
        <v>67</v>
      </c>
      <c r="E153">
        <f>101-Adatok!K155</f>
        <v>71</v>
      </c>
      <c r="F153">
        <f>101-Adatok!N155</f>
        <v>65</v>
      </c>
      <c r="G153">
        <f>101-Adatok!Q155</f>
        <v>79</v>
      </c>
      <c r="H153">
        <f>Adatok!T155*1000+1000</f>
        <v>39000</v>
      </c>
      <c r="I153">
        <f>Coop!H867</f>
        <v>36047.699999999997</v>
      </c>
      <c r="J153">
        <f t="shared" si="2"/>
        <v>2952.3000000000029</v>
      </c>
      <c r="K153">
        <f>Coop!K1833</f>
        <v>795</v>
      </c>
    </row>
    <row r="154" spans="1:11" x14ac:dyDescent="0.3">
      <c r="A154" s="3">
        <f>Adatok!J156</f>
        <v>42614</v>
      </c>
      <c r="B154">
        <f>101-Adatok!B156</f>
        <v>69</v>
      </c>
      <c r="C154">
        <f>101-Adatok!E156</f>
        <v>55</v>
      </c>
      <c r="D154">
        <f>101-Adatok!H156</f>
        <v>70</v>
      </c>
      <c r="E154">
        <f>101-Adatok!K156</f>
        <v>71</v>
      </c>
      <c r="F154">
        <f>101-Adatok!N156</f>
        <v>62</v>
      </c>
      <c r="G154">
        <f>101-Adatok!Q156</f>
        <v>77</v>
      </c>
      <c r="H154">
        <f>Adatok!T156*1000+1000</f>
        <v>39000</v>
      </c>
      <c r="I154">
        <f>Coop!H868</f>
        <v>39105.199999999997</v>
      </c>
      <c r="J154">
        <f t="shared" si="2"/>
        <v>-105.19999999999709</v>
      </c>
      <c r="K154">
        <f>Coop!K1834</f>
        <v>317.39999999999998</v>
      </c>
    </row>
    <row r="155" spans="1:11" x14ac:dyDescent="0.3">
      <c r="A155" s="3">
        <f>Adatok!J157</f>
        <v>42644</v>
      </c>
      <c r="B155">
        <f>101-Adatok!B157</f>
        <v>63</v>
      </c>
      <c r="C155">
        <f>101-Adatok!E157</f>
        <v>48</v>
      </c>
      <c r="D155">
        <f>101-Adatok!H157</f>
        <v>67</v>
      </c>
      <c r="E155">
        <f>101-Adatok!K157</f>
        <v>66</v>
      </c>
      <c r="F155">
        <f>101-Adatok!N157</f>
        <v>51</v>
      </c>
      <c r="G155">
        <f>101-Adatok!Q157</f>
        <v>74</v>
      </c>
      <c r="H155">
        <f>Adatok!T157*1000+1000</f>
        <v>41000</v>
      </c>
      <c r="I155">
        <f>Coop!H869</f>
        <v>42485.599999999999</v>
      </c>
      <c r="J155">
        <f t="shared" si="2"/>
        <v>-1485.5999999999985</v>
      </c>
      <c r="K155">
        <f>Coop!K1835</f>
        <v>407.1</v>
      </c>
    </row>
    <row r="156" spans="1:11" x14ac:dyDescent="0.3">
      <c r="A156" s="3">
        <f>Adatok!J158</f>
        <v>42675</v>
      </c>
      <c r="B156">
        <f>101-Adatok!B158</f>
        <v>57</v>
      </c>
      <c r="C156">
        <f>101-Adatok!E158</f>
        <v>36</v>
      </c>
      <c r="D156">
        <f>101-Adatok!H158</f>
        <v>68</v>
      </c>
      <c r="E156">
        <f>101-Adatok!K158</f>
        <v>65</v>
      </c>
      <c r="F156">
        <f>101-Adatok!N158</f>
        <v>61</v>
      </c>
      <c r="G156">
        <f>101-Adatok!Q158</f>
        <v>73</v>
      </c>
      <c r="H156">
        <f>Adatok!T158*1000+1000</f>
        <v>43000</v>
      </c>
      <c r="I156">
        <f>Coop!H870</f>
        <v>44094.8</v>
      </c>
      <c r="J156">
        <f t="shared" si="2"/>
        <v>-1094.8000000000029</v>
      </c>
      <c r="K156">
        <f>Coop!K1836</f>
        <v>496.9</v>
      </c>
    </row>
    <row r="157" spans="1:11" x14ac:dyDescent="0.3">
      <c r="A157" s="3">
        <f>Adatok!J159</f>
        <v>42705</v>
      </c>
      <c r="B157">
        <f>101-Adatok!B159</f>
        <v>46</v>
      </c>
      <c r="C157">
        <f>101-Adatok!E159</f>
        <v>21</v>
      </c>
      <c r="D157">
        <f>101-Adatok!H159</f>
        <v>64</v>
      </c>
      <c r="E157">
        <f>101-Adatok!K159</f>
        <v>62</v>
      </c>
      <c r="F157">
        <f>101-Adatok!N159</f>
        <v>55</v>
      </c>
      <c r="G157">
        <f>101-Adatok!Q159</f>
        <v>78</v>
      </c>
      <c r="H157">
        <f>Adatok!T159*1000+1000</f>
        <v>44000</v>
      </c>
      <c r="I157">
        <f>Coop!H871</f>
        <v>40715.699999999997</v>
      </c>
      <c r="J157">
        <f t="shared" si="2"/>
        <v>3284.3000000000029</v>
      </c>
      <c r="K157">
        <f>Coop!K1837</f>
        <v>1496.9</v>
      </c>
    </row>
    <row r="158" spans="1:11" x14ac:dyDescent="0.3">
      <c r="A158" s="3">
        <f>Adatok!J160</f>
        <v>42736</v>
      </c>
      <c r="B158">
        <f>101-Adatok!B160</f>
        <v>70</v>
      </c>
      <c r="C158">
        <f>101-Adatok!E160</f>
        <v>55</v>
      </c>
      <c r="D158">
        <f>101-Adatok!H160</f>
        <v>69</v>
      </c>
      <c r="E158">
        <f>101-Adatok!K160</f>
        <v>69</v>
      </c>
      <c r="F158">
        <f>101-Adatok!N160</f>
        <v>64</v>
      </c>
      <c r="G158">
        <f>101-Adatok!Q160</f>
        <v>77</v>
      </c>
      <c r="H158">
        <f>Adatok!T160*1000+1000</f>
        <v>40000</v>
      </c>
      <c r="I158">
        <f>Coop!H872</f>
        <v>39266.400000000001</v>
      </c>
      <c r="J158">
        <f t="shared" si="2"/>
        <v>733.59999999999854</v>
      </c>
      <c r="K158">
        <f>Coop!K1838</f>
        <v>1317.4</v>
      </c>
    </row>
    <row r="159" spans="1:11" x14ac:dyDescent="0.3">
      <c r="A159" s="3">
        <f>Adatok!J161</f>
        <v>42767</v>
      </c>
      <c r="B159">
        <f>101-Adatok!B161</f>
        <v>71</v>
      </c>
      <c r="C159">
        <f>101-Adatok!E161</f>
        <v>60</v>
      </c>
      <c r="D159">
        <f>101-Adatok!H161</f>
        <v>68</v>
      </c>
      <c r="E159">
        <f>101-Adatok!K161</f>
        <v>67</v>
      </c>
      <c r="F159">
        <f>101-Adatok!N161</f>
        <v>67</v>
      </c>
      <c r="G159">
        <f>101-Adatok!Q161</f>
        <v>78</v>
      </c>
      <c r="H159">
        <f>Adatok!T161*1000+1000</f>
        <v>37000</v>
      </c>
      <c r="I159">
        <f>Coop!H873</f>
        <v>37496.5</v>
      </c>
      <c r="J159">
        <f t="shared" si="2"/>
        <v>-496.5</v>
      </c>
      <c r="K159">
        <f>Coop!K1839</f>
        <v>227.7</v>
      </c>
    </row>
    <row r="160" spans="1:11" x14ac:dyDescent="0.3">
      <c r="A160" s="3">
        <f>Adatok!J162</f>
        <v>42795</v>
      </c>
      <c r="B160">
        <f>101-Adatok!B162</f>
        <v>68</v>
      </c>
      <c r="C160">
        <f>101-Adatok!E162</f>
        <v>55</v>
      </c>
      <c r="D160">
        <f>101-Adatok!H162</f>
        <v>66</v>
      </c>
      <c r="E160">
        <f>101-Adatok!K162</f>
        <v>62</v>
      </c>
      <c r="F160">
        <f>101-Adatok!N162</f>
        <v>63</v>
      </c>
      <c r="G160">
        <f>101-Adatok!Q162</f>
        <v>78</v>
      </c>
      <c r="H160">
        <f>Adatok!T162*1000+1000</f>
        <v>40000</v>
      </c>
      <c r="I160">
        <f>Coop!H874</f>
        <v>38140.1</v>
      </c>
      <c r="J160">
        <f t="shared" si="2"/>
        <v>1859.9000000000015</v>
      </c>
      <c r="K160">
        <f>Coop!K1840</f>
        <v>2272.5</v>
      </c>
    </row>
    <row r="161" spans="1:11" x14ac:dyDescent="0.3">
      <c r="A161" s="3">
        <f>Adatok!J163</f>
        <v>42826</v>
      </c>
      <c r="B161">
        <f>101-Adatok!B163</f>
        <v>66</v>
      </c>
      <c r="C161">
        <f>101-Adatok!E163</f>
        <v>44</v>
      </c>
      <c r="D161">
        <f>101-Adatok!H163</f>
        <v>63</v>
      </c>
      <c r="E161">
        <f>101-Adatok!K163</f>
        <v>64</v>
      </c>
      <c r="F161">
        <f>101-Adatok!N163</f>
        <v>57</v>
      </c>
      <c r="G161">
        <f>101-Adatok!Q163</f>
        <v>78</v>
      </c>
      <c r="H161">
        <f>Adatok!T163*1000+1000</f>
        <v>39000</v>
      </c>
      <c r="I161">
        <f>Coop!H875</f>
        <v>38945.4</v>
      </c>
      <c r="J161">
        <f t="shared" si="2"/>
        <v>54.599999999998545</v>
      </c>
      <c r="K161">
        <f>Coop!K1841</f>
        <v>317.39999999999998</v>
      </c>
    </row>
    <row r="162" spans="1:11" x14ac:dyDescent="0.3">
      <c r="A162" s="3">
        <f>Adatok!J164</f>
        <v>42856</v>
      </c>
      <c r="B162">
        <f>101-Adatok!B164</f>
        <v>64</v>
      </c>
      <c r="C162">
        <f>101-Adatok!E164</f>
        <v>50</v>
      </c>
      <c r="D162">
        <f>101-Adatok!H164</f>
        <v>56</v>
      </c>
      <c r="E162">
        <f>101-Adatok!K164</f>
        <v>60</v>
      </c>
      <c r="F162">
        <f>101-Adatok!N164</f>
        <v>60</v>
      </c>
      <c r="G162">
        <f>101-Adatok!Q164</f>
        <v>78</v>
      </c>
      <c r="H162">
        <f>Adatok!T164*1000+1000</f>
        <v>37000</v>
      </c>
      <c r="I162">
        <f>Coop!H876</f>
        <v>38622.9</v>
      </c>
      <c r="J162">
        <f t="shared" si="2"/>
        <v>-1622.9000000000015</v>
      </c>
      <c r="K162">
        <f>Coop!K1842</f>
        <v>-727.5</v>
      </c>
    </row>
    <row r="163" spans="1:11" x14ac:dyDescent="0.3">
      <c r="A163" s="3">
        <f>Adatok!J165</f>
        <v>42887</v>
      </c>
      <c r="B163">
        <f>101-Adatok!B165</f>
        <v>58</v>
      </c>
      <c r="C163">
        <f>101-Adatok!E165</f>
        <v>42</v>
      </c>
      <c r="D163">
        <f>101-Adatok!H165</f>
        <v>65</v>
      </c>
      <c r="E163">
        <f>101-Adatok!K165</f>
        <v>60</v>
      </c>
      <c r="F163">
        <f>101-Adatok!N165</f>
        <v>55</v>
      </c>
      <c r="G163">
        <f>101-Adatok!Q165</f>
        <v>74</v>
      </c>
      <c r="H163">
        <f>Adatok!T165*1000+1000</f>
        <v>42000</v>
      </c>
      <c r="I163">
        <f>Coop!H877</f>
        <v>42002.9</v>
      </c>
      <c r="J163">
        <f t="shared" si="2"/>
        <v>-2.9000000000014552</v>
      </c>
      <c r="K163">
        <f>Coop!K1843</f>
        <v>1884.7</v>
      </c>
    </row>
    <row r="164" spans="1:11" x14ac:dyDescent="0.3">
      <c r="A164" s="3">
        <f>Adatok!J166</f>
        <v>42917</v>
      </c>
      <c r="B164">
        <f>101-Adatok!B166</f>
        <v>58</v>
      </c>
      <c r="C164">
        <f>101-Adatok!E166</f>
        <v>41</v>
      </c>
      <c r="D164">
        <f>101-Adatok!H166</f>
        <v>60</v>
      </c>
      <c r="E164">
        <f>101-Adatok!K166</f>
        <v>60</v>
      </c>
      <c r="F164">
        <f>101-Adatok!N166</f>
        <v>52</v>
      </c>
      <c r="G164">
        <f>101-Adatok!Q166</f>
        <v>73</v>
      </c>
      <c r="H164">
        <f>Adatok!T166*1000+1000</f>
        <v>51000</v>
      </c>
      <c r="I164">
        <f>Coop!H878</f>
        <v>44899.6</v>
      </c>
      <c r="J164">
        <f t="shared" si="2"/>
        <v>6100.4000000000015</v>
      </c>
      <c r="K164">
        <f>Coop!K1844</f>
        <v>5154</v>
      </c>
    </row>
    <row r="165" spans="1:11" x14ac:dyDescent="0.3">
      <c r="A165" s="3">
        <f>Adatok!J167</f>
        <v>42948</v>
      </c>
      <c r="B165">
        <f>101-Adatok!B167</f>
        <v>54</v>
      </c>
      <c r="C165">
        <f>101-Adatok!E167</f>
        <v>36</v>
      </c>
      <c r="D165">
        <f>101-Adatok!H167</f>
        <v>63</v>
      </c>
      <c r="E165">
        <f>101-Adatok!K167</f>
        <v>63</v>
      </c>
      <c r="F165">
        <f>101-Adatok!N167</f>
        <v>53</v>
      </c>
      <c r="G165">
        <f>101-Adatok!Q167</f>
        <v>73</v>
      </c>
      <c r="H165">
        <f>Adatok!T167*1000+1000</f>
        <v>52000</v>
      </c>
      <c r="I165">
        <f>Coop!H879</f>
        <v>45704.4</v>
      </c>
      <c r="J165">
        <f t="shared" si="2"/>
        <v>6295.5999999999985</v>
      </c>
      <c r="K165">
        <f>Coop!K1845</f>
        <v>4243.7</v>
      </c>
    </row>
    <row r="166" spans="1:11" x14ac:dyDescent="0.3">
      <c r="A166" s="3">
        <f>Adatok!J168</f>
        <v>42979</v>
      </c>
      <c r="B166">
        <f>101-Adatok!B168</f>
        <v>62</v>
      </c>
      <c r="C166">
        <f>101-Adatok!E168</f>
        <v>44</v>
      </c>
      <c r="D166">
        <f>101-Adatok!H168</f>
        <v>57</v>
      </c>
      <c r="E166">
        <f>101-Adatok!K168</f>
        <v>58</v>
      </c>
      <c r="F166">
        <f>101-Adatok!N168</f>
        <v>54</v>
      </c>
      <c r="G166">
        <f>101-Adatok!Q168</f>
        <v>76</v>
      </c>
      <c r="H166">
        <f>Adatok!T168*1000+1000</f>
        <v>48000</v>
      </c>
      <c r="I166">
        <f>Coop!H880</f>
        <v>44577.599999999999</v>
      </c>
      <c r="J166">
        <f t="shared" si="2"/>
        <v>3422.4000000000015</v>
      </c>
      <c r="K166">
        <f>Coop!K1846</f>
        <v>3586.6</v>
      </c>
    </row>
    <row r="167" spans="1:11" x14ac:dyDescent="0.3">
      <c r="A167" s="3">
        <f>Adatok!J169</f>
        <v>43009</v>
      </c>
      <c r="B167">
        <f>101-Adatok!B169</f>
        <v>61</v>
      </c>
      <c r="C167">
        <f>101-Adatok!E169</f>
        <v>49</v>
      </c>
      <c r="D167">
        <f>101-Adatok!H169</f>
        <v>57</v>
      </c>
      <c r="E167">
        <f>101-Adatok!K169</f>
        <v>50</v>
      </c>
      <c r="F167">
        <f>101-Adatok!N169</f>
        <v>51</v>
      </c>
      <c r="G167">
        <f>101-Adatok!Q169</f>
        <v>77</v>
      </c>
      <c r="H167">
        <f>Adatok!T169*1000+1000</f>
        <v>45000</v>
      </c>
      <c r="I167">
        <f>Coop!H881</f>
        <v>43451.199999999997</v>
      </c>
      <c r="J167">
        <f t="shared" si="2"/>
        <v>1548.8000000000029</v>
      </c>
      <c r="K167">
        <f>Coop!K1847</f>
        <v>586.6</v>
      </c>
    </row>
    <row r="168" spans="1:11" x14ac:dyDescent="0.3">
      <c r="A168" s="3">
        <f>Adatok!J170</f>
        <v>43040</v>
      </c>
      <c r="B168">
        <f>101-Adatok!B170</f>
        <v>52</v>
      </c>
      <c r="C168">
        <f>101-Adatok!E170</f>
        <v>28</v>
      </c>
      <c r="D168">
        <f>101-Adatok!H170</f>
        <v>52</v>
      </c>
      <c r="E168">
        <f>101-Adatok!K170</f>
        <v>57</v>
      </c>
      <c r="F168">
        <f>101-Adatok!N170</f>
        <v>56</v>
      </c>
      <c r="G168">
        <f>101-Adatok!Q170</f>
        <v>76</v>
      </c>
      <c r="H168">
        <f>Adatok!T170*1000+1000</f>
        <v>47000</v>
      </c>
      <c r="I168">
        <f>Coop!H882</f>
        <v>45382.400000000001</v>
      </c>
      <c r="J168">
        <f t="shared" si="2"/>
        <v>1617.5999999999985</v>
      </c>
      <c r="K168">
        <f>Coop!K1848</f>
        <v>676.4</v>
      </c>
    </row>
    <row r="169" spans="1:11" x14ac:dyDescent="0.3">
      <c r="A169" s="3">
        <f>Adatok!J171</f>
        <v>43070</v>
      </c>
      <c r="B169">
        <f>101-Adatok!B171</f>
        <v>40</v>
      </c>
      <c r="C169">
        <f>101-Adatok!E171</f>
        <v>13</v>
      </c>
      <c r="D169">
        <f>101-Adatok!H171</f>
        <v>49</v>
      </c>
      <c r="E169">
        <f>101-Adatok!K171</f>
        <v>49</v>
      </c>
      <c r="F169">
        <f>101-Adatok!N171</f>
        <v>45</v>
      </c>
      <c r="G169">
        <f>101-Adatok!Q171</f>
        <v>71</v>
      </c>
      <c r="H169">
        <f>Adatok!T171*1000+1000</f>
        <v>57000</v>
      </c>
      <c r="I169">
        <f>Coop!H883</f>
        <v>51014.5</v>
      </c>
      <c r="J169">
        <f t="shared" si="2"/>
        <v>5985.5</v>
      </c>
      <c r="K169">
        <f>Coop!K1849</f>
        <v>3512.9</v>
      </c>
    </row>
    <row r="170" spans="1:11" x14ac:dyDescent="0.3">
      <c r="A170" s="3">
        <f>Adatok!J172</f>
        <v>43101</v>
      </c>
      <c r="B170">
        <f>101-Adatok!B172</f>
        <v>64</v>
      </c>
      <c r="C170">
        <f>101-Adatok!E172</f>
        <v>55</v>
      </c>
      <c r="D170">
        <f>101-Adatok!H172</f>
        <v>54</v>
      </c>
      <c r="E170">
        <f>101-Adatok!K172</f>
        <v>53</v>
      </c>
      <c r="F170">
        <f>101-Adatok!N172</f>
        <v>58</v>
      </c>
      <c r="G170">
        <f>101-Adatok!Q172</f>
        <v>76</v>
      </c>
      <c r="H170">
        <f>Adatok!T172*1000+1000</f>
        <v>46000</v>
      </c>
      <c r="I170">
        <f>Coop!H884</f>
        <v>43450.7</v>
      </c>
      <c r="J170">
        <f t="shared" si="2"/>
        <v>2549.3000000000029</v>
      </c>
      <c r="K170">
        <f>Coop!K1850</f>
        <v>3496.9</v>
      </c>
    </row>
    <row r="171" spans="1:11" x14ac:dyDescent="0.3">
      <c r="A171" s="3">
        <f>Adatok!J173</f>
        <v>43132</v>
      </c>
      <c r="B171">
        <f>101-Adatok!B173</f>
        <v>64</v>
      </c>
      <c r="C171">
        <f>101-Adatok!E173</f>
        <v>57</v>
      </c>
      <c r="D171">
        <f>101-Adatok!H173</f>
        <v>58</v>
      </c>
      <c r="E171">
        <f>101-Adatok!K173</f>
        <v>50</v>
      </c>
      <c r="F171">
        <f>101-Adatok!N173</f>
        <v>56</v>
      </c>
      <c r="G171">
        <f>101-Adatok!Q173</f>
        <v>75</v>
      </c>
      <c r="H171">
        <f>Adatok!T173*1000+1000</f>
        <v>45000</v>
      </c>
      <c r="I171">
        <f>Coop!H885</f>
        <v>43772.7</v>
      </c>
      <c r="J171">
        <f t="shared" si="2"/>
        <v>1227.3000000000029</v>
      </c>
      <c r="K171">
        <f>Coop!K1851</f>
        <v>2019.3</v>
      </c>
    </row>
    <row r="172" spans="1:11" x14ac:dyDescent="0.3">
      <c r="A172" s="3">
        <f>Adatok!J174</f>
        <v>43160</v>
      </c>
      <c r="B172">
        <f>101-Adatok!B174</f>
        <v>55</v>
      </c>
      <c r="C172">
        <f>101-Adatok!E174</f>
        <v>41</v>
      </c>
      <c r="D172">
        <f>101-Adatok!H174</f>
        <v>55</v>
      </c>
      <c r="E172">
        <f>101-Adatok!K174</f>
        <v>52</v>
      </c>
      <c r="F172">
        <f>101-Adatok!N174</f>
        <v>47</v>
      </c>
      <c r="G172">
        <f>101-Adatok!Q174</f>
        <v>72</v>
      </c>
      <c r="H172">
        <f>Adatok!T174*1000+1000</f>
        <v>46000</v>
      </c>
      <c r="I172">
        <f>Coop!H886</f>
        <v>46830.7</v>
      </c>
      <c r="J172">
        <f t="shared" si="2"/>
        <v>-830.69999999999709</v>
      </c>
      <c r="K172">
        <f>Coop!K1852</f>
        <v>-323.60000000000002</v>
      </c>
    </row>
    <row r="173" spans="1:11" x14ac:dyDescent="0.3">
      <c r="A173" s="3">
        <f>Adatok!J175</f>
        <v>43191</v>
      </c>
      <c r="B173">
        <f>101-Adatok!B175</f>
        <v>53</v>
      </c>
      <c r="C173">
        <f>101-Adatok!E175</f>
        <v>42</v>
      </c>
      <c r="D173">
        <f>101-Adatok!H175</f>
        <v>60</v>
      </c>
      <c r="E173">
        <f>101-Adatok!K175</f>
        <v>51</v>
      </c>
      <c r="F173">
        <f>101-Adatok!N175</f>
        <v>49</v>
      </c>
      <c r="G173">
        <f>101-Adatok!Q175</f>
        <v>75</v>
      </c>
      <c r="H173">
        <f>Adatok!T175*1000+1000</f>
        <v>47000</v>
      </c>
      <c r="I173">
        <f>Coop!H887</f>
        <v>45704.4</v>
      </c>
      <c r="J173">
        <f t="shared" si="2"/>
        <v>1295.5999999999985</v>
      </c>
      <c r="K173">
        <f>Coop!K1853</f>
        <v>2586.6</v>
      </c>
    </row>
    <row r="174" spans="1:11" x14ac:dyDescent="0.3">
      <c r="A174" s="3">
        <f>Adatok!J176</f>
        <v>43221</v>
      </c>
      <c r="B174">
        <f>101-Adatok!B176</f>
        <v>54</v>
      </c>
      <c r="C174">
        <f>101-Adatok!E176</f>
        <v>43</v>
      </c>
      <c r="D174">
        <f>101-Adatok!H176</f>
        <v>57</v>
      </c>
      <c r="E174">
        <f>101-Adatok!K176</f>
        <v>54</v>
      </c>
      <c r="F174">
        <f>101-Adatok!N176</f>
        <v>51</v>
      </c>
      <c r="G174">
        <f>101-Adatok!Q176</f>
        <v>75</v>
      </c>
      <c r="H174">
        <f>Adatok!T176*1000+1000</f>
        <v>46000</v>
      </c>
      <c r="I174">
        <f>Coop!H888</f>
        <v>45382.400000000001</v>
      </c>
      <c r="J174">
        <f t="shared" si="2"/>
        <v>617.59999999999854</v>
      </c>
      <c r="K174">
        <f>Coop!K1854</f>
        <v>1586.6</v>
      </c>
    </row>
    <row r="175" spans="1:11" x14ac:dyDescent="0.3">
      <c r="A175" s="3">
        <f>Adatok!J177</f>
        <v>43252</v>
      </c>
      <c r="B175">
        <f>101-Adatok!B177</f>
        <v>54</v>
      </c>
      <c r="C175">
        <f>101-Adatok!E177</f>
        <v>42</v>
      </c>
      <c r="D175">
        <f>101-Adatok!H177</f>
        <v>53</v>
      </c>
      <c r="E175">
        <f>101-Adatok!K177</f>
        <v>51</v>
      </c>
      <c r="F175">
        <f>101-Adatok!N177</f>
        <v>51</v>
      </c>
      <c r="G175">
        <f>101-Adatok!Q177</f>
        <v>73</v>
      </c>
      <c r="H175">
        <f>Adatok!T177*1000+1000</f>
        <v>50000</v>
      </c>
      <c r="I175">
        <f>Coop!H889</f>
        <v>47152.7</v>
      </c>
      <c r="J175">
        <f t="shared" si="2"/>
        <v>2847.3000000000029</v>
      </c>
      <c r="K175">
        <f>Coop!K1855</f>
        <v>4154</v>
      </c>
    </row>
    <row r="176" spans="1:11" x14ac:dyDescent="0.3">
      <c r="A176" s="3">
        <f>Adatok!J178</f>
        <v>43282</v>
      </c>
      <c r="B176">
        <f>101-Adatok!B178</f>
        <v>53</v>
      </c>
      <c r="C176">
        <f>101-Adatok!E178</f>
        <v>33</v>
      </c>
      <c r="D176">
        <f>101-Adatok!H178</f>
        <v>48</v>
      </c>
      <c r="E176">
        <f>101-Adatok!K178</f>
        <v>56</v>
      </c>
      <c r="F176">
        <f>101-Adatok!N178</f>
        <v>44</v>
      </c>
      <c r="G176">
        <f>101-Adatok!Q178</f>
        <v>72</v>
      </c>
      <c r="H176">
        <f>Adatok!T178*1000+1000</f>
        <v>56000</v>
      </c>
      <c r="I176">
        <f>Coop!H890</f>
        <v>50693</v>
      </c>
      <c r="J176">
        <f t="shared" si="2"/>
        <v>5307</v>
      </c>
      <c r="K176">
        <f>Coop!K1856</f>
        <v>5378.3</v>
      </c>
    </row>
    <row r="177" spans="1:11" x14ac:dyDescent="0.3">
      <c r="A177" s="3">
        <f>Adatok!J179</f>
        <v>43313</v>
      </c>
      <c r="B177">
        <f>101-Adatok!B179</f>
        <v>49</v>
      </c>
      <c r="C177">
        <f>101-Adatok!E179</f>
        <v>34</v>
      </c>
      <c r="D177">
        <f>101-Adatok!H179</f>
        <v>51</v>
      </c>
      <c r="E177">
        <f>101-Adatok!K179</f>
        <v>54</v>
      </c>
      <c r="F177">
        <f>101-Adatok!N179</f>
        <v>42</v>
      </c>
      <c r="G177">
        <f>101-Adatok!Q179</f>
        <v>73</v>
      </c>
      <c r="H177">
        <f>Adatok!T179*1000+1000</f>
        <v>49000</v>
      </c>
      <c r="I177">
        <f>Coop!H891</f>
        <v>50693</v>
      </c>
      <c r="J177">
        <f t="shared" si="2"/>
        <v>-1693</v>
      </c>
      <c r="K177">
        <f>Coop!K1857</f>
        <v>-189</v>
      </c>
    </row>
    <row r="178" spans="1:11" x14ac:dyDescent="0.3">
      <c r="A178" s="3">
        <f>Adatok!J180</f>
        <v>43344</v>
      </c>
      <c r="B178">
        <f>101-Adatok!B180</f>
        <v>54</v>
      </c>
      <c r="C178">
        <f>101-Adatok!E180</f>
        <v>47</v>
      </c>
      <c r="D178">
        <f>101-Adatok!H180</f>
        <v>47</v>
      </c>
      <c r="E178">
        <f>101-Adatok!K180</f>
        <v>53</v>
      </c>
      <c r="F178">
        <f>101-Adatok!N180</f>
        <v>46</v>
      </c>
      <c r="G178">
        <f>101-Adatok!Q180</f>
        <v>75</v>
      </c>
      <c r="H178">
        <f>Adatok!T180*1000+1000</f>
        <v>49000</v>
      </c>
      <c r="I178">
        <f>Coop!H892</f>
        <v>46186.7</v>
      </c>
      <c r="J178">
        <f t="shared" si="2"/>
        <v>2813.3000000000029</v>
      </c>
      <c r="K178">
        <f>Coop!K1858</f>
        <v>3154</v>
      </c>
    </row>
    <row r="179" spans="1:11" x14ac:dyDescent="0.3">
      <c r="A179" s="3">
        <f>Adatok!J181</f>
        <v>43374</v>
      </c>
      <c r="B179">
        <f>101-Adatok!B181</f>
        <v>52</v>
      </c>
      <c r="C179">
        <f>101-Adatok!E181</f>
        <v>40</v>
      </c>
      <c r="D179">
        <f>101-Adatok!H181</f>
        <v>47</v>
      </c>
      <c r="E179">
        <f>101-Adatok!K181</f>
        <v>49</v>
      </c>
      <c r="F179">
        <f>101-Adatok!N181</f>
        <v>39</v>
      </c>
      <c r="G179">
        <f>101-Adatok!Q181</f>
        <v>71</v>
      </c>
      <c r="H179">
        <f>Adatok!T181*1000+1000</f>
        <v>51000</v>
      </c>
      <c r="I179">
        <f>Coop!H893</f>
        <v>50693</v>
      </c>
      <c r="J179">
        <f t="shared" si="2"/>
        <v>307</v>
      </c>
      <c r="K179">
        <f>Coop!K1859</f>
        <v>1811</v>
      </c>
    </row>
    <row r="180" spans="1:11" x14ac:dyDescent="0.3">
      <c r="A180" s="3">
        <f>Adatok!J182</f>
        <v>43405</v>
      </c>
      <c r="B180">
        <f>101-Adatok!B182</f>
        <v>48</v>
      </c>
      <c r="C180">
        <f>101-Adatok!E182</f>
        <v>34</v>
      </c>
      <c r="D180">
        <f>101-Adatok!H182</f>
        <v>45</v>
      </c>
      <c r="E180">
        <f>101-Adatok!K182</f>
        <v>49</v>
      </c>
      <c r="F180">
        <f>101-Adatok!N182</f>
        <v>50</v>
      </c>
      <c r="G180">
        <f>101-Adatok!Q182</f>
        <v>74</v>
      </c>
      <c r="H180">
        <f>Adatok!T182*1000+1000</f>
        <v>50000</v>
      </c>
      <c r="I180">
        <f>Coop!H894</f>
        <v>46669.9</v>
      </c>
      <c r="J180">
        <f t="shared" si="2"/>
        <v>3330.0999999999985</v>
      </c>
      <c r="K180">
        <f>Coop!K1860</f>
        <v>3676.4</v>
      </c>
    </row>
    <row r="181" spans="1:11" x14ac:dyDescent="0.3">
      <c r="A181" s="3">
        <f>Adatok!J183</f>
        <v>43435</v>
      </c>
      <c r="B181">
        <f>101-Adatok!B183</f>
        <v>28</v>
      </c>
      <c r="C181">
        <f>101-Adatok!E183</f>
        <v>1</v>
      </c>
      <c r="D181">
        <f>101-Adatok!H183</f>
        <v>35</v>
      </c>
      <c r="E181">
        <f>101-Adatok!K183</f>
        <v>45</v>
      </c>
      <c r="F181">
        <f>101-Adatok!N183</f>
        <v>37</v>
      </c>
      <c r="G181">
        <f>101-Adatok!Q183</f>
        <v>69</v>
      </c>
      <c r="H181">
        <f>Adatok!T183*1000+1000</f>
        <v>58000</v>
      </c>
      <c r="I181">
        <f>Coop!H895</f>
        <v>56003.199999999997</v>
      </c>
      <c r="J181">
        <f t="shared" si="2"/>
        <v>1996.8000000000029</v>
      </c>
      <c r="K181">
        <f>Coop!K1861</f>
        <v>453.7</v>
      </c>
    </row>
    <row r="182" spans="1:11" x14ac:dyDescent="0.3">
      <c r="A182" s="3">
        <f>Adatok!J184</f>
        <v>43466</v>
      </c>
      <c r="B182">
        <f>101-Adatok!B184</f>
        <v>60</v>
      </c>
      <c r="C182">
        <f>101-Adatok!E184</f>
        <v>44</v>
      </c>
      <c r="D182">
        <f>101-Adatok!H184</f>
        <v>45</v>
      </c>
      <c r="E182">
        <f>101-Adatok!K184</f>
        <v>49</v>
      </c>
      <c r="F182">
        <f>101-Adatok!N184</f>
        <v>49</v>
      </c>
      <c r="G182">
        <f>101-Adatok!Q184</f>
        <v>73</v>
      </c>
      <c r="H182">
        <f>Adatok!T184*1000+1000</f>
        <v>45000</v>
      </c>
      <c r="I182">
        <f>Coop!H896</f>
        <v>46347.9</v>
      </c>
      <c r="J182">
        <f t="shared" si="2"/>
        <v>-1347.9000000000015</v>
      </c>
      <c r="K182">
        <f>Coop!K1862</f>
        <v>-846</v>
      </c>
    </row>
    <row r="183" spans="1:11" x14ac:dyDescent="0.3">
      <c r="A183" s="3">
        <f>Adatok!J185</f>
        <v>43497</v>
      </c>
      <c r="B183">
        <f>101-Adatok!B185</f>
        <v>60</v>
      </c>
      <c r="C183">
        <f>101-Adatok!E185</f>
        <v>57</v>
      </c>
      <c r="D183">
        <f>101-Adatok!H185</f>
        <v>43</v>
      </c>
      <c r="E183">
        <f>101-Adatok!K185</f>
        <v>35</v>
      </c>
      <c r="F183">
        <f>101-Adatok!N185</f>
        <v>51</v>
      </c>
      <c r="G183">
        <f>101-Adatok!Q185</f>
        <v>73</v>
      </c>
      <c r="H183">
        <f>Adatok!T185*1000+1000</f>
        <v>48000</v>
      </c>
      <c r="I183">
        <f>Coop!H897</f>
        <v>50289.9</v>
      </c>
      <c r="J183">
        <f t="shared" si="2"/>
        <v>-2289.9000000000015</v>
      </c>
      <c r="K183">
        <f>Coop!K1863</f>
        <v>482.5</v>
      </c>
    </row>
    <row r="184" spans="1:11" x14ac:dyDescent="0.3">
      <c r="A184" s="3">
        <f>Adatok!J186</f>
        <v>43525</v>
      </c>
      <c r="B184">
        <f>101-Adatok!B186</f>
        <v>55</v>
      </c>
      <c r="C184">
        <f>101-Adatok!E186</f>
        <v>49</v>
      </c>
      <c r="D184">
        <f>101-Adatok!H186</f>
        <v>39</v>
      </c>
      <c r="E184">
        <f>101-Adatok!K186</f>
        <v>49</v>
      </c>
      <c r="F184">
        <f>101-Adatok!N186</f>
        <v>48</v>
      </c>
      <c r="G184">
        <f>101-Adatok!Q186</f>
        <v>72</v>
      </c>
      <c r="H184">
        <f>Adatok!T186*1000+1000</f>
        <v>48000</v>
      </c>
      <c r="I184">
        <f>Coop!H898</f>
        <v>47796.3</v>
      </c>
      <c r="J184">
        <f t="shared" si="2"/>
        <v>203.69999999999709</v>
      </c>
      <c r="K184">
        <f>Coop!K1864</f>
        <v>721.3</v>
      </c>
    </row>
    <row r="185" spans="1:11" x14ac:dyDescent="0.3">
      <c r="A185" s="3">
        <f>Adatok!J187</f>
        <v>43556</v>
      </c>
      <c r="B185">
        <f>101-Adatok!B187</f>
        <v>49</v>
      </c>
      <c r="C185">
        <f>101-Adatok!E187</f>
        <v>38</v>
      </c>
      <c r="D185">
        <f>101-Adatok!H187</f>
        <v>38</v>
      </c>
      <c r="E185">
        <f>101-Adatok!K187</f>
        <v>46</v>
      </c>
      <c r="F185">
        <f>101-Adatok!N187</f>
        <v>41</v>
      </c>
      <c r="G185">
        <f>101-Adatok!Q187</f>
        <v>72</v>
      </c>
      <c r="H185">
        <f>Adatok!T187*1000+1000</f>
        <v>51000</v>
      </c>
      <c r="I185">
        <f>Coop!H899</f>
        <v>50693</v>
      </c>
      <c r="J185">
        <f t="shared" si="2"/>
        <v>307</v>
      </c>
      <c r="K185">
        <f>Coop!K1865</f>
        <v>2288.6</v>
      </c>
    </row>
    <row r="186" spans="1:11" x14ac:dyDescent="0.3">
      <c r="A186" s="3">
        <f>Adatok!J188</f>
        <v>43586</v>
      </c>
      <c r="B186">
        <f>101-Adatok!B188</f>
        <v>56</v>
      </c>
      <c r="C186">
        <f>101-Adatok!E188</f>
        <v>50</v>
      </c>
      <c r="D186">
        <f>101-Adatok!H188</f>
        <v>43</v>
      </c>
      <c r="E186">
        <f>101-Adatok!K188</f>
        <v>54</v>
      </c>
      <c r="F186">
        <f>101-Adatok!N188</f>
        <v>50</v>
      </c>
      <c r="G186">
        <f>101-Adatok!Q188</f>
        <v>75</v>
      </c>
      <c r="H186">
        <f>Adatok!T188*1000+1000</f>
        <v>46000</v>
      </c>
      <c r="I186">
        <f>Coop!H900</f>
        <v>45381.9</v>
      </c>
      <c r="J186">
        <f t="shared" si="2"/>
        <v>618.09999999999854</v>
      </c>
      <c r="K186">
        <f>Coop!K1866</f>
        <v>1109.0999999999999</v>
      </c>
    </row>
    <row r="187" spans="1:11" x14ac:dyDescent="0.3">
      <c r="A187" s="3">
        <f>Adatok!J189</f>
        <v>43617</v>
      </c>
      <c r="B187">
        <f>101-Adatok!B189</f>
        <v>36</v>
      </c>
      <c r="C187">
        <f>101-Adatok!E189</f>
        <v>26</v>
      </c>
      <c r="D187">
        <f>101-Adatok!H189</f>
        <v>34</v>
      </c>
      <c r="E187">
        <f>101-Adatok!K189</f>
        <v>43</v>
      </c>
      <c r="F187">
        <f>101-Adatok!N189</f>
        <v>37</v>
      </c>
      <c r="G187">
        <f>101-Adatok!Q189</f>
        <v>67</v>
      </c>
      <c r="H187">
        <f>Adatok!T189*1000+1000</f>
        <v>60000</v>
      </c>
      <c r="I187">
        <f>Coop!H901</f>
        <v>59141.3</v>
      </c>
      <c r="J187">
        <f t="shared" si="2"/>
        <v>858.69999999999709</v>
      </c>
      <c r="K187">
        <f>Coop!K1867</f>
        <v>2453.6999999999998</v>
      </c>
    </row>
    <row r="188" spans="1:11" x14ac:dyDescent="0.3">
      <c r="A188" s="3">
        <f>Adatok!J190</f>
        <v>43647</v>
      </c>
      <c r="B188">
        <f>101-Adatok!B190</f>
        <v>50</v>
      </c>
      <c r="C188">
        <f>101-Adatok!E190</f>
        <v>34</v>
      </c>
      <c r="D188">
        <f>101-Adatok!H190</f>
        <v>37</v>
      </c>
      <c r="E188">
        <f>101-Adatok!K190</f>
        <v>43</v>
      </c>
      <c r="F188">
        <f>101-Adatok!N190</f>
        <v>34</v>
      </c>
      <c r="G188">
        <f>101-Adatok!Q190</f>
        <v>69</v>
      </c>
      <c r="H188">
        <f>Adatok!T190*1000+1000</f>
        <v>66000</v>
      </c>
      <c r="I188">
        <f>Coop!H902</f>
        <v>58417.1</v>
      </c>
      <c r="J188">
        <f t="shared" si="2"/>
        <v>7582.9000000000015</v>
      </c>
      <c r="K188">
        <f>Coop!K1868</f>
        <v>6304.6</v>
      </c>
    </row>
    <row r="189" spans="1:11" x14ac:dyDescent="0.3">
      <c r="A189" s="3">
        <f>Adatok!J191</f>
        <v>43678</v>
      </c>
      <c r="B189">
        <f>101-Adatok!B191</f>
        <v>46</v>
      </c>
      <c r="C189">
        <f>101-Adatok!E191</f>
        <v>28</v>
      </c>
      <c r="D189">
        <f>101-Adatok!H191</f>
        <v>30</v>
      </c>
      <c r="E189">
        <f>101-Adatok!K191</f>
        <v>43</v>
      </c>
      <c r="F189">
        <f>101-Adatok!N191</f>
        <v>28</v>
      </c>
      <c r="G189">
        <f>101-Adatok!Q191</f>
        <v>67</v>
      </c>
      <c r="H189">
        <f>Adatok!T191*1000+1000</f>
        <v>66000</v>
      </c>
      <c r="I189">
        <f>Coop!H903</f>
        <v>67348.600000000006</v>
      </c>
      <c r="J189">
        <f t="shared" si="2"/>
        <v>-1348.6000000000058</v>
      </c>
      <c r="K189">
        <f>Coop!K1869</f>
        <v>2961.7</v>
      </c>
    </row>
    <row r="190" spans="1:11" x14ac:dyDescent="0.3">
      <c r="A190" s="3">
        <f>Adatok!J192</f>
        <v>43709</v>
      </c>
      <c r="B190">
        <f>101-Adatok!B192</f>
        <v>51</v>
      </c>
      <c r="C190">
        <f>101-Adatok!E192</f>
        <v>49</v>
      </c>
      <c r="D190">
        <f>101-Adatok!H192</f>
        <v>34</v>
      </c>
      <c r="E190">
        <f>101-Adatok!K192</f>
        <v>47</v>
      </c>
      <c r="F190">
        <f>101-Adatok!N192</f>
        <v>32</v>
      </c>
      <c r="G190">
        <f>101-Adatok!Q192</f>
        <v>71</v>
      </c>
      <c r="H190">
        <f>Adatok!T192*1000+1000</f>
        <v>58000</v>
      </c>
      <c r="I190">
        <f>Coop!H904</f>
        <v>57532.1</v>
      </c>
      <c r="J190">
        <f t="shared" si="2"/>
        <v>467.90000000000146</v>
      </c>
      <c r="K190">
        <f>Coop!K1870</f>
        <v>2602.6999999999998</v>
      </c>
    </row>
    <row r="191" spans="1:11" x14ac:dyDescent="0.3">
      <c r="A191" s="3">
        <f>Adatok!J193</f>
        <v>43739</v>
      </c>
      <c r="B191">
        <f>101-Adatok!B193</f>
        <v>52</v>
      </c>
      <c r="C191">
        <f>101-Adatok!E193</f>
        <v>47</v>
      </c>
      <c r="D191">
        <f>101-Adatok!H193</f>
        <v>15</v>
      </c>
      <c r="E191">
        <f>101-Adatok!K193</f>
        <v>46</v>
      </c>
      <c r="F191">
        <f>101-Adatok!N193</f>
        <v>43</v>
      </c>
      <c r="G191">
        <f>101-Adatok!Q193</f>
        <v>71</v>
      </c>
      <c r="H191">
        <f>Adatok!T193*1000+1000</f>
        <v>53000</v>
      </c>
      <c r="I191">
        <f>Coop!H905</f>
        <v>54072.5</v>
      </c>
      <c r="J191">
        <f t="shared" si="2"/>
        <v>-1072.5</v>
      </c>
      <c r="K191">
        <f>Coop!K1871</f>
        <v>945.6</v>
      </c>
    </row>
    <row r="192" spans="1:11" x14ac:dyDescent="0.3">
      <c r="A192" s="3">
        <f>Adatok!J194</f>
        <v>43770</v>
      </c>
      <c r="B192">
        <f>101-Adatok!B194</f>
        <v>38</v>
      </c>
      <c r="C192">
        <f>101-Adatok!E194</f>
        <v>35</v>
      </c>
      <c r="D192">
        <f>101-Adatok!H194</f>
        <v>30</v>
      </c>
      <c r="E192">
        <f>101-Adatok!K194</f>
        <v>42</v>
      </c>
      <c r="F192">
        <f>101-Adatok!N194</f>
        <v>45</v>
      </c>
      <c r="G192">
        <f>101-Adatok!Q194</f>
        <v>66</v>
      </c>
      <c r="H192">
        <f>Adatok!T194*1000+1000</f>
        <v>58000</v>
      </c>
      <c r="I192">
        <f>Coop!H906</f>
        <v>60589.599999999999</v>
      </c>
      <c r="J192">
        <f t="shared" si="2"/>
        <v>-2589.5999999999985</v>
      </c>
      <c r="K192">
        <f>Coop!K1872</f>
        <v>1408.8</v>
      </c>
    </row>
    <row r="193" spans="1:11" x14ac:dyDescent="0.3">
      <c r="A193" s="3">
        <f>Adatok!J195</f>
        <v>43800</v>
      </c>
      <c r="B193">
        <f>101-Adatok!B195</f>
        <v>18</v>
      </c>
      <c r="C193">
        <f>101-Adatok!E195</f>
        <v>7</v>
      </c>
      <c r="D193">
        <f>101-Adatok!H195</f>
        <v>14</v>
      </c>
      <c r="E193">
        <f>101-Adatok!K195</f>
        <v>24</v>
      </c>
      <c r="F193">
        <f>101-Adatok!N195</f>
        <v>27</v>
      </c>
      <c r="G193">
        <f>101-Adatok!Q195</f>
        <v>66</v>
      </c>
      <c r="H193">
        <f>Adatok!T195*1000+1000</f>
        <v>73000</v>
      </c>
      <c r="I193">
        <f>Coop!H907</f>
        <v>74832.3</v>
      </c>
      <c r="J193">
        <f t="shared" si="2"/>
        <v>-1832.3000000000029</v>
      </c>
      <c r="K193">
        <f>Coop!K1873</f>
        <v>3753.4</v>
      </c>
    </row>
    <row r="194" spans="1:11" x14ac:dyDescent="0.3">
      <c r="A194" s="3">
        <f>Adatok!J196</f>
        <v>43831</v>
      </c>
      <c r="B194">
        <f>101-Adatok!B196</f>
        <v>57</v>
      </c>
      <c r="C194">
        <f>101-Adatok!E196</f>
        <v>49</v>
      </c>
      <c r="D194">
        <f>101-Adatok!H196</f>
        <v>38</v>
      </c>
      <c r="E194">
        <f>101-Adatok!K196</f>
        <v>48</v>
      </c>
      <c r="F194">
        <f>101-Adatok!N196</f>
        <v>49</v>
      </c>
      <c r="G194">
        <f>101-Adatok!Q196</f>
        <v>67</v>
      </c>
      <c r="H194">
        <f>Adatok!T196*1000+1000</f>
        <v>55000</v>
      </c>
      <c r="I194">
        <f>Coop!H908</f>
        <v>51095.199999999997</v>
      </c>
      <c r="J194">
        <f t="shared" si="2"/>
        <v>3904.8000000000029</v>
      </c>
      <c r="K194">
        <f>Coop!K1874</f>
        <v>3184.4</v>
      </c>
    </row>
    <row r="195" spans="1:11" x14ac:dyDescent="0.3">
      <c r="A195" s="3">
        <f>Adatok!J197</f>
        <v>43862</v>
      </c>
      <c r="B195">
        <f>101-Adatok!B197</f>
        <v>58</v>
      </c>
      <c r="C195">
        <f>101-Adatok!E197</f>
        <v>49</v>
      </c>
      <c r="D195">
        <f>101-Adatok!H197</f>
        <v>36</v>
      </c>
      <c r="E195">
        <f>101-Adatok!K197</f>
        <v>43</v>
      </c>
      <c r="F195">
        <f>101-Adatok!N197</f>
        <v>43</v>
      </c>
      <c r="G195">
        <f>101-Adatok!Q197</f>
        <v>68</v>
      </c>
      <c r="H195">
        <f>Adatok!T197*1000+1000</f>
        <v>59000</v>
      </c>
      <c r="I195">
        <f>Coop!H909</f>
        <v>54715.6</v>
      </c>
      <c r="J195">
        <f t="shared" ref="J195:J234" si="3">H195-I195</f>
        <v>4284.4000000000015</v>
      </c>
      <c r="K195">
        <f>Coop!K1875</f>
        <v>4080.3</v>
      </c>
    </row>
    <row r="196" spans="1:11" x14ac:dyDescent="0.3">
      <c r="A196" s="3">
        <f>Adatok!J198</f>
        <v>43891</v>
      </c>
      <c r="B196">
        <f>101-Adatok!B198</f>
        <v>30</v>
      </c>
      <c r="C196">
        <f>101-Adatok!E198</f>
        <v>23</v>
      </c>
      <c r="D196">
        <f>101-Adatok!H198</f>
        <v>26</v>
      </c>
      <c r="E196">
        <f>101-Adatok!K198</f>
        <v>31</v>
      </c>
      <c r="F196">
        <f>101-Adatok!N198</f>
        <v>12</v>
      </c>
      <c r="G196">
        <f>101-Adatok!Q198</f>
        <v>67</v>
      </c>
      <c r="H196">
        <f>Adatok!T198*1000+1000</f>
        <v>64000</v>
      </c>
      <c r="I196">
        <f>Coop!H910</f>
        <v>77245.7</v>
      </c>
      <c r="J196">
        <f t="shared" si="3"/>
        <v>-13245.699999999997</v>
      </c>
      <c r="K196">
        <f>Coop!K1876</f>
        <v>-5485.4</v>
      </c>
    </row>
    <row r="197" spans="1:11" x14ac:dyDescent="0.3">
      <c r="A197" s="3">
        <f>Adatok!J199</f>
        <v>43922</v>
      </c>
      <c r="B197">
        <f>101-Adatok!B199</f>
        <v>2</v>
      </c>
      <c r="C197">
        <f>101-Adatok!E199</f>
        <v>7</v>
      </c>
      <c r="D197">
        <f>101-Adatok!H199</f>
        <v>1</v>
      </c>
      <c r="E197">
        <f>101-Adatok!K199</f>
        <v>1</v>
      </c>
      <c r="F197">
        <f>101-Adatok!N199</f>
        <v>4</v>
      </c>
      <c r="G197">
        <f>101-Adatok!Q199</f>
        <v>57</v>
      </c>
      <c r="H197">
        <f>Adatok!T199*1000+1000</f>
        <v>75000</v>
      </c>
      <c r="I197">
        <f>Coop!H911</f>
        <v>84488</v>
      </c>
      <c r="J197">
        <f t="shared" si="3"/>
        <v>-9488</v>
      </c>
      <c r="K197">
        <f>Coop!K1877</f>
        <v>-5469.4</v>
      </c>
    </row>
    <row r="198" spans="1:11" x14ac:dyDescent="0.3">
      <c r="A198" s="3">
        <f>Adatok!J200</f>
        <v>43952</v>
      </c>
      <c r="B198">
        <f>101-Adatok!B200</f>
        <v>23</v>
      </c>
      <c r="C198">
        <f>101-Adatok!E200</f>
        <v>23</v>
      </c>
      <c r="D198">
        <f>101-Adatok!H200</f>
        <v>13</v>
      </c>
      <c r="E198">
        <f>101-Adatok!K200</f>
        <v>23</v>
      </c>
      <c r="F198">
        <f>101-Adatok!N200</f>
        <v>33</v>
      </c>
      <c r="G198">
        <f>101-Adatok!Q200</f>
        <v>64</v>
      </c>
      <c r="H198">
        <f>Adatok!T200*1000+1000</f>
        <v>66000</v>
      </c>
      <c r="I198">
        <f>Coop!H912</f>
        <v>72177</v>
      </c>
      <c r="J198">
        <f t="shared" si="3"/>
        <v>-6177</v>
      </c>
      <c r="K198">
        <f>Coop!K1878</f>
        <v>-2291.5</v>
      </c>
    </row>
    <row r="199" spans="1:11" x14ac:dyDescent="0.3">
      <c r="A199" s="3">
        <f>Adatok!J201</f>
        <v>43983</v>
      </c>
      <c r="B199">
        <f>101-Adatok!B201</f>
        <v>40</v>
      </c>
      <c r="C199">
        <f>101-Adatok!E201</f>
        <v>36</v>
      </c>
      <c r="D199">
        <f>101-Adatok!H201</f>
        <v>24</v>
      </c>
      <c r="E199">
        <f>101-Adatok!K201</f>
        <v>31</v>
      </c>
      <c r="F199">
        <f>101-Adatok!N201</f>
        <v>40</v>
      </c>
      <c r="G199">
        <f>101-Adatok!Q201</f>
        <v>63</v>
      </c>
      <c r="H199">
        <f>Adatok!T201*1000+1000</f>
        <v>67000</v>
      </c>
      <c r="I199">
        <f>Coop!H913</f>
        <v>66624.899999999994</v>
      </c>
      <c r="J199">
        <f t="shared" si="3"/>
        <v>375.10000000000582</v>
      </c>
      <c r="K199">
        <f>Coop!K1879</f>
        <v>2529</v>
      </c>
    </row>
    <row r="200" spans="1:11" x14ac:dyDescent="0.3">
      <c r="A200" s="3">
        <f>Adatok!J202</f>
        <v>44013</v>
      </c>
      <c r="B200">
        <f>101-Adatok!B202</f>
        <v>41</v>
      </c>
      <c r="C200">
        <f>101-Adatok!E202</f>
        <v>33</v>
      </c>
      <c r="D200">
        <f>101-Adatok!H202</f>
        <v>24</v>
      </c>
      <c r="E200">
        <f>101-Adatok!K202</f>
        <v>34</v>
      </c>
      <c r="F200">
        <f>101-Adatok!N202</f>
        <v>41</v>
      </c>
      <c r="G200">
        <f>101-Adatok!Q202</f>
        <v>62</v>
      </c>
      <c r="H200">
        <f>Adatok!T202*1000+1000</f>
        <v>75000</v>
      </c>
      <c r="I200">
        <f>Coop!H914</f>
        <v>66624.899999999994</v>
      </c>
      <c r="J200">
        <f t="shared" si="3"/>
        <v>8375.1000000000058</v>
      </c>
      <c r="K200">
        <f>Coop!K1880</f>
        <v>7663.6</v>
      </c>
    </row>
    <row r="201" spans="1:11" x14ac:dyDescent="0.3">
      <c r="A201" s="3">
        <f>Adatok!J203</f>
        <v>44044</v>
      </c>
      <c r="B201">
        <f>101-Adatok!B203</f>
        <v>40</v>
      </c>
      <c r="C201">
        <f>101-Adatok!E203</f>
        <v>29</v>
      </c>
      <c r="D201">
        <f>101-Adatok!H203</f>
        <v>27</v>
      </c>
      <c r="E201">
        <f>101-Adatok!K203</f>
        <v>34</v>
      </c>
      <c r="F201">
        <f>101-Adatok!N203</f>
        <v>28</v>
      </c>
      <c r="G201">
        <f>101-Adatok!Q203</f>
        <v>62</v>
      </c>
      <c r="H201">
        <f>Adatok!T203*1000+1000</f>
        <v>80000</v>
      </c>
      <c r="I201">
        <f>Coop!H915</f>
        <v>73061.899999999994</v>
      </c>
      <c r="J201">
        <f t="shared" si="3"/>
        <v>6938.1000000000058</v>
      </c>
      <c r="K201">
        <f>Coop!K1881</f>
        <v>7410.4</v>
      </c>
    </row>
    <row r="202" spans="1:11" x14ac:dyDescent="0.3">
      <c r="A202" s="3">
        <f>Adatok!J204</f>
        <v>44075</v>
      </c>
      <c r="B202">
        <f>101-Adatok!B204</f>
        <v>52</v>
      </c>
      <c r="C202">
        <f>101-Adatok!E204</f>
        <v>47</v>
      </c>
      <c r="D202">
        <f>101-Adatok!H204</f>
        <v>30</v>
      </c>
      <c r="E202">
        <f>101-Adatok!K204</f>
        <v>39</v>
      </c>
      <c r="F202">
        <f>101-Adatok!N204</f>
        <v>41</v>
      </c>
      <c r="G202">
        <f>101-Adatok!Q204</f>
        <v>32</v>
      </c>
      <c r="H202">
        <f>Adatok!T204*1000+1000</f>
        <v>66000</v>
      </c>
      <c r="I202">
        <f>Coop!H916</f>
        <v>64210.5</v>
      </c>
      <c r="J202">
        <f t="shared" si="3"/>
        <v>1789.5</v>
      </c>
      <c r="K202">
        <f>Coop!K1882</f>
        <v>2722.9</v>
      </c>
    </row>
    <row r="203" spans="1:11" x14ac:dyDescent="0.3">
      <c r="A203" s="3">
        <f>Adatok!J205</f>
        <v>44105</v>
      </c>
      <c r="B203">
        <f>101-Adatok!B205</f>
        <v>44</v>
      </c>
      <c r="C203">
        <f>101-Adatok!E205</f>
        <v>41</v>
      </c>
      <c r="D203">
        <f>101-Adatok!H205</f>
        <v>24</v>
      </c>
      <c r="E203">
        <f>101-Adatok!K205</f>
        <v>34</v>
      </c>
      <c r="F203">
        <f>101-Adatok!N205</f>
        <v>32</v>
      </c>
      <c r="G203">
        <f>101-Adatok!Q205</f>
        <v>1</v>
      </c>
      <c r="H203">
        <f>Adatok!T205*1000+1000</f>
        <v>71000</v>
      </c>
      <c r="I203">
        <f>Coop!H917</f>
        <v>73142.100000000006</v>
      </c>
      <c r="J203">
        <f t="shared" si="3"/>
        <v>-2142.1000000000058</v>
      </c>
      <c r="K203">
        <f>Coop!K1883</f>
        <v>559.5</v>
      </c>
    </row>
    <row r="204" spans="1:11" x14ac:dyDescent="0.3">
      <c r="A204" s="3">
        <f>Adatok!J206</f>
        <v>44136</v>
      </c>
      <c r="B204">
        <f>101-Adatok!B206</f>
        <v>31</v>
      </c>
      <c r="C204">
        <f>101-Adatok!E206</f>
        <v>35</v>
      </c>
      <c r="D204">
        <f>101-Adatok!H206</f>
        <v>20</v>
      </c>
      <c r="E204">
        <f>101-Adatok!K206</f>
        <v>28</v>
      </c>
      <c r="F204">
        <f>101-Adatok!N206</f>
        <v>38</v>
      </c>
      <c r="G204">
        <f>101-Adatok!Q206</f>
        <v>61</v>
      </c>
      <c r="H204">
        <f>Adatok!T206*1000+1000</f>
        <v>66000</v>
      </c>
      <c r="I204">
        <f>Coop!H918</f>
        <v>68073.3</v>
      </c>
      <c r="J204">
        <f t="shared" si="3"/>
        <v>-2073.3000000000029</v>
      </c>
      <c r="K204">
        <f>Coop!K1884</f>
        <v>-381.3</v>
      </c>
    </row>
    <row r="205" spans="1:11" x14ac:dyDescent="0.3">
      <c r="A205" s="3">
        <f>Adatok!J207</f>
        <v>44166</v>
      </c>
      <c r="B205">
        <f>101-Adatok!B207</f>
        <v>15</v>
      </c>
      <c r="C205">
        <f>101-Adatok!E207</f>
        <v>15</v>
      </c>
      <c r="D205">
        <f>101-Adatok!H207</f>
        <v>16</v>
      </c>
      <c r="E205">
        <f>101-Adatok!K207</f>
        <v>23</v>
      </c>
      <c r="F205">
        <f>101-Adatok!N207</f>
        <v>19</v>
      </c>
      <c r="G205">
        <f>101-Adatok!Q207</f>
        <v>59</v>
      </c>
      <c r="H205">
        <f>Adatok!T207*1000+1000</f>
        <v>89000</v>
      </c>
      <c r="I205">
        <f>Coop!H919</f>
        <v>79660.2</v>
      </c>
      <c r="J205">
        <f t="shared" si="3"/>
        <v>9339.8000000000029</v>
      </c>
      <c r="K205">
        <f>Coop!K1885</f>
        <v>7336.7</v>
      </c>
    </row>
    <row r="206" spans="1:11" x14ac:dyDescent="0.3">
      <c r="A206" s="3">
        <f>Adatok!J208</f>
        <v>44197</v>
      </c>
      <c r="B206">
        <f>101-Adatok!B208</f>
        <v>55</v>
      </c>
      <c r="C206">
        <f>101-Adatok!E208</f>
        <v>51</v>
      </c>
      <c r="D206">
        <f>101-Adatok!H208</f>
        <v>29</v>
      </c>
      <c r="E206">
        <f>101-Adatok!K208</f>
        <v>38</v>
      </c>
      <c r="F206">
        <f>101-Adatok!N208</f>
        <v>44</v>
      </c>
      <c r="G206">
        <f>101-Adatok!Q208</f>
        <v>54</v>
      </c>
      <c r="H206">
        <f>Adatok!T208*1000+1000</f>
        <v>66000</v>
      </c>
      <c r="I206">
        <f>Coop!H920</f>
        <v>64049.3</v>
      </c>
      <c r="J206">
        <f t="shared" si="3"/>
        <v>1950.6999999999971</v>
      </c>
      <c r="K206">
        <f>Coop!K1886</f>
        <v>3200.5</v>
      </c>
    </row>
    <row r="207" spans="1:11" x14ac:dyDescent="0.3">
      <c r="A207" s="3">
        <f>Adatok!J209</f>
        <v>44228</v>
      </c>
      <c r="B207">
        <f>101-Adatok!B209</f>
        <v>53</v>
      </c>
      <c r="C207">
        <f>101-Adatok!E209</f>
        <v>54</v>
      </c>
      <c r="D207">
        <f>101-Adatok!H209</f>
        <v>31</v>
      </c>
      <c r="E207">
        <f>101-Adatok!K209</f>
        <v>44</v>
      </c>
      <c r="F207">
        <f>101-Adatok!N209</f>
        <v>40</v>
      </c>
      <c r="G207">
        <f>101-Adatok!Q209</f>
        <v>53</v>
      </c>
      <c r="H207">
        <f>Adatok!T209*1000+1000</f>
        <v>63000</v>
      </c>
      <c r="I207">
        <f>Coop!H921</f>
        <v>60831</v>
      </c>
      <c r="J207">
        <f t="shared" si="3"/>
        <v>2169</v>
      </c>
      <c r="K207">
        <f>Coop!K1887</f>
        <v>1394.4</v>
      </c>
    </row>
    <row r="208" spans="1:11" x14ac:dyDescent="0.3">
      <c r="A208" s="3">
        <f>Adatok!J210</f>
        <v>44256</v>
      </c>
      <c r="B208">
        <f>101-Adatok!B210</f>
        <v>44</v>
      </c>
      <c r="C208">
        <f>101-Adatok!E210</f>
        <v>39</v>
      </c>
      <c r="D208">
        <f>101-Adatok!H210</f>
        <v>22</v>
      </c>
      <c r="E208">
        <f>101-Adatok!K210</f>
        <v>26</v>
      </c>
      <c r="F208">
        <f>101-Adatok!N210</f>
        <v>37</v>
      </c>
      <c r="G208">
        <f>101-Adatok!Q210</f>
        <v>58</v>
      </c>
      <c r="H208">
        <f>Adatok!T210*1000+1000</f>
        <v>66000</v>
      </c>
      <c r="I208">
        <f>Coop!H922</f>
        <v>66624.899999999994</v>
      </c>
      <c r="J208">
        <f t="shared" si="3"/>
        <v>-624.89999999999418</v>
      </c>
      <c r="K208">
        <f>Coop!K1888</f>
        <v>812.7</v>
      </c>
    </row>
    <row r="209" spans="1:11" x14ac:dyDescent="0.3">
      <c r="A209" s="3">
        <f>Adatok!J211</f>
        <v>44287</v>
      </c>
      <c r="B209">
        <f>101-Adatok!B211</f>
        <v>46</v>
      </c>
      <c r="C209">
        <f>101-Adatok!E211</f>
        <v>38</v>
      </c>
      <c r="D209">
        <f>101-Adatok!H211</f>
        <v>24</v>
      </c>
      <c r="E209">
        <f>101-Adatok!K211</f>
        <v>27</v>
      </c>
      <c r="F209">
        <f>101-Adatok!N211</f>
        <v>27</v>
      </c>
      <c r="G209">
        <f>101-Adatok!Q211</f>
        <v>67</v>
      </c>
      <c r="H209">
        <f>Adatok!T211*1000+1000</f>
        <v>73000</v>
      </c>
      <c r="I209">
        <f>Coop!H923</f>
        <v>70808.800000000003</v>
      </c>
      <c r="J209">
        <f t="shared" si="3"/>
        <v>2191.1999999999971</v>
      </c>
      <c r="K209">
        <f>Coop!K1889</f>
        <v>4708.5</v>
      </c>
    </row>
    <row r="210" spans="1:11" x14ac:dyDescent="0.3">
      <c r="A210" s="3">
        <f>Adatok!J212</f>
        <v>44317</v>
      </c>
      <c r="B210">
        <f>101-Adatok!B212</f>
        <v>48</v>
      </c>
      <c r="C210">
        <f>101-Adatok!E212</f>
        <v>38</v>
      </c>
      <c r="D210">
        <f>101-Adatok!H212</f>
        <v>22</v>
      </c>
      <c r="E210">
        <f>101-Adatok!K212</f>
        <v>32</v>
      </c>
      <c r="F210">
        <f>101-Adatok!N212</f>
        <v>21</v>
      </c>
      <c r="G210">
        <f>101-Adatok!Q212</f>
        <v>66</v>
      </c>
      <c r="H210">
        <f>Adatok!T212*1000+1000</f>
        <v>70000</v>
      </c>
      <c r="I210">
        <f>Coop!H924</f>
        <v>74832.3</v>
      </c>
      <c r="J210">
        <f t="shared" si="3"/>
        <v>-4832.3000000000029</v>
      </c>
      <c r="K210">
        <f>Coop!K1890</f>
        <v>-918.1</v>
      </c>
    </row>
    <row r="211" spans="1:11" x14ac:dyDescent="0.3">
      <c r="A211" s="3">
        <f>Adatok!J213</f>
        <v>44348</v>
      </c>
      <c r="B211">
        <f>101-Adatok!B213</f>
        <v>26</v>
      </c>
      <c r="C211">
        <f>101-Adatok!E213</f>
        <v>25</v>
      </c>
      <c r="D211">
        <f>101-Adatok!H213</f>
        <v>18</v>
      </c>
      <c r="E211">
        <f>101-Adatok!K213</f>
        <v>37</v>
      </c>
      <c r="F211">
        <f>101-Adatok!N213</f>
        <v>16</v>
      </c>
      <c r="G211">
        <f>101-Adatok!Q213</f>
        <v>66</v>
      </c>
      <c r="H211">
        <f>Adatok!T213*1000+1000</f>
        <v>74000</v>
      </c>
      <c r="I211">
        <f>Coop!H925</f>
        <v>76280.7</v>
      </c>
      <c r="J211">
        <f t="shared" si="3"/>
        <v>-2280.6999999999971</v>
      </c>
      <c r="K211">
        <f>Coop!K1891</f>
        <v>-977.4</v>
      </c>
    </row>
    <row r="212" spans="1:11" x14ac:dyDescent="0.3">
      <c r="A212" s="3">
        <f>Adatok!J214</f>
        <v>44378</v>
      </c>
      <c r="B212">
        <f>101-Adatok!B214</f>
        <v>40</v>
      </c>
      <c r="C212">
        <f>101-Adatok!E214</f>
        <v>31</v>
      </c>
      <c r="D212">
        <f>101-Adatok!H214</f>
        <v>25</v>
      </c>
      <c r="E212">
        <f>101-Adatok!K214</f>
        <v>35</v>
      </c>
      <c r="F212">
        <f>101-Adatok!N214</f>
        <v>21</v>
      </c>
      <c r="G212">
        <f>101-Adatok!Q214</f>
        <v>67</v>
      </c>
      <c r="H212">
        <f>Adatok!T214*1000+1000</f>
        <v>88000</v>
      </c>
      <c r="I212">
        <f>Coop!H926</f>
        <v>73705.5</v>
      </c>
      <c r="J212">
        <f t="shared" si="3"/>
        <v>14294.5</v>
      </c>
      <c r="K212">
        <f>Coop!K1892</f>
        <v>10634.8</v>
      </c>
    </row>
    <row r="213" spans="1:11" x14ac:dyDescent="0.3">
      <c r="A213" s="3">
        <f>Adatok!J215</f>
        <v>44409</v>
      </c>
      <c r="B213">
        <f>101-Adatok!B215</f>
        <v>46</v>
      </c>
      <c r="C213">
        <f>101-Adatok!E215</f>
        <v>36</v>
      </c>
      <c r="D213">
        <f>101-Adatok!H215</f>
        <v>25</v>
      </c>
      <c r="E213">
        <f>101-Adatok!K215</f>
        <v>32</v>
      </c>
      <c r="F213">
        <f>101-Adatok!N215</f>
        <v>26</v>
      </c>
      <c r="G213">
        <f>101-Adatok!Q215</f>
        <v>65</v>
      </c>
      <c r="H213">
        <f>Adatok!T215*1000+1000</f>
        <v>89000</v>
      </c>
      <c r="I213">
        <f>Coop!H927</f>
        <v>77729</v>
      </c>
      <c r="J213">
        <f t="shared" si="3"/>
        <v>11271</v>
      </c>
      <c r="K213">
        <f>Coop!K1893</f>
        <v>10679.7</v>
      </c>
    </row>
    <row r="214" spans="1:11" x14ac:dyDescent="0.3">
      <c r="A214" s="3">
        <f>Adatok!J216</f>
        <v>44440</v>
      </c>
      <c r="B214">
        <f>101-Adatok!B216</f>
        <v>54</v>
      </c>
      <c r="C214">
        <f>101-Adatok!E216</f>
        <v>51</v>
      </c>
      <c r="D214">
        <f>101-Adatok!H216</f>
        <v>33</v>
      </c>
      <c r="E214">
        <f>101-Adatok!K216</f>
        <v>38</v>
      </c>
      <c r="F214">
        <f>101-Adatok!N216</f>
        <v>31</v>
      </c>
      <c r="G214">
        <f>101-Adatok!Q216</f>
        <v>64</v>
      </c>
      <c r="H214">
        <f>Adatok!T216*1000+1000</f>
        <v>76000</v>
      </c>
      <c r="I214">
        <f>Coop!H928</f>
        <v>70969.5</v>
      </c>
      <c r="J214">
        <f t="shared" si="3"/>
        <v>5030.5</v>
      </c>
      <c r="K214">
        <f>Coop!K1894</f>
        <v>4604.3</v>
      </c>
    </row>
    <row r="215" spans="1:11" x14ac:dyDescent="0.3">
      <c r="A215" s="3">
        <f>Adatok!J217</f>
        <v>44470</v>
      </c>
      <c r="B215">
        <f>101-Adatok!B217</f>
        <v>47</v>
      </c>
      <c r="C215">
        <f>101-Adatok!E217</f>
        <v>42</v>
      </c>
      <c r="D215">
        <f>101-Adatok!H217</f>
        <v>25</v>
      </c>
      <c r="E215">
        <f>101-Adatok!K217</f>
        <v>32</v>
      </c>
      <c r="F215">
        <f>101-Adatok!N217</f>
        <v>28</v>
      </c>
      <c r="G215">
        <f>101-Adatok!Q217</f>
        <v>68</v>
      </c>
      <c r="H215">
        <f>Adatok!T217*1000+1000</f>
        <v>72000</v>
      </c>
      <c r="I215">
        <f>Coop!H929</f>
        <v>66705.100000000006</v>
      </c>
      <c r="J215">
        <f t="shared" si="3"/>
        <v>5294.8999999999942</v>
      </c>
      <c r="K215">
        <f>Coop!K1895</f>
        <v>365.6</v>
      </c>
    </row>
    <row r="216" spans="1:11" x14ac:dyDescent="0.3">
      <c r="A216" s="3">
        <f>Adatok!J218</f>
        <v>44501</v>
      </c>
      <c r="B216">
        <f>101-Adatok!B218</f>
        <v>40</v>
      </c>
      <c r="C216">
        <f>101-Adatok!E218</f>
        <v>38</v>
      </c>
      <c r="D216">
        <f>101-Adatok!H218</f>
        <v>14</v>
      </c>
      <c r="E216">
        <f>101-Adatok!K218</f>
        <v>33</v>
      </c>
      <c r="F216">
        <f>101-Adatok!N218</f>
        <v>35</v>
      </c>
      <c r="G216">
        <f>101-Adatok!Q218</f>
        <v>66</v>
      </c>
      <c r="H216">
        <f>Adatok!T218*1000+1000</f>
        <v>66000</v>
      </c>
      <c r="I216">
        <f>Coop!H930</f>
        <v>63728.2</v>
      </c>
      <c r="J216">
        <f t="shared" si="3"/>
        <v>2271.8000000000029</v>
      </c>
      <c r="K216">
        <f>Coop!K1896</f>
        <v>-142.5</v>
      </c>
    </row>
    <row r="217" spans="1:11" x14ac:dyDescent="0.3">
      <c r="A217" s="3">
        <f>Adatok!J219</f>
        <v>44531</v>
      </c>
      <c r="B217">
        <f>101-Adatok!B219</f>
        <v>23</v>
      </c>
      <c r="C217">
        <f>101-Adatok!E219</f>
        <v>16</v>
      </c>
      <c r="D217">
        <f>101-Adatok!H219</f>
        <v>18</v>
      </c>
      <c r="E217">
        <f>101-Adatok!K219</f>
        <v>24</v>
      </c>
      <c r="F217">
        <f>101-Adatok!N219</f>
        <v>19</v>
      </c>
      <c r="G217">
        <f>101-Adatok!Q219</f>
        <v>64</v>
      </c>
      <c r="H217">
        <f>Adatok!T219*1000+1000</f>
        <v>90000</v>
      </c>
      <c r="I217">
        <f>Coop!H931</f>
        <v>79660.2</v>
      </c>
      <c r="J217">
        <f t="shared" si="3"/>
        <v>10339.800000000003</v>
      </c>
      <c r="K217">
        <f>Coop!K1897</f>
        <v>5710.1</v>
      </c>
    </row>
    <row r="218" spans="1:11" x14ac:dyDescent="0.3">
      <c r="A218" s="3">
        <f>Adatok!J220</f>
        <v>44562</v>
      </c>
      <c r="B218">
        <f>101-Adatok!B220</f>
        <v>52</v>
      </c>
      <c r="C218">
        <f>101-Adatok!E220</f>
        <v>46</v>
      </c>
      <c r="D218">
        <f>101-Adatok!H220</f>
        <v>26</v>
      </c>
      <c r="E218">
        <f>101-Adatok!K220</f>
        <v>43</v>
      </c>
      <c r="F218">
        <f>101-Adatok!N220</f>
        <v>33</v>
      </c>
      <c r="G218">
        <f>101-Adatok!Q220</f>
        <v>67</v>
      </c>
      <c r="H218">
        <f>Adatok!T220*1000+1000</f>
        <v>78000</v>
      </c>
      <c r="I218">
        <f>Coop!H932</f>
        <v>64210.5</v>
      </c>
      <c r="J218">
        <f t="shared" si="3"/>
        <v>13789.5</v>
      </c>
      <c r="K218">
        <f>Coop!K1898</f>
        <v>7798.2</v>
      </c>
    </row>
    <row r="219" spans="1:11" x14ac:dyDescent="0.3">
      <c r="A219" s="3">
        <f>Adatok!J221</f>
        <v>44593</v>
      </c>
      <c r="B219">
        <f>101-Adatok!B221</f>
        <v>53</v>
      </c>
      <c r="C219">
        <f>101-Adatok!E221</f>
        <v>42</v>
      </c>
      <c r="D219">
        <f>101-Adatok!H221</f>
        <v>30</v>
      </c>
      <c r="E219">
        <f>101-Adatok!K221</f>
        <v>39</v>
      </c>
      <c r="F219">
        <f>101-Adatok!N221</f>
        <v>33</v>
      </c>
      <c r="G219">
        <f>101-Adatok!Q221</f>
        <v>71</v>
      </c>
      <c r="H219">
        <f>Adatok!T221*1000+1000</f>
        <v>68000</v>
      </c>
      <c r="I219">
        <f>Coop!H933</f>
        <v>59382.7</v>
      </c>
      <c r="J219">
        <f t="shared" si="3"/>
        <v>8617.3000000000029</v>
      </c>
      <c r="K219">
        <f>Coop!K1899</f>
        <v>2812.7</v>
      </c>
    </row>
    <row r="220" spans="1:11" x14ac:dyDescent="0.3">
      <c r="A220" s="3">
        <f>Adatok!J222</f>
        <v>44621</v>
      </c>
      <c r="B220">
        <f>101-Adatok!B222</f>
        <v>45</v>
      </c>
      <c r="C220">
        <f>101-Adatok!E222</f>
        <v>40</v>
      </c>
      <c r="D220">
        <f>101-Adatok!H222</f>
        <v>31</v>
      </c>
      <c r="E220">
        <f>101-Adatok!K222</f>
        <v>30</v>
      </c>
      <c r="F220">
        <f>101-Adatok!N222</f>
        <v>25</v>
      </c>
      <c r="G220">
        <f>101-Adatok!Q222</f>
        <v>70</v>
      </c>
      <c r="H220">
        <f>Adatok!T222*1000+1000</f>
        <v>74000</v>
      </c>
      <c r="I220">
        <f>Coop!H934</f>
        <v>68314.2</v>
      </c>
      <c r="J220">
        <f t="shared" si="3"/>
        <v>5685.8000000000029</v>
      </c>
      <c r="K220">
        <f>Coop!K1900</f>
        <v>3320.7</v>
      </c>
    </row>
    <row r="221" spans="1:11" x14ac:dyDescent="0.3">
      <c r="A221" s="3">
        <f>Adatok!J223</f>
        <v>44652</v>
      </c>
      <c r="B221">
        <f>101-Adatok!B223</f>
        <v>44</v>
      </c>
      <c r="C221">
        <f>101-Adatok!E223</f>
        <v>35</v>
      </c>
      <c r="D221">
        <f>101-Adatok!H223</f>
        <v>29</v>
      </c>
      <c r="E221">
        <f>101-Adatok!K223</f>
        <v>24</v>
      </c>
      <c r="F221">
        <f>101-Adatok!N223</f>
        <v>23</v>
      </c>
      <c r="G221">
        <f>101-Adatok!Q223</f>
        <v>64</v>
      </c>
      <c r="H221">
        <f>Adatok!T223*1000+1000</f>
        <v>77000</v>
      </c>
      <c r="I221">
        <f>Coop!H935</f>
        <v>76441.399999999994</v>
      </c>
      <c r="J221">
        <f t="shared" si="3"/>
        <v>558.60000000000582</v>
      </c>
      <c r="K221">
        <f>Coop!K1901</f>
        <v>-365.2</v>
      </c>
    </row>
    <row r="222" spans="1:11" x14ac:dyDescent="0.3">
      <c r="A222" s="3">
        <f>Adatok!J224</f>
        <v>44682</v>
      </c>
      <c r="B222">
        <f>101-Adatok!B224</f>
        <v>49</v>
      </c>
      <c r="C222">
        <f>101-Adatok!E224</f>
        <v>39</v>
      </c>
      <c r="D222">
        <f>101-Adatok!H224</f>
        <v>29</v>
      </c>
      <c r="E222">
        <f>101-Adatok!K224</f>
        <v>28</v>
      </c>
      <c r="F222">
        <f>101-Adatok!N224</f>
        <v>29</v>
      </c>
      <c r="G222">
        <f>101-Adatok!Q224</f>
        <v>67</v>
      </c>
      <c r="H222">
        <f>Adatok!T224*1000+1000</f>
        <v>74000</v>
      </c>
      <c r="I222">
        <f>Coop!H936</f>
        <v>68072.800000000003</v>
      </c>
      <c r="J222">
        <f t="shared" si="3"/>
        <v>5927.1999999999971</v>
      </c>
      <c r="K222">
        <f>Coop!K1902</f>
        <v>3320.7</v>
      </c>
    </row>
    <row r="223" spans="1:11" x14ac:dyDescent="0.3">
      <c r="A223" s="3">
        <f>Adatok!J225</f>
        <v>44713</v>
      </c>
      <c r="B223">
        <f>101-Adatok!B225</f>
        <v>34</v>
      </c>
      <c r="C223">
        <f>101-Adatok!E225</f>
        <v>26</v>
      </c>
      <c r="D223">
        <f>101-Adatok!H225</f>
        <v>23</v>
      </c>
      <c r="E223">
        <f>101-Adatok!K225</f>
        <v>23</v>
      </c>
      <c r="F223">
        <f>101-Adatok!N225</f>
        <v>20</v>
      </c>
      <c r="G223">
        <f>101-Adatok!Q225</f>
        <v>63</v>
      </c>
      <c r="H223">
        <f>Adatok!T225*1000+1000</f>
        <v>86000</v>
      </c>
      <c r="I223">
        <f>Coop!H937</f>
        <v>79660.2</v>
      </c>
      <c r="J223">
        <f t="shared" si="3"/>
        <v>6339.8000000000029</v>
      </c>
      <c r="K223">
        <f>Coop!K1903</f>
        <v>4098</v>
      </c>
    </row>
    <row r="224" spans="1:11" x14ac:dyDescent="0.3">
      <c r="A224" s="3">
        <f>Adatok!J226</f>
        <v>44743</v>
      </c>
      <c r="B224">
        <f>101-Adatok!B226</f>
        <v>40</v>
      </c>
      <c r="C224">
        <f>101-Adatok!E226</f>
        <v>24</v>
      </c>
      <c r="D224">
        <f>101-Adatok!H226</f>
        <v>19</v>
      </c>
      <c r="E224">
        <f>101-Adatok!K226</f>
        <v>17</v>
      </c>
      <c r="F224">
        <f>101-Adatok!N226</f>
        <v>11</v>
      </c>
      <c r="G224">
        <f>101-Adatok!Q226</f>
        <v>57</v>
      </c>
      <c r="H224">
        <f>Adatok!T226*1000+1000</f>
        <v>100000</v>
      </c>
      <c r="I224">
        <f>Coop!H938</f>
        <v>84488</v>
      </c>
      <c r="J224">
        <f t="shared" si="3"/>
        <v>15512</v>
      </c>
      <c r="K224">
        <f>Coop!K1904</f>
        <v>13083.5</v>
      </c>
    </row>
    <row r="225" spans="1:11" x14ac:dyDescent="0.3">
      <c r="A225" s="3">
        <f>Adatok!J227</f>
        <v>44774</v>
      </c>
      <c r="B225">
        <f>101-Adatok!B227</f>
        <v>42</v>
      </c>
      <c r="C225">
        <f>101-Adatok!E227</f>
        <v>23</v>
      </c>
      <c r="D225">
        <f>101-Adatok!H227</f>
        <v>23</v>
      </c>
      <c r="E225">
        <f>101-Adatok!K227</f>
        <v>27</v>
      </c>
      <c r="F225">
        <f>101-Adatok!N227</f>
        <v>14</v>
      </c>
      <c r="G225">
        <f>101-Adatok!Q227</f>
        <v>59</v>
      </c>
      <c r="H225">
        <f>Adatok!T227*1000+1000</f>
        <v>94000</v>
      </c>
      <c r="I225">
        <f>Coop!H939</f>
        <v>83039.7</v>
      </c>
      <c r="J225">
        <f t="shared" si="3"/>
        <v>10960.300000000003</v>
      </c>
      <c r="K225">
        <f>Coop!K1905</f>
        <v>9948.9</v>
      </c>
    </row>
    <row r="226" spans="1:11" x14ac:dyDescent="0.3">
      <c r="A226" s="3">
        <f>Adatok!J228</f>
        <v>44805</v>
      </c>
      <c r="B226">
        <f>101-Adatok!B228</f>
        <v>48</v>
      </c>
      <c r="C226">
        <f>101-Adatok!E228</f>
        <v>35</v>
      </c>
      <c r="D226">
        <f>101-Adatok!H228</f>
        <v>27</v>
      </c>
      <c r="E226">
        <f>101-Adatok!K228</f>
        <v>23</v>
      </c>
      <c r="F226">
        <f>101-Adatok!N228</f>
        <v>24</v>
      </c>
      <c r="G226">
        <f>101-Adatok!Q228</f>
        <v>64</v>
      </c>
      <c r="H226">
        <f>Adatok!T228*1000+1000</f>
        <v>85000</v>
      </c>
      <c r="I226">
        <f>Coop!H940</f>
        <v>76924.2</v>
      </c>
      <c r="J226">
        <f t="shared" si="3"/>
        <v>8075.8000000000029</v>
      </c>
      <c r="K226">
        <f>Coop!K1906</f>
        <v>4769.3999999999996</v>
      </c>
    </row>
    <row r="227" spans="1:11" x14ac:dyDescent="0.3">
      <c r="A227" s="3">
        <f>Adatok!J229</f>
        <v>44835</v>
      </c>
      <c r="B227">
        <f>101-Adatok!B229</f>
        <v>41</v>
      </c>
      <c r="C227">
        <f>101-Adatok!E229</f>
        <v>27</v>
      </c>
      <c r="D227">
        <f>101-Adatok!H229</f>
        <v>18</v>
      </c>
      <c r="E227">
        <f>101-Adatok!K229</f>
        <v>15</v>
      </c>
      <c r="F227">
        <f>101-Adatok!N229</f>
        <v>11</v>
      </c>
      <c r="G227">
        <f>101-Adatok!Q229</f>
        <v>47</v>
      </c>
      <c r="H227">
        <f>Adatok!T229*1000+1000</f>
        <v>90000</v>
      </c>
      <c r="I227">
        <f>Coop!H941</f>
        <v>86257.9</v>
      </c>
      <c r="J227">
        <f t="shared" si="3"/>
        <v>3742.1000000000058</v>
      </c>
      <c r="K227">
        <f>Coop!K1907</f>
        <v>3083.5</v>
      </c>
    </row>
    <row r="228" spans="1:11" x14ac:dyDescent="0.3">
      <c r="A228" s="3">
        <f>Adatok!J230</f>
        <v>44866</v>
      </c>
      <c r="B228">
        <f>101-Adatok!B230</f>
        <v>38</v>
      </c>
      <c r="C228">
        <f>101-Adatok!E230</f>
        <v>24</v>
      </c>
      <c r="D228">
        <f>101-Adatok!H230</f>
        <v>23</v>
      </c>
      <c r="E228">
        <f>101-Adatok!K230</f>
        <v>14</v>
      </c>
      <c r="F228">
        <f>101-Adatok!N230</f>
        <v>26</v>
      </c>
      <c r="G228">
        <f>101-Adatok!Q230</f>
        <v>60</v>
      </c>
      <c r="H228">
        <f>Adatok!T230*1000+1000</f>
        <v>80000</v>
      </c>
      <c r="I228">
        <f>Coop!H942</f>
        <v>79660.2</v>
      </c>
      <c r="J228">
        <f t="shared" si="3"/>
        <v>339.80000000000291</v>
      </c>
      <c r="K228">
        <f>Coop!K1908</f>
        <v>-1902</v>
      </c>
    </row>
    <row r="229" spans="1:11" x14ac:dyDescent="0.3">
      <c r="A229" s="3">
        <f>Adatok!J231</f>
        <v>44896</v>
      </c>
      <c r="B229">
        <f>101-Adatok!B231</f>
        <v>1</v>
      </c>
      <c r="C229">
        <f>101-Adatok!E231</f>
        <v>3</v>
      </c>
      <c r="D229">
        <f>101-Adatok!H231</f>
        <v>13</v>
      </c>
      <c r="E229">
        <f>101-Adatok!K231</f>
        <v>7</v>
      </c>
      <c r="F229">
        <f>101-Adatok!N231</f>
        <v>1</v>
      </c>
      <c r="G229">
        <f>101-Adatok!Q231</f>
        <v>55</v>
      </c>
      <c r="H229">
        <f>Adatok!T231*1000+1000</f>
        <v>101000</v>
      </c>
      <c r="I229">
        <f>Coop!H943</f>
        <v>97523.199999999997</v>
      </c>
      <c r="J229">
        <f t="shared" si="3"/>
        <v>3476.8000000000029</v>
      </c>
      <c r="K229">
        <f>Coop!K1909</f>
        <v>3815.9</v>
      </c>
    </row>
    <row r="230" spans="1:11" x14ac:dyDescent="0.3">
      <c r="A230" s="3">
        <f>Adatok!J232</f>
        <v>44927</v>
      </c>
      <c r="B230">
        <f>101-Adatok!B232</f>
        <v>48</v>
      </c>
      <c r="C230">
        <f>101-Adatok!E232</f>
        <v>43</v>
      </c>
      <c r="D230">
        <f>101-Adatok!H232</f>
        <v>24</v>
      </c>
      <c r="E230">
        <f>101-Adatok!K232</f>
        <v>9</v>
      </c>
      <c r="F230">
        <f>101-Adatok!N232</f>
        <v>28</v>
      </c>
      <c r="G230">
        <f>101-Adatok!Q232</f>
        <v>59</v>
      </c>
      <c r="H230">
        <f>Adatok!T232*1000+1000</f>
        <v>81000</v>
      </c>
      <c r="I230">
        <f>Coop!H944</f>
        <v>75315.100000000006</v>
      </c>
      <c r="J230">
        <f t="shared" si="3"/>
        <v>5684.8999999999942</v>
      </c>
      <c r="K230">
        <f>Coop!K1910</f>
        <v>3396</v>
      </c>
    </row>
    <row r="231" spans="1:11" x14ac:dyDescent="0.3">
      <c r="A231" s="3">
        <f>Adatok!J233</f>
        <v>44958</v>
      </c>
      <c r="B231">
        <f>101-Adatok!B233</f>
        <v>49</v>
      </c>
      <c r="C231">
        <f>101-Adatok!E233</f>
        <v>39</v>
      </c>
      <c r="D231">
        <f>101-Adatok!H233</f>
        <v>22</v>
      </c>
      <c r="E231">
        <f>101-Adatok!K233</f>
        <v>1</v>
      </c>
      <c r="F231">
        <f>101-Adatok!N233</f>
        <v>24</v>
      </c>
      <c r="G231">
        <f>101-Adatok!Q233</f>
        <v>59</v>
      </c>
      <c r="H231">
        <f>Adatok!T233*1000+1000</f>
        <v>85000</v>
      </c>
      <c r="I231">
        <f>Coop!H945</f>
        <v>78211.8</v>
      </c>
      <c r="J231">
        <f t="shared" si="3"/>
        <v>6788.1999999999971</v>
      </c>
      <c r="K231">
        <f>Coop!K1911</f>
        <v>4769.3999999999996</v>
      </c>
    </row>
    <row r="232" spans="1:11" x14ac:dyDescent="0.3">
      <c r="A232" s="3">
        <f>Adatok!J234</f>
        <v>44986</v>
      </c>
      <c r="B232">
        <f>101-Adatok!B234</f>
        <v>50</v>
      </c>
      <c r="C232">
        <f>101-Adatok!E234</f>
        <v>37</v>
      </c>
      <c r="D232">
        <f>101-Adatok!H234</f>
        <v>21</v>
      </c>
      <c r="E232">
        <f>101-Adatok!K234</f>
        <v>7</v>
      </c>
      <c r="F232">
        <f>101-Adatok!N234</f>
        <v>16</v>
      </c>
      <c r="G232">
        <f>101-Adatok!Q234</f>
        <v>59</v>
      </c>
      <c r="H232">
        <f>Adatok!T234*1000+1000</f>
        <v>81000</v>
      </c>
      <c r="I232">
        <f>Coop!H946</f>
        <v>78211.8</v>
      </c>
      <c r="J232">
        <f t="shared" si="3"/>
        <v>2788.1999999999971</v>
      </c>
      <c r="K232">
        <f>Coop!K1912</f>
        <v>769.4</v>
      </c>
    </row>
    <row r="233" spans="1:11" x14ac:dyDescent="0.3">
      <c r="A233" s="3">
        <f>Adatok!J235</f>
        <v>45017</v>
      </c>
      <c r="B233">
        <f>101-Adatok!B235</f>
        <v>43</v>
      </c>
      <c r="C233">
        <f>101-Adatok!E235</f>
        <v>29</v>
      </c>
      <c r="D233">
        <f>101-Adatok!H235</f>
        <v>18</v>
      </c>
      <c r="E233">
        <f>101-Adatok!K235</f>
        <v>8</v>
      </c>
      <c r="F233">
        <f>101-Adatok!N235</f>
        <v>15</v>
      </c>
      <c r="G233">
        <f>101-Adatok!Q235</f>
        <v>59</v>
      </c>
      <c r="H233">
        <f>Adatok!T235*1000+1000</f>
        <v>97000</v>
      </c>
      <c r="I233">
        <f>Coop!H947</f>
        <v>83039.7</v>
      </c>
      <c r="J233">
        <f t="shared" si="3"/>
        <v>13960.300000000003</v>
      </c>
      <c r="K233">
        <f>Coop!K1913</f>
        <v>9128.4</v>
      </c>
    </row>
    <row r="234" spans="1:11" x14ac:dyDescent="0.3">
      <c r="A234" s="3">
        <f>Adatok!J236</f>
        <v>45047</v>
      </c>
      <c r="B234">
        <f>101-Adatok!B236</f>
        <v>51</v>
      </c>
      <c r="C234">
        <f>101-Adatok!E236</f>
        <v>34</v>
      </c>
      <c r="D234">
        <f>101-Adatok!H236</f>
        <v>22</v>
      </c>
      <c r="E234">
        <f>101-Adatok!K236</f>
        <v>16</v>
      </c>
      <c r="F234">
        <f>101-Adatok!N236</f>
        <v>12</v>
      </c>
      <c r="G234">
        <f>101-Adatok!Q236</f>
        <v>60</v>
      </c>
      <c r="H234">
        <f>Adatok!T236*1000+1000</f>
        <v>85000</v>
      </c>
      <c r="I234">
        <f>Coop!H948</f>
        <v>83039.7</v>
      </c>
      <c r="J234">
        <f t="shared" si="3"/>
        <v>1960.3000000000029</v>
      </c>
      <c r="K234">
        <f>Coop!K1914</f>
        <v>-722.6</v>
      </c>
    </row>
    <row r="235" spans="1:11" x14ac:dyDescent="0.3">
      <c r="A235" s="3">
        <f>Adatok!J237</f>
        <v>45078</v>
      </c>
      <c r="B235">
        <f>101-Adatok!B237</f>
        <v>47</v>
      </c>
      <c r="C235">
        <f>101-Adatok!E237</f>
        <v>35</v>
      </c>
      <c r="D235">
        <f>101-Adatok!H237</f>
        <v>22</v>
      </c>
      <c r="E235">
        <f>101-Adatok!K237</f>
        <v>23</v>
      </c>
      <c r="F235">
        <f>101-Adatok!N237</f>
        <v>13</v>
      </c>
      <c r="G235">
        <f>101-Adatok!Q237</f>
        <v>64</v>
      </c>
      <c r="H235">
        <f>Adatok!T237*1000+1000</f>
        <v>97000</v>
      </c>
      <c r="I235">
        <f>Coop!H949</f>
        <v>83039.7</v>
      </c>
      <c r="J235">
        <f>H235-I235</f>
        <v>13960.300000000003</v>
      </c>
      <c r="K235">
        <f>Coop!K1915</f>
        <v>4352.8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929"/>
  <sheetViews>
    <sheetView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8853322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905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f>Penny!A8</f>
        <v>234</v>
      </c>
      <c r="B8" s="9">
        <v>97</v>
      </c>
      <c r="C8" s="9">
        <v>81</v>
      </c>
      <c r="D8" s="9">
        <v>98</v>
      </c>
      <c r="E8" s="9">
        <v>101</v>
      </c>
      <c r="F8" s="9">
        <v>101</v>
      </c>
      <c r="G8" s="9">
        <v>96</v>
      </c>
      <c r="H8" s="9">
        <v>1000</v>
      </c>
    </row>
    <row r="9" spans="1:12" ht="15" thickBot="1" x14ac:dyDescent="0.35">
      <c r="A9" s="8">
        <f>Penny!A9</f>
        <v>233</v>
      </c>
      <c r="B9" s="9">
        <v>89</v>
      </c>
      <c r="C9" s="9">
        <v>85</v>
      </c>
      <c r="D9" s="9">
        <v>99</v>
      </c>
      <c r="E9" s="9">
        <v>101</v>
      </c>
      <c r="F9" s="9">
        <v>101</v>
      </c>
      <c r="G9" s="9">
        <v>98</v>
      </c>
      <c r="H9" s="9">
        <v>13000</v>
      </c>
    </row>
    <row r="10" spans="1:12" ht="15" thickBot="1" x14ac:dyDescent="0.35">
      <c r="A10" s="8">
        <f>Penny!A10</f>
        <v>232</v>
      </c>
      <c r="B10" s="9">
        <v>93</v>
      </c>
      <c r="C10" s="9">
        <v>66</v>
      </c>
      <c r="D10" s="9">
        <v>98</v>
      </c>
      <c r="E10" s="9">
        <v>101</v>
      </c>
      <c r="F10" s="9">
        <v>101</v>
      </c>
      <c r="G10" s="9">
        <v>101</v>
      </c>
      <c r="H10" s="9">
        <v>1000</v>
      </c>
    </row>
    <row r="11" spans="1:12" ht="15" thickBot="1" x14ac:dyDescent="0.35">
      <c r="A11" s="8">
        <f>Penny!A11</f>
        <v>231</v>
      </c>
      <c r="B11" s="9">
        <v>94</v>
      </c>
      <c r="C11" s="9">
        <v>75</v>
      </c>
      <c r="D11" s="9">
        <v>101</v>
      </c>
      <c r="E11" s="9">
        <v>101</v>
      </c>
      <c r="F11" s="9">
        <v>101</v>
      </c>
      <c r="G11" s="9">
        <v>99</v>
      </c>
      <c r="H11" s="9">
        <v>15000</v>
      </c>
    </row>
    <row r="12" spans="1:12" ht="15" thickBot="1" x14ac:dyDescent="0.35">
      <c r="A12" s="8">
        <f>Penny!A12</f>
        <v>230</v>
      </c>
      <c r="B12" s="9">
        <v>86</v>
      </c>
      <c r="C12" s="9">
        <v>68</v>
      </c>
      <c r="D12" s="9">
        <v>101</v>
      </c>
      <c r="E12" s="9">
        <v>101</v>
      </c>
      <c r="F12" s="9">
        <v>96</v>
      </c>
      <c r="G12" s="9">
        <v>98</v>
      </c>
      <c r="H12" s="9">
        <v>1000</v>
      </c>
    </row>
    <row r="13" spans="1:12" ht="15" thickBot="1" x14ac:dyDescent="0.35">
      <c r="A13" s="8">
        <f>Penny!A13</f>
        <v>229</v>
      </c>
      <c r="B13" s="9">
        <v>87</v>
      </c>
      <c r="C13" s="9">
        <v>76</v>
      </c>
      <c r="D13" s="9">
        <v>97</v>
      </c>
      <c r="E13" s="9">
        <v>101</v>
      </c>
      <c r="F13" s="9">
        <v>101</v>
      </c>
      <c r="G13" s="9">
        <v>101</v>
      </c>
      <c r="H13" s="9">
        <v>1000</v>
      </c>
    </row>
    <row r="14" spans="1:12" ht="15" thickBot="1" x14ac:dyDescent="0.35">
      <c r="A14" s="8">
        <f>Penny!A14</f>
        <v>228</v>
      </c>
      <c r="B14" s="9">
        <v>88</v>
      </c>
      <c r="C14" s="9">
        <v>70</v>
      </c>
      <c r="D14" s="9">
        <v>101</v>
      </c>
      <c r="E14" s="9">
        <v>98</v>
      </c>
      <c r="F14" s="9">
        <v>101</v>
      </c>
      <c r="G14" s="9">
        <v>99</v>
      </c>
      <c r="H14" s="9">
        <v>40000</v>
      </c>
    </row>
    <row r="15" spans="1:12" ht="15" thickBot="1" x14ac:dyDescent="0.35">
      <c r="A15" s="8">
        <f>Penny!A15</f>
        <v>227</v>
      </c>
      <c r="B15" s="9">
        <v>84</v>
      </c>
      <c r="C15" s="9">
        <v>69</v>
      </c>
      <c r="D15" s="9">
        <v>100</v>
      </c>
      <c r="E15" s="9">
        <v>94</v>
      </c>
      <c r="F15" s="9">
        <v>101</v>
      </c>
      <c r="G15" s="9">
        <v>91</v>
      </c>
      <c r="H15" s="9">
        <v>24000</v>
      </c>
    </row>
    <row r="16" spans="1:12" ht="15" thickBot="1" x14ac:dyDescent="0.35">
      <c r="A16" s="8">
        <f>Penny!A16</f>
        <v>226</v>
      </c>
      <c r="B16" s="9">
        <v>90</v>
      </c>
      <c r="C16" s="9">
        <v>84</v>
      </c>
      <c r="D16" s="9">
        <v>99</v>
      </c>
      <c r="E16" s="9">
        <v>101</v>
      </c>
      <c r="F16" s="9">
        <v>95</v>
      </c>
      <c r="G16" s="9">
        <v>98</v>
      </c>
      <c r="H16" s="9">
        <v>15000</v>
      </c>
    </row>
    <row r="17" spans="1:8" ht="15" thickBot="1" x14ac:dyDescent="0.35">
      <c r="A17" s="8">
        <f>Penny!A17</f>
        <v>225</v>
      </c>
      <c r="B17" s="9">
        <v>95</v>
      </c>
      <c r="C17" s="9">
        <v>88</v>
      </c>
      <c r="D17" s="9">
        <v>99</v>
      </c>
      <c r="E17" s="9">
        <v>101</v>
      </c>
      <c r="F17" s="9">
        <v>89</v>
      </c>
      <c r="G17" s="9">
        <v>99</v>
      </c>
      <c r="H17" s="9">
        <v>16000</v>
      </c>
    </row>
    <row r="18" spans="1:8" ht="15" thickBot="1" x14ac:dyDescent="0.35">
      <c r="A18" s="8">
        <f>Penny!A18</f>
        <v>224</v>
      </c>
      <c r="B18" s="9">
        <v>85</v>
      </c>
      <c r="C18" s="9">
        <v>84</v>
      </c>
      <c r="D18" s="9">
        <v>84</v>
      </c>
      <c r="E18" s="9">
        <v>101</v>
      </c>
      <c r="F18" s="9">
        <v>98</v>
      </c>
      <c r="G18" s="9">
        <v>96</v>
      </c>
      <c r="H18" s="9">
        <v>25000</v>
      </c>
    </row>
    <row r="19" spans="1:8" ht="15" thickBot="1" x14ac:dyDescent="0.35">
      <c r="A19" s="8">
        <f>Penny!A19</f>
        <v>223</v>
      </c>
      <c r="B19" s="9">
        <v>83</v>
      </c>
      <c r="C19" s="9">
        <v>79</v>
      </c>
      <c r="D19" s="9">
        <v>95</v>
      </c>
      <c r="E19" s="9">
        <v>101</v>
      </c>
      <c r="F19" s="9">
        <v>98</v>
      </c>
      <c r="G19" s="9">
        <v>98</v>
      </c>
      <c r="H19" s="9">
        <v>8000</v>
      </c>
    </row>
    <row r="20" spans="1:8" ht="15" thickBot="1" x14ac:dyDescent="0.35">
      <c r="A20" s="8">
        <f>Penny!A20</f>
        <v>222</v>
      </c>
      <c r="B20" s="9">
        <v>89</v>
      </c>
      <c r="C20" s="9">
        <v>89</v>
      </c>
      <c r="D20" s="9">
        <v>99</v>
      </c>
      <c r="E20" s="9">
        <v>101</v>
      </c>
      <c r="F20" s="9">
        <v>96</v>
      </c>
      <c r="G20" s="9">
        <v>99</v>
      </c>
      <c r="H20" s="9">
        <v>10000</v>
      </c>
    </row>
    <row r="21" spans="1:8" ht="15" thickBot="1" x14ac:dyDescent="0.35">
      <c r="A21" s="8">
        <f>Penny!A21</f>
        <v>221</v>
      </c>
      <c r="B21" s="9">
        <v>87</v>
      </c>
      <c r="C21" s="9">
        <v>87</v>
      </c>
      <c r="D21" s="9">
        <v>100</v>
      </c>
      <c r="E21" s="9">
        <v>101</v>
      </c>
      <c r="F21" s="9">
        <v>95</v>
      </c>
      <c r="G21" s="9">
        <v>98</v>
      </c>
      <c r="H21" s="9">
        <v>13000</v>
      </c>
    </row>
    <row r="22" spans="1:8" ht="15" thickBot="1" x14ac:dyDescent="0.35">
      <c r="A22" s="8">
        <f>Penny!A22</f>
        <v>220</v>
      </c>
      <c r="B22" s="9">
        <v>85</v>
      </c>
      <c r="C22" s="9">
        <v>84</v>
      </c>
      <c r="D22" s="9">
        <v>98</v>
      </c>
      <c r="E22" s="9">
        <v>100</v>
      </c>
      <c r="F22" s="9">
        <v>98</v>
      </c>
      <c r="G22" s="9">
        <v>99</v>
      </c>
      <c r="H22" s="9">
        <v>8000</v>
      </c>
    </row>
    <row r="23" spans="1:8" ht="15" thickBot="1" x14ac:dyDescent="0.35">
      <c r="A23" s="8">
        <f>Penny!A23</f>
        <v>219</v>
      </c>
      <c r="B23" s="9">
        <v>88</v>
      </c>
      <c r="C23" s="9">
        <v>86</v>
      </c>
      <c r="D23" s="9">
        <v>98</v>
      </c>
      <c r="E23" s="9">
        <v>98</v>
      </c>
      <c r="F23" s="9">
        <v>101</v>
      </c>
      <c r="G23" s="9">
        <v>98</v>
      </c>
      <c r="H23" s="9">
        <v>24000</v>
      </c>
    </row>
    <row r="24" spans="1:8" ht="15" thickBot="1" x14ac:dyDescent="0.35">
      <c r="A24" s="8">
        <f>Penny!A24</f>
        <v>218</v>
      </c>
      <c r="B24" s="9">
        <v>87</v>
      </c>
      <c r="C24" s="9">
        <v>86</v>
      </c>
      <c r="D24" s="9">
        <v>99</v>
      </c>
      <c r="E24" s="9">
        <v>100</v>
      </c>
      <c r="F24" s="9">
        <v>97</v>
      </c>
      <c r="G24" s="9">
        <v>97</v>
      </c>
      <c r="H24" s="9">
        <v>10000</v>
      </c>
    </row>
    <row r="25" spans="1:8" ht="15" thickBot="1" x14ac:dyDescent="0.35">
      <c r="A25" s="8">
        <f>Penny!A25</f>
        <v>217</v>
      </c>
      <c r="B25" s="9">
        <v>84</v>
      </c>
      <c r="C25" s="9">
        <v>89</v>
      </c>
      <c r="D25" s="9">
        <v>98</v>
      </c>
      <c r="E25" s="9">
        <v>101</v>
      </c>
      <c r="F25" s="9">
        <v>96</v>
      </c>
      <c r="G25" s="9">
        <v>99</v>
      </c>
      <c r="H25" s="9">
        <v>7000</v>
      </c>
    </row>
    <row r="26" spans="1:8" ht="15" thickBot="1" x14ac:dyDescent="0.35">
      <c r="A26" s="8">
        <f>Penny!A26</f>
        <v>216</v>
      </c>
      <c r="B26" s="9">
        <v>83</v>
      </c>
      <c r="C26" s="9">
        <v>81</v>
      </c>
      <c r="D26" s="9">
        <v>96</v>
      </c>
      <c r="E26" s="9">
        <v>101</v>
      </c>
      <c r="F26" s="9">
        <v>98</v>
      </c>
      <c r="G26" s="9">
        <v>97</v>
      </c>
      <c r="H26" s="9">
        <v>22000</v>
      </c>
    </row>
    <row r="27" spans="1:8" ht="15" thickBot="1" x14ac:dyDescent="0.35">
      <c r="A27" s="8">
        <f>Penny!A27</f>
        <v>215</v>
      </c>
      <c r="B27" s="9">
        <v>82</v>
      </c>
      <c r="C27" s="9">
        <v>81</v>
      </c>
      <c r="D27" s="9">
        <v>99</v>
      </c>
      <c r="E27" s="9">
        <v>99</v>
      </c>
      <c r="F27" s="9">
        <v>99</v>
      </c>
      <c r="G27" s="9">
        <v>98</v>
      </c>
      <c r="H27" s="9">
        <v>17000</v>
      </c>
    </row>
    <row r="28" spans="1:8" ht="15" thickBot="1" x14ac:dyDescent="0.35">
      <c r="A28" s="8">
        <f>Penny!A28</f>
        <v>214</v>
      </c>
      <c r="B28" s="9">
        <v>89</v>
      </c>
      <c r="C28" s="9">
        <v>82</v>
      </c>
      <c r="D28" s="9">
        <v>98</v>
      </c>
      <c r="E28" s="9">
        <v>99</v>
      </c>
      <c r="F28" s="9">
        <v>97</v>
      </c>
      <c r="G28" s="9">
        <v>99</v>
      </c>
      <c r="H28" s="9">
        <v>15000</v>
      </c>
    </row>
    <row r="29" spans="1:8" ht="15" thickBot="1" x14ac:dyDescent="0.35">
      <c r="A29" s="8">
        <f>Penny!A29</f>
        <v>213</v>
      </c>
      <c r="B29" s="9">
        <v>80</v>
      </c>
      <c r="C29" s="9">
        <v>80</v>
      </c>
      <c r="D29" s="9">
        <v>99</v>
      </c>
      <c r="E29" s="9">
        <v>101</v>
      </c>
      <c r="F29" s="9">
        <v>100</v>
      </c>
      <c r="G29" s="9">
        <v>98</v>
      </c>
      <c r="H29" s="9">
        <v>15000</v>
      </c>
    </row>
    <row r="30" spans="1:8" ht="15" thickBot="1" x14ac:dyDescent="0.35">
      <c r="A30" s="8">
        <f>Penny!A30</f>
        <v>212</v>
      </c>
      <c r="B30" s="9">
        <v>81</v>
      </c>
      <c r="C30" s="9">
        <v>82</v>
      </c>
      <c r="D30" s="9">
        <v>98</v>
      </c>
      <c r="E30" s="9">
        <v>98</v>
      </c>
      <c r="F30" s="9">
        <v>99</v>
      </c>
      <c r="G30" s="9">
        <v>98</v>
      </c>
      <c r="H30" s="9">
        <v>12000</v>
      </c>
    </row>
    <row r="31" spans="1:8" ht="15" thickBot="1" x14ac:dyDescent="0.35">
      <c r="A31" s="8">
        <f>Penny!A31</f>
        <v>211</v>
      </c>
      <c r="B31" s="9">
        <v>78</v>
      </c>
      <c r="C31" s="9">
        <v>75</v>
      </c>
      <c r="D31" s="9">
        <v>97</v>
      </c>
      <c r="E31" s="9">
        <v>101</v>
      </c>
      <c r="F31" s="9">
        <v>96</v>
      </c>
      <c r="G31" s="9">
        <v>98</v>
      </c>
      <c r="H31" s="9">
        <v>6000</v>
      </c>
    </row>
    <row r="32" spans="1:8" ht="15" thickBot="1" x14ac:dyDescent="0.35">
      <c r="A32" s="8">
        <f>Penny!A32</f>
        <v>210</v>
      </c>
      <c r="B32" s="9">
        <v>88</v>
      </c>
      <c r="C32" s="9">
        <v>86</v>
      </c>
      <c r="D32" s="9">
        <v>99</v>
      </c>
      <c r="E32" s="9">
        <v>99</v>
      </c>
      <c r="F32" s="9">
        <v>97</v>
      </c>
      <c r="G32" s="9">
        <v>98</v>
      </c>
      <c r="H32" s="9">
        <v>16000</v>
      </c>
    </row>
    <row r="33" spans="1:8" ht="15" thickBot="1" x14ac:dyDescent="0.35">
      <c r="A33" s="8">
        <f>Penny!A33</f>
        <v>209</v>
      </c>
      <c r="B33" s="9">
        <v>87</v>
      </c>
      <c r="C33" s="9">
        <v>88</v>
      </c>
      <c r="D33" s="9">
        <v>98</v>
      </c>
      <c r="E33" s="9">
        <v>101</v>
      </c>
      <c r="F33" s="9">
        <v>98</v>
      </c>
      <c r="G33" s="9">
        <v>98</v>
      </c>
      <c r="H33" s="9">
        <v>9000</v>
      </c>
    </row>
    <row r="34" spans="1:8" ht="15" thickBot="1" x14ac:dyDescent="0.35">
      <c r="A34" s="8">
        <f>Penny!A34</f>
        <v>208</v>
      </c>
      <c r="B34" s="9">
        <v>88</v>
      </c>
      <c r="C34" s="9">
        <v>85</v>
      </c>
      <c r="D34" s="9">
        <v>100</v>
      </c>
      <c r="E34" s="9">
        <v>100</v>
      </c>
      <c r="F34" s="9">
        <v>99</v>
      </c>
      <c r="G34" s="9">
        <v>99</v>
      </c>
      <c r="H34" s="9">
        <v>19000</v>
      </c>
    </row>
    <row r="35" spans="1:8" ht="15" thickBot="1" x14ac:dyDescent="0.35">
      <c r="A35" s="8">
        <f>Penny!A35</f>
        <v>207</v>
      </c>
      <c r="B35" s="9">
        <v>79</v>
      </c>
      <c r="C35" s="9">
        <v>85</v>
      </c>
      <c r="D35" s="9">
        <v>100</v>
      </c>
      <c r="E35" s="9">
        <v>99</v>
      </c>
      <c r="F35" s="9">
        <v>97</v>
      </c>
      <c r="G35" s="9">
        <v>99</v>
      </c>
      <c r="H35" s="9">
        <v>15000</v>
      </c>
    </row>
    <row r="36" spans="1:8" ht="15" thickBot="1" x14ac:dyDescent="0.35">
      <c r="A36" s="8">
        <f>Penny!A36</f>
        <v>206</v>
      </c>
      <c r="B36" s="9">
        <v>85</v>
      </c>
      <c r="C36" s="9">
        <v>83</v>
      </c>
      <c r="D36" s="9">
        <v>97</v>
      </c>
      <c r="E36" s="9">
        <v>100</v>
      </c>
      <c r="F36" s="9">
        <v>96</v>
      </c>
      <c r="G36" s="9">
        <v>98</v>
      </c>
      <c r="H36" s="9">
        <v>14000</v>
      </c>
    </row>
    <row r="37" spans="1:8" ht="15" thickBot="1" x14ac:dyDescent="0.35">
      <c r="A37" s="8">
        <f>Penny!A37</f>
        <v>205</v>
      </c>
      <c r="B37" s="9">
        <v>82</v>
      </c>
      <c r="C37" s="9">
        <v>81</v>
      </c>
      <c r="D37" s="9">
        <v>97</v>
      </c>
      <c r="E37" s="9">
        <v>99</v>
      </c>
      <c r="F37" s="9">
        <v>97</v>
      </c>
      <c r="G37" s="9">
        <v>96</v>
      </c>
      <c r="H37" s="9">
        <v>16000</v>
      </c>
    </row>
    <row r="38" spans="1:8" ht="15" thickBot="1" x14ac:dyDescent="0.35">
      <c r="A38" s="8">
        <f>Penny!A38</f>
        <v>204</v>
      </c>
      <c r="B38" s="9">
        <v>82</v>
      </c>
      <c r="C38" s="9">
        <v>79</v>
      </c>
      <c r="D38" s="9">
        <v>97</v>
      </c>
      <c r="E38" s="9">
        <v>100</v>
      </c>
      <c r="F38" s="9">
        <v>96</v>
      </c>
      <c r="G38" s="9">
        <v>96</v>
      </c>
      <c r="H38" s="9">
        <v>23000</v>
      </c>
    </row>
    <row r="39" spans="1:8" ht="15" thickBot="1" x14ac:dyDescent="0.35">
      <c r="A39" s="8">
        <f>Penny!A39</f>
        <v>203</v>
      </c>
      <c r="B39" s="9">
        <v>83</v>
      </c>
      <c r="C39" s="9">
        <v>79</v>
      </c>
      <c r="D39" s="9">
        <v>99</v>
      </c>
      <c r="E39" s="9">
        <v>99</v>
      </c>
      <c r="F39" s="9">
        <v>95</v>
      </c>
      <c r="G39" s="9">
        <v>96</v>
      </c>
      <c r="H39" s="9">
        <v>15000</v>
      </c>
    </row>
    <row r="40" spans="1:8" ht="15" thickBot="1" x14ac:dyDescent="0.35">
      <c r="A40" s="8">
        <f>Penny!A40</f>
        <v>202</v>
      </c>
      <c r="B40" s="9">
        <v>86</v>
      </c>
      <c r="C40" s="9">
        <v>82</v>
      </c>
      <c r="D40" s="9">
        <v>98</v>
      </c>
      <c r="E40" s="9">
        <v>99</v>
      </c>
      <c r="F40" s="9">
        <v>96</v>
      </c>
      <c r="G40" s="9">
        <v>99</v>
      </c>
      <c r="H40" s="9">
        <v>22000</v>
      </c>
    </row>
    <row r="41" spans="1:8" ht="15" thickBot="1" x14ac:dyDescent="0.35">
      <c r="A41" s="8">
        <f>Penny!A41</f>
        <v>201</v>
      </c>
      <c r="B41" s="9">
        <v>81</v>
      </c>
      <c r="C41" s="9">
        <v>78</v>
      </c>
      <c r="D41" s="9">
        <v>97</v>
      </c>
      <c r="E41" s="9">
        <v>99</v>
      </c>
      <c r="F41" s="9">
        <v>96</v>
      </c>
      <c r="G41" s="9">
        <v>98</v>
      </c>
      <c r="H41" s="9">
        <v>13000</v>
      </c>
    </row>
    <row r="42" spans="1:8" ht="15" thickBot="1" x14ac:dyDescent="0.35">
      <c r="A42" s="8">
        <f>Penny!A42</f>
        <v>200</v>
      </c>
      <c r="B42" s="9">
        <v>78</v>
      </c>
      <c r="C42" s="9">
        <v>72</v>
      </c>
      <c r="D42" s="9">
        <v>97</v>
      </c>
      <c r="E42" s="9">
        <v>99</v>
      </c>
      <c r="F42" s="9">
        <v>93</v>
      </c>
      <c r="G42" s="9">
        <v>97</v>
      </c>
      <c r="H42" s="9">
        <v>13000</v>
      </c>
    </row>
    <row r="43" spans="1:8" ht="15" thickBot="1" x14ac:dyDescent="0.35">
      <c r="A43" s="8">
        <f>Penny!A43</f>
        <v>199</v>
      </c>
      <c r="B43" s="9">
        <v>78</v>
      </c>
      <c r="C43" s="9">
        <v>65</v>
      </c>
      <c r="D43" s="9">
        <v>96</v>
      </c>
      <c r="E43" s="9">
        <v>99</v>
      </c>
      <c r="F43" s="9">
        <v>94</v>
      </c>
      <c r="G43" s="9">
        <v>97</v>
      </c>
      <c r="H43" s="9">
        <v>14000</v>
      </c>
    </row>
    <row r="44" spans="1:8" ht="15" thickBot="1" x14ac:dyDescent="0.35">
      <c r="A44" s="8">
        <f>Penny!A44</f>
        <v>198</v>
      </c>
      <c r="B44" s="9">
        <v>86</v>
      </c>
      <c r="C44" s="9">
        <v>82</v>
      </c>
      <c r="D44" s="9">
        <v>97</v>
      </c>
      <c r="E44" s="9">
        <v>100</v>
      </c>
      <c r="F44" s="9">
        <v>96</v>
      </c>
      <c r="G44" s="9">
        <v>99</v>
      </c>
      <c r="H44" s="9">
        <v>16000</v>
      </c>
    </row>
    <row r="45" spans="1:8" ht="15" thickBot="1" x14ac:dyDescent="0.35">
      <c r="A45" s="8">
        <f>Penny!A45</f>
        <v>197</v>
      </c>
      <c r="B45" s="9">
        <v>88</v>
      </c>
      <c r="C45" s="9">
        <v>85</v>
      </c>
      <c r="D45" s="9">
        <v>97</v>
      </c>
      <c r="E45" s="9">
        <v>98</v>
      </c>
      <c r="F45" s="9">
        <v>95</v>
      </c>
      <c r="G45" s="9">
        <v>99</v>
      </c>
      <c r="H45" s="9">
        <v>11000</v>
      </c>
    </row>
    <row r="46" spans="1:8" ht="15" thickBot="1" x14ac:dyDescent="0.35">
      <c r="A46" s="8">
        <f>Penny!A46</f>
        <v>196</v>
      </c>
      <c r="B46" s="9">
        <v>84</v>
      </c>
      <c r="C46" s="9">
        <v>81</v>
      </c>
      <c r="D46" s="9">
        <v>98</v>
      </c>
      <c r="E46" s="9">
        <v>99</v>
      </c>
      <c r="F46" s="9">
        <v>93</v>
      </c>
      <c r="G46" s="9">
        <v>99</v>
      </c>
      <c r="H46" s="9">
        <v>17000</v>
      </c>
    </row>
    <row r="47" spans="1:8" ht="15" thickBot="1" x14ac:dyDescent="0.35">
      <c r="A47" s="8">
        <f>Penny!A47</f>
        <v>195</v>
      </c>
      <c r="B47" s="9">
        <v>82</v>
      </c>
      <c r="C47" s="9">
        <v>78</v>
      </c>
      <c r="D47" s="9">
        <v>97</v>
      </c>
      <c r="E47" s="9">
        <v>99</v>
      </c>
      <c r="F47" s="9">
        <v>93</v>
      </c>
      <c r="G47" s="9">
        <v>98</v>
      </c>
      <c r="H47" s="9">
        <v>11000</v>
      </c>
    </row>
    <row r="48" spans="1:8" ht="15" thickBot="1" x14ac:dyDescent="0.35">
      <c r="A48" s="8">
        <f>Penny!A48</f>
        <v>194</v>
      </c>
      <c r="B48" s="9">
        <v>82</v>
      </c>
      <c r="C48" s="9">
        <v>80</v>
      </c>
      <c r="D48" s="9">
        <v>97</v>
      </c>
      <c r="E48" s="9">
        <v>100</v>
      </c>
      <c r="F48" s="9">
        <v>91</v>
      </c>
      <c r="G48" s="9">
        <v>98</v>
      </c>
      <c r="H48" s="9">
        <v>14000</v>
      </c>
    </row>
    <row r="49" spans="1:8" ht="15" thickBot="1" x14ac:dyDescent="0.35">
      <c r="A49" s="8">
        <f>Penny!A49</f>
        <v>193</v>
      </c>
      <c r="B49" s="9">
        <v>79</v>
      </c>
      <c r="C49" s="9">
        <v>75</v>
      </c>
      <c r="D49" s="9">
        <v>97</v>
      </c>
      <c r="E49" s="9">
        <v>99</v>
      </c>
      <c r="F49" s="9">
        <v>92</v>
      </c>
      <c r="G49" s="9">
        <v>97</v>
      </c>
      <c r="H49" s="9">
        <v>19000</v>
      </c>
    </row>
    <row r="50" spans="1:8" ht="15" thickBot="1" x14ac:dyDescent="0.35">
      <c r="A50" s="8">
        <f>Penny!A50</f>
        <v>192</v>
      </c>
      <c r="B50" s="9">
        <v>77</v>
      </c>
      <c r="C50" s="9">
        <v>71</v>
      </c>
      <c r="D50" s="9">
        <v>95</v>
      </c>
      <c r="E50" s="9">
        <v>99</v>
      </c>
      <c r="F50" s="9">
        <v>92</v>
      </c>
      <c r="G50" s="9">
        <v>97</v>
      </c>
      <c r="H50" s="9">
        <v>20000</v>
      </c>
    </row>
    <row r="51" spans="1:8" ht="15" thickBot="1" x14ac:dyDescent="0.35">
      <c r="A51" s="8">
        <f>Penny!A51</f>
        <v>191</v>
      </c>
      <c r="B51" s="9">
        <v>79</v>
      </c>
      <c r="C51" s="9">
        <v>73</v>
      </c>
      <c r="D51" s="9">
        <v>96</v>
      </c>
      <c r="E51" s="9">
        <v>99</v>
      </c>
      <c r="F51" s="9">
        <v>92</v>
      </c>
      <c r="G51" s="9">
        <v>97</v>
      </c>
      <c r="H51" s="9">
        <v>17000</v>
      </c>
    </row>
    <row r="52" spans="1:8" ht="15" thickBot="1" x14ac:dyDescent="0.35">
      <c r="A52" s="8">
        <f>Penny!A52</f>
        <v>190</v>
      </c>
      <c r="B52" s="9">
        <v>82</v>
      </c>
      <c r="C52" s="9">
        <v>79</v>
      </c>
      <c r="D52" s="9">
        <v>95</v>
      </c>
      <c r="E52" s="9">
        <v>98</v>
      </c>
      <c r="F52" s="9">
        <v>95</v>
      </c>
      <c r="G52" s="9">
        <v>97</v>
      </c>
      <c r="H52" s="9">
        <v>20000</v>
      </c>
    </row>
    <row r="53" spans="1:8" ht="15" thickBot="1" x14ac:dyDescent="0.35">
      <c r="A53" s="8">
        <f>Penny!A53</f>
        <v>189</v>
      </c>
      <c r="B53" s="9">
        <v>80</v>
      </c>
      <c r="C53" s="9">
        <v>76</v>
      </c>
      <c r="D53" s="9">
        <v>95</v>
      </c>
      <c r="E53" s="9">
        <v>96</v>
      </c>
      <c r="F53" s="9">
        <v>93</v>
      </c>
      <c r="G53" s="9">
        <v>97</v>
      </c>
      <c r="H53" s="9">
        <v>14000</v>
      </c>
    </row>
    <row r="54" spans="1:8" ht="15" thickBot="1" x14ac:dyDescent="0.35">
      <c r="A54" s="8">
        <f>Penny!A54</f>
        <v>188</v>
      </c>
      <c r="B54" s="9">
        <v>75</v>
      </c>
      <c r="C54" s="9">
        <v>72</v>
      </c>
      <c r="D54" s="9">
        <v>96</v>
      </c>
      <c r="E54" s="9">
        <v>96</v>
      </c>
      <c r="F54" s="9">
        <v>93</v>
      </c>
      <c r="G54" s="9">
        <v>97</v>
      </c>
      <c r="H54" s="9">
        <v>16000</v>
      </c>
    </row>
    <row r="55" spans="1:8" ht="15" thickBot="1" x14ac:dyDescent="0.35">
      <c r="A55" s="8">
        <f>Penny!A55</f>
        <v>187</v>
      </c>
      <c r="B55" s="9">
        <v>69</v>
      </c>
      <c r="C55" s="9">
        <v>57</v>
      </c>
      <c r="D55" s="9">
        <v>95</v>
      </c>
      <c r="E55" s="9">
        <v>98</v>
      </c>
      <c r="F55" s="9">
        <v>91</v>
      </c>
      <c r="G55" s="9">
        <v>97</v>
      </c>
      <c r="H55" s="9">
        <v>17000</v>
      </c>
    </row>
    <row r="56" spans="1:8" ht="15" thickBot="1" x14ac:dyDescent="0.35">
      <c r="A56" s="8">
        <f>Penny!A56</f>
        <v>186</v>
      </c>
      <c r="B56" s="9">
        <v>84</v>
      </c>
      <c r="C56" s="9">
        <v>78</v>
      </c>
      <c r="D56" s="9">
        <v>97</v>
      </c>
      <c r="E56" s="9">
        <v>95</v>
      </c>
      <c r="F56" s="9">
        <v>94</v>
      </c>
      <c r="G56" s="9">
        <v>98</v>
      </c>
      <c r="H56" s="9">
        <v>14000</v>
      </c>
    </row>
    <row r="57" spans="1:8" ht="15" thickBot="1" x14ac:dyDescent="0.35">
      <c r="A57" s="8">
        <f>Penny!A57</f>
        <v>185</v>
      </c>
      <c r="B57" s="9">
        <v>82</v>
      </c>
      <c r="C57" s="9">
        <v>78</v>
      </c>
      <c r="D57" s="9">
        <v>95</v>
      </c>
      <c r="E57" s="9">
        <v>87</v>
      </c>
      <c r="F57" s="9">
        <v>93</v>
      </c>
      <c r="G57" s="9">
        <v>98</v>
      </c>
      <c r="H57" s="9">
        <v>11000</v>
      </c>
    </row>
    <row r="58" spans="1:8" ht="15" thickBot="1" x14ac:dyDescent="0.35">
      <c r="A58" s="8">
        <f>Penny!A58</f>
        <v>184</v>
      </c>
      <c r="B58" s="9">
        <v>79</v>
      </c>
      <c r="C58" s="9">
        <v>74</v>
      </c>
      <c r="D58" s="9">
        <v>94</v>
      </c>
      <c r="E58" s="9">
        <v>75</v>
      </c>
      <c r="F58" s="9">
        <v>94</v>
      </c>
      <c r="G58" s="9">
        <v>97</v>
      </c>
      <c r="H58" s="9">
        <v>17000</v>
      </c>
    </row>
    <row r="59" spans="1:8" ht="15" thickBot="1" x14ac:dyDescent="0.35">
      <c r="A59" s="8">
        <f>Penny!A59</f>
        <v>183</v>
      </c>
      <c r="B59" s="9">
        <v>75</v>
      </c>
      <c r="C59" s="9">
        <v>77</v>
      </c>
      <c r="D59" s="9">
        <v>93</v>
      </c>
      <c r="E59" s="9">
        <v>60</v>
      </c>
      <c r="F59" s="9">
        <v>91</v>
      </c>
      <c r="G59" s="9">
        <v>97</v>
      </c>
      <c r="H59" s="9">
        <v>19000</v>
      </c>
    </row>
    <row r="60" spans="1:8" ht="15" thickBot="1" x14ac:dyDescent="0.35">
      <c r="A60" s="8">
        <f>Penny!A60</f>
        <v>182</v>
      </c>
      <c r="B60" s="9">
        <v>79</v>
      </c>
      <c r="C60" s="9">
        <v>74</v>
      </c>
      <c r="D60" s="9">
        <v>94</v>
      </c>
      <c r="E60" s="9">
        <v>74</v>
      </c>
      <c r="F60" s="9">
        <v>92</v>
      </c>
      <c r="G60" s="9">
        <v>97</v>
      </c>
      <c r="H60" s="9">
        <v>17000</v>
      </c>
    </row>
    <row r="61" spans="1:8" ht="15" thickBot="1" x14ac:dyDescent="0.35">
      <c r="A61" s="8">
        <f>Penny!A61</f>
        <v>181</v>
      </c>
      <c r="B61" s="9">
        <v>79</v>
      </c>
      <c r="C61" s="9">
        <v>73</v>
      </c>
      <c r="D61" s="9">
        <v>93</v>
      </c>
      <c r="E61" s="9">
        <v>83</v>
      </c>
      <c r="F61" s="9">
        <v>93</v>
      </c>
      <c r="G61" s="9">
        <v>96</v>
      </c>
      <c r="H61" s="9">
        <v>15000</v>
      </c>
    </row>
    <row r="62" spans="1:8" ht="15" thickBot="1" x14ac:dyDescent="0.35">
      <c r="A62" s="8">
        <f>Penny!A62</f>
        <v>180</v>
      </c>
      <c r="B62" s="9">
        <v>77</v>
      </c>
      <c r="C62" s="9">
        <v>71</v>
      </c>
      <c r="D62" s="9">
        <v>93</v>
      </c>
      <c r="E62" s="9">
        <v>86</v>
      </c>
      <c r="F62" s="9">
        <v>91</v>
      </c>
      <c r="G62" s="9">
        <v>96</v>
      </c>
      <c r="H62" s="9">
        <v>17000</v>
      </c>
    </row>
    <row r="63" spans="1:8" ht="15" thickBot="1" x14ac:dyDescent="0.35">
      <c r="A63" s="8">
        <f>Penny!A63</f>
        <v>179</v>
      </c>
      <c r="B63" s="9">
        <v>78</v>
      </c>
      <c r="C63" s="9">
        <v>73</v>
      </c>
      <c r="D63" s="9">
        <v>93</v>
      </c>
      <c r="E63" s="9">
        <v>87</v>
      </c>
      <c r="F63" s="9">
        <v>88</v>
      </c>
      <c r="G63" s="9">
        <v>97</v>
      </c>
      <c r="H63" s="9">
        <v>18000</v>
      </c>
    </row>
    <row r="64" spans="1:8" ht="15" thickBot="1" x14ac:dyDescent="0.35">
      <c r="A64" s="8">
        <f>Penny!A64</f>
        <v>178</v>
      </c>
      <c r="B64" s="9">
        <v>80</v>
      </c>
      <c r="C64" s="9">
        <v>76</v>
      </c>
      <c r="D64" s="9">
        <v>93</v>
      </c>
      <c r="E64" s="9">
        <v>84</v>
      </c>
      <c r="F64" s="9">
        <v>92</v>
      </c>
      <c r="G64" s="9">
        <v>97</v>
      </c>
      <c r="H64" s="9">
        <v>20000</v>
      </c>
    </row>
    <row r="65" spans="1:8" ht="15" thickBot="1" x14ac:dyDescent="0.35">
      <c r="A65" s="8">
        <f>Penny!A65</f>
        <v>177</v>
      </c>
      <c r="B65" s="9">
        <v>76</v>
      </c>
      <c r="C65" s="9">
        <v>70</v>
      </c>
      <c r="D65" s="9">
        <v>92</v>
      </c>
      <c r="E65" s="9">
        <v>83</v>
      </c>
      <c r="F65" s="9">
        <v>90</v>
      </c>
      <c r="G65" s="9">
        <v>95</v>
      </c>
      <c r="H65" s="9">
        <v>22000</v>
      </c>
    </row>
    <row r="66" spans="1:8" ht="15" thickBot="1" x14ac:dyDescent="0.35">
      <c r="A66" s="8">
        <f>Penny!A66</f>
        <v>176</v>
      </c>
      <c r="B66" s="9">
        <v>69</v>
      </c>
      <c r="C66" s="9">
        <v>65</v>
      </c>
      <c r="D66" s="9">
        <v>92</v>
      </c>
      <c r="E66" s="9">
        <v>82</v>
      </c>
      <c r="F66" s="9">
        <v>90</v>
      </c>
      <c r="G66" s="9">
        <v>94</v>
      </c>
      <c r="H66" s="9">
        <v>16000</v>
      </c>
    </row>
    <row r="67" spans="1:8" ht="15" thickBot="1" x14ac:dyDescent="0.35">
      <c r="A67" s="8">
        <f>Penny!A67</f>
        <v>175</v>
      </c>
      <c r="B67" s="9">
        <v>62</v>
      </c>
      <c r="C67" s="9">
        <v>51</v>
      </c>
      <c r="D67" s="9">
        <v>90</v>
      </c>
      <c r="E67" s="9">
        <v>84</v>
      </c>
      <c r="F67" s="9">
        <v>89</v>
      </c>
      <c r="G67" s="9">
        <v>95</v>
      </c>
      <c r="H67" s="9">
        <v>24000</v>
      </c>
    </row>
    <row r="68" spans="1:8" ht="15" thickBot="1" x14ac:dyDescent="0.35">
      <c r="A68" s="8">
        <f>Penny!A68</f>
        <v>174</v>
      </c>
      <c r="B68" s="9">
        <v>78</v>
      </c>
      <c r="C68" s="9">
        <v>73</v>
      </c>
      <c r="D68" s="9">
        <v>91</v>
      </c>
      <c r="E68" s="9">
        <v>84</v>
      </c>
      <c r="F68" s="9">
        <v>91</v>
      </c>
      <c r="G68" s="9">
        <v>95</v>
      </c>
      <c r="H68" s="9">
        <v>21000</v>
      </c>
    </row>
    <row r="69" spans="1:8" ht="15" thickBot="1" x14ac:dyDescent="0.35">
      <c r="A69" s="8">
        <f>Penny!A69</f>
        <v>173</v>
      </c>
      <c r="B69" s="9">
        <v>76</v>
      </c>
      <c r="C69" s="9">
        <v>74</v>
      </c>
      <c r="D69" s="9">
        <v>91</v>
      </c>
      <c r="E69" s="9">
        <v>84</v>
      </c>
      <c r="F69" s="9">
        <v>89</v>
      </c>
      <c r="G69" s="9">
        <v>95</v>
      </c>
      <c r="H69" s="9">
        <v>16000</v>
      </c>
    </row>
    <row r="70" spans="1:8" ht="15" thickBot="1" x14ac:dyDescent="0.35">
      <c r="A70" s="8">
        <f>Penny!A70</f>
        <v>172</v>
      </c>
      <c r="B70" s="9">
        <v>74</v>
      </c>
      <c r="C70" s="9">
        <v>72</v>
      </c>
      <c r="D70" s="9">
        <v>91</v>
      </c>
      <c r="E70" s="9">
        <v>83</v>
      </c>
      <c r="F70" s="9">
        <v>92</v>
      </c>
      <c r="G70" s="9">
        <v>95</v>
      </c>
      <c r="H70" s="9">
        <v>20000</v>
      </c>
    </row>
    <row r="71" spans="1:8" ht="15" thickBot="1" x14ac:dyDescent="0.35">
      <c r="A71" s="8">
        <f>Penny!A71</f>
        <v>171</v>
      </c>
      <c r="B71" s="9">
        <v>76</v>
      </c>
      <c r="C71" s="9">
        <v>68</v>
      </c>
      <c r="D71" s="9">
        <v>92</v>
      </c>
      <c r="E71" s="9">
        <v>86</v>
      </c>
      <c r="F71" s="9">
        <v>92</v>
      </c>
      <c r="G71" s="9">
        <v>95</v>
      </c>
      <c r="H71" s="9">
        <v>19000</v>
      </c>
    </row>
    <row r="72" spans="1:8" ht="15" thickBot="1" x14ac:dyDescent="0.35">
      <c r="A72" s="8">
        <f>Penny!A72</f>
        <v>170</v>
      </c>
      <c r="B72" s="9">
        <v>76</v>
      </c>
      <c r="C72" s="9">
        <v>70</v>
      </c>
      <c r="D72" s="9">
        <v>92</v>
      </c>
      <c r="E72" s="9">
        <v>84</v>
      </c>
      <c r="F72" s="9">
        <v>90</v>
      </c>
      <c r="G72" s="9">
        <v>93</v>
      </c>
      <c r="H72" s="9">
        <v>19000</v>
      </c>
    </row>
    <row r="73" spans="1:8" ht="15" thickBot="1" x14ac:dyDescent="0.35">
      <c r="A73" s="8">
        <f>Penny!A73</f>
        <v>169</v>
      </c>
      <c r="B73" s="9">
        <v>75</v>
      </c>
      <c r="C73" s="9">
        <v>68</v>
      </c>
      <c r="D73" s="9">
        <v>90</v>
      </c>
      <c r="E73" s="9">
        <v>84</v>
      </c>
      <c r="F73" s="9">
        <v>90</v>
      </c>
      <c r="G73" s="9">
        <v>90</v>
      </c>
      <c r="H73" s="9">
        <v>30000</v>
      </c>
    </row>
    <row r="74" spans="1:8" ht="15" thickBot="1" x14ac:dyDescent="0.35">
      <c r="A74" s="8">
        <f>Penny!A74</f>
        <v>168</v>
      </c>
      <c r="B74" s="9">
        <v>73</v>
      </c>
      <c r="C74" s="9">
        <v>65</v>
      </c>
      <c r="D74" s="9">
        <v>90</v>
      </c>
      <c r="E74" s="9">
        <v>87</v>
      </c>
      <c r="F74" s="9">
        <v>88</v>
      </c>
      <c r="G74" s="9">
        <v>93</v>
      </c>
      <c r="H74" s="9">
        <v>20000</v>
      </c>
    </row>
    <row r="75" spans="1:8" ht="15" thickBot="1" x14ac:dyDescent="0.35">
      <c r="A75" s="8">
        <f>Penny!A75</f>
        <v>167</v>
      </c>
      <c r="B75" s="9">
        <v>72</v>
      </c>
      <c r="C75" s="9">
        <v>66</v>
      </c>
      <c r="D75" s="9">
        <v>90</v>
      </c>
      <c r="E75" s="9">
        <v>87</v>
      </c>
      <c r="F75" s="9">
        <v>91</v>
      </c>
      <c r="G75" s="9">
        <v>94</v>
      </c>
      <c r="H75" s="9">
        <v>21000</v>
      </c>
    </row>
    <row r="76" spans="1:8" ht="15" thickBot="1" x14ac:dyDescent="0.35">
      <c r="A76" s="8">
        <f>Penny!A76</f>
        <v>166</v>
      </c>
      <c r="B76" s="9">
        <v>73</v>
      </c>
      <c r="C76" s="9">
        <v>69</v>
      </c>
      <c r="D76" s="9">
        <v>90</v>
      </c>
      <c r="E76" s="9">
        <v>85</v>
      </c>
      <c r="F76" s="9">
        <v>88</v>
      </c>
      <c r="G76" s="9">
        <v>93</v>
      </c>
      <c r="H76" s="9">
        <v>31000</v>
      </c>
    </row>
    <row r="77" spans="1:8" ht="15" thickBot="1" x14ac:dyDescent="0.35">
      <c r="A77" s="8">
        <f>Penny!A77</f>
        <v>165</v>
      </c>
      <c r="B77" s="9">
        <v>75</v>
      </c>
      <c r="C77" s="9">
        <v>70</v>
      </c>
      <c r="D77" s="9">
        <v>90</v>
      </c>
      <c r="E77" s="9">
        <v>82</v>
      </c>
      <c r="F77" s="9">
        <v>88</v>
      </c>
      <c r="G77" s="9">
        <v>94</v>
      </c>
      <c r="H77" s="9">
        <v>25000</v>
      </c>
    </row>
    <row r="78" spans="1:8" ht="15" thickBot="1" x14ac:dyDescent="0.35">
      <c r="A78" s="8">
        <f>Penny!A78</f>
        <v>164</v>
      </c>
      <c r="B78" s="9">
        <v>70</v>
      </c>
      <c r="C78" s="9">
        <v>65</v>
      </c>
      <c r="D78" s="9">
        <v>88</v>
      </c>
      <c r="E78" s="9">
        <v>82</v>
      </c>
      <c r="F78" s="9">
        <v>89</v>
      </c>
      <c r="G78" s="9">
        <v>94</v>
      </c>
      <c r="H78" s="9">
        <v>23000</v>
      </c>
    </row>
    <row r="79" spans="1:8" ht="15" thickBot="1" x14ac:dyDescent="0.35">
      <c r="A79" s="8">
        <f>Penny!A79</f>
        <v>163</v>
      </c>
      <c r="B79" s="9">
        <v>61</v>
      </c>
      <c r="C79" s="9">
        <v>51</v>
      </c>
      <c r="D79" s="9">
        <v>88</v>
      </c>
      <c r="E79" s="9">
        <v>82</v>
      </c>
      <c r="F79" s="9">
        <v>88</v>
      </c>
      <c r="G79" s="9">
        <v>94</v>
      </c>
      <c r="H79" s="9">
        <v>22000</v>
      </c>
    </row>
    <row r="80" spans="1:8" ht="15" thickBot="1" x14ac:dyDescent="0.35">
      <c r="A80" s="8">
        <f>Penny!A80</f>
        <v>162</v>
      </c>
      <c r="B80" s="9">
        <v>80</v>
      </c>
      <c r="C80" s="9">
        <v>71</v>
      </c>
      <c r="D80" s="9">
        <v>90</v>
      </c>
      <c r="E80" s="9">
        <v>85</v>
      </c>
      <c r="F80" s="9">
        <v>89</v>
      </c>
      <c r="G80" s="9">
        <v>94</v>
      </c>
      <c r="H80" s="9">
        <v>24000</v>
      </c>
    </row>
    <row r="81" spans="1:8" ht="15" thickBot="1" x14ac:dyDescent="0.35">
      <c r="A81" s="8">
        <f>Penny!A81</f>
        <v>161</v>
      </c>
      <c r="B81" s="9">
        <v>80</v>
      </c>
      <c r="C81" s="9">
        <v>72</v>
      </c>
      <c r="D81" s="9">
        <v>90</v>
      </c>
      <c r="E81" s="9">
        <v>82</v>
      </c>
      <c r="F81" s="9">
        <v>88</v>
      </c>
      <c r="G81" s="9">
        <v>94</v>
      </c>
      <c r="H81" s="9">
        <v>26000</v>
      </c>
    </row>
    <row r="82" spans="1:8" ht="15" thickBot="1" x14ac:dyDescent="0.35">
      <c r="A82" s="8">
        <f>Penny!A82</f>
        <v>160</v>
      </c>
      <c r="B82" s="9">
        <v>78</v>
      </c>
      <c r="C82" s="9">
        <v>70</v>
      </c>
      <c r="D82" s="9">
        <v>90</v>
      </c>
      <c r="E82" s="9">
        <v>81</v>
      </c>
      <c r="F82" s="9">
        <v>90</v>
      </c>
      <c r="G82" s="9">
        <v>94</v>
      </c>
      <c r="H82" s="9">
        <v>24000</v>
      </c>
    </row>
    <row r="83" spans="1:8" ht="15" thickBot="1" x14ac:dyDescent="0.35">
      <c r="A83" s="8">
        <f>Penny!A83</f>
        <v>159</v>
      </c>
      <c r="B83" s="9">
        <v>80</v>
      </c>
      <c r="C83" s="9">
        <v>69</v>
      </c>
      <c r="D83" s="9">
        <v>91</v>
      </c>
      <c r="E83" s="9">
        <v>83</v>
      </c>
      <c r="F83" s="9">
        <v>91</v>
      </c>
      <c r="G83" s="9">
        <v>94</v>
      </c>
      <c r="H83" s="9">
        <v>24000</v>
      </c>
    </row>
    <row r="84" spans="1:8" ht="15" thickBot="1" x14ac:dyDescent="0.35">
      <c r="A84" s="8">
        <f>Penny!A84</f>
        <v>158</v>
      </c>
      <c r="B84" s="9">
        <v>78</v>
      </c>
      <c r="C84" s="9">
        <v>67</v>
      </c>
      <c r="D84" s="9">
        <v>90</v>
      </c>
      <c r="E84" s="9">
        <v>83</v>
      </c>
      <c r="F84" s="9">
        <v>91</v>
      </c>
      <c r="G84" s="9">
        <v>94</v>
      </c>
      <c r="H84" s="9">
        <v>25000</v>
      </c>
    </row>
    <row r="85" spans="1:8" ht="15" thickBot="1" x14ac:dyDescent="0.35">
      <c r="A85" s="8">
        <f>Penny!A85</f>
        <v>157</v>
      </c>
      <c r="B85" s="9">
        <v>73</v>
      </c>
      <c r="C85" s="9">
        <v>64</v>
      </c>
      <c r="D85" s="9">
        <v>90</v>
      </c>
      <c r="E85" s="9">
        <v>83</v>
      </c>
      <c r="F85" s="9">
        <v>90</v>
      </c>
      <c r="G85" s="9">
        <v>95</v>
      </c>
      <c r="H85" s="9">
        <v>27000</v>
      </c>
    </row>
    <row r="86" spans="1:8" ht="15" thickBot="1" x14ac:dyDescent="0.35">
      <c r="A86" s="8">
        <f>Penny!A86</f>
        <v>156</v>
      </c>
      <c r="B86" s="9">
        <v>73</v>
      </c>
      <c r="C86" s="9">
        <v>61</v>
      </c>
      <c r="D86" s="9">
        <v>89</v>
      </c>
      <c r="E86" s="9">
        <v>82</v>
      </c>
      <c r="F86" s="9">
        <v>86</v>
      </c>
      <c r="G86" s="9">
        <v>93</v>
      </c>
      <c r="H86" s="9">
        <v>31000</v>
      </c>
    </row>
    <row r="87" spans="1:8" ht="15" thickBot="1" x14ac:dyDescent="0.35">
      <c r="A87" s="8">
        <f>Penny!A87</f>
        <v>155</v>
      </c>
      <c r="B87" s="9">
        <v>73</v>
      </c>
      <c r="C87" s="9">
        <v>62</v>
      </c>
      <c r="D87" s="9">
        <v>89</v>
      </c>
      <c r="E87" s="9">
        <v>83</v>
      </c>
      <c r="F87" s="9">
        <v>90</v>
      </c>
      <c r="G87" s="9">
        <v>95</v>
      </c>
      <c r="H87" s="9">
        <v>28000</v>
      </c>
    </row>
    <row r="88" spans="1:8" ht="15" thickBot="1" x14ac:dyDescent="0.35">
      <c r="A88" s="8">
        <f>Penny!A88</f>
        <v>154</v>
      </c>
      <c r="B88" s="9">
        <v>78</v>
      </c>
      <c r="C88" s="9">
        <v>65</v>
      </c>
      <c r="D88" s="9">
        <v>89</v>
      </c>
      <c r="E88" s="9">
        <v>81</v>
      </c>
      <c r="F88" s="9">
        <v>87</v>
      </c>
      <c r="G88" s="9">
        <v>95</v>
      </c>
      <c r="H88" s="9">
        <v>28000</v>
      </c>
    </row>
    <row r="89" spans="1:8" ht="15" thickBot="1" x14ac:dyDescent="0.35">
      <c r="A89" s="8">
        <f>Penny!A89</f>
        <v>153</v>
      </c>
      <c r="B89" s="9">
        <v>77</v>
      </c>
      <c r="C89" s="9">
        <v>64</v>
      </c>
      <c r="D89" s="9">
        <v>89</v>
      </c>
      <c r="E89" s="9">
        <v>82</v>
      </c>
      <c r="F89" s="9">
        <v>89</v>
      </c>
      <c r="G89" s="9">
        <v>94</v>
      </c>
      <c r="H89" s="9">
        <v>21000</v>
      </c>
    </row>
    <row r="90" spans="1:8" ht="15" thickBot="1" x14ac:dyDescent="0.35">
      <c r="A90" s="8">
        <f>Penny!A90</f>
        <v>152</v>
      </c>
      <c r="B90" s="9">
        <v>70</v>
      </c>
      <c r="C90" s="9">
        <v>62</v>
      </c>
      <c r="D90" s="9">
        <v>88</v>
      </c>
      <c r="E90" s="9">
        <v>79</v>
      </c>
      <c r="F90" s="9">
        <v>90</v>
      </c>
      <c r="G90" s="9">
        <v>94</v>
      </c>
      <c r="H90" s="9">
        <v>27000</v>
      </c>
    </row>
    <row r="91" spans="1:8" ht="15" thickBot="1" x14ac:dyDescent="0.35">
      <c r="A91" s="8">
        <f>Penny!A91</f>
        <v>151</v>
      </c>
      <c r="B91" s="9">
        <v>61</v>
      </c>
      <c r="C91" s="9">
        <v>45</v>
      </c>
      <c r="D91" s="9">
        <v>87</v>
      </c>
      <c r="E91" s="9">
        <v>78</v>
      </c>
      <c r="F91" s="9">
        <v>86</v>
      </c>
      <c r="G91" s="9">
        <v>94</v>
      </c>
      <c r="H91" s="9">
        <v>29000</v>
      </c>
    </row>
    <row r="92" spans="1:8" ht="15" thickBot="1" x14ac:dyDescent="0.35">
      <c r="A92" s="8">
        <f>Penny!A92</f>
        <v>150</v>
      </c>
      <c r="B92" s="9">
        <v>78</v>
      </c>
      <c r="C92" s="9">
        <v>68</v>
      </c>
      <c r="D92" s="9">
        <v>86</v>
      </c>
      <c r="E92" s="9">
        <v>83</v>
      </c>
      <c r="F92" s="9">
        <v>88</v>
      </c>
      <c r="G92" s="9">
        <v>95</v>
      </c>
      <c r="H92" s="9">
        <v>23000</v>
      </c>
    </row>
    <row r="93" spans="1:8" ht="15" thickBot="1" x14ac:dyDescent="0.35">
      <c r="A93" s="8">
        <f>Penny!A93</f>
        <v>149</v>
      </c>
      <c r="B93" s="9">
        <v>78</v>
      </c>
      <c r="C93" s="9">
        <v>67</v>
      </c>
      <c r="D93" s="9">
        <v>86</v>
      </c>
      <c r="E93" s="9">
        <v>85</v>
      </c>
      <c r="F93" s="9">
        <v>87</v>
      </c>
      <c r="G93" s="9">
        <v>94</v>
      </c>
      <c r="H93" s="9">
        <v>24000</v>
      </c>
    </row>
    <row r="94" spans="1:8" ht="15" thickBot="1" x14ac:dyDescent="0.35">
      <c r="A94" s="8">
        <f>Penny!A94</f>
        <v>148</v>
      </c>
      <c r="B94" s="9">
        <v>75</v>
      </c>
      <c r="C94" s="9">
        <v>63</v>
      </c>
      <c r="D94" s="9">
        <v>87</v>
      </c>
      <c r="E94" s="9">
        <v>84</v>
      </c>
      <c r="F94" s="9">
        <v>87</v>
      </c>
      <c r="G94" s="9">
        <v>93</v>
      </c>
      <c r="H94" s="9">
        <v>26000</v>
      </c>
    </row>
    <row r="95" spans="1:8" ht="15" thickBot="1" x14ac:dyDescent="0.35">
      <c r="A95" s="8">
        <f>Penny!A95</f>
        <v>147</v>
      </c>
      <c r="B95" s="9">
        <v>74</v>
      </c>
      <c r="C95" s="9">
        <v>63</v>
      </c>
      <c r="D95" s="9">
        <v>88</v>
      </c>
      <c r="E95" s="9">
        <v>83</v>
      </c>
      <c r="F95" s="9">
        <v>88</v>
      </c>
      <c r="G95" s="9">
        <v>94</v>
      </c>
      <c r="H95" s="9">
        <v>26000</v>
      </c>
    </row>
    <row r="96" spans="1:8" ht="15" thickBot="1" x14ac:dyDescent="0.35">
      <c r="A96" s="8">
        <f>Penny!A96</f>
        <v>146</v>
      </c>
      <c r="B96" s="9">
        <v>76</v>
      </c>
      <c r="C96" s="9">
        <v>63</v>
      </c>
      <c r="D96" s="9">
        <v>87</v>
      </c>
      <c r="E96" s="9">
        <v>83</v>
      </c>
      <c r="F96" s="9">
        <v>85</v>
      </c>
      <c r="G96" s="9">
        <v>94</v>
      </c>
      <c r="H96" s="9">
        <v>23000</v>
      </c>
    </row>
    <row r="97" spans="1:8" ht="15" thickBot="1" x14ac:dyDescent="0.35">
      <c r="A97" s="8">
        <f>Penny!A97</f>
        <v>145</v>
      </c>
      <c r="B97" s="9">
        <v>74</v>
      </c>
      <c r="C97" s="9">
        <v>55</v>
      </c>
      <c r="D97" s="9">
        <v>87</v>
      </c>
      <c r="E97" s="9">
        <v>82</v>
      </c>
      <c r="F97" s="9">
        <v>82</v>
      </c>
      <c r="G97" s="9">
        <v>93</v>
      </c>
      <c r="H97" s="9">
        <v>31000</v>
      </c>
    </row>
    <row r="98" spans="1:8" ht="15" thickBot="1" x14ac:dyDescent="0.35">
      <c r="A98" s="8">
        <f>Penny!A98</f>
        <v>144</v>
      </c>
      <c r="B98" s="9">
        <v>73</v>
      </c>
      <c r="C98" s="9">
        <v>55</v>
      </c>
      <c r="D98" s="9">
        <v>85</v>
      </c>
      <c r="E98" s="9">
        <v>79</v>
      </c>
      <c r="F98" s="9">
        <v>83</v>
      </c>
      <c r="G98" s="9">
        <v>93</v>
      </c>
      <c r="H98" s="9">
        <v>26000</v>
      </c>
    </row>
    <row r="99" spans="1:8" ht="15" thickBot="1" x14ac:dyDescent="0.35">
      <c r="A99" s="8">
        <f>Penny!A99</f>
        <v>143</v>
      </c>
      <c r="B99" s="9">
        <v>69</v>
      </c>
      <c r="C99" s="9">
        <v>53</v>
      </c>
      <c r="D99" s="9">
        <v>84</v>
      </c>
      <c r="E99" s="9">
        <v>84</v>
      </c>
      <c r="F99" s="9">
        <v>83</v>
      </c>
      <c r="G99" s="9">
        <v>93</v>
      </c>
      <c r="H99" s="9">
        <v>25000</v>
      </c>
    </row>
    <row r="100" spans="1:8" ht="15" thickBot="1" x14ac:dyDescent="0.35">
      <c r="A100" s="8">
        <f>Penny!A100</f>
        <v>142</v>
      </c>
      <c r="B100" s="9">
        <v>72</v>
      </c>
      <c r="C100" s="9">
        <v>48</v>
      </c>
      <c r="D100" s="9">
        <v>78</v>
      </c>
      <c r="E100" s="9">
        <v>82</v>
      </c>
      <c r="F100" s="9">
        <v>80</v>
      </c>
      <c r="G100" s="9">
        <v>93</v>
      </c>
      <c r="H100" s="9">
        <v>32000</v>
      </c>
    </row>
    <row r="101" spans="1:8" ht="15" thickBot="1" x14ac:dyDescent="0.35">
      <c r="A101" s="8">
        <f>Penny!A101</f>
        <v>141</v>
      </c>
      <c r="B101" s="9">
        <v>62</v>
      </c>
      <c r="C101" s="9">
        <v>59</v>
      </c>
      <c r="D101" s="9">
        <v>81</v>
      </c>
      <c r="E101" s="9">
        <v>81</v>
      </c>
      <c r="F101" s="9">
        <v>83</v>
      </c>
      <c r="G101" s="9">
        <v>93</v>
      </c>
      <c r="H101" s="9">
        <v>31000</v>
      </c>
    </row>
    <row r="102" spans="1:8" ht="15" thickBot="1" x14ac:dyDescent="0.35">
      <c r="A102" s="8">
        <f>Penny!A102</f>
        <v>140</v>
      </c>
      <c r="B102" s="9">
        <v>47</v>
      </c>
      <c r="C102" s="9">
        <v>56</v>
      </c>
      <c r="D102" s="9">
        <v>82</v>
      </c>
      <c r="E102" s="9">
        <v>80</v>
      </c>
      <c r="F102" s="9">
        <v>83</v>
      </c>
      <c r="G102" s="9">
        <v>92</v>
      </c>
      <c r="H102" s="9">
        <v>32000</v>
      </c>
    </row>
    <row r="103" spans="1:8" ht="15" thickBot="1" x14ac:dyDescent="0.35">
      <c r="A103" s="8">
        <f>Penny!A103</f>
        <v>139</v>
      </c>
      <c r="B103" s="9">
        <v>49</v>
      </c>
      <c r="C103" s="9">
        <v>43</v>
      </c>
      <c r="D103" s="9">
        <v>82</v>
      </c>
      <c r="E103" s="9">
        <v>79</v>
      </c>
      <c r="F103" s="9">
        <v>81</v>
      </c>
      <c r="G103" s="9">
        <v>92</v>
      </c>
      <c r="H103" s="9">
        <v>27000</v>
      </c>
    </row>
    <row r="104" spans="1:8" ht="15" thickBot="1" x14ac:dyDescent="0.35">
      <c r="A104" s="8">
        <f>Penny!A104</f>
        <v>138</v>
      </c>
      <c r="B104" s="9">
        <v>66</v>
      </c>
      <c r="C104" s="9">
        <v>65</v>
      </c>
      <c r="D104" s="9">
        <v>84</v>
      </c>
      <c r="E104" s="9">
        <v>82</v>
      </c>
      <c r="F104" s="9">
        <v>84</v>
      </c>
      <c r="G104" s="9">
        <v>93</v>
      </c>
      <c r="H104" s="9">
        <v>29000</v>
      </c>
    </row>
    <row r="105" spans="1:8" ht="15" thickBot="1" x14ac:dyDescent="0.35">
      <c r="A105" s="8">
        <f>Penny!A105</f>
        <v>137</v>
      </c>
      <c r="B105" s="9">
        <v>70</v>
      </c>
      <c r="C105" s="9">
        <v>66</v>
      </c>
      <c r="D105" s="9">
        <v>83</v>
      </c>
      <c r="E105" s="9">
        <v>83</v>
      </c>
      <c r="F105" s="9">
        <v>78</v>
      </c>
      <c r="G105" s="9">
        <v>93</v>
      </c>
      <c r="H105" s="9">
        <v>34000</v>
      </c>
    </row>
    <row r="106" spans="1:8" ht="15" thickBot="1" x14ac:dyDescent="0.35">
      <c r="A106" s="8">
        <f>Penny!A106</f>
        <v>136</v>
      </c>
      <c r="B106" s="9">
        <v>71</v>
      </c>
      <c r="C106" s="9">
        <v>58</v>
      </c>
      <c r="D106" s="9">
        <v>83</v>
      </c>
      <c r="E106" s="9">
        <v>83</v>
      </c>
      <c r="F106" s="9">
        <v>80</v>
      </c>
      <c r="G106" s="9">
        <v>92</v>
      </c>
      <c r="H106" s="9">
        <v>39000</v>
      </c>
    </row>
    <row r="107" spans="1:8" ht="15" thickBot="1" x14ac:dyDescent="0.35">
      <c r="A107" s="8">
        <f>Penny!A107</f>
        <v>135</v>
      </c>
      <c r="B107" s="9">
        <v>70</v>
      </c>
      <c r="C107" s="9">
        <v>61</v>
      </c>
      <c r="D107" s="9">
        <v>84</v>
      </c>
      <c r="E107" s="9">
        <v>85</v>
      </c>
      <c r="F107" s="9">
        <v>77</v>
      </c>
      <c r="G107" s="9">
        <v>92</v>
      </c>
      <c r="H107" s="9">
        <v>32000</v>
      </c>
    </row>
    <row r="108" spans="1:8" ht="15" thickBot="1" x14ac:dyDescent="0.35">
      <c r="A108" s="8">
        <f>Penny!A108</f>
        <v>134</v>
      </c>
      <c r="B108" s="9">
        <v>65</v>
      </c>
      <c r="C108" s="9">
        <v>61</v>
      </c>
      <c r="D108" s="9">
        <v>83</v>
      </c>
      <c r="E108" s="9">
        <v>84</v>
      </c>
      <c r="F108" s="9">
        <v>79</v>
      </c>
      <c r="G108" s="9">
        <v>92</v>
      </c>
      <c r="H108" s="9">
        <v>32000</v>
      </c>
    </row>
    <row r="109" spans="1:8" ht="15" thickBot="1" x14ac:dyDescent="0.35">
      <c r="A109" s="8">
        <f>Penny!A109</f>
        <v>133</v>
      </c>
      <c r="B109" s="9">
        <v>69</v>
      </c>
      <c r="C109" s="9">
        <v>54</v>
      </c>
      <c r="D109" s="9">
        <v>84</v>
      </c>
      <c r="E109" s="9">
        <v>83</v>
      </c>
      <c r="F109" s="9">
        <v>79</v>
      </c>
      <c r="G109" s="9">
        <v>92</v>
      </c>
      <c r="H109" s="9">
        <v>33000</v>
      </c>
    </row>
    <row r="110" spans="1:8" ht="15" thickBot="1" x14ac:dyDescent="0.35">
      <c r="A110" s="8">
        <f>Penny!A110</f>
        <v>132</v>
      </c>
      <c r="B110" s="9">
        <v>63</v>
      </c>
      <c r="C110" s="9">
        <v>55</v>
      </c>
      <c r="D110" s="9">
        <v>82</v>
      </c>
      <c r="E110" s="9">
        <v>83</v>
      </c>
      <c r="F110" s="9">
        <v>76</v>
      </c>
      <c r="G110" s="9">
        <v>90</v>
      </c>
      <c r="H110" s="9">
        <v>35000</v>
      </c>
    </row>
    <row r="111" spans="1:8" ht="15" thickBot="1" x14ac:dyDescent="0.35">
      <c r="A111" s="8">
        <f>Penny!A111</f>
        <v>131</v>
      </c>
      <c r="B111" s="9">
        <v>65</v>
      </c>
      <c r="C111" s="9">
        <v>56</v>
      </c>
      <c r="D111" s="9">
        <v>83</v>
      </c>
      <c r="E111" s="9">
        <v>84</v>
      </c>
      <c r="F111" s="9">
        <v>80</v>
      </c>
      <c r="G111" s="9">
        <v>90</v>
      </c>
      <c r="H111" s="9">
        <v>35000</v>
      </c>
    </row>
    <row r="112" spans="1:8" ht="15" thickBot="1" x14ac:dyDescent="0.35">
      <c r="A112" s="8">
        <f>Penny!A112</f>
        <v>130</v>
      </c>
      <c r="B112" s="9">
        <v>69</v>
      </c>
      <c r="C112" s="9">
        <v>61</v>
      </c>
      <c r="D112" s="9">
        <v>83</v>
      </c>
      <c r="E112" s="9">
        <v>83</v>
      </c>
      <c r="F112" s="9">
        <v>79</v>
      </c>
      <c r="G112" s="9">
        <v>93</v>
      </c>
      <c r="H112" s="9">
        <v>32000</v>
      </c>
    </row>
    <row r="113" spans="1:8" ht="15" thickBot="1" x14ac:dyDescent="0.35">
      <c r="A113" s="8">
        <f>Penny!A113</f>
        <v>129</v>
      </c>
      <c r="B113" s="9">
        <v>62</v>
      </c>
      <c r="C113" s="9">
        <v>58</v>
      </c>
      <c r="D113" s="9">
        <v>83</v>
      </c>
      <c r="E113" s="9">
        <v>79</v>
      </c>
      <c r="F113" s="9">
        <v>75</v>
      </c>
      <c r="G113" s="9">
        <v>92</v>
      </c>
      <c r="H113" s="9">
        <v>32000</v>
      </c>
    </row>
    <row r="114" spans="1:8" ht="15" thickBot="1" x14ac:dyDescent="0.35">
      <c r="A114" s="8">
        <f>Penny!A114</f>
        <v>128</v>
      </c>
      <c r="B114" s="9">
        <v>57</v>
      </c>
      <c r="C114" s="9">
        <v>52</v>
      </c>
      <c r="D114" s="9">
        <v>74</v>
      </c>
      <c r="E114" s="9">
        <v>79</v>
      </c>
      <c r="F114" s="9">
        <v>78</v>
      </c>
      <c r="G114" s="9">
        <v>91</v>
      </c>
      <c r="H114" s="9">
        <v>30000</v>
      </c>
    </row>
    <row r="115" spans="1:8" ht="15" thickBot="1" x14ac:dyDescent="0.35">
      <c r="A115" s="8">
        <f>Penny!A115</f>
        <v>127</v>
      </c>
      <c r="B115" s="9">
        <v>46</v>
      </c>
      <c r="C115" s="9">
        <v>34</v>
      </c>
      <c r="D115" s="9">
        <v>76</v>
      </c>
      <c r="E115" s="9">
        <v>80</v>
      </c>
      <c r="F115" s="9">
        <v>75</v>
      </c>
      <c r="G115" s="9">
        <v>91</v>
      </c>
      <c r="H115" s="9">
        <v>34000</v>
      </c>
    </row>
    <row r="116" spans="1:8" ht="15" thickBot="1" x14ac:dyDescent="0.35">
      <c r="A116" s="8">
        <f>Penny!A116</f>
        <v>126</v>
      </c>
      <c r="B116" s="9">
        <v>72</v>
      </c>
      <c r="C116" s="9">
        <v>66</v>
      </c>
      <c r="D116" s="9">
        <v>82</v>
      </c>
      <c r="E116" s="9">
        <v>82</v>
      </c>
      <c r="F116" s="9">
        <v>82</v>
      </c>
      <c r="G116" s="9">
        <v>92</v>
      </c>
      <c r="H116" s="9">
        <v>32000</v>
      </c>
    </row>
    <row r="117" spans="1:8" ht="15" thickBot="1" x14ac:dyDescent="0.35">
      <c r="A117" s="8">
        <f>Penny!A117</f>
        <v>125</v>
      </c>
      <c r="B117" s="9">
        <v>71</v>
      </c>
      <c r="C117" s="9">
        <v>68</v>
      </c>
      <c r="D117" s="9">
        <v>80</v>
      </c>
      <c r="E117" s="9">
        <v>81</v>
      </c>
      <c r="F117" s="9">
        <v>80</v>
      </c>
      <c r="G117" s="9">
        <v>90</v>
      </c>
      <c r="H117" s="9">
        <v>32000</v>
      </c>
    </row>
    <row r="118" spans="1:8" ht="15" thickBot="1" x14ac:dyDescent="0.35">
      <c r="A118" s="8">
        <f>Penny!A118</f>
        <v>124</v>
      </c>
      <c r="B118" s="9">
        <v>70</v>
      </c>
      <c r="C118" s="9">
        <v>60</v>
      </c>
      <c r="D118" s="9">
        <v>82</v>
      </c>
      <c r="E118" s="9">
        <v>80</v>
      </c>
      <c r="F118" s="9">
        <v>78</v>
      </c>
      <c r="G118" s="9">
        <v>90</v>
      </c>
      <c r="H118" s="9">
        <v>33000</v>
      </c>
    </row>
    <row r="119" spans="1:8" ht="15" thickBot="1" x14ac:dyDescent="0.35">
      <c r="A119" s="8">
        <f>Penny!A119</f>
        <v>123</v>
      </c>
      <c r="B119" s="9">
        <v>70</v>
      </c>
      <c r="C119" s="9">
        <v>62</v>
      </c>
      <c r="D119" s="9">
        <v>84</v>
      </c>
      <c r="E119" s="9">
        <v>81</v>
      </c>
      <c r="F119" s="9">
        <v>77</v>
      </c>
      <c r="G119" s="9">
        <v>89</v>
      </c>
      <c r="H119" s="9">
        <v>33000</v>
      </c>
    </row>
    <row r="120" spans="1:8" ht="15" thickBot="1" x14ac:dyDescent="0.35">
      <c r="A120" s="8">
        <f>Penny!A120</f>
        <v>122</v>
      </c>
      <c r="B120" s="9">
        <v>63</v>
      </c>
      <c r="C120" s="9">
        <v>60</v>
      </c>
      <c r="D120" s="9">
        <v>82</v>
      </c>
      <c r="E120" s="9">
        <v>82</v>
      </c>
      <c r="F120" s="9">
        <v>74</v>
      </c>
      <c r="G120" s="9">
        <v>90</v>
      </c>
      <c r="H120" s="9">
        <v>32000</v>
      </c>
    </row>
    <row r="121" spans="1:8" ht="15" thickBot="1" x14ac:dyDescent="0.35">
      <c r="A121" s="8">
        <f>Penny!A121</f>
        <v>121</v>
      </c>
      <c r="B121" s="9">
        <v>65</v>
      </c>
      <c r="C121" s="9">
        <v>61</v>
      </c>
      <c r="D121" s="9">
        <v>82</v>
      </c>
      <c r="E121" s="9">
        <v>73</v>
      </c>
      <c r="F121" s="9">
        <v>76</v>
      </c>
      <c r="G121" s="9">
        <v>90</v>
      </c>
      <c r="H121" s="9">
        <v>35000</v>
      </c>
    </row>
    <row r="122" spans="1:8" ht="15" thickBot="1" x14ac:dyDescent="0.35">
      <c r="A122" s="8">
        <f>Penny!A122</f>
        <v>120</v>
      </c>
      <c r="B122" s="9">
        <v>65</v>
      </c>
      <c r="C122" s="9">
        <v>57</v>
      </c>
      <c r="D122" s="9">
        <v>80</v>
      </c>
      <c r="E122" s="9">
        <v>76</v>
      </c>
      <c r="F122" s="9">
        <v>77</v>
      </c>
      <c r="G122" s="9">
        <v>89</v>
      </c>
      <c r="H122" s="9">
        <v>36000</v>
      </c>
    </row>
    <row r="123" spans="1:8" ht="15" thickBot="1" x14ac:dyDescent="0.35">
      <c r="A123" s="8">
        <f>Penny!A123</f>
        <v>119</v>
      </c>
      <c r="B123" s="9">
        <v>62</v>
      </c>
      <c r="C123" s="9">
        <v>46</v>
      </c>
      <c r="D123" s="9">
        <v>79</v>
      </c>
      <c r="E123" s="9">
        <v>79</v>
      </c>
      <c r="F123" s="9">
        <v>72</v>
      </c>
      <c r="G123" s="9">
        <v>89</v>
      </c>
      <c r="H123" s="9">
        <v>35000</v>
      </c>
    </row>
    <row r="124" spans="1:8" ht="15" thickBot="1" x14ac:dyDescent="0.35">
      <c r="A124" s="8">
        <f>Penny!A124</f>
        <v>118</v>
      </c>
      <c r="B124" s="9">
        <v>68</v>
      </c>
      <c r="C124" s="9">
        <v>60</v>
      </c>
      <c r="D124" s="9">
        <v>81</v>
      </c>
      <c r="E124" s="9">
        <v>79</v>
      </c>
      <c r="F124" s="9">
        <v>73</v>
      </c>
      <c r="G124" s="9">
        <v>91</v>
      </c>
      <c r="H124" s="9">
        <v>31000</v>
      </c>
    </row>
    <row r="125" spans="1:8" ht="15" thickBot="1" x14ac:dyDescent="0.35">
      <c r="A125" s="8">
        <f>Penny!A125</f>
        <v>117</v>
      </c>
      <c r="B125" s="9">
        <v>65</v>
      </c>
      <c r="C125" s="9">
        <v>60</v>
      </c>
      <c r="D125" s="9">
        <v>79</v>
      </c>
      <c r="E125" s="9">
        <v>78</v>
      </c>
      <c r="F125" s="9">
        <v>70</v>
      </c>
      <c r="G125" s="9">
        <v>90</v>
      </c>
      <c r="H125" s="9">
        <v>32000</v>
      </c>
    </row>
    <row r="126" spans="1:8" ht="15" thickBot="1" x14ac:dyDescent="0.35">
      <c r="A126" s="8">
        <f>Penny!A126</f>
        <v>116</v>
      </c>
      <c r="B126" s="9">
        <v>60</v>
      </c>
      <c r="C126" s="9">
        <v>48</v>
      </c>
      <c r="D126" s="9">
        <v>78</v>
      </c>
      <c r="E126" s="9">
        <v>77</v>
      </c>
      <c r="F126" s="9">
        <v>74</v>
      </c>
      <c r="G126" s="9">
        <v>89</v>
      </c>
      <c r="H126" s="9">
        <v>32000</v>
      </c>
    </row>
    <row r="127" spans="1:8" ht="15" thickBot="1" x14ac:dyDescent="0.35">
      <c r="A127" s="8">
        <f>Penny!A127</f>
        <v>115</v>
      </c>
      <c r="B127" s="9">
        <v>37</v>
      </c>
      <c r="C127" s="9">
        <v>22</v>
      </c>
      <c r="D127" s="9">
        <v>74</v>
      </c>
      <c r="E127" s="9">
        <v>71</v>
      </c>
      <c r="F127" s="9">
        <v>69</v>
      </c>
      <c r="G127" s="9">
        <v>88</v>
      </c>
      <c r="H127" s="9">
        <v>32000</v>
      </c>
    </row>
    <row r="128" spans="1:8" ht="15" thickBot="1" x14ac:dyDescent="0.35">
      <c r="A128" s="8">
        <f>Penny!A128</f>
        <v>114</v>
      </c>
      <c r="B128" s="9">
        <v>72</v>
      </c>
      <c r="C128" s="9">
        <v>62</v>
      </c>
      <c r="D128" s="9">
        <v>77</v>
      </c>
      <c r="E128" s="9">
        <v>69</v>
      </c>
      <c r="F128" s="9">
        <v>78</v>
      </c>
      <c r="G128" s="9">
        <v>90</v>
      </c>
      <c r="H128" s="9">
        <v>29000</v>
      </c>
    </row>
    <row r="129" spans="1:8" ht="15" thickBot="1" x14ac:dyDescent="0.35">
      <c r="A129" s="8">
        <f>Penny!A129</f>
        <v>113</v>
      </c>
      <c r="B129" s="9">
        <v>70</v>
      </c>
      <c r="C129" s="9">
        <v>63</v>
      </c>
      <c r="D129" s="9">
        <v>78</v>
      </c>
      <c r="E129" s="9">
        <v>78</v>
      </c>
      <c r="F129" s="9">
        <v>78</v>
      </c>
      <c r="G129" s="9">
        <v>89</v>
      </c>
      <c r="H129" s="9">
        <v>30000</v>
      </c>
    </row>
    <row r="130" spans="1:8" ht="15" thickBot="1" x14ac:dyDescent="0.35">
      <c r="A130" s="8">
        <f>Penny!A130</f>
        <v>112</v>
      </c>
      <c r="B130" s="9">
        <v>68</v>
      </c>
      <c r="C130" s="9">
        <v>59</v>
      </c>
      <c r="D130" s="9">
        <v>77</v>
      </c>
      <c r="E130" s="9">
        <v>77</v>
      </c>
      <c r="F130" s="9">
        <v>75</v>
      </c>
      <c r="G130" s="9">
        <v>89</v>
      </c>
      <c r="H130" s="9">
        <v>25000</v>
      </c>
    </row>
    <row r="131" spans="1:8" ht="15" thickBot="1" x14ac:dyDescent="0.35">
      <c r="A131" s="8">
        <f>Penny!A131</f>
        <v>111</v>
      </c>
      <c r="B131" s="9">
        <v>66</v>
      </c>
      <c r="C131" s="9">
        <v>58</v>
      </c>
      <c r="D131" s="9">
        <v>79</v>
      </c>
      <c r="E131" s="9">
        <v>77</v>
      </c>
      <c r="F131" s="9">
        <v>72</v>
      </c>
      <c r="G131" s="9">
        <v>88</v>
      </c>
      <c r="H131" s="9">
        <v>33000</v>
      </c>
    </row>
    <row r="132" spans="1:8" ht="15" thickBot="1" x14ac:dyDescent="0.35">
      <c r="A132" s="8">
        <f>Penny!A132</f>
        <v>110</v>
      </c>
      <c r="B132" s="9">
        <v>64</v>
      </c>
      <c r="C132" s="9">
        <v>59</v>
      </c>
      <c r="D132" s="9">
        <v>77</v>
      </c>
      <c r="E132" s="9">
        <v>76</v>
      </c>
      <c r="F132" s="9">
        <v>74</v>
      </c>
      <c r="G132" s="9">
        <v>88</v>
      </c>
      <c r="H132" s="9">
        <v>28000</v>
      </c>
    </row>
    <row r="133" spans="1:8" ht="15" thickBot="1" x14ac:dyDescent="0.35">
      <c r="A133" s="8">
        <f>Penny!A133</f>
        <v>109</v>
      </c>
      <c r="B133" s="9">
        <v>61</v>
      </c>
      <c r="C133" s="9">
        <v>54</v>
      </c>
      <c r="D133" s="9">
        <v>74</v>
      </c>
      <c r="E133" s="9">
        <v>77</v>
      </c>
      <c r="F133" s="9">
        <v>72</v>
      </c>
      <c r="G133" s="9">
        <v>84</v>
      </c>
      <c r="H133" s="9">
        <v>34000</v>
      </c>
    </row>
    <row r="134" spans="1:8" ht="15" thickBot="1" x14ac:dyDescent="0.35">
      <c r="A134" s="8">
        <f>Penny!A134</f>
        <v>108</v>
      </c>
      <c r="B134" s="9">
        <v>66</v>
      </c>
      <c r="C134" s="9">
        <v>53</v>
      </c>
      <c r="D134" s="9">
        <v>74</v>
      </c>
      <c r="E134" s="9">
        <v>79</v>
      </c>
      <c r="F134" s="9">
        <v>71</v>
      </c>
      <c r="G134" s="9">
        <v>80</v>
      </c>
      <c r="H134" s="9">
        <v>31000</v>
      </c>
    </row>
    <row r="135" spans="1:8" ht="15" thickBot="1" x14ac:dyDescent="0.35">
      <c r="A135" s="8">
        <f>Penny!A135</f>
        <v>107</v>
      </c>
      <c r="B135" s="9">
        <v>63</v>
      </c>
      <c r="C135" s="9">
        <v>54</v>
      </c>
      <c r="D135" s="9">
        <v>76</v>
      </c>
      <c r="E135" s="9">
        <v>79</v>
      </c>
      <c r="F135" s="9">
        <v>72</v>
      </c>
      <c r="G135" s="9">
        <v>79</v>
      </c>
      <c r="H135" s="9">
        <v>29000</v>
      </c>
    </row>
    <row r="136" spans="1:8" ht="15" thickBot="1" x14ac:dyDescent="0.35">
      <c r="A136" s="8">
        <f>Penny!A136</f>
        <v>106</v>
      </c>
      <c r="B136" s="9">
        <v>69</v>
      </c>
      <c r="C136" s="9">
        <v>56</v>
      </c>
      <c r="D136" s="9">
        <v>76</v>
      </c>
      <c r="E136" s="9">
        <v>77</v>
      </c>
      <c r="F136" s="9">
        <v>72</v>
      </c>
      <c r="G136" s="9">
        <v>85</v>
      </c>
      <c r="H136" s="9">
        <v>31000</v>
      </c>
    </row>
    <row r="137" spans="1:8" ht="15" thickBot="1" x14ac:dyDescent="0.35">
      <c r="A137" s="8">
        <f>Penny!A137</f>
        <v>105</v>
      </c>
      <c r="B137" s="9">
        <v>65</v>
      </c>
      <c r="C137" s="9">
        <v>61</v>
      </c>
      <c r="D137" s="9">
        <v>68</v>
      </c>
      <c r="E137" s="9">
        <v>77</v>
      </c>
      <c r="F137" s="9">
        <v>65</v>
      </c>
      <c r="G137" s="9">
        <v>84</v>
      </c>
      <c r="H137" s="9">
        <v>27000</v>
      </c>
    </row>
    <row r="138" spans="1:8" ht="15" thickBot="1" x14ac:dyDescent="0.35">
      <c r="A138" s="8">
        <f>Penny!A138</f>
        <v>104</v>
      </c>
      <c r="B138" s="9">
        <v>60</v>
      </c>
      <c r="C138" s="9">
        <v>52</v>
      </c>
      <c r="D138" s="9">
        <v>72</v>
      </c>
      <c r="E138" s="9">
        <v>77</v>
      </c>
      <c r="F138" s="9">
        <v>72</v>
      </c>
      <c r="G138" s="9">
        <v>86</v>
      </c>
      <c r="H138" s="9">
        <v>33000</v>
      </c>
    </row>
    <row r="139" spans="1:8" ht="15" thickBot="1" x14ac:dyDescent="0.35">
      <c r="A139" s="8">
        <f>Penny!A139</f>
        <v>103</v>
      </c>
      <c r="B139" s="9">
        <v>46</v>
      </c>
      <c r="C139" s="9">
        <v>19</v>
      </c>
      <c r="D139" s="9">
        <v>70</v>
      </c>
      <c r="E139" s="9">
        <v>73</v>
      </c>
      <c r="F139" s="9">
        <v>71</v>
      </c>
      <c r="G139" s="9">
        <v>84</v>
      </c>
      <c r="H139" s="9">
        <v>36000</v>
      </c>
    </row>
    <row r="140" spans="1:8" ht="15" thickBot="1" x14ac:dyDescent="0.35">
      <c r="A140" s="8">
        <f>Penny!A140</f>
        <v>102</v>
      </c>
      <c r="B140" s="9">
        <v>72</v>
      </c>
      <c r="C140" s="9">
        <v>53</v>
      </c>
      <c r="D140" s="9">
        <v>76</v>
      </c>
      <c r="E140" s="9">
        <v>76</v>
      </c>
      <c r="F140" s="9">
        <v>74</v>
      </c>
      <c r="G140" s="9">
        <v>86</v>
      </c>
      <c r="H140" s="9">
        <v>32000</v>
      </c>
    </row>
    <row r="141" spans="1:8" ht="15" thickBot="1" x14ac:dyDescent="0.35">
      <c r="A141" s="8">
        <f>Penny!A141</f>
        <v>101</v>
      </c>
      <c r="B141" s="9">
        <v>75</v>
      </c>
      <c r="C141" s="9">
        <v>61</v>
      </c>
      <c r="D141" s="9">
        <v>74</v>
      </c>
      <c r="E141" s="9">
        <v>78</v>
      </c>
      <c r="F141" s="9">
        <v>73</v>
      </c>
      <c r="G141" s="9">
        <v>84</v>
      </c>
      <c r="H141" s="9">
        <v>31000</v>
      </c>
    </row>
    <row r="142" spans="1:8" ht="15" thickBot="1" x14ac:dyDescent="0.35">
      <c r="A142" s="8">
        <f>Penny!A142</f>
        <v>100</v>
      </c>
      <c r="B142" s="9">
        <v>67</v>
      </c>
      <c r="C142" s="9">
        <v>52</v>
      </c>
      <c r="D142" s="9">
        <v>76</v>
      </c>
      <c r="E142" s="9">
        <v>76</v>
      </c>
      <c r="F142" s="9">
        <v>73</v>
      </c>
      <c r="G142" s="9">
        <v>83</v>
      </c>
      <c r="H142" s="9">
        <v>42000</v>
      </c>
    </row>
    <row r="143" spans="1:8" ht="15" thickBot="1" x14ac:dyDescent="0.35">
      <c r="A143" s="8">
        <f>Penny!A143</f>
        <v>99</v>
      </c>
      <c r="B143" s="9">
        <v>69</v>
      </c>
      <c r="C143" s="9">
        <v>58</v>
      </c>
      <c r="D143" s="9">
        <v>73</v>
      </c>
      <c r="E143" s="9">
        <v>78</v>
      </c>
      <c r="F143" s="9">
        <v>75</v>
      </c>
      <c r="G143" s="9">
        <v>85</v>
      </c>
      <c r="H143" s="9">
        <v>37000</v>
      </c>
    </row>
    <row r="144" spans="1:8" ht="15" thickBot="1" x14ac:dyDescent="0.35">
      <c r="A144" s="8">
        <f>Penny!A144</f>
        <v>98</v>
      </c>
      <c r="B144" s="9">
        <v>67</v>
      </c>
      <c r="C144" s="9">
        <v>57</v>
      </c>
      <c r="D144" s="9">
        <v>75</v>
      </c>
      <c r="E144" s="9">
        <v>78</v>
      </c>
      <c r="F144" s="9">
        <v>74</v>
      </c>
      <c r="G144" s="9">
        <v>86</v>
      </c>
      <c r="H144" s="9">
        <v>36000</v>
      </c>
    </row>
    <row r="145" spans="1:8" ht="15" thickBot="1" x14ac:dyDescent="0.35">
      <c r="A145" s="8">
        <f>Penny!A145</f>
        <v>97</v>
      </c>
      <c r="B145" s="9">
        <v>65</v>
      </c>
      <c r="C145" s="9">
        <v>50</v>
      </c>
      <c r="D145" s="9">
        <v>74</v>
      </c>
      <c r="E145" s="9">
        <v>77</v>
      </c>
      <c r="F145" s="9">
        <v>72</v>
      </c>
      <c r="G145" s="9">
        <v>81</v>
      </c>
      <c r="H145" s="9">
        <v>38000</v>
      </c>
    </row>
    <row r="146" spans="1:8" ht="15" thickBot="1" x14ac:dyDescent="0.35">
      <c r="A146" s="8">
        <f>Penny!A146</f>
        <v>96</v>
      </c>
      <c r="B146" s="9">
        <v>61</v>
      </c>
      <c r="C146" s="9">
        <v>42</v>
      </c>
      <c r="D146" s="9">
        <v>72</v>
      </c>
      <c r="E146" s="9">
        <v>77</v>
      </c>
      <c r="F146" s="9">
        <v>69</v>
      </c>
      <c r="G146" s="9">
        <v>78</v>
      </c>
      <c r="H146" s="9">
        <v>38000</v>
      </c>
    </row>
    <row r="147" spans="1:8" ht="15" thickBot="1" x14ac:dyDescent="0.35">
      <c r="A147" s="8">
        <f>Penny!A147</f>
        <v>95</v>
      </c>
      <c r="B147" s="9">
        <v>55</v>
      </c>
      <c r="C147" s="9">
        <v>43</v>
      </c>
      <c r="D147" s="9">
        <v>68</v>
      </c>
      <c r="E147" s="9">
        <v>76</v>
      </c>
      <c r="F147" s="9">
        <v>70</v>
      </c>
      <c r="G147" s="9">
        <v>81</v>
      </c>
      <c r="H147" s="9">
        <v>35000</v>
      </c>
    </row>
    <row r="148" spans="1:8" ht="15" thickBot="1" x14ac:dyDescent="0.35">
      <c r="A148" s="8">
        <f>Penny!A148</f>
        <v>94</v>
      </c>
      <c r="B148" s="9">
        <v>68</v>
      </c>
      <c r="C148" s="9">
        <v>57</v>
      </c>
      <c r="D148" s="9">
        <v>76</v>
      </c>
      <c r="E148" s="9">
        <v>76</v>
      </c>
      <c r="F148" s="9">
        <v>70</v>
      </c>
      <c r="G148" s="9">
        <v>83</v>
      </c>
      <c r="H148" s="9">
        <v>32000</v>
      </c>
    </row>
    <row r="149" spans="1:8" ht="15" thickBot="1" x14ac:dyDescent="0.35">
      <c r="A149" s="8">
        <f>Penny!A149</f>
        <v>93</v>
      </c>
      <c r="B149" s="9">
        <v>64</v>
      </c>
      <c r="C149" s="9">
        <v>55</v>
      </c>
      <c r="D149" s="9">
        <v>66</v>
      </c>
      <c r="E149" s="9">
        <v>74</v>
      </c>
      <c r="F149" s="9">
        <v>65</v>
      </c>
      <c r="G149" s="9">
        <v>84</v>
      </c>
      <c r="H149" s="9">
        <v>31000</v>
      </c>
    </row>
    <row r="150" spans="1:8" ht="15" thickBot="1" x14ac:dyDescent="0.35">
      <c r="A150" s="8">
        <f>Penny!A150</f>
        <v>92</v>
      </c>
      <c r="B150" s="9">
        <v>54</v>
      </c>
      <c r="C150" s="9">
        <v>26</v>
      </c>
      <c r="D150" s="9">
        <v>73</v>
      </c>
      <c r="E150" s="9">
        <v>70</v>
      </c>
      <c r="F150" s="9">
        <v>69</v>
      </c>
      <c r="G150" s="9">
        <v>85</v>
      </c>
      <c r="H150" s="9">
        <v>34000</v>
      </c>
    </row>
    <row r="151" spans="1:8" ht="15" thickBot="1" x14ac:dyDescent="0.35">
      <c r="A151" s="8">
        <f>Penny!A151</f>
        <v>91</v>
      </c>
      <c r="B151" s="9">
        <v>44</v>
      </c>
      <c r="C151" s="9">
        <v>14</v>
      </c>
      <c r="D151" s="9">
        <v>69</v>
      </c>
      <c r="E151" s="9">
        <v>69</v>
      </c>
      <c r="F151" s="9">
        <v>58</v>
      </c>
      <c r="G151" s="9">
        <v>81</v>
      </c>
      <c r="H151" s="9">
        <v>36000</v>
      </c>
    </row>
    <row r="152" spans="1:8" ht="15" thickBot="1" x14ac:dyDescent="0.35">
      <c r="A152" s="8">
        <f>Penny!A152</f>
        <v>90</v>
      </c>
      <c r="B152" s="9">
        <v>73</v>
      </c>
      <c r="C152" s="9">
        <v>63</v>
      </c>
      <c r="D152" s="9">
        <v>78</v>
      </c>
      <c r="E152" s="9">
        <v>78</v>
      </c>
      <c r="F152" s="9">
        <v>74</v>
      </c>
      <c r="G152" s="9">
        <v>85</v>
      </c>
      <c r="H152" s="9">
        <v>32000</v>
      </c>
    </row>
    <row r="153" spans="1:8" ht="15" thickBot="1" x14ac:dyDescent="0.35">
      <c r="A153" s="8">
        <f>Penny!A153</f>
        <v>89</v>
      </c>
      <c r="B153" s="9">
        <v>76</v>
      </c>
      <c r="C153" s="9">
        <v>64</v>
      </c>
      <c r="D153" s="9">
        <v>77</v>
      </c>
      <c r="E153" s="9">
        <v>76</v>
      </c>
      <c r="F153" s="9">
        <v>75</v>
      </c>
      <c r="G153" s="9">
        <v>84</v>
      </c>
      <c r="H153" s="9">
        <v>32000</v>
      </c>
    </row>
    <row r="154" spans="1:8" ht="15" thickBot="1" x14ac:dyDescent="0.35">
      <c r="A154" s="8">
        <f>Penny!A154</f>
        <v>88</v>
      </c>
      <c r="B154" s="9">
        <v>71</v>
      </c>
      <c r="C154" s="9">
        <v>61</v>
      </c>
      <c r="D154" s="9">
        <v>73</v>
      </c>
      <c r="E154" s="9">
        <v>74</v>
      </c>
      <c r="F154" s="9">
        <v>68</v>
      </c>
      <c r="G154" s="9">
        <v>82</v>
      </c>
      <c r="H154" s="9">
        <v>36000</v>
      </c>
    </row>
    <row r="155" spans="1:8" ht="15" thickBot="1" x14ac:dyDescent="0.35">
      <c r="A155" s="8">
        <f>Penny!A155</f>
        <v>87</v>
      </c>
      <c r="B155" s="9">
        <v>67</v>
      </c>
      <c r="C155" s="9">
        <v>57</v>
      </c>
      <c r="D155" s="9">
        <v>74</v>
      </c>
      <c r="E155" s="9">
        <v>75</v>
      </c>
      <c r="F155" s="9">
        <v>66</v>
      </c>
      <c r="G155" s="9">
        <v>82</v>
      </c>
      <c r="H155" s="9">
        <v>36000</v>
      </c>
    </row>
    <row r="156" spans="1:8" ht="15" thickBot="1" x14ac:dyDescent="0.35">
      <c r="A156" s="8">
        <f>Penny!A156</f>
        <v>86</v>
      </c>
      <c r="B156" s="9">
        <v>68</v>
      </c>
      <c r="C156" s="9">
        <v>50</v>
      </c>
      <c r="D156" s="9">
        <v>74</v>
      </c>
      <c r="E156" s="9">
        <v>75</v>
      </c>
      <c r="F156" s="9">
        <v>67</v>
      </c>
      <c r="G156" s="9">
        <v>81</v>
      </c>
      <c r="H156" s="9">
        <v>36000</v>
      </c>
    </row>
    <row r="157" spans="1:8" ht="15" thickBot="1" x14ac:dyDescent="0.35">
      <c r="A157" s="8">
        <f>Penny!A157</f>
        <v>85</v>
      </c>
      <c r="B157" s="9">
        <v>65</v>
      </c>
      <c r="C157" s="9">
        <v>45</v>
      </c>
      <c r="D157" s="9">
        <v>71</v>
      </c>
      <c r="E157" s="9">
        <v>75</v>
      </c>
      <c r="F157" s="9">
        <v>65</v>
      </c>
      <c r="G157" s="9">
        <v>78</v>
      </c>
      <c r="H157" s="9">
        <v>37000</v>
      </c>
    </row>
    <row r="158" spans="1:8" ht="15" thickBot="1" x14ac:dyDescent="0.35">
      <c r="A158" s="8">
        <f>Penny!A158</f>
        <v>84</v>
      </c>
      <c r="B158" s="9">
        <v>63</v>
      </c>
      <c r="C158" s="9">
        <v>42</v>
      </c>
      <c r="D158" s="9">
        <v>68</v>
      </c>
      <c r="E158" s="9">
        <v>72</v>
      </c>
      <c r="F158" s="9">
        <v>63</v>
      </c>
      <c r="G158" s="9">
        <v>78</v>
      </c>
      <c r="H158" s="9">
        <v>39000</v>
      </c>
    </row>
    <row r="159" spans="1:8" ht="15" thickBot="1" x14ac:dyDescent="0.35">
      <c r="A159" s="8">
        <f>Penny!A159</f>
        <v>83</v>
      </c>
      <c r="B159" s="9">
        <v>65</v>
      </c>
      <c r="C159" s="9">
        <v>49</v>
      </c>
      <c r="D159" s="9">
        <v>67</v>
      </c>
      <c r="E159" s="9">
        <v>71</v>
      </c>
      <c r="F159" s="9">
        <v>65</v>
      </c>
      <c r="G159" s="9">
        <v>79</v>
      </c>
      <c r="H159" s="9">
        <v>39000</v>
      </c>
    </row>
    <row r="160" spans="1:8" ht="15" thickBot="1" x14ac:dyDescent="0.35">
      <c r="A160" s="8">
        <f>Penny!A160</f>
        <v>82</v>
      </c>
      <c r="B160" s="9">
        <v>69</v>
      </c>
      <c r="C160" s="9">
        <v>55</v>
      </c>
      <c r="D160" s="9">
        <v>70</v>
      </c>
      <c r="E160" s="9">
        <v>71</v>
      </c>
      <c r="F160" s="9">
        <v>62</v>
      </c>
      <c r="G160" s="9">
        <v>77</v>
      </c>
      <c r="H160" s="9">
        <v>39000</v>
      </c>
    </row>
    <row r="161" spans="1:8" ht="15" thickBot="1" x14ac:dyDescent="0.35">
      <c r="A161" s="8">
        <f>Penny!A161</f>
        <v>81</v>
      </c>
      <c r="B161" s="9">
        <v>63</v>
      </c>
      <c r="C161" s="9">
        <v>48</v>
      </c>
      <c r="D161" s="9">
        <v>67</v>
      </c>
      <c r="E161" s="9">
        <v>66</v>
      </c>
      <c r="F161" s="9">
        <v>51</v>
      </c>
      <c r="G161" s="9">
        <v>74</v>
      </c>
      <c r="H161" s="9">
        <v>41000</v>
      </c>
    </row>
    <row r="162" spans="1:8" ht="15" thickBot="1" x14ac:dyDescent="0.35">
      <c r="A162" s="8">
        <f>Penny!A162</f>
        <v>80</v>
      </c>
      <c r="B162" s="9">
        <v>57</v>
      </c>
      <c r="C162" s="9">
        <v>36</v>
      </c>
      <c r="D162" s="9">
        <v>68</v>
      </c>
      <c r="E162" s="9">
        <v>65</v>
      </c>
      <c r="F162" s="9">
        <v>61</v>
      </c>
      <c r="G162" s="9">
        <v>73</v>
      </c>
      <c r="H162" s="9">
        <v>43000</v>
      </c>
    </row>
    <row r="163" spans="1:8" ht="15" thickBot="1" x14ac:dyDescent="0.35">
      <c r="A163" s="8">
        <f>Penny!A163</f>
        <v>79</v>
      </c>
      <c r="B163" s="9">
        <v>46</v>
      </c>
      <c r="C163" s="9">
        <v>21</v>
      </c>
      <c r="D163" s="9">
        <v>64</v>
      </c>
      <c r="E163" s="9">
        <v>62</v>
      </c>
      <c r="F163" s="9">
        <v>55</v>
      </c>
      <c r="G163" s="9">
        <v>78</v>
      </c>
      <c r="H163" s="9">
        <v>44000</v>
      </c>
    </row>
    <row r="164" spans="1:8" ht="15" thickBot="1" x14ac:dyDescent="0.35">
      <c r="A164" s="8">
        <f>Penny!A164</f>
        <v>78</v>
      </c>
      <c r="B164" s="9">
        <v>70</v>
      </c>
      <c r="C164" s="9">
        <v>55</v>
      </c>
      <c r="D164" s="9">
        <v>69</v>
      </c>
      <c r="E164" s="9">
        <v>69</v>
      </c>
      <c r="F164" s="9">
        <v>64</v>
      </c>
      <c r="G164" s="9">
        <v>77</v>
      </c>
      <c r="H164" s="9">
        <v>40000</v>
      </c>
    </row>
    <row r="165" spans="1:8" ht="15" thickBot="1" x14ac:dyDescent="0.35">
      <c r="A165" s="8">
        <f>Penny!A165</f>
        <v>77</v>
      </c>
      <c r="B165" s="9">
        <v>71</v>
      </c>
      <c r="C165" s="9">
        <v>60</v>
      </c>
      <c r="D165" s="9">
        <v>68</v>
      </c>
      <c r="E165" s="9">
        <v>67</v>
      </c>
      <c r="F165" s="9">
        <v>67</v>
      </c>
      <c r="G165" s="9">
        <v>78</v>
      </c>
      <c r="H165" s="9">
        <v>37000</v>
      </c>
    </row>
    <row r="166" spans="1:8" ht="15" thickBot="1" x14ac:dyDescent="0.35">
      <c r="A166" s="8">
        <f>Penny!A166</f>
        <v>76</v>
      </c>
      <c r="B166" s="9">
        <v>68</v>
      </c>
      <c r="C166" s="9">
        <v>55</v>
      </c>
      <c r="D166" s="9">
        <v>66</v>
      </c>
      <c r="E166" s="9">
        <v>62</v>
      </c>
      <c r="F166" s="9">
        <v>63</v>
      </c>
      <c r="G166" s="9">
        <v>78</v>
      </c>
      <c r="H166" s="9">
        <v>40000</v>
      </c>
    </row>
    <row r="167" spans="1:8" ht="15" thickBot="1" x14ac:dyDescent="0.35">
      <c r="A167" s="8">
        <f>Penny!A167</f>
        <v>75</v>
      </c>
      <c r="B167" s="9">
        <v>66</v>
      </c>
      <c r="C167" s="9">
        <v>44</v>
      </c>
      <c r="D167" s="9">
        <v>63</v>
      </c>
      <c r="E167" s="9">
        <v>64</v>
      </c>
      <c r="F167" s="9">
        <v>57</v>
      </c>
      <c r="G167" s="9">
        <v>78</v>
      </c>
      <c r="H167" s="9">
        <v>39000</v>
      </c>
    </row>
    <row r="168" spans="1:8" ht="15" thickBot="1" x14ac:dyDescent="0.35">
      <c r="A168" s="8">
        <f>Penny!A168</f>
        <v>74</v>
      </c>
      <c r="B168" s="9">
        <v>64</v>
      </c>
      <c r="C168" s="9">
        <v>50</v>
      </c>
      <c r="D168" s="9">
        <v>56</v>
      </c>
      <c r="E168" s="9">
        <v>60</v>
      </c>
      <c r="F168" s="9">
        <v>60</v>
      </c>
      <c r="G168" s="9">
        <v>78</v>
      </c>
      <c r="H168" s="9">
        <v>37000</v>
      </c>
    </row>
    <row r="169" spans="1:8" ht="15" thickBot="1" x14ac:dyDescent="0.35">
      <c r="A169" s="8">
        <f>Penny!A169</f>
        <v>73</v>
      </c>
      <c r="B169" s="9">
        <v>58</v>
      </c>
      <c r="C169" s="9">
        <v>42</v>
      </c>
      <c r="D169" s="9">
        <v>65</v>
      </c>
      <c r="E169" s="9">
        <v>60</v>
      </c>
      <c r="F169" s="9">
        <v>55</v>
      </c>
      <c r="G169" s="9">
        <v>74</v>
      </c>
      <c r="H169" s="9">
        <v>42000</v>
      </c>
    </row>
    <row r="170" spans="1:8" ht="15" thickBot="1" x14ac:dyDescent="0.35">
      <c r="A170" s="8">
        <f>Penny!A170</f>
        <v>72</v>
      </c>
      <c r="B170" s="9">
        <v>58</v>
      </c>
      <c r="C170" s="9">
        <v>41</v>
      </c>
      <c r="D170" s="9">
        <v>60</v>
      </c>
      <c r="E170" s="9">
        <v>60</v>
      </c>
      <c r="F170" s="9">
        <v>52</v>
      </c>
      <c r="G170" s="9">
        <v>73</v>
      </c>
      <c r="H170" s="9">
        <v>51000</v>
      </c>
    </row>
    <row r="171" spans="1:8" ht="15" thickBot="1" x14ac:dyDescent="0.35">
      <c r="A171" s="8">
        <f>Penny!A171</f>
        <v>71</v>
      </c>
      <c r="B171" s="9">
        <v>54</v>
      </c>
      <c r="C171" s="9">
        <v>36</v>
      </c>
      <c r="D171" s="9">
        <v>63</v>
      </c>
      <c r="E171" s="9">
        <v>63</v>
      </c>
      <c r="F171" s="9">
        <v>53</v>
      </c>
      <c r="G171" s="9">
        <v>73</v>
      </c>
      <c r="H171" s="9">
        <v>52000</v>
      </c>
    </row>
    <row r="172" spans="1:8" ht="15" thickBot="1" x14ac:dyDescent="0.35">
      <c r="A172" s="8">
        <f>Penny!A172</f>
        <v>70</v>
      </c>
      <c r="B172" s="9">
        <v>62</v>
      </c>
      <c r="C172" s="9">
        <v>44</v>
      </c>
      <c r="D172" s="9">
        <v>57</v>
      </c>
      <c r="E172" s="9">
        <v>58</v>
      </c>
      <c r="F172" s="9">
        <v>54</v>
      </c>
      <c r="G172" s="9">
        <v>76</v>
      </c>
      <c r="H172" s="9">
        <v>48000</v>
      </c>
    </row>
    <row r="173" spans="1:8" ht="15" thickBot="1" x14ac:dyDescent="0.35">
      <c r="A173" s="8">
        <f>Penny!A173</f>
        <v>69</v>
      </c>
      <c r="B173" s="9">
        <v>61</v>
      </c>
      <c r="C173" s="9">
        <v>49</v>
      </c>
      <c r="D173" s="9">
        <v>57</v>
      </c>
      <c r="E173" s="9">
        <v>50</v>
      </c>
      <c r="F173" s="9">
        <v>51</v>
      </c>
      <c r="G173" s="9">
        <v>77</v>
      </c>
      <c r="H173" s="9">
        <v>45000</v>
      </c>
    </row>
    <row r="174" spans="1:8" ht="15" thickBot="1" x14ac:dyDescent="0.35">
      <c r="A174" s="8">
        <f>Penny!A174</f>
        <v>68</v>
      </c>
      <c r="B174" s="9">
        <v>52</v>
      </c>
      <c r="C174" s="9">
        <v>28</v>
      </c>
      <c r="D174" s="9">
        <v>52</v>
      </c>
      <c r="E174" s="9">
        <v>57</v>
      </c>
      <c r="F174" s="9">
        <v>56</v>
      </c>
      <c r="G174" s="9">
        <v>76</v>
      </c>
      <c r="H174" s="9">
        <v>47000</v>
      </c>
    </row>
    <row r="175" spans="1:8" ht="15" thickBot="1" x14ac:dyDescent="0.35">
      <c r="A175" s="8">
        <f>Penny!A175</f>
        <v>67</v>
      </c>
      <c r="B175" s="9">
        <v>40</v>
      </c>
      <c r="C175" s="9">
        <v>13</v>
      </c>
      <c r="D175" s="9">
        <v>49</v>
      </c>
      <c r="E175" s="9">
        <v>49</v>
      </c>
      <c r="F175" s="9">
        <v>45</v>
      </c>
      <c r="G175" s="9">
        <v>71</v>
      </c>
      <c r="H175" s="9">
        <v>57000</v>
      </c>
    </row>
    <row r="176" spans="1:8" ht="15" thickBot="1" x14ac:dyDescent="0.35">
      <c r="A176" s="8">
        <f>Penny!A176</f>
        <v>66</v>
      </c>
      <c r="B176" s="9">
        <v>64</v>
      </c>
      <c r="C176" s="9">
        <v>55</v>
      </c>
      <c r="D176" s="9">
        <v>54</v>
      </c>
      <c r="E176" s="9">
        <v>53</v>
      </c>
      <c r="F176" s="9">
        <v>58</v>
      </c>
      <c r="G176" s="9">
        <v>76</v>
      </c>
      <c r="H176" s="9">
        <v>46000</v>
      </c>
    </row>
    <row r="177" spans="1:8" ht="15" thickBot="1" x14ac:dyDescent="0.35">
      <c r="A177" s="8">
        <f>Penny!A177</f>
        <v>65</v>
      </c>
      <c r="B177" s="9">
        <v>64</v>
      </c>
      <c r="C177" s="9">
        <v>57</v>
      </c>
      <c r="D177" s="9">
        <v>58</v>
      </c>
      <c r="E177" s="9">
        <v>50</v>
      </c>
      <c r="F177" s="9">
        <v>56</v>
      </c>
      <c r="G177" s="9">
        <v>75</v>
      </c>
      <c r="H177" s="9">
        <v>45000</v>
      </c>
    </row>
    <row r="178" spans="1:8" ht="15" thickBot="1" x14ac:dyDescent="0.35">
      <c r="A178" s="8">
        <f>Penny!A178</f>
        <v>64</v>
      </c>
      <c r="B178" s="9">
        <v>55</v>
      </c>
      <c r="C178" s="9">
        <v>41</v>
      </c>
      <c r="D178" s="9">
        <v>55</v>
      </c>
      <c r="E178" s="9">
        <v>52</v>
      </c>
      <c r="F178" s="9">
        <v>47</v>
      </c>
      <c r="G178" s="9">
        <v>72</v>
      </c>
      <c r="H178" s="9">
        <v>46000</v>
      </c>
    </row>
    <row r="179" spans="1:8" ht="15" thickBot="1" x14ac:dyDescent="0.35">
      <c r="A179" s="8">
        <f>Penny!A179</f>
        <v>63</v>
      </c>
      <c r="B179" s="9">
        <v>53</v>
      </c>
      <c r="C179" s="9">
        <v>42</v>
      </c>
      <c r="D179" s="9">
        <v>60</v>
      </c>
      <c r="E179" s="9">
        <v>51</v>
      </c>
      <c r="F179" s="9">
        <v>49</v>
      </c>
      <c r="G179" s="9">
        <v>75</v>
      </c>
      <c r="H179" s="9">
        <v>47000</v>
      </c>
    </row>
    <row r="180" spans="1:8" ht="15" thickBot="1" x14ac:dyDescent="0.35">
      <c r="A180" s="8">
        <f>Penny!A180</f>
        <v>62</v>
      </c>
      <c r="B180" s="9">
        <v>54</v>
      </c>
      <c r="C180" s="9">
        <v>43</v>
      </c>
      <c r="D180" s="9">
        <v>57</v>
      </c>
      <c r="E180" s="9">
        <v>54</v>
      </c>
      <c r="F180" s="9">
        <v>51</v>
      </c>
      <c r="G180" s="9">
        <v>75</v>
      </c>
      <c r="H180" s="9">
        <v>46000</v>
      </c>
    </row>
    <row r="181" spans="1:8" ht="15" thickBot="1" x14ac:dyDescent="0.35">
      <c r="A181" s="8">
        <f>Penny!A181</f>
        <v>61</v>
      </c>
      <c r="B181" s="9">
        <v>54</v>
      </c>
      <c r="C181" s="9">
        <v>42</v>
      </c>
      <c r="D181" s="9">
        <v>53</v>
      </c>
      <c r="E181" s="9">
        <v>51</v>
      </c>
      <c r="F181" s="9">
        <v>51</v>
      </c>
      <c r="G181" s="9">
        <v>73</v>
      </c>
      <c r="H181" s="9">
        <v>50000</v>
      </c>
    </row>
    <row r="182" spans="1:8" ht="15" thickBot="1" x14ac:dyDescent="0.35">
      <c r="A182" s="8">
        <f>Penny!A182</f>
        <v>60</v>
      </c>
      <c r="B182" s="9">
        <v>53</v>
      </c>
      <c r="C182" s="9">
        <v>33</v>
      </c>
      <c r="D182" s="9">
        <v>48</v>
      </c>
      <c r="E182" s="9">
        <v>56</v>
      </c>
      <c r="F182" s="9">
        <v>44</v>
      </c>
      <c r="G182" s="9">
        <v>72</v>
      </c>
      <c r="H182" s="9">
        <v>56000</v>
      </c>
    </row>
    <row r="183" spans="1:8" ht="15" thickBot="1" x14ac:dyDescent="0.35">
      <c r="A183" s="8">
        <f>Penny!A183</f>
        <v>59</v>
      </c>
      <c r="B183" s="9">
        <v>49</v>
      </c>
      <c r="C183" s="9">
        <v>34</v>
      </c>
      <c r="D183" s="9">
        <v>51</v>
      </c>
      <c r="E183" s="9">
        <v>54</v>
      </c>
      <c r="F183" s="9">
        <v>42</v>
      </c>
      <c r="G183" s="9">
        <v>73</v>
      </c>
      <c r="H183" s="9">
        <v>49000</v>
      </c>
    </row>
    <row r="184" spans="1:8" ht="15" thickBot="1" x14ac:dyDescent="0.35">
      <c r="A184" s="8">
        <f>Penny!A184</f>
        <v>58</v>
      </c>
      <c r="B184" s="9">
        <v>54</v>
      </c>
      <c r="C184" s="9">
        <v>47</v>
      </c>
      <c r="D184" s="9">
        <v>47</v>
      </c>
      <c r="E184" s="9">
        <v>53</v>
      </c>
      <c r="F184" s="9">
        <v>46</v>
      </c>
      <c r="G184" s="9">
        <v>75</v>
      </c>
      <c r="H184" s="9">
        <v>49000</v>
      </c>
    </row>
    <row r="185" spans="1:8" ht="15" thickBot="1" x14ac:dyDescent="0.35">
      <c r="A185" s="8">
        <f>Penny!A185</f>
        <v>57</v>
      </c>
      <c r="B185" s="9">
        <v>52</v>
      </c>
      <c r="C185" s="9">
        <v>40</v>
      </c>
      <c r="D185" s="9">
        <v>47</v>
      </c>
      <c r="E185" s="9">
        <v>49</v>
      </c>
      <c r="F185" s="9">
        <v>39</v>
      </c>
      <c r="G185" s="9">
        <v>71</v>
      </c>
      <c r="H185" s="9">
        <v>51000</v>
      </c>
    </row>
    <row r="186" spans="1:8" ht="15" thickBot="1" x14ac:dyDescent="0.35">
      <c r="A186" s="8">
        <f>Penny!A186</f>
        <v>56</v>
      </c>
      <c r="B186" s="9">
        <v>48</v>
      </c>
      <c r="C186" s="9">
        <v>34</v>
      </c>
      <c r="D186" s="9">
        <v>45</v>
      </c>
      <c r="E186" s="9">
        <v>49</v>
      </c>
      <c r="F186" s="9">
        <v>50</v>
      </c>
      <c r="G186" s="9">
        <v>74</v>
      </c>
      <c r="H186" s="9">
        <v>50000</v>
      </c>
    </row>
    <row r="187" spans="1:8" ht="15" thickBot="1" x14ac:dyDescent="0.35">
      <c r="A187" s="8">
        <f>Penny!A187</f>
        <v>55</v>
      </c>
      <c r="B187" s="9">
        <v>28</v>
      </c>
      <c r="C187" s="9">
        <v>1</v>
      </c>
      <c r="D187" s="9">
        <v>35</v>
      </c>
      <c r="E187" s="9">
        <v>45</v>
      </c>
      <c r="F187" s="9">
        <v>37</v>
      </c>
      <c r="G187" s="9">
        <v>69</v>
      </c>
      <c r="H187" s="9">
        <v>58000</v>
      </c>
    </row>
    <row r="188" spans="1:8" ht="15" thickBot="1" x14ac:dyDescent="0.35">
      <c r="A188" s="8">
        <f>Penny!A188</f>
        <v>54</v>
      </c>
      <c r="B188" s="9">
        <v>60</v>
      </c>
      <c r="C188" s="9">
        <v>44</v>
      </c>
      <c r="D188" s="9">
        <v>45</v>
      </c>
      <c r="E188" s="9">
        <v>49</v>
      </c>
      <c r="F188" s="9">
        <v>49</v>
      </c>
      <c r="G188" s="9">
        <v>73</v>
      </c>
      <c r="H188" s="9">
        <v>45000</v>
      </c>
    </row>
    <row r="189" spans="1:8" ht="15" thickBot="1" x14ac:dyDescent="0.35">
      <c r="A189" s="8">
        <f>Penny!A189</f>
        <v>53</v>
      </c>
      <c r="B189" s="9">
        <v>60</v>
      </c>
      <c r="C189" s="9">
        <v>57</v>
      </c>
      <c r="D189" s="9">
        <v>43</v>
      </c>
      <c r="E189" s="9">
        <v>35</v>
      </c>
      <c r="F189" s="9">
        <v>51</v>
      </c>
      <c r="G189" s="9">
        <v>73</v>
      </c>
      <c r="H189" s="9">
        <v>48000</v>
      </c>
    </row>
    <row r="190" spans="1:8" ht="15" thickBot="1" x14ac:dyDescent="0.35">
      <c r="A190" s="8">
        <f>Penny!A190</f>
        <v>52</v>
      </c>
      <c r="B190" s="9">
        <v>55</v>
      </c>
      <c r="C190" s="9">
        <v>49</v>
      </c>
      <c r="D190" s="9">
        <v>39</v>
      </c>
      <c r="E190" s="9">
        <v>49</v>
      </c>
      <c r="F190" s="9">
        <v>48</v>
      </c>
      <c r="G190" s="9">
        <v>72</v>
      </c>
      <c r="H190" s="9">
        <v>48000</v>
      </c>
    </row>
    <row r="191" spans="1:8" ht="15" thickBot="1" x14ac:dyDescent="0.35">
      <c r="A191" s="8">
        <f>Penny!A191</f>
        <v>51</v>
      </c>
      <c r="B191" s="9">
        <v>49</v>
      </c>
      <c r="C191" s="9">
        <v>38</v>
      </c>
      <c r="D191" s="9">
        <v>38</v>
      </c>
      <c r="E191" s="9">
        <v>46</v>
      </c>
      <c r="F191" s="9">
        <v>41</v>
      </c>
      <c r="G191" s="9">
        <v>72</v>
      </c>
      <c r="H191" s="9">
        <v>51000</v>
      </c>
    </row>
    <row r="192" spans="1:8" ht="15" thickBot="1" x14ac:dyDescent="0.35">
      <c r="A192" s="8">
        <f>Penny!A192</f>
        <v>50</v>
      </c>
      <c r="B192" s="9">
        <v>56</v>
      </c>
      <c r="C192" s="9">
        <v>50</v>
      </c>
      <c r="D192" s="9">
        <v>43</v>
      </c>
      <c r="E192" s="9">
        <v>54</v>
      </c>
      <c r="F192" s="9">
        <v>50</v>
      </c>
      <c r="G192" s="9">
        <v>75</v>
      </c>
      <c r="H192" s="9">
        <v>46000</v>
      </c>
    </row>
    <row r="193" spans="1:8" ht="15" thickBot="1" x14ac:dyDescent="0.35">
      <c r="A193" s="8">
        <f>Penny!A193</f>
        <v>49</v>
      </c>
      <c r="B193" s="9">
        <v>36</v>
      </c>
      <c r="C193" s="9">
        <v>26</v>
      </c>
      <c r="D193" s="9">
        <v>34</v>
      </c>
      <c r="E193" s="9">
        <v>43</v>
      </c>
      <c r="F193" s="9">
        <v>37</v>
      </c>
      <c r="G193" s="9">
        <v>67</v>
      </c>
      <c r="H193" s="9">
        <v>60000</v>
      </c>
    </row>
    <row r="194" spans="1:8" ht="15" thickBot="1" x14ac:dyDescent="0.35">
      <c r="A194" s="8">
        <f>Penny!A194</f>
        <v>48</v>
      </c>
      <c r="B194" s="9">
        <v>50</v>
      </c>
      <c r="C194" s="9">
        <v>34</v>
      </c>
      <c r="D194" s="9">
        <v>37</v>
      </c>
      <c r="E194" s="9">
        <v>43</v>
      </c>
      <c r="F194" s="9">
        <v>34</v>
      </c>
      <c r="G194" s="9">
        <v>69</v>
      </c>
      <c r="H194" s="9">
        <v>66000</v>
      </c>
    </row>
    <row r="195" spans="1:8" ht="15" thickBot="1" x14ac:dyDescent="0.35">
      <c r="A195" s="8">
        <f>Penny!A195</f>
        <v>47</v>
      </c>
      <c r="B195" s="9">
        <v>46</v>
      </c>
      <c r="C195" s="9">
        <v>28</v>
      </c>
      <c r="D195" s="9">
        <v>30</v>
      </c>
      <c r="E195" s="9">
        <v>43</v>
      </c>
      <c r="F195" s="9">
        <v>28</v>
      </c>
      <c r="G195" s="9">
        <v>67</v>
      </c>
      <c r="H195" s="9">
        <v>66000</v>
      </c>
    </row>
    <row r="196" spans="1:8" ht="15" thickBot="1" x14ac:dyDescent="0.35">
      <c r="A196" s="8">
        <f>Penny!A196</f>
        <v>46</v>
      </c>
      <c r="B196" s="9">
        <v>51</v>
      </c>
      <c r="C196" s="9">
        <v>49</v>
      </c>
      <c r="D196" s="9">
        <v>34</v>
      </c>
      <c r="E196" s="9">
        <v>47</v>
      </c>
      <c r="F196" s="9">
        <v>32</v>
      </c>
      <c r="G196" s="9">
        <v>71</v>
      </c>
      <c r="H196" s="9">
        <v>58000</v>
      </c>
    </row>
    <row r="197" spans="1:8" ht="15" thickBot="1" x14ac:dyDescent="0.35">
      <c r="A197" s="8">
        <f>Penny!A197</f>
        <v>45</v>
      </c>
      <c r="B197" s="9">
        <v>52</v>
      </c>
      <c r="C197" s="9">
        <v>47</v>
      </c>
      <c r="D197" s="9">
        <v>15</v>
      </c>
      <c r="E197" s="9">
        <v>46</v>
      </c>
      <c r="F197" s="9">
        <v>43</v>
      </c>
      <c r="G197" s="9">
        <v>71</v>
      </c>
      <c r="H197" s="9">
        <v>53000</v>
      </c>
    </row>
    <row r="198" spans="1:8" ht="15" thickBot="1" x14ac:dyDescent="0.35">
      <c r="A198" s="8">
        <f>Penny!A198</f>
        <v>44</v>
      </c>
      <c r="B198" s="9">
        <v>38</v>
      </c>
      <c r="C198" s="9">
        <v>35</v>
      </c>
      <c r="D198" s="9">
        <v>30</v>
      </c>
      <c r="E198" s="9">
        <v>42</v>
      </c>
      <c r="F198" s="9">
        <v>45</v>
      </c>
      <c r="G198" s="9">
        <v>66</v>
      </c>
      <c r="H198" s="9">
        <v>58000</v>
      </c>
    </row>
    <row r="199" spans="1:8" ht="15" thickBot="1" x14ac:dyDescent="0.35">
      <c r="A199" s="8">
        <f>Penny!A199</f>
        <v>43</v>
      </c>
      <c r="B199" s="9">
        <v>18</v>
      </c>
      <c r="C199" s="9">
        <v>7</v>
      </c>
      <c r="D199" s="9">
        <v>14</v>
      </c>
      <c r="E199" s="9">
        <v>24</v>
      </c>
      <c r="F199" s="9">
        <v>27</v>
      </c>
      <c r="G199" s="9">
        <v>66</v>
      </c>
      <c r="H199" s="9">
        <v>73000</v>
      </c>
    </row>
    <row r="200" spans="1:8" ht="15" thickBot="1" x14ac:dyDescent="0.35">
      <c r="A200" s="8">
        <f>Penny!A200</f>
        <v>42</v>
      </c>
      <c r="B200" s="9">
        <v>57</v>
      </c>
      <c r="C200" s="9">
        <v>49</v>
      </c>
      <c r="D200" s="9">
        <v>38</v>
      </c>
      <c r="E200" s="9">
        <v>48</v>
      </c>
      <c r="F200" s="9">
        <v>49</v>
      </c>
      <c r="G200" s="9">
        <v>67</v>
      </c>
      <c r="H200" s="9">
        <v>55000</v>
      </c>
    </row>
    <row r="201" spans="1:8" ht="15" thickBot="1" x14ac:dyDescent="0.35">
      <c r="A201" s="8">
        <f>Penny!A201</f>
        <v>41</v>
      </c>
      <c r="B201" s="9">
        <v>58</v>
      </c>
      <c r="C201" s="9">
        <v>49</v>
      </c>
      <c r="D201" s="9">
        <v>36</v>
      </c>
      <c r="E201" s="9">
        <v>43</v>
      </c>
      <c r="F201" s="9">
        <v>43</v>
      </c>
      <c r="G201" s="9">
        <v>68</v>
      </c>
      <c r="H201" s="9">
        <v>59000</v>
      </c>
    </row>
    <row r="202" spans="1:8" ht="15" thickBot="1" x14ac:dyDescent="0.35">
      <c r="A202" s="8">
        <f>Penny!A202</f>
        <v>40</v>
      </c>
      <c r="B202" s="9">
        <v>30</v>
      </c>
      <c r="C202" s="9">
        <v>23</v>
      </c>
      <c r="D202" s="9">
        <v>26</v>
      </c>
      <c r="E202" s="9">
        <v>31</v>
      </c>
      <c r="F202" s="9">
        <v>12</v>
      </c>
      <c r="G202" s="9">
        <v>67</v>
      </c>
      <c r="H202" s="9">
        <v>64000</v>
      </c>
    </row>
    <row r="203" spans="1:8" ht="15" thickBot="1" x14ac:dyDescent="0.35">
      <c r="A203" s="8">
        <f>Penny!A203</f>
        <v>39</v>
      </c>
      <c r="B203" s="9">
        <v>2</v>
      </c>
      <c r="C203" s="9">
        <v>7</v>
      </c>
      <c r="D203" s="9">
        <v>1</v>
      </c>
      <c r="E203" s="9">
        <v>1</v>
      </c>
      <c r="F203" s="9">
        <v>4</v>
      </c>
      <c r="G203" s="9">
        <v>57</v>
      </c>
      <c r="H203" s="9">
        <v>75000</v>
      </c>
    </row>
    <row r="204" spans="1:8" ht="15" thickBot="1" x14ac:dyDescent="0.35">
      <c r="A204" s="8">
        <f>Penny!A204</f>
        <v>38</v>
      </c>
      <c r="B204" s="9">
        <v>23</v>
      </c>
      <c r="C204" s="9">
        <v>23</v>
      </c>
      <c r="D204" s="9">
        <v>13</v>
      </c>
      <c r="E204" s="9">
        <v>23</v>
      </c>
      <c r="F204" s="9">
        <v>33</v>
      </c>
      <c r="G204" s="9">
        <v>64</v>
      </c>
      <c r="H204" s="9">
        <v>66000</v>
      </c>
    </row>
    <row r="205" spans="1:8" ht="15" thickBot="1" x14ac:dyDescent="0.35">
      <c r="A205" s="8">
        <f>Penny!A205</f>
        <v>37</v>
      </c>
      <c r="B205" s="9">
        <v>40</v>
      </c>
      <c r="C205" s="9">
        <v>36</v>
      </c>
      <c r="D205" s="9">
        <v>24</v>
      </c>
      <c r="E205" s="9">
        <v>31</v>
      </c>
      <c r="F205" s="9">
        <v>40</v>
      </c>
      <c r="G205" s="9">
        <v>63</v>
      </c>
      <c r="H205" s="9">
        <v>67000</v>
      </c>
    </row>
    <row r="206" spans="1:8" ht="15" thickBot="1" x14ac:dyDescent="0.35">
      <c r="A206" s="8">
        <f>Penny!A206</f>
        <v>36</v>
      </c>
      <c r="B206" s="9">
        <v>41</v>
      </c>
      <c r="C206" s="9">
        <v>33</v>
      </c>
      <c r="D206" s="9">
        <v>24</v>
      </c>
      <c r="E206" s="9">
        <v>34</v>
      </c>
      <c r="F206" s="9">
        <v>41</v>
      </c>
      <c r="G206" s="9">
        <v>62</v>
      </c>
      <c r="H206" s="9">
        <v>75000</v>
      </c>
    </row>
    <row r="207" spans="1:8" ht="15" thickBot="1" x14ac:dyDescent="0.35">
      <c r="A207" s="8">
        <f>Penny!A207</f>
        <v>35</v>
      </c>
      <c r="B207" s="9">
        <v>40</v>
      </c>
      <c r="C207" s="9">
        <v>29</v>
      </c>
      <c r="D207" s="9">
        <v>27</v>
      </c>
      <c r="E207" s="9">
        <v>34</v>
      </c>
      <c r="F207" s="9">
        <v>28</v>
      </c>
      <c r="G207" s="9">
        <v>62</v>
      </c>
      <c r="H207" s="9">
        <v>80000</v>
      </c>
    </row>
    <row r="208" spans="1:8" ht="15" thickBot="1" x14ac:dyDescent="0.35">
      <c r="A208" s="8">
        <f>Penny!A208</f>
        <v>34</v>
      </c>
      <c r="B208" s="9">
        <v>52</v>
      </c>
      <c r="C208" s="9">
        <v>47</v>
      </c>
      <c r="D208" s="9">
        <v>30</v>
      </c>
      <c r="E208" s="9">
        <v>39</v>
      </c>
      <c r="F208" s="9">
        <v>41</v>
      </c>
      <c r="G208" s="9">
        <v>32</v>
      </c>
      <c r="H208" s="9">
        <v>66000</v>
      </c>
    </row>
    <row r="209" spans="1:8" ht="15" thickBot="1" x14ac:dyDescent="0.35">
      <c r="A209" s="8">
        <f>Penny!A209</f>
        <v>33</v>
      </c>
      <c r="B209" s="9">
        <v>44</v>
      </c>
      <c r="C209" s="9">
        <v>41</v>
      </c>
      <c r="D209" s="9">
        <v>24</v>
      </c>
      <c r="E209" s="9">
        <v>34</v>
      </c>
      <c r="F209" s="9">
        <v>32</v>
      </c>
      <c r="G209" s="9">
        <v>1</v>
      </c>
      <c r="H209" s="9">
        <v>71000</v>
      </c>
    </row>
    <row r="210" spans="1:8" ht="15" thickBot="1" x14ac:dyDescent="0.35">
      <c r="A210" s="8">
        <f>Penny!A210</f>
        <v>32</v>
      </c>
      <c r="B210" s="9">
        <v>31</v>
      </c>
      <c r="C210" s="9">
        <v>35</v>
      </c>
      <c r="D210" s="9">
        <v>20</v>
      </c>
      <c r="E210" s="9">
        <v>28</v>
      </c>
      <c r="F210" s="9">
        <v>38</v>
      </c>
      <c r="G210" s="9">
        <v>61</v>
      </c>
      <c r="H210" s="9">
        <v>66000</v>
      </c>
    </row>
    <row r="211" spans="1:8" ht="15" thickBot="1" x14ac:dyDescent="0.35">
      <c r="A211" s="8">
        <f>Penny!A211</f>
        <v>31</v>
      </c>
      <c r="B211" s="9">
        <v>15</v>
      </c>
      <c r="C211" s="9">
        <v>15</v>
      </c>
      <c r="D211" s="9">
        <v>16</v>
      </c>
      <c r="E211" s="9">
        <v>23</v>
      </c>
      <c r="F211" s="9">
        <v>19</v>
      </c>
      <c r="G211" s="9">
        <v>59</v>
      </c>
      <c r="H211" s="9">
        <v>89000</v>
      </c>
    </row>
    <row r="212" spans="1:8" ht="15" thickBot="1" x14ac:dyDescent="0.35">
      <c r="A212" s="8">
        <f>Penny!A212</f>
        <v>30</v>
      </c>
      <c r="B212" s="9">
        <v>55</v>
      </c>
      <c r="C212" s="9">
        <v>51</v>
      </c>
      <c r="D212" s="9">
        <v>29</v>
      </c>
      <c r="E212" s="9">
        <v>38</v>
      </c>
      <c r="F212" s="9">
        <v>44</v>
      </c>
      <c r="G212" s="9">
        <v>54</v>
      </c>
      <c r="H212" s="9">
        <v>66000</v>
      </c>
    </row>
    <row r="213" spans="1:8" ht="15" thickBot="1" x14ac:dyDescent="0.35">
      <c r="A213" s="8">
        <f>Penny!A213</f>
        <v>29</v>
      </c>
      <c r="B213" s="9">
        <v>53</v>
      </c>
      <c r="C213" s="9">
        <v>54</v>
      </c>
      <c r="D213" s="9">
        <v>31</v>
      </c>
      <c r="E213" s="9">
        <v>44</v>
      </c>
      <c r="F213" s="9">
        <v>40</v>
      </c>
      <c r="G213" s="9">
        <v>53</v>
      </c>
      <c r="H213" s="9">
        <v>63000</v>
      </c>
    </row>
    <row r="214" spans="1:8" ht="15" thickBot="1" x14ac:dyDescent="0.35">
      <c r="A214" s="8">
        <f>Penny!A214</f>
        <v>28</v>
      </c>
      <c r="B214" s="9">
        <v>44</v>
      </c>
      <c r="C214" s="9">
        <v>39</v>
      </c>
      <c r="D214" s="9">
        <v>22</v>
      </c>
      <c r="E214" s="9">
        <v>26</v>
      </c>
      <c r="F214" s="9">
        <v>37</v>
      </c>
      <c r="G214" s="9">
        <v>58</v>
      </c>
      <c r="H214" s="9">
        <v>66000</v>
      </c>
    </row>
    <row r="215" spans="1:8" ht="15" thickBot="1" x14ac:dyDescent="0.35">
      <c r="A215" s="8">
        <f>Penny!A215</f>
        <v>27</v>
      </c>
      <c r="B215" s="9">
        <v>46</v>
      </c>
      <c r="C215" s="9">
        <v>38</v>
      </c>
      <c r="D215" s="9">
        <v>24</v>
      </c>
      <c r="E215" s="9">
        <v>27</v>
      </c>
      <c r="F215" s="9">
        <v>27</v>
      </c>
      <c r="G215" s="9">
        <v>67</v>
      </c>
      <c r="H215" s="9">
        <v>73000</v>
      </c>
    </row>
    <row r="216" spans="1:8" ht="15" thickBot="1" x14ac:dyDescent="0.35">
      <c r="A216" s="8">
        <f>Penny!A216</f>
        <v>26</v>
      </c>
      <c r="B216" s="9">
        <v>48</v>
      </c>
      <c r="C216" s="9">
        <v>38</v>
      </c>
      <c r="D216" s="9">
        <v>22</v>
      </c>
      <c r="E216" s="9">
        <v>32</v>
      </c>
      <c r="F216" s="9">
        <v>21</v>
      </c>
      <c r="G216" s="9">
        <v>66</v>
      </c>
      <c r="H216" s="9">
        <v>70000</v>
      </c>
    </row>
    <row r="217" spans="1:8" ht="15" thickBot="1" x14ac:dyDescent="0.35">
      <c r="A217" s="8">
        <f>Penny!A217</f>
        <v>25</v>
      </c>
      <c r="B217" s="9">
        <v>26</v>
      </c>
      <c r="C217" s="9">
        <v>25</v>
      </c>
      <c r="D217" s="9">
        <v>18</v>
      </c>
      <c r="E217" s="9">
        <v>37</v>
      </c>
      <c r="F217" s="9">
        <v>16</v>
      </c>
      <c r="G217" s="9">
        <v>66</v>
      </c>
      <c r="H217" s="9">
        <v>74000</v>
      </c>
    </row>
    <row r="218" spans="1:8" ht="15" thickBot="1" x14ac:dyDescent="0.35">
      <c r="A218" s="8">
        <f>Penny!A218</f>
        <v>24</v>
      </c>
      <c r="B218" s="9">
        <v>40</v>
      </c>
      <c r="C218" s="9">
        <v>31</v>
      </c>
      <c r="D218" s="9">
        <v>25</v>
      </c>
      <c r="E218" s="9">
        <v>35</v>
      </c>
      <c r="F218" s="9">
        <v>21</v>
      </c>
      <c r="G218" s="9">
        <v>67</v>
      </c>
      <c r="H218" s="9">
        <v>88000</v>
      </c>
    </row>
    <row r="219" spans="1:8" ht="15" thickBot="1" x14ac:dyDescent="0.35">
      <c r="A219" s="8">
        <f>Penny!A219</f>
        <v>23</v>
      </c>
      <c r="B219" s="9">
        <v>46</v>
      </c>
      <c r="C219" s="9">
        <v>36</v>
      </c>
      <c r="D219" s="9">
        <v>25</v>
      </c>
      <c r="E219" s="9">
        <v>32</v>
      </c>
      <c r="F219" s="9">
        <v>26</v>
      </c>
      <c r="G219" s="9">
        <v>65</v>
      </c>
      <c r="H219" s="9">
        <v>89000</v>
      </c>
    </row>
    <row r="220" spans="1:8" ht="15" thickBot="1" x14ac:dyDescent="0.35">
      <c r="A220" s="8">
        <f>Penny!A220</f>
        <v>22</v>
      </c>
      <c r="B220" s="9">
        <v>54</v>
      </c>
      <c r="C220" s="9">
        <v>51</v>
      </c>
      <c r="D220" s="9">
        <v>33</v>
      </c>
      <c r="E220" s="9">
        <v>38</v>
      </c>
      <c r="F220" s="9">
        <v>31</v>
      </c>
      <c r="G220" s="9">
        <v>64</v>
      </c>
      <c r="H220" s="9">
        <v>76000</v>
      </c>
    </row>
    <row r="221" spans="1:8" ht="15" thickBot="1" x14ac:dyDescent="0.35">
      <c r="A221" s="8">
        <f>Penny!A221</f>
        <v>21</v>
      </c>
      <c r="B221" s="9">
        <v>47</v>
      </c>
      <c r="C221" s="9">
        <v>42</v>
      </c>
      <c r="D221" s="9">
        <v>25</v>
      </c>
      <c r="E221" s="9">
        <v>32</v>
      </c>
      <c r="F221" s="9">
        <v>28</v>
      </c>
      <c r="G221" s="9">
        <v>68</v>
      </c>
      <c r="H221" s="9">
        <v>72000</v>
      </c>
    </row>
    <row r="222" spans="1:8" ht="15" thickBot="1" x14ac:dyDescent="0.35">
      <c r="A222" s="8">
        <f>Penny!A222</f>
        <v>20</v>
      </c>
      <c r="B222" s="9">
        <v>40</v>
      </c>
      <c r="C222" s="9">
        <v>38</v>
      </c>
      <c r="D222" s="9">
        <v>14</v>
      </c>
      <c r="E222" s="9">
        <v>33</v>
      </c>
      <c r="F222" s="9">
        <v>35</v>
      </c>
      <c r="G222" s="9">
        <v>66</v>
      </c>
      <c r="H222" s="9">
        <v>66000</v>
      </c>
    </row>
    <row r="223" spans="1:8" ht="15" thickBot="1" x14ac:dyDescent="0.35">
      <c r="A223" s="8">
        <f>Penny!A223</f>
        <v>19</v>
      </c>
      <c r="B223" s="9">
        <v>23</v>
      </c>
      <c r="C223" s="9">
        <v>16</v>
      </c>
      <c r="D223" s="9">
        <v>18</v>
      </c>
      <c r="E223" s="9">
        <v>24</v>
      </c>
      <c r="F223" s="9">
        <v>19</v>
      </c>
      <c r="G223" s="9">
        <v>64</v>
      </c>
      <c r="H223" s="9">
        <v>90000</v>
      </c>
    </row>
    <row r="224" spans="1:8" ht="15" thickBot="1" x14ac:dyDescent="0.35">
      <c r="A224" s="8">
        <f>Penny!A224</f>
        <v>18</v>
      </c>
      <c r="B224" s="9">
        <v>52</v>
      </c>
      <c r="C224" s="9">
        <v>46</v>
      </c>
      <c r="D224" s="9">
        <v>26</v>
      </c>
      <c r="E224" s="9">
        <v>43</v>
      </c>
      <c r="F224" s="9">
        <v>33</v>
      </c>
      <c r="G224" s="9">
        <v>67</v>
      </c>
      <c r="H224" s="9">
        <v>78000</v>
      </c>
    </row>
    <row r="225" spans="1:8" ht="15" thickBot="1" x14ac:dyDescent="0.35">
      <c r="A225" s="8">
        <f>Penny!A225</f>
        <v>17</v>
      </c>
      <c r="B225" s="9">
        <v>53</v>
      </c>
      <c r="C225" s="9">
        <v>42</v>
      </c>
      <c r="D225" s="9">
        <v>30</v>
      </c>
      <c r="E225" s="9">
        <v>39</v>
      </c>
      <c r="F225" s="9">
        <v>33</v>
      </c>
      <c r="G225" s="9">
        <v>71</v>
      </c>
      <c r="H225" s="9">
        <v>68000</v>
      </c>
    </row>
    <row r="226" spans="1:8" ht="15" thickBot="1" x14ac:dyDescent="0.35">
      <c r="A226" s="8">
        <f>Penny!A226</f>
        <v>16</v>
      </c>
      <c r="B226" s="9">
        <v>45</v>
      </c>
      <c r="C226" s="9">
        <v>40</v>
      </c>
      <c r="D226" s="9">
        <v>31</v>
      </c>
      <c r="E226" s="9">
        <v>30</v>
      </c>
      <c r="F226" s="9">
        <v>25</v>
      </c>
      <c r="G226" s="9">
        <v>70</v>
      </c>
      <c r="H226" s="9">
        <v>74000</v>
      </c>
    </row>
    <row r="227" spans="1:8" ht="15" thickBot="1" x14ac:dyDescent="0.35">
      <c r="A227" s="8">
        <f>Penny!A227</f>
        <v>15</v>
      </c>
      <c r="B227" s="9">
        <v>44</v>
      </c>
      <c r="C227" s="9">
        <v>35</v>
      </c>
      <c r="D227" s="9">
        <v>29</v>
      </c>
      <c r="E227" s="9">
        <v>24</v>
      </c>
      <c r="F227" s="9">
        <v>23</v>
      </c>
      <c r="G227" s="9">
        <v>64</v>
      </c>
      <c r="H227" s="9">
        <v>77000</v>
      </c>
    </row>
    <row r="228" spans="1:8" ht="15" thickBot="1" x14ac:dyDescent="0.35">
      <c r="A228" s="8">
        <f>Penny!A228</f>
        <v>14</v>
      </c>
      <c r="B228" s="9">
        <v>49</v>
      </c>
      <c r="C228" s="9">
        <v>39</v>
      </c>
      <c r="D228" s="9">
        <v>29</v>
      </c>
      <c r="E228" s="9">
        <v>28</v>
      </c>
      <c r="F228" s="9">
        <v>29</v>
      </c>
      <c r="G228" s="9">
        <v>67</v>
      </c>
      <c r="H228" s="9">
        <v>74000</v>
      </c>
    </row>
    <row r="229" spans="1:8" ht="15" thickBot="1" x14ac:dyDescent="0.35">
      <c r="A229" s="8">
        <f>Penny!A229</f>
        <v>13</v>
      </c>
      <c r="B229" s="9">
        <v>34</v>
      </c>
      <c r="C229" s="9">
        <v>26</v>
      </c>
      <c r="D229" s="9">
        <v>23</v>
      </c>
      <c r="E229" s="9">
        <v>23</v>
      </c>
      <c r="F229" s="9">
        <v>20</v>
      </c>
      <c r="G229" s="9">
        <v>63</v>
      </c>
      <c r="H229" s="9">
        <v>86000</v>
      </c>
    </row>
    <row r="230" spans="1:8" ht="15" thickBot="1" x14ac:dyDescent="0.35">
      <c r="A230" s="8">
        <f>Penny!A230</f>
        <v>12</v>
      </c>
      <c r="B230" s="9">
        <v>40</v>
      </c>
      <c r="C230" s="9">
        <v>24</v>
      </c>
      <c r="D230" s="9">
        <v>19</v>
      </c>
      <c r="E230" s="9">
        <v>17</v>
      </c>
      <c r="F230" s="9">
        <v>11</v>
      </c>
      <c r="G230" s="9">
        <v>57</v>
      </c>
      <c r="H230" s="9">
        <v>100000</v>
      </c>
    </row>
    <row r="231" spans="1:8" ht="15" thickBot="1" x14ac:dyDescent="0.35">
      <c r="A231" s="8">
        <f>Penny!A231</f>
        <v>11</v>
      </c>
      <c r="B231" s="9">
        <v>42</v>
      </c>
      <c r="C231" s="9">
        <v>23</v>
      </c>
      <c r="D231" s="9">
        <v>23</v>
      </c>
      <c r="E231" s="9">
        <v>27</v>
      </c>
      <c r="F231" s="9">
        <v>14</v>
      </c>
      <c r="G231" s="9">
        <v>59</v>
      </c>
      <c r="H231" s="9">
        <v>94000</v>
      </c>
    </row>
    <row r="232" spans="1:8" ht="15" thickBot="1" x14ac:dyDescent="0.35">
      <c r="A232" s="8">
        <f>Penny!A232</f>
        <v>10</v>
      </c>
      <c r="B232" s="9">
        <v>48</v>
      </c>
      <c r="C232" s="9">
        <v>35</v>
      </c>
      <c r="D232" s="9">
        <v>27</v>
      </c>
      <c r="E232" s="9">
        <v>23</v>
      </c>
      <c r="F232" s="9">
        <v>24</v>
      </c>
      <c r="G232" s="9">
        <v>64</v>
      </c>
      <c r="H232" s="9">
        <v>85000</v>
      </c>
    </row>
    <row r="233" spans="1:8" ht="15" thickBot="1" x14ac:dyDescent="0.35">
      <c r="A233" s="8">
        <f>Penny!A233</f>
        <v>9</v>
      </c>
      <c r="B233" s="9">
        <v>41</v>
      </c>
      <c r="C233" s="9">
        <v>27</v>
      </c>
      <c r="D233" s="9">
        <v>18</v>
      </c>
      <c r="E233" s="9">
        <v>15</v>
      </c>
      <c r="F233" s="9">
        <v>11</v>
      </c>
      <c r="G233" s="9">
        <v>47</v>
      </c>
      <c r="H233" s="9">
        <v>90000</v>
      </c>
    </row>
    <row r="234" spans="1:8" ht="15" thickBot="1" x14ac:dyDescent="0.35">
      <c r="A234" s="8">
        <f>Penny!A234</f>
        <v>8</v>
      </c>
      <c r="B234" s="9">
        <v>38</v>
      </c>
      <c r="C234" s="9">
        <v>24</v>
      </c>
      <c r="D234" s="9">
        <v>23</v>
      </c>
      <c r="E234" s="9">
        <v>14</v>
      </c>
      <c r="F234" s="9">
        <v>26</v>
      </c>
      <c r="G234" s="9">
        <v>60</v>
      </c>
      <c r="H234" s="9">
        <v>80000</v>
      </c>
    </row>
    <row r="235" spans="1:8" ht="15" thickBot="1" x14ac:dyDescent="0.35">
      <c r="A235" s="8">
        <f>Penny!A235</f>
        <v>7</v>
      </c>
      <c r="B235" s="9">
        <v>1</v>
      </c>
      <c r="C235" s="9">
        <v>3</v>
      </c>
      <c r="D235" s="9">
        <v>13</v>
      </c>
      <c r="E235" s="9">
        <v>7</v>
      </c>
      <c r="F235" s="9">
        <v>1</v>
      </c>
      <c r="G235" s="9">
        <v>55</v>
      </c>
      <c r="H235" s="9">
        <v>101000</v>
      </c>
    </row>
    <row r="236" spans="1:8" ht="15" thickBot="1" x14ac:dyDescent="0.35">
      <c r="A236" s="8">
        <f>Penny!A236</f>
        <v>6</v>
      </c>
      <c r="B236" s="9">
        <v>48</v>
      </c>
      <c r="C236" s="9">
        <v>43</v>
      </c>
      <c r="D236" s="9">
        <v>24</v>
      </c>
      <c r="E236" s="9">
        <v>9</v>
      </c>
      <c r="F236" s="9">
        <v>28</v>
      </c>
      <c r="G236" s="9">
        <v>59</v>
      </c>
      <c r="H236" s="9">
        <v>81000</v>
      </c>
    </row>
    <row r="237" spans="1:8" ht="15" thickBot="1" x14ac:dyDescent="0.35">
      <c r="A237" s="8">
        <f>Penny!A237</f>
        <v>5</v>
      </c>
      <c r="B237" s="9">
        <v>49</v>
      </c>
      <c r="C237" s="9">
        <v>39</v>
      </c>
      <c r="D237" s="9">
        <v>22</v>
      </c>
      <c r="E237" s="9">
        <v>1</v>
      </c>
      <c r="F237" s="9">
        <v>24</v>
      </c>
      <c r="G237" s="9">
        <v>59</v>
      </c>
      <c r="H237" s="9">
        <v>85000</v>
      </c>
    </row>
    <row r="238" spans="1:8" ht="15" thickBot="1" x14ac:dyDescent="0.35">
      <c r="A238" s="8">
        <f>Penny!A238</f>
        <v>4</v>
      </c>
      <c r="B238" s="9">
        <v>50</v>
      </c>
      <c r="C238" s="9">
        <v>37</v>
      </c>
      <c r="D238" s="9">
        <v>21</v>
      </c>
      <c r="E238" s="9">
        <v>7</v>
      </c>
      <c r="F238" s="9">
        <v>16</v>
      </c>
      <c r="G238" s="9">
        <v>59</v>
      </c>
      <c r="H238" s="9">
        <v>81000</v>
      </c>
    </row>
    <row r="239" spans="1:8" ht="15" thickBot="1" x14ac:dyDescent="0.35">
      <c r="A239" s="8">
        <f>Penny!A239</f>
        <v>3</v>
      </c>
      <c r="B239" s="9">
        <v>43</v>
      </c>
      <c r="C239" s="9">
        <v>29</v>
      </c>
      <c r="D239" s="9">
        <v>18</v>
      </c>
      <c r="E239" s="9">
        <v>8</v>
      </c>
      <c r="F239" s="9">
        <v>15</v>
      </c>
      <c r="G239" s="9">
        <v>59</v>
      </c>
      <c r="H239" s="9">
        <v>97000</v>
      </c>
    </row>
    <row r="240" spans="1:8" ht="15" thickBot="1" x14ac:dyDescent="0.35">
      <c r="A240" s="8">
        <f>Penny!A240</f>
        <v>2</v>
      </c>
      <c r="B240" s="9">
        <v>51</v>
      </c>
      <c r="C240" s="9">
        <v>34</v>
      </c>
      <c r="D240" s="9">
        <v>22</v>
      </c>
      <c r="E240" s="9">
        <v>16</v>
      </c>
      <c r="F240" s="9">
        <v>12</v>
      </c>
      <c r="G240" s="9">
        <v>60</v>
      </c>
      <c r="H240" s="9">
        <v>85000</v>
      </c>
    </row>
    <row r="241" spans="1:8" ht="15" thickBot="1" x14ac:dyDescent="0.35">
      <c r="A241" s="8">
        <f>Penny!A241</f>
        <v>1</v>
      </c>
      <c r="B241" s="9">
        <v>47</v>
      </c>
      <c r="C241" s="9">
        <v>35</v>
      </c>
      <c r="D241" s="9">
        <v>22</v>
      </c>
      <c r="E241" s="9">
        <v>23</v>
      </c>
      <c r="F241" s="9">
        <v>13</v>
      </c>
      <c r="G241" s="9">
        <v>64</v>
      </c>
      <c r="H241" s="9">
        <v>97000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906</v>
      </c>
      <c r="C244" s="9" t="s">
        <v>907</v>
      </c>
      <c r="D244" s="9" t="s">
        <v>908</v>
      </c>
      <c r="E244" s="9" t="s">
        <v>909</v>
      </c>
      <c r="F244" s="9" t="s">
        <v>910</v>
      </c>
      <c r="G244" s="9" t="s">
        <v>911</v>
      </c>
    </row>
    <row r="245" spans="1:8" ht="15" thickBot="1" x14ac:dyDescent="0.35">
      <c r="A245" s="8" t="s">
        <v>275</v>
      </c>
      <c r="B245" s="9" t="s">
        <v>912</v>
      </c>
      <c r="C245" s="9" t="s">
        <v>913</v>
      </c>
      <c r="D245" s="9" t="s">
        <v>908</v>
      </c>
      <c r="E245" s="9" t="s">
        <v>909</v>
      </c>
      <c r="F245" s="9" t="s">
        <v>910</v>
      </c>
      <c r="G245" s="9" t="s">
        <v>911</v>
      </c>
    </row>
    <row r="246" spans="1:8" ht="15" thickBot="1" x14ac:dyDescent="0.35">
      <c r="A246" s="8" t="s">
        <v>282</v>
      </c>
      <c r="B246" s="9" t="s">
        <v>912</v>
      </c>
      <c r="C246" s="9" t="s">
        <v>913</v>
      </c>
      <c r="D246" s="9" t="s">
        <v>908</v>
      </c>
      <c r="E246" s="9" t="s">
        <v>909</v>
      </c>
      <c r="F246" s="9" t="s">
        <v>910</v>
      </c>
      <c r="G246" s="9" t="s">
        <v>911</v>
      </c>
    </row>
    <row r="247" spans="1:8" ht="15" thickBot="1" x14ac:dyDescent="0.35">
      <c r="A247" s="8" t="s">
        <v>283</v>
      </c>
      <c r="B247" s="9" t="s">
        <v>912</v>
      </c>
      <c r="C247" s="9" t="s">
        <v>913</v>
      </c>
      <c r="D247" s="9" t="s">
        <v>908</v>
      </c>
      <c r="E247" s="9" t="s">
        <v>909</v>
      </c>
      <c r="F247" s="9" t="s">
        <v>910</v>
      </c>
      <c r="G247" s="9" t="s">
        <v>911</v>
      </c>
    </row>
    <row r="248" spans="1:8" ht="15" thickBot="1" x14ac:dyDescent="0.35">
      <c r="A248" s="8" t="s">
        <v>285</v>
      </c>
      <c r="B248" s="9" t="s">
        <v>912</v>
      </c>
      <c r="C248" s="9" t="s">
        <v>913</v>
      </c>
      <c r="D248" s="9" t="s">
        <v>908</v>
      </c>
      <c r="E248" s="9" t="s">
        <v>909</v>
      </c>
      <c r="F248" s="9" t="s">
        <v>910</v>
      </c>
      <c r="G248" s="9" t="s">
        <v>911</v>
      </c>
    </row>
    <row r="249" spans="1:8" ht="15" thickBot="1" x14ac:dyDescent="0.35">
      <c r="A249" s="8" t="s">
        <v>287</v>
      </c>
      <c r="B249" s="9" t="s">
        <v>912</v>
      </c>
      <c r="C249" s="9" t="s">
        <v>913</v>
      </c>
      <c r="D249" s="9" t="s">
        <v>908</v>
      </c>
      <c r="E249" s="9" t="s">
        <v>909</v>
      </c>
      <c r="F249" s="9" t="s">
        <v>910</v>
      </c>
      <c r="G249" s="9" t="s">
        <v>911</v>
      </c>
    </row>
    <row r="250" spans="1:8" ht="15" thickBot="1" x14ac:dyDescent="0.35">
      <c r="A250" s="8" t="s">
        <v>288</v>
      </c>
      <c r="B250" s="9" t="s">
        <v>912</v>
      </c>
      <c r="C250" s="9" t="s">
        <v>913</v>
      </c>
      <c r="D250" s="9" t="s">
        <v>908</v>
      </c>
      <c r="E250" s="9" t="s">
        <v>909</v>
      </c>
      <c r="F250" s="9" t="s">
        <v>910</v>
      </c>
      <c r="G250" s="9" t="s">
        <v>911</v>
      </c>
    </row>
    <row r="251" spans="1:8" ht="15" thickBot="1" x14ac:dyDescent="0.35">
      <c r="A251" s="8" t="s">
        <v>289</v>
      </c>
      <c r="B251" s="9" t="s">
        <v>912</v>
      </c>
      <c r="C251" s="9" t="s">
        <v>913</v>
      </c>
      <c r="D251" s="9" t="s">
        <v>908</v>
      </c>
      <c r="E251" s="9" t="s">
        <v>909</v>
      </c>
      <c r="F251" s="9" t="s">
        <v>910</v>
      </c>
      <c r="G251" s="9" t="s">
        <v>911</v>
      </c>
    </row>
    <row r="252" spans="1:8" ht="15" thickBot="1" x14ac:dyDescent="0.35">
      <c r="A252" s="8" t="s">
        <v>290</v>
      </c>
      <c r="B252" s="9" t="s">
        <v>912</v>
      </c>
      <c r="C252" s="9" t="s">
        <v>913</v>
      </c>
      <c r="D252" s="9" t="s">
        <v>908</v>
      </c>
      <c r="E252" s="9" t="s">
        <v>909</v>
      </c>
      <c r="F252" s="9" t="s">
        <v>910</v>
      </c>
      <c r="G252" s="9" t="s">
        <v>911</v>
      </c>
    </row>
    <row r="253" spans="1:8" ht="15" thickBot="1" x14ac:dyDescent="0.35">
      <c r="A253" s="8" t="s">
        <v>291</v>
      </c>
      <c r="B253" s="9" t="s">
        <v>912</v>
      </c>
      <c r="C253" s="9" t="s">
        <v>913</v>
      </c>
      <c r="D253" s="9" t="s">
        <v>908</v>
      </c>
      <c r="E253" s="9" t="s">
        <v>909</v>
      </c>
      <c r="F253" s="9" t="s">
        <v>910</v>
      </c>
      <c r="G253" s="9" t="s">
        <v>911</v>
      </c>
    </row>
    <row r="254" spans="1:8" ht="15" thickBot="1" x14ac:dyDescent="0.35">
      <c r="A254" s="8" t="s">
        <v>292</v>
      </c>
      <c r="B254" s="9" t="s">
        <v>912</v>
      </c>
      <c r="C254" s="9" t="s">
        <v>913</v>
      </c>
      <c r="D254" s="9" t="s">
        <v>908</v>
      </c>
      <c r="E254" s="9" t="s">
        <v>909</v>
      </c>
      <c r="F254" s="9" t="s">
        <v>910</v>
      </c>
      <c r="G254" s="9" t="s">
        <v>911</v>
      </c>
    </row>
    <row r="255" spans="1:8" ht="15" thickBot="1" x14ac:dyDescent="0.35">
      <c r="A255" s="8" t="s">
        <v>293</v>
      </c>
      <c r="B255" s="9" t="s">
        <v>912</v>
      </c>
      <c r="C255" s="9" t="s">
        <v>913</v>
      </c>
      <c r="D255" s="9" t="s">
        <v>908</v>
      </c>
      <c r="E255" s="9" t="s">
        <v>909</v>
      </c>
      <c r="F255" s="9" t="s">
        <v>914</v>
      </c>
      <c r="G255" s="9" t="s">
        <v>911</v>
      </c>
    </row>
    <row r="256" spans="1:8" ht="15" thickBot="1" x14ac:dyDescent="0.35">
      <c r="A256" s="8" t="s">
        <v>294</v>
      </c>
      <c r="B256" s="9" t="s">
        <v>912</v>
      </c>
      <c r="C256" s="9" t="s">
        <v>913</v>
      </c>
      <c r="D256" s="9" t="s">
        <v>908</v>
      </c>
      <c r="E256" s="9" t="s">
        <v>909</v>
      </c>
      <c r="F256" s="9" t="s">
        <v>914</v>
      </c>
      <c r="G256" s="9" t="s">
        <v>911</v>
      </c>
    </row>
    <row r="257" spans="1:7" ht="15" thickBot="1" x14ac:dyDescent="0.35">
      <c r="A257" s="8" t="s">
        <v>297</v>
      </c>
      <c r="B257" s="9" t="s">
        <v>912</v>
      </c>
      <c r="C257" s="9" t="s">
        <v>913</v>
      </c>
      <c r="D257" s="9" t="s">
        <v>908</v>
      </c>
      <c r="E257" s="9" t="s">
        <v>909</v>
      </c>
      <c r="F257" s="9" t="s">
        <v>914</v>
      </c>
      <c r="G257" s="9" t="s">
        <v>911</v>
      </c>
    </row>
    <row r="258" spans="1:7" ht="15" thickBot="1" x14ac:dyDescent="0.35">
      <c r="A258" s="8" t="s">
        <v>299</v>
      </c>
      <c r="B258" s="9" t="s">
        <v>912</v>
      </c>
      <c r="C258" s="9" t="s">
        <v>913</v>
      </c>
      <c r="D258" s="9" t="s">
        <v>908</v>
      </c>
      <c r="E258" s="9" t="s">
        <v>909</v>
      </c>
      <c r="F258" s="9" t="s">
        <v>914</v>
      </c>
      <c r="G258" s="9" t="s">
        <v>911</v>
      </c>
    </row>
    <row r="259" spans="1:7" ht="15" thickBot="1" x14ac:dyDescent="0.35">
      <c r="A259" s="8" t="s">
        <v>302</v>
      </c>
      <c r="B259" s="9" t="s">
        <v>912</v>
      </c>
      <c r="C259" s="9" t="s">
        <v>913</v>
      </c>
      <c r="D259" s="9" t="s">
        <v>908</v>
      </c>
      <c r="E259" s="9" t="s">
        <v>909</v>
      </c>
      <c r="F259" s="9" t="s">
        <v>915</v>
      </c>
      <c r="G259" s="9" t="s">
        <v>911</v>
      </c>
    </row>
    <row r="260" spans="1:7" ht="15" thickBot="1" x14ac:dyDescent="0.35">
      <c r="A260" s="8" t="s">
        <v>304</v>
      </c>
      <c r="B260" s="9" t="s">
        <v>912</v>
      </c>
      <c r="C260" s="9" t="s">
        <v>913</v>
      </c>
      <c r="D260" s="9" t="s">
        <v>908</v>
      </c>
      <c r="E260" s="9" t="s">
        <v>909</v>
      </c>
      <c r="F260" s="9" t="s">
        <v>915</v>
      </c>
      <c r="G260" s="9" t="s">
        <v>911</v>
      </c>
    </row>
    <row r="261" spans="1:7" ht="15" thickBot="1" x14ac:dyDescent="0.35">
      <c r="A261" s="8" t="s">
        <v>308</v>
      </c>
      <c r="B261" s="9" t="s">
        <v>912</v>
      </c>
      <c r="C261" s="9" t="s">
        <v>913</v>
      </c>
      <c r="D261" s="9" t="s">
        <v>908</v>
      </c>
      <c r="E261" s="9" t="s">
        <v>909</v>
      </c>
      <c r="F261" s="9" t="s">
        <v>915</v>
      </c>
      <c r="G261" s="9" t="s">
        <v>911</v>
      </c>
    </row>
    <row r="262" spans="1:7" ht="15" thickBot="1" x14ac:dyDescent="0.35">
      <c r="A262" s="8" t="s">
        <v>309</v>
      </c>
      <c r="B262" s="9" t="s">
        <v>912</v>
      </c>
      <c r="C262" s="9" t="s">
        <v>913</v>
      </c>
      <c r="D262" s="9" t="s">
        <v>908</v>
      </c>
      <c r="E262" s="9" t="s">
        <v>909</v>
      </c>
      <c r="F262" s="9" t="s">
        <v>915</v>
      </c>
      <c r="G262" s="9" t="s">
        <v>911</v>
      </c>
    </row>
    <row r="263" spans="1:7" ht="15" thickBot="1" x14ac:dyDescent="0.35">
      <c r="A263" s="8" t="s">
        <v>311</v>
      </c>
      <c r="B263" s="9" t="s">
        <v>912</v>
      </c>
      <c r="C263" s="9" t="s">
        <v>913</v>
      </c>
      <c r="D263" s="9" t="s">
        <v>908</v>
      </c>
      <c r="E263" s="9" t="s">
        <v>909</v>
      </c>
      <c r="F263" s="9" t="s">
        <v>915</v>
      </c>
      <c r="G263" s="9" t="s">
        <v>911</v>
      </c>
    </row>
    <row r="264" spans="1:7" ht="15" thickBot="1" x14ac:dyDescent="0.35">
      <c r="A264" s="8" t="s">
        <v>314</v>
      </c>
      <c r="B264" s="9" t="s">
        <v>912</v>
      </c>
      <c r="C264" s="9" t="s">
        <v>913</v>
      </c>
      <c r="D264" s="9" t="s">
        <v>908</v>
      </c>
      <c r="E264" s="9" t="s">
        <v>909</v>
      </c>
      <c r="F264" s="9" t="s">
        <v>915</v>
      </c>
      <c r="G264" s="9" t="s">
        <v>911</v>
      </c>
    </row>
    <row r="265" spans="1:7" ht="15" thickBot="1" x14ac:dyDescent="0.35">
      <c r="A265" s="8" t="s">
        <v>316</v>
      </c>
      <c r="B265" s="9" t="s">
        <v>912</v>
      </c>
      <c r="C265" s="9" t="s">
        <v>913</v>
      </c>
      <c r="D265" s="9" t="s">
        <v>908</v>
      </c>
      <c r="E265" s="9" t="s">
        <v>909</v>
      </c>
      <c r="F265" s="9" t="s">
        <v>915</v>
      </c>
      <c r="G265" s="9" t="s">
        <v>911</v>
      </c>
    </row>
    <row r="266" spans="1:7" ht="15" thickBot="1" x14ac:dyDescent="0.35">
      <c r="A266" s="8" t="s">
        <v>317</v>
      </c>
      <c r="B266" s="9" t="s">
        <v>912</v>
      </c>
      <c r="C266" s="9" t="s">
        <v>913</v>
      </c>
      <c r="D266" s="9" t="s">
        <v>908</v>
      </c>
      <c r="E266" s="9" t="s">
        <v>909</v>
      </c>
      <c r="F266" s="9" t="s">
        <v>915</v>
      </c>
      <c r="G266" s="9" t="s">
        <v>911</v>
      </c>
    </row>
    <row r="267" spans="1:7" ht="15" thickBot="1" x14ac:dyDescent="0.35">
      <c r="A267" s="8" t="s">
        <v>319</v>
      </c>
      <c r="B267" s="9" t="s">
        <v>912</v>
      </c>
      <c r="C267" s="9" t="s">
        <v>913</v>
      </c>
      <c r="D267" s="9" t="s">
        <v>908</v>
      </c>
      <c r="E267" s="9" t="s">
        <v>909</v>
      </c>
      <c r="F267" s="9" t="s">
        <v>915</v>
      </c>
      <c r="G267" s="9" t="s">
        <v>911</v>
      </c>
    </row>
    <row r="268" spans="1:7" ht="15" thickBot="1" x14ac:dyDescent="0.35">
      <c r="A268" s="8" t="s">
        <v>320</v>
      </c>
      <c r="B268" s="9" t="s">
        <v>912</v>
      </c>
      <c r="C268" s="9" t="s">
        <v>913</v>
      </c>
      <c r="D268" s="9" t="s">
        <v>908</v>
      </c>
      <c r="E268" s="9" t="s">
        <v>909</v>
      </c>
      <c r="F268" s="9" t="s">
        <v>915</v>
      </c>
      <c r="G268" s="9" t="s">
        <v>911</v>
      </c>
    </row>
    <row r="269" spans="1:7" ht="15" thickBot="1" x14ac:dyDescent="0.35">
      <c r="A269" s="8" t="s">
        <v>321</v>
      </c>
      <c r="B269" s="9" t="s">
        <v>912</v>
      </c>
      <c r="C269" s="9" t="s">
        <v>913</v>
      </c>
      <c r="D269" s="9" t="s">
        <v>916</v>
      </c>
      <c r="E269" s="9" t="s">
        <v>909</v>
      </c>
      <c r="F269" s="9" t="s">
        <v>915</v>
      </c>
      <c r="G269" s="9" t="s">
        <v>911</v>
      </c>
    </row>
    <row r="270" spans="1:7" ht="15" thickBot="1" x14ac:dyDescent="0.35">
      <c r="A270" s="8" t="s">
        <v>322</v>
      </c>
      <c r="B270" s="9" t="s">
        <v>912</v>
      </c>
      <c r="C270" s="9" t="s">
        <v>913</v>
      </c>
      <c r="D270" s="9" t="s">
        <v>917</v>
      </c>
      <c r="E270" s="9" t="s">
        <v>909</v>
      </c>
      <c r="F270" s="9" t="s">
        <v>918</v>
      </c>
      <c r="G270" s="9" t="s">
        <v>911</v>
      </c>
    </row>
    <row r="271" spans="1:7" ht="15" thickBot="1" x14ac:dyDescent="0.35">
      <c r="A271" s="8" t="s">
        <v>324</v>
      </c>
      <c r="B271" s="9" t="s">
        <v>912</v>
      </c>
      <c r="C271" s="9" t="s">
        <v>913</v>
      </c>
      <c r="D271" s="9" t="s">
        <v>919</v>
      </c>
      <c r="E271" s="9" t="s">
        <v>909</v>
      </c>
      <c r="F271" s="9" t="s">
        <v>918</v>
      </c>
      <c r="G271" s="9" t="s">
        <v>911</v>
      </c>
    </row>
    <row r="272" spans="1:7" ht="15" thickBot="1" x14ac:dyDescent="0.35">
      <c r="A272" s="8" t="s">
        <v>325</v>
      </c>
      <c r="B272" s="9" t="s">
        <v>912</v>
      </c>
      <c r="C272" s="9" t="s">
        <v>913</v>
      </c>
      <c r="D272" s="9" t="s">
        <v>919</v>
      </c>
      <c r="E272" s="9" t="s">
        <v>909</v>
      </c>
      <c r="F272" s="9" t="s">
        <v>918</v>
      </c>
      <c r="G272" s="9" t="s">
        <v>911</v>
      </c>
    </row>
    <row r="273" spans="1:7" ht="15" thickBot="1" x14ac:dyDescent="0.35">
      <c r="A273" s="8" t="s">
        <v>326</v>
      </c>
      <c r="B273" s="9" t="s">
        <v>912</v>
      </c>
      <c r="C273" s="9" t="s">
        <v>913</v>
      </c>
      <c r="D273" s="9" t="s">
        <v>919</v>
      </c>
      <c r="E273" s="9" t="s">
        <v>909</v>
      </c>
      <c r="F273" s="9" t="s">
        <v>918</v>
      </c>
      <c r="G273" s="9" t="s">
        <v>911</v>
      </c>
    </row>
    <row r="274" spans="1:7" ht="15" thickBot="1" x14ac:dyDescent="0.35">
      <c r="A274" s="8" t="s">
        <v>327</v>
      </c>
      <c r="B274" s="9" t="s">
        <v>912</v>
      </c>
      <c r="C274" s="9" t="s">
        <v>913</v>
      </c>
      <c r="D274" s="9" t="s">
        <v>919</v>
      </c>
      <c r="E274" s="9" t="s">
        <v>920</v>
      </c>
      <c r="F274" s="9" t="s">
        <v>918</v>
      </c>
      <c r="G274" s="9" t="s">
        <v>911</v>
      </c>
    </row>
    <row r="275" spans="1:7" ht="15" thickBot="1" x14ac:dyDescent="0.35">
      <c r="A275" s="8" t="s">
        <v>328</v>
      </c>
      <c r="B275" s="9" t="s">
        <v>912</v>
      </c>
      <c r="C275" s="9" t="s">
        <v>913</v>
      </c>
      <c r="D275" s="9" t="s">
        <v>919</v>
      </c>
      <c r="E275" s="9" t="s">
        <v>920</v>
      </c>
      <c r="F275" s="9" t="s">
        <v>921</v>
      </c>
      <c r="G275" s="9" t="s">
        <v>911</v>
      </c>
    </row>
    <row r="276" spans="1:7" ht="15" thickBot="1" x14ac:dyDescent="0.35">
      <c r="A276" s="8" t="s">
        <v>330</v>
      </c>
      <c r="B276" s="9" t="s">
        <v>912</v>
      </c>
      <c r="C276" s="9" t="s">
        <v>913</v>
      </c>
      <c r="D276" s="9" t="s">
        <v>919</v>
      </c>
      <c r="E276" s="9" t="s">
        <v>920</v>
      </c>
      <c r="F276" s="9" t="s">
        <v>922</v>
      </c>
      <c r="G276" s="9" t="s">
        <v>911</v>
      </c>
    </row>
    <row r="277" spans="1:7" ht="15" thickBot="1" x14ac:dyDescent="0.35">
      <c r="A277" s="8" t="s">
        <v>331</v>
      </c>
      <c r="B277" s="9" t="s">
        <v>912</v>
      </c>
      <c r="C277" s="9" t="s">
        <v>913</v>
      </c>
      <c r="D277" s="9" t="s">
        <v>919</v>
      </c>
      <c r="E277" s="9" t="s">
        <v>920</v>
      </c>
      <c r="F277" s="9" t="s">
        <v>923</v>
      </c>
      <c r="G277" s="9" t="s">
        <v>911</v>
      </c>
    </row>
    <row r="278" spans="1:7" ht="15" thickBot="1" x14ac:dyDescent="0.35">
      <c r="A278" s="8" t="s">
        <v>333</v>
      </c>
      <c r="B278" s="9" t="s">
        <v>912</v>
      </c>
      <c r="C278" s="9" t="s">
        <v>913</v>
      </c>
      <c r="D278" s="9" t="s">
        <v>919</v>
      </c>
      <c r="E278" s="9" t="s">
        <v>920</v>
      </c>
      <c r="F278" s="9" t="s">
        <v>924</v>
      </c>
      <c r="G278" s="9" t="s">
        <v>911</v>
      </c>
    </row>
    <row r="279" spans="1:7" ht="15" thickBot="1" x14ac:dyDescent="0.35">
      <c r="A279" s="8" t="s">
        <v>334</v>
      </c>
      <c r="B279" s="9" t="s">
        <v>912</v>
      </c>
      <c r="C279" s="9" t="s">
        <v>913</v>
      </c>
      <c r="D279" s="9" t="s">
        <v>919</v>
      </c>
      <c r="E279" s="9" t="s">
        <v>920</v>
      </c>
      <c r="F279" s="9" t="s">
        <v>924</v>
      </c>
      <c r="G279" s="9" t="s">
        <v>911</v>
      </c>
    </row>
    <row r="280" spans="1:7" ht="15" thickBot="1" x14ac:dyDescent="0.35">
      <c r="A280" s="8" t="s">
        <v>336</v>
      </c>
      <c r="B280" s="9" t="s">
        <v>912</v>
      </c>
      <c r="C280" s="9" t="s">
        <v>925</v>
      </c>
      <c r="D280" s="9" t="s">
        <v>919</v>
      </c>
      <c r="E280" s="9" t="s">
        <v>920</v>
      </c>
      <c r="F280" s="9" t="s">
        <v>924</v>
      </c>
      <c r="G280" s="9" t="s">
        <v>911</v>
      </c>
    </row>
    <row r="281" spans="1:7" ht="15" thickBot="1" x14ac:dyDescent="0.35">
      <c r="A281" s="8" t="s">
        <v>338</v>
      </c>
      <c r="B281" s="9" t="s">
        <v>912</v>
      </c>
      <c r="C281" s="9" t="s">
        <v>925</v>
      </c>
      <c r="D281" s="9" t="s">
        <v>919</v>
      </c>
      <c r="E281" s="9" t="s">
        <v>920</v>
      </c>
      <c r="F281" s="9" t="s">
        <v>924</v>
      </c>
      <c r="G281" s="9" t="s">
        <v>911</v>
      </c>
    </row>
    <row r="282" spans="1:7" ht="15" thickBot="1" x14ac:dyDescent="0.35">
      <c r="A282" s="8" t="s">
        <v>339</v>
      </c>
      <c r="B282" s="9" t="s">
        <v>912</v>
      </c>
      <c r="C282" s="9" t="s">
        <v>925</v>
      </c>
      <c r="D282" s="9" t="s">
        <v>919</v>
      </c>
      <c r="E282" s="9" t="s">
        <v>920</v>
      </c>
      <c r="F282" s="9" t="s">
        <v>924</v>
      </c>
      <c r="G282" s="9" t="s">
        <v>911</v>
      </c>
    </row>
    <row r="283" spans="1:7" ht="15" thickBot="1" x14ac:dyDescent="0.35">
      <c r="A283" s="8" t="s">
        <v>340</v>
      </c>
      <c r="B283" s="9" t="s">
        <v>912</v>
      </c>
      <c r="C283" s="9" t="s">
        <v>925</v>
      </c>
      <c r="D283" s="9" t="s">
        <v>919</v>
      </c>
      <c r="E283" s="9" t="s">
        <v>920</v>
      </c>
      <c r="F283" s="9" t="s">
        <v>924</v>
      </c>
      <c r="G283" s="9" t="s">
        <v>911</v>
      </c>
    </row>
    <row r="284" spans="1:7" ht="15" thickBot="1" x14ac:dyDescent="0.35">
      <c r="A284" s="8" t="s">
        <v>341</v>
      </c>
      <c r="B284" s="9" t="s">
        <v>912</v>
      </c>
      <c r="C284" s="9" t="s">
        <v>925</v>
      </c>
      <c r="D284" s="9" t="s">
        <v>919</v>
      </c>
      <c r="E284" s="9" t="s">
        <v>920</v>
      </c>
      <c r="F284" s="9" t="s">
        <v>924</v>
      </c>
      <c r="G284" s="9" t="s">
        <v>911</v>
      </c>
    </row>
    <row r="285" spans="1:7" ht="15" thickBot="1" x14ac:dyDescent="0.35">
      <c r="A285" s="8" t="s">
        <v>343</v>
      </c>
      <c r="B285" s="9" t="s">
        <v>926</v>
      </c>
      <c r="C285" s="9" t="s">
        <v>925</v>
      </c>
      <c r="D285" s="9" t="s">
        <v>919</v>
      </c>
      <c r="E285" s="9" t="s">
        <v>927</v>
      </c>
      <c r="F285" s="9" t="s">
        <v>924</v>
      </c>
      <c r="G285" s="9" t="s">
        <v>911</v>
      </c>
    </row>
    <row r="286" spans="1:7" ht="15" thickBot="1" x14ac:dyDescent="0.35">
      <c r="A286" s="8" t="s">
        <v>344</v>
      </c>
      <c r="B286" s="9" t="s">
        <v>926</v>
      </c>
      <c r="C286" s="9" t="s">
        <v>925</v>
      </c>
      <c r="D286" s="9" t="s">
        <v>928</v>
      </c>
      <c r="E286" s="9" t="s">
        <v>927</v>
      </c>
      <c r="F286" s="9" t="s">
        <v>924</v>
      </c>
      <c r="G286" s="9" t="s">
        <v>911</v>
      </c>
    </row>
    <row r="287" spans="1:7" ht="15" thickBot="1" x14ac:dyDescent="0.35">
      <c r="A287" s="8" t="s">
        <v>347</v>
      </c>
      <c r="B287" s="9" t="s">
        <v>926</v>
      </c>
      <c r="C287" s="9" t="s">
        <v>925</v>
      </c>
      <c r="D287" s="9" t="s">
        <v>929</v>
      </c>
      <c r="E287" s="9" t="s">
        <v>930</v>
      </c>
      <c r="F287" s="9" t="s">
        <v>924</v>
      </c>
      <c r="G287" s="9" t="s">
        <v>911</v>
      </c>
    </row>
    <row r="288" spans="1:7" ht="15" thickBot="1" x14ac:dyDescent="0.35">
      <c r="A288" s="8" t="s">
        <v>349</v>
      </c>
      <c r="B288" s="9" t="s">
        <v>926</v>
      </c>
      <c r="C288" s="9" t="s">
        <v>925</v>
      </c>
      <c r="D288" s="9" t="s">
        <v>929</v>
      </c>
      <c r="E288" s="9" t="s">
        <v>931</v>
      </c>
      <c r="F288" s="9" t="s">
        <v>932</v>
      </c>
      <c r="G288" s="9" t="s">
        <v>911</v>
      </c>
    </row>
    <row r="289" spans="1:7" ht="15" thickBot="1" x14ac:dyDescent="0.35">
      <c r="A289" s="8" t="s">
        <v>350</v>
      </c>
      <c r="B289" s="9" t="s">
        <v>926</v>
      </c>
      <c r="C289" s="9" t="s">
        <v>925</v>
      </c>
      <c r="D289" s="9" t="s">
        <v>929</v>
      </c>
      <c r="E289" s="9" t="s">
        <v>931</v>
      </c>
      <c r="F289" s="9" t="s">
        <v>933</v>
      </c>
      <c r="G289" s="9" t="s">
        <v>911</v>
      </c>
    </row>
    <row r="290" spans="1:7" ht="15" thickBot="1" x14ac:dyDescent="0.35">
      <c r="A290" s="8" t="s">
        <v>351</v>
      </c>
      <c r="B290" s="9" t="s">
        <v>926</v>
      </c>
      <c r="C290" s="9" t="s">
        <v>925</v>
      </c>
      <c r="D290" s="9" t="s">
        <v>929</v>
      </c>
      <c r="E290" s="9" t="s">
        <v>931</v>
      </c>
      <c r="F290" s="9" t="s">
        <v>934</v>
      </c>
      <c r="G290" s="9" t="s">
        <v>911</v>
      </c>
    </row>
    <row r="291" spans="1:7" ht="15" thickBot="1" x14ac:dyDescent="0.35">
      <c r="A291" s="8" t="s">
        <v>354</v>
      </c>
      <c r="B291" s="9" t="s">
        <v>926</v>
      </c>
      <c r="C291" s="9" t="s">
        <v>925</v>
      </c>
      <c r="D291" s="9" t="s">
        <v>929</v>
      </c>
      <c r="E291" s="9" t="s">
        <v>931</v>
      </c>
      <c r="F291" s="9" t="s">
        <v>934</v>
      </c>
      <c r="G291" s="9" t="s">
        <v>911</v>
      </c>
    </row>
    <row r="292" spans="1:7" ht="15" thickBot="1" x14ac:dyDescent="0.35">
      <c r="A292" s="8" t="s">
        <v>356</v>
      </c>
      <c r="B292" s="9" t="s">
        <v>926</v>
      </c>
      <c r="C292" s="9" t="s">
        <v>925</v>
      </c>
      <c r="D292" s="9" t="s">
        <v>929</v>
      </c>
      <c r="E292" s="9" t="s">
        <v>931</v>
      </c>
      <c r="F292" s="9" t="s">
        <v>934</v>
      </c>
      <c r="G292" s="9" t="s">
        <v>911</v>
      </c>
    </row>
    <row r="293" spans="1:7" ht="15" thickBot="1" x14ac:dyDescent="0.35">
      <c r="A293" s="8" t="s">
        <v>357</v>
      </c>
      <c r="B293" s="9" t="s">
        <v>926</v>
      </c>
      <c r="C293" s="9" t="s">
        <v>935</v>
      </c>
      <c r="D293" s="9" t="s">
        <v>929</v>
      </c>
      <c r="E293" s="9" t="s">
        <v>931</v>
      </c>
      <c r="F293" s="9" t="s">
        <v>934</v>
      </c>
      <c r="G293" s="9" t="s">
        <v>911</v>
      </c>
    </row>
    <row r="294" spans="1:7" ht="15" thickBot="1" x14ac:dyDescent="0.35">
      <c r="A294" s="8" t="s">
        <v>358</v>
      </c>
      <c r="B294" s="9" t="s">
        <v>926</v>
      </c>
      <c r="C294" s="9" t="s">
        <v>935</v>
      </c>
      <c r="D294" s="9" t="s">
        <v>929</v>
      </c>
      <c r="E294" s="9" t="s">
        <v>931</v>
      </c>
      <c r="F294" s="9" t="s">
        <v>934</v>
      </c>
      <c r="G294" s="9" t="s">
        <v>911</v>
      </c>
    </row>
    <row r="295" spans="1:7" ht="15" thickBot="1" x14ac:dyDescent="0.35">
      <c r="A295" s="8" t="s">
        <v>359</v>
      </c>
      <c r="B295" s="9" t="s">
        <v>926</v>
      </c>
      <c r="C295" s="9" t="s">
        <v>935</v>
      </c>
      <c r="D295" s="9" t="s">
        <v>929</v>
      </c>
      <c r="E295" s="9" t="s">
        <v>936</v>
      </c>
      <c r="F295" s="9" t="s">
        <v>934</v>
      </c>
      <c r="G295" s="9" t="s">
        <v>911</v>
      </c>
    </row>
    <row r="296" spans="1:7" ht="15" thickBot="1" x14ac:dyDescent="0.35">
      <c r="A296" s="8" t="s">
        <v>361</v>
      </c>
      <c r="B296" s="9" t="s">
        <v>926</v>
      </c>
      <c r="C296" s="9" t="s">
        <v>935</v>
      </c>
      <c r="D296" s="9" t="s">
        <v>929</v>
      </c>
      <c r="E296" s="9" t="s">
        <v>936</v>
      </c>
      <c r="F296" s="9" t="s">
        <v>934</v>
      </c>
      <c r="G296" s="9" t="s">
        <v>911</v>
      </c>
    </row>
    <row r="297" spans="1:7" ht="15" thickBot="1" x14ac:dyDescent="0.35">
      <c r="A297" s="8" t="s">
        <v>363</v>
      </c>
      <c r="B297" s="9" t="s">
        <v>926</v>
      </c>
      <c r="C297" s="9" t="s">
        <v>935</v>
      </c>
      <c r="D297" s="9" t="s">
        <v>929</v>
      </c>
      <c r="E297" s="9" t="s">
        <v>936</v>
      </c>
      <c r="F297" s="9" t="s">
        <v>934</v>
      </c>
      <c r="G297" s="9" t="s">
        <v>911</v>
      </c>
    </row>
    <row r="298" spans="1:7" ht="15" thickBot="1" x14ac:dyDescent="0.35">
      <c r="A298" s="8" t="s">
        <v>364</v>
      </c>
      <c r="B298" s="9" t="s">
        <v>926</v>
      </c>
      <c r="C298" s="9" t="s">
        <v>935</v>
      </c>
      <c r="D298" s="9" t="s">
        <v>929</v>
      </c>
      <c r="E298" s="9" t="s">
        <v>936</v>
      </c>
      <c r="F298" s="9" t="s">
        <v>937</v>
      </c>
      <c r="G298" s="9" t="s">
        <v>938</v>
      </c>
    </row>
    <row r="299" spans="1:7" ht="15" thickBot="1" x14ac:dyDescent="0.35">
      <c r="A299" s="8" t="s">
        <v>366</v>
      </c>
      <c r="B299" s="9" t="s">
        <v>926</v>
      </c>
      <c r="C299" s="9" t="s">
        <v>935</v>
      </c>
      <c r="D299" s="9" t="s">
        <v>929</v>
      </c>
      <c r="E299" s="9" t="s">
        <v>936</v>
      </c>
      <c r="F299" s="9" t="s">
        <v>937</v>
      </c>
      <c r="G299" s="9" t="s">
        <v>938</v>
      </c>
    </row>
    <row r="300" spans="1:7" ht="15" thickBot="1" x14ac:dyDescent="0.35">
      <c r="A300" s="8" t="s">
        <v>368</v>
      </c>
      <c r="B300" s="9" t="s">
        <v>926</v>
      </c>
      <c r="C300" s="9" t="s">
        <v>935</v>
      </c>
      <c r="D300" s="9" t="s">
        <v>929</v>
      </c>
      <c r="E300" s="9" t="s">
        <v>936</v>
      </c>
      <c r="F300" s="9" t="s">
        <v>937</v>
      </c>
      <c r="G300" s="9" t="s">
        <v>938</v>
      </c>
    </row>
    <row r="301" spans="1:7" ht="15" thickBot="1" x14ac:dyDescent="0.35">
      <c r="A301" s="8" t="s">
        <v>371</v>
      </c>
      <c r="B301" s="9" t="s">
        <v>939</v>
      </c>
      <c r="C301" s="9" t="s">
        <v>935</v>
      </c>
      <c r="D301" s="9" t="s">
        <v>929</v>
      </c>
      <c r="E301" s="9" t="s">
        <v>936</v>
      </c>
      <c r="F301" s="9" t="s">
        <v>937</v>
      </c>
      <c r="G301" s="9" t="s">
        <v>938</v>
      </c>
    </row>
    <row r="302" spans="1:7" ht="15" thickBot="1" x14ac:dyDescent="0.35">
      <c r="A302" s="8" t="s">
        <v>372</v>
      </c>
      <c r="B302" s="9" t="s">
        <v>940</v>
      </c>
      <c r="C302" s="9" t="s">
        <v>941</v>
      </c>
      <c r="D302" s="9" t="s">
        <v>929</v>
      </c>
      <c r="E302" s="9" t="s">
        <v>942</v>
      </c>
      <c r="F302" s="9" t="s">
        <v>943</v>
      </c>
      <c r="G302" s="9" t="s">
        <v>938</v>
      </c>
    </row>
    <row r="303" spans="1:7" ht="15" thickBot="1" x14ac:dyDescent="0.35">
      <c r="A303" s="8" t="s">
        <v>376</v>
      </c>
      <c r="B303" s="9" t="s">
        <v>940</v>
      </c>
      <c r="C303" s="9" t="s">
        <v>941</v>
      </c>
      <c r="D303" s="9" t="s">
        <v>929</v>
      </c>
      <c r="E303" s="9" t="s">
        <v>942</v>
      </c>
      <c r="F303" s="9" t="s">
        <v>943</v>
      </c>
      <c r="G303" s="9" t="s">
        <v>938</v>
      </c>
    </row>
    <row r="304" spans="1:7" ht="15" thickBot="1" x14ac:dyDescent="0.35">
      <c r="A304" s="8" t="s">
        <v>378</v>
      </c>
      <c r="B304" s="9" t="s">
        <v>940</v>
      </c>
      <c r="C304" s="9" t="s">
        <v>941</v>
      </c>
      <c r="D304" s="9" t="s">
        <v>929</v>
      </c>
      <c r="E304" s="9" t="s">
        <v>942</v>
      </c>
      <c r="F304" s="9" t="s">
        <v>943</v>
      </c>
      <c r="G304" s="9" t="s">
        <v>938</v>
      </c>
    </row>
    <row r="305" spans="1:7" ht="15" thickBot="1" x14ac:dyDescent="0.35">
      <c r="A305" s="8" t="s">
        <v>380</v>
      </c>
      <c r="B305" s="9" t="s">
        <v>940</v>
      </c>
      <c r="C305" s="9" t="s">
        <v>941</v>
      </c>
      <c r="D305" s="9" t="s">
        <v>929</v>
      </c>
      <c r="E305" s="9" t="s">
        <v>942</v>
      </c>
      <c r="F305" s="9" t="s">
        <v>943</v>
      </c>
      <c r="G305" s="9" t="s">
        <v>938</v>
      </c>
    </row>
    <row r="306" spans="1:7" ht="15" thickBot="1" x14ac:dyDescent="0.35">
      <c r="A306" s="8" t="s">
        <v>383</v>
      </c>
      <c r="B306" s="9" t="s">
        <v>940</v>
      </c>
      <c r="C306" s="9" t="s">
        <v>941</v>
      </c>
      <c r="D306" s="9" t="s">
        <v>944</v>
      </c>
      <c r="E306" s="9" t="s">
        <v>942</v>
      </c>
      <c r="F306" s="9" t="s">
        <v>943</v>
      </c>
      <c r="G306" s="9" t="s">
        <v>938</v>
      </c>
    </row>
    <row r="307" spans="1:7" ht="15" thickBot="1" x14ac:dyDescent="0.35">
      <c r="A307" s="8" t="s">
        <v>385</v>
      </c>
      <c r="B307" s="9" t="s">
        <v>940</v>
      </c>
      <c r="C307" s="9" t="s">
        <v>941</v>
      </c>
      <c r="D307" s="9" t="s">
        <v>944</v>
      </c>
      <c r="E307" s="9" t="s">
        <v>942</v>
      </c>
      <c r="F307" s="9" t="s">
        <v>943</v>
      </c>
      <c r="G307" s="9" t="s">
        <v>938</v>
      </c>
    </row>
    <row r="308" spans="1:7" ht="15" thickBot="1" x14ac:dyDescent="0.35">
      <c r="A308" s="8" t="s">
        <v>388</v>
      </c>
      <c r="B308" s="9" t="s">
        <v>940</v>
      </c>
      <c r="C308" s="9" t="s">
        <v>941</v>
      </c>
      <c r="D308" s="9" t="s">
        <v>944</v>
      </c>
      <c r="E308" s="9" t="s">
        <v>942</v>
      </c>
      <c r="F308" s="9" t="s">
        <v>943</v>
      </c>
      <c r="G308" s="9" t="s">
        <v>938</v>
      </c>
    </row>
    <row r="309" spans="1:7" ht="15" thickBot="1" x14ac:dyDescent="0.35">
      <c r="A309" s="8" t="s">
        <v>389</v>
      </c>
      <c r="B309" s="9" t="s">
        <v>940</v>
      </c>
      <c r="C309" s="9" t="s">
        <v>941</v>
      </c>
      <c r="D309" s="9" t="s">
        <v>944</v>
      </c>
      <c r="E309" s="9" t="s">
        <v>942</v>
      </c>
      <c r="F309" s="9" t="s">
        <v>943</v>
      </c>
      <c r="G309" s="9" t="s">
        <v>945</v>
      </c>
    </row>
    <row r="310" spans="1:7" ht="15" thickBot="1" x14ac:dyDescent="0.35">
      <c r="A310" s="8" t="s">
        <v>391</v>
      </c>
      <c r="B310" s="9" t="s">
        <v>940</v>
      </c>
      <c r="C310" s="9" t="s">
        <v>941</v>
      </c>
      <c r="D310" s="9" t="s">
        <v>944</v>
      </c>
      <c r="E310" s="9" t="s">
        <v>942</v>
      </c>
      <c r="F310" s="9" t="s">
        <v>943</v>
      </c>
      <c r="G310" s="9" t="s">
        <v>946</v>
      </c>
    </row>
    <row r="311" spans="1:7" ht="15" thickBot="1" x14ac:dyDescent="0.35">
      <c r="A311" s="8" t="s">
        <v>394</v>
      </c>
      <c r="B311" s="9" t="s">
        <v>940</v>
      </c>
      <c r="C311" s="9" t="s">
        <v>941</v>
      </c>
      <c r="D311" s="9" t="s">
        <v>944</v>
      </c>
      <c r="E311" s="9" t="s">
        <v>942</v>
      </c>
      <c r="F311" s="9" t="s">
        <v>943</v>
      </c>
      <c r="G311" s="9" t="s">
        <v>947</v>
      </c>
    </row>
    <row r="312" spans="1:7" ht="15" thickBot="1" x14ac:dyDescent="0.35">
      <c r="A312" s="8" t="s">
        <v>396</v>
      </c>
      <c r="B312" s="9" t="s">
        <v>940</v>
      </c>
      <c r="C312" s="9" t="s">
        <v>941</v>
      </c>
      <c r="D312" s="9" t="s">
        <v>944</v>
      </c>
      <c r="E312" s="9" t="s">
        <v>942</v>
      </c>
      <c r="F312" s="9" t="s">
        <v>943</v>
      </c>
      <c r="G312" s="9" t="s">
        <v>947</v>
      </c>
    </row>
    <row r="313" spans="1:7" ht="15" thickBot="1" x14ac:dyDescent="0.35">
      <c r="A313" s="8" t="s">
        <v>398</v>
      </c>
      <c r="B313" s="9" t="s">
        <v>940</v>
      </c>
      <c r="C313" s="9" t="s">
        <v>941</v>
      </c>
      <c r="D313" s="9" t="s">
        <v>944</v>
      </c>
      <c r="E313" s="9" t="s">
        <v>942</v>
      </c>
      <c r="F313" s="9" t="s">
        <v>943</v>
      </c>
      <c r="G313" s="9" t="s">
        <v>947</v>
      </c>
    </row>
    <row r="314" spans="1:7" ht="15" thickBot="1" x14ac:dyDescent="0.35">
      <c r="A314" s="8" t="s">
        <v>400</v>
      </c>
      <c r="B314" s="9" t="s">
        <v>940</v>
      </c>
      <c r="C314" s="9" t="s">
        <v>948</v>
      </c>
      <c r="D314" s="9" t="s">
        <v>944</v>
      </c>
      <c r="E314" s="9" t="s">
        <v>949</v>
      </c>
      <c r="F314" s="9" t="s">
        <v>943</v>
      </c>
      <c r="G314" s="9" t="s">
        <v>947</v>
      </c>
    </row>
    <row r="315" spans="1:7" ht="15" thickBot="1" x14ac:dyDescent="0.35">
      <c r="A315" s="8" t="s">
        <v>402</v>
      </c>
      <c r="B315" s="9" t="s">
        <v>940</v>
      </c>
      <c r="C315" s="9" t="s">
        <v>948</v>
      </c>
      <c r="D315" s="9" t="s">
        <v>944</v>
      </c>
      <c r="E315" s="9" t="s">
        <v>949</v>
      </c>
      <c r="F315" s="9" t="s">
        <v>943</v>
      </c>
      <c r="G315" s="9" t="s">
        <v>950</v>
      </c>
    </row>
    <row r="316" spans="1:7" ht="15" thickBot="1" x14ac:dyDescent="0.35">
      <c r="A316" s="8" t="s">
        <v>404</v>
      </c>
      <c r="B316" s="9" t="s">
        <v>940</v>
      </c>
      <c r="C316" s="9" t="s">
        <v>951</v>
      </c>
      <c r="D316" s="9" t="s">
        <v>944</v>
      </c>
      <c r="E316" s="9" t="s">
        <v>949</v>
      </c>
      <c r="F316" s="9" t="s">
        <v>943</v>
      </c>
      <c r="G316" s="9" t="s">
        <v>950</v>
      </c>
    </row>
    <row r="317" spans="1:7" ht="15" thickBot="1" x14ac:dyDescent="0.35">
      <c r="A317" s="8" t="s">
        <v>406</v>
      </c>
      <c r="B317" s="9" t="s">
        <v>940</v>
      </c>
      <c r="C317" s="9" t="s">
        <v>951</v>
      </c>
      <c r="D317" s="9" t="s">
        <v>944</v>
      </c>
      <c r="E317" s="9" t="s">
        <v>949</v>
      </c>
      <c r="F317" s="9" t="s">
        <v>943</v>
      </c>
      <c r="G317" s="9" t="s">
        <v>952</v>
      </c>
    </row>
    <row r="318" spans="1:7" ht="15" thickBot="1" x14ac:dyDescent="0.35">
      <c r="A318" s="8" t="s">
        <v>407</v>
      </c>
      <c r="B318" s="9" t="s">
        <v>940</v>
      </c>
      <c r="C318" s="9" t="s">
        <v>951</v>
      </c>
      <c r="D318" s="9" t="s">
        <v>944</v>
      </c>
      <c r="E318" s="9" t="s">
        <v>949</v>
      </c>
      <c r="F318" s="9" t="s">
        <v>953</v>
      </c>
      <c r="G318" s="9" t="s">
        <v>952</v>
      </c>
    </row>
    <row r="319" spans="1:7" ht="15" thickBot="1" x14ac:dyDescent="0.35">
      <c r="A319" s="8" t="s">
        <v>408</v>
      </c>
      <c r="B319" s="9" t="s">
        <v>940</v>
      </c>
      <c r="C319" s="9" t="s">
        <v>951</v>
      </c>
      <c r="D319" s="9" t="s">
        <v>954</v>
      </c>
      <c r="E319" s="9" t="s">
        <v>949</v>
      </c>
      <c r="F319" s="9" t="s">
        <v>953</v>
      </c>
      <c r="G319" s="9" t="s">
        <v>952</v>
      </c>
    </row>
    <row r="320" spans="1:7" ht="15" thickBot="1" x14ac:dyDescent="0.35">
      <c r="A320" s="8" t="s">
        <v>410</v>
      </c>
      <c r="B320" s="9" t="s">
        <v>940</v>
      </c>
      <c r="C320" s="9" t="s">
        <v>951</v>
      </c>
      <c r="D320" s="9" t="s">
        <v>954</v>
      </c>
      <c r="E320" s="9" t="s">
        <v>955</v>
      </c>
      <c r="F320" s="9" t="s">
        <v>953</v>
      </c>
      <c r="G320" s="9" t="s">
        <v>956</v>
      </c>
    </row>
    <row r="321" spans="1:7" ht="15" thickBot="1" x14ac:dyDescent="0.35">
      <c r="A321" s="8" t="s">
        <v>412</v>
      </c>
      <c r="B321" s="9" t="s">
        <v>940</v>
      </c>
      <c r="C321" s="9" t="s">
        <v>951</v>
      </c>
      <c r="D321" s="9" t="s">
        <v>954</v>
      </c>
      <c r="E321" s="9" t="s">
        <v>955</v>
      </c>
      <c r="F321" s="9" t="s">
        <v>953</v>
      </c>
      <c r="G321" s="9" t="s">
        <v>957</v>
      </c>
    </row>
    <row r="322" spans="1:7" ht="15" thickBot="1" x14ac:dyDescent="0.35">
      <c r="A322" s="8" t="s">
        <v>414</v>
      </c>
      <c r="B322" s="9" t="s">
        <v>940</v>
      </c>
      <c r="C322" s="9" t="s">
        <v>951</v>
      </c>
      <c r="D322" s="9" t="s">
        <v>954</v>
      </c>
      <c r="E322" s="9" t="s">
        <v>955</v>
      </c>
      <c r="F322" s="9" t="s">
        <v>953</v>
      </c>
      <c r="G322" s="9" t="s">
        <v>958</v>
      </c>
    </row>
    <row r="323" spans="1:7" ht="15" thickBot="1" x14ac:dyDescent="0.35">
      <c r="A323" s="8" t="s">
        <v>415</v>
      </c>
      <c r="B323" s="9" t="s">
        <v>940</v>
      </c>
      <c r="C323" s="9" t="s">
        <v>951</v>
      </c>
      <c r="D323" s="9" t="s">
        <v>954</v>
      </c>
      <c r="E323" s="9" t="s">
        <v>955</v>
      </c>
      <c r="F323" s="9" t="s">
        <v>953</v>
      </c>
      <c r="G323" s="9" t="s">
        <v>958</v>
      </c>
    </row>
    <row r="324" spans="1:7" ht="15" thickBot="1" x14ac:dyDescent="0.35">
      <c r="A324" s="8" t="s">
        <v>416</v>
      </c>
      <c r="B324" s="9" t="s">
        <v>959</v>
      </c>
      <c r="C324" s="9" t="s">
        <v>951</v>
      </c>
      <c r="D324" s="9" t="s">
        <v>954</v>
      </c>
      <c r="E324" s="9" t="s">
        <v>955</v>
      </c>
      <c r="F324" s="9" t="s">
        <v>960</v>
      </c>
      <c r="G324" s="9" t="s">
        <v>958</v>
      </c>
    </row>
    <row r="325" spans="1:7" ht="15" thickBot="1" x14ac:dyDescent="0.35">
      <c r="A325" s="8" t="s">
        <v>418</v>
      </c>
      <c r="B325" s="9" t="s">
        <v>961</v>
      </c>
      <c r="C325" s="9" t="s">
        <v>951</v>
      </c>
      <c r="D325" s="9" t="s">
        <v>954</v>
      </c>
      <c r="E325" s="9" t="s">
        <v>955</v>
      </c>
      <c r="F325" s="9" t="s">
        <v>960</v>
      </c>
      <c r="G325" s="9" t="s">
        <v>958</v>
      </c>
    </row>
    <row r="326" spans="1:7" ht="15" thickBot="1" x14ac:dyDescent="0.35">
      <c r="A326" s="8" t="s">
        <v>419</v>
      </c>
      <c r="B326" s="9" t="s">
        <v>961</v>
      </c>
      <c r="C326" s="9" t="s">
        <v>951</v>
      </c>
      <c r="D326" s="9" t="s">
        <v>954</v>
      </c>
      <c r="E326" s="9" t="s">
        <v>955</v>
      </c>
      <c r="F326" s="9" t="s">
        <v>960</v>
      </c>
      <c r="G326" s="9" t="s">
        <v>958</v>
      </c>
    </row>
    <row r="327" spans="1:7" ht="15" thickBot="1" x14ac:dyDescent="0.35">
      <c r="A327" s="8" t="s">
        <v>420</v>
      </c>
      <c r="B327" s="9" t="s">
        <v>961</v>
      </c>
      <c r="C327" s="9" t="s">
        <v>951</v>
      </c>
      <c r="D327" s="9" t="s">
        <v>954</v>
      </c>
      <c r="E327" s="9" t="s">
        <v>955</v>
      </c>
      <c r="F327" s="9" t="s">
        <v>960</v>
      </c>
      <c r="G327" s="9" t="s">
        <v>962</v>
      </c>
    </row>
    <row r="328" spans="1:7" ht="15" thickBot="1" x14ac:dyDescent="0.35">
      <c r="A328" s="8" t="s">
        <v>422</v>
      </c>
      <c r="B328" s="9" t="s">
        <v>963</v>
      </c>
      <c r="C328" s="9" t="s">
        <v>425</v>
      </c>
      <c r="D328" s="9" t="s">
        <v>954</v>
      </c>
      <c r="E328" s="9" t="s">
        <v>955</v>
      </c>
      <c r="F328" s="9" t="s">
        <v>960</v>
      </c>
      <c r="G328" s="9" t="s">
        <v>962</v>
      </c>
    </row>
    <row r="329" spans="1:7" ht="15" thickBot="1" x14ac:dyDescent="0.35">
      <c r="A329" s="8" t="s">
        <v>424</v>
      </c>
      <c r="B329" s="9" t="s">
        <v>963</v>
      </c>
      <c r="C329" s="9" t="s">
        <v>425</v>
      </c>
      <c r="D329" s="9" t="s">
        <v>954</v>
      </c>
      <c r="E329" s="9" t="s">
        <v>955</v>
      </c>
      <c r="F329" s="9" t="s">
        <v>960</v>
      </c>
      <c r="G329" s="9" t="s">
        <v>962</v>
      </c>
    </row>
    <row r="330" spans="1:7" ht="15" thickBot="1" x14ac:dyDescent="0.35">
      <c r="A330" s="8" t="s">
        <v>426</v>
      </c>
      <c r="B330" s="9" t="s">
        <v>963</v>
      </c>
      <c r="C330" s="9" t="s">
        <v>425</v>
      </c>
      <c r="D330" s="9" t="s">
        <v>964</v>
      </c>
      <c r="E330" s="9" t="s">
        <v>965</v>
      </c>
      <c r="F330" s="9" t="s">
        <v>960</v>
      </c>
      <c r="G330" s="9" t="s">
        <v>966</v>
      </c>
    </row>
    <row r="331" spans="1:7" ht="15" thickBot="1" x14ac:dyDescent="0.35">
      <c r="A331" s="8" t="s">
        <v>427</v>
      </c>
      <c r="B331" s="9" t="s">
        <v>963</v>
      </c>
      <c r="C331" s="9" t="s">
        <v>425</v>
      </c>
      <c r="D331" s="9" t="s">
        <v>965</v>
      </c>
      <c r="E331" s="9" t="s">
        <v>965</v>
      </c>
      <c r="F331" s="9" t="s">
        <v>967</v>
      </c>
      <c r="G331" s="9" t="s">
        <v>966</v>
      </c>
    </row>
    <row r="332" spans="1:7" ht="15" thickBot="1" x14ac:dyDescent="0.35">
      <c r="A332" s="8" t="s">
        <v>429</v>
      </c>
      <c r="B332" s="9" t="s">
        <v>968</v>
      </c>
      <c r="C332" s="9" t="s">
        <v>425</v>
      </c>
      <c r="D332" s="9" t="s">
        <v>965</v>
      </c>
      <c r="E332" s="9" t="s">
        <v>965</v>
      </c>
      <c r="F332" s="9" t="s">
        <v>967</v>
      </c>
      <c r="G332" s="9" t="s">
        <v>966</v>
      </c>
    </row>
    <row r="333" spans="1:7" ht="15" thickBot="1" x14ac:dyDescent="0.35">
      <c r="A333" s="8" t="s">
        <v>430</v>
      </c>
      <c r="B333" s="9" t="s">
        <v>968</v>
      </c>
      <c r="C333" s="9" t="s">
        <v>425</v>
      </c>
      <c r="D333" s="9" t="s">
        <v>965</v>
      </c>
      <c r="E333" s="9" t="s">
        <v>965</v>
      </c>
      <c r="F333" s="9" t="s">
        <v>967</v>
      </c>
      <c r="G333" s="9" t="s">
        <v>966</v>
      </c>
    </row>
    <row r="334" spans="1:7" ht="15" thickBot="1" x14ac:dyDescent="0.35">
      <c r="A334" s="8" t="s">
        <v>431</v>
      </c>
      <c r="B334" s="9" t="s">
        <v>968</v>
      </c>
      <c r="C334" s="9" t="s">
        <v>425</v>
      </c>
      <c r="D334" s="9" t="s">
        <v>969</v>
      </c>
      <c r="E334" s="9" t="s">
        <v>965</v>
      </c>
      <c r="F334" s="9" t="s">
        <v>967</v>
      </c>
      <c r="G334" s="9" t="s">
        <v>966</v>
      </c>
    </row>
    <row r="335" spans="1:7" ht="15" thickBot="1" x14ac:dyDescent="0.35">
      <c r="A335" s="8" t="s">
        <v>432</v>
      </c>
      <c r="B335" s="9" t="s">
        <v>968</v>
      </c>
      <c r="C335" s="9" t="s">
        <v>425</v>
      </c>
      <c r="D335" s="9" t="s">
        <v>969</v>
      </c>
      <c r="E335" s="9" t="s">
        <v>965</v>
      </c>
      <c r="F335" s="9" t="s">
        <v>970</v>
      </c>
      <c r="G335" s="9" t="s">
        <v>966</v>
      </c>
    </row>
    <row r="336" spans="1:7" ht="15" thickBot="1" x14ac:dyDescent="0.35">
      <c r="A336" s="8" t="s">
        <v>433</v>
      </c>
      <c r="B336" s="9" t="s">
        <v>968</v>
      </c>
      <c r="C336" s="9" t="s">
        <v>425</v>
      </c>
      <c r="D336" s="9" t="s">
        <v>969</v>
      </c>
      <c r="E336" s="9" t="s">
        <v>965</v>
      </c>
      <c r="F336" s="9" t="s">
        <v>968</v>
      </c>
      <c r="G336" s="9" t="s">
        <v>966</v>
      </c>
    </row>
    <row r="337" spans="1:7" ht="15" thickBot="1" x14ac:dyDescent="0.35">
      <c r="A337" s="8" t="s">
        <v>435</v>
      </c>
      <c r="B337" s="9" t="s">
        <v>968</v>
      </c>
      <c r="C337" s="9" t="s">
        <v>425</v>
      </c>
      <c r="D337" s="9" t="s">
        <v>968</v>
      </c>
      <c r="E337" s="9" t="s">
        <v>965</v>
      </c>
      <c r="F337" s="9" t="s">
        <v>968</v>
      </c>
      <c r="G337" s="9" t="s">
        <v>966</v>
      </c>
    </row>
    <row r="338" spans="1:7" ht="15" thickBot="1" x14ac:dyDescent="0.35">
      <c r="A338" s="8" t="s">
        <v>436</v>
      </c>
      <c r="B338" s="9" t="s">
        <v>968</v>
      </c>
      <c r="C338" s="9" t="s">
        <v>425</v>
      </c>
      <c r="D338" s="9" t="s">
        <v>968</v>
      </c>
      <c r="E338" s="9" t="s">
        <v>965</v>
      </c>
      <c r="F338" s="9" t="s">
        <v>968</v>
      </c>
      <c r="G338" s="9" t="s">
        <v>966</v>
      </c>
    </row>
    <row r="339" spans="1:7" ht="15" thickBot="1" x14ac:dyDescent="0.35">
      <c r="A339" s="8" t="s">
        <v>437</v>
      </c>
      <c r="B339" s="9" t="s">
        <v>425</v>
      </c>
      <c r="C339" s="9" t="s">
        <v>425</v>
      </c>
      <c r="D339" s="9" t="s">
        <v>968</v>
      </c>
      <c r="E339" s="9" t="s">
        <v>965</v>
      </c>
      <c r="F339" s="9" t="s">
        <v>968</v>
      </c>
      <c r="G339" s="9" t="s">
        <v>966</v>
      </c>
    </row>
    <row r="340" spans="1:7" ht="15" thickBot="1" x14ac:dyDescent="0.35">
      <c r="A340" s="8" t="s">
        <v>438</v>
      </c>
      <c r="B340" s="9" t="s">
        <v>425</v>
      </c>
      <c r="C340" s="9" t="s">
        <v>425</v>
      </c>
      <c r="D340" s="9" t="s">
        <v>968</v>
      </c>
      <c r="E340" s="9" t="s">
        <v>965</v>
      </c>
      <c r="F340" s="9" t="s">
        <v>968</v>
      </c>
      <c r="G340" s="9" t="s">
        <v>966</v>
      </c>
    </row>
    <row r="341" spans="1:7" ht="15" thickBot="1" x14ac:dyDescent="0.35">
      <c r="A341" s="8" t="s">
        <v>440</v>
      </c>
      <c r="B341" s="9" t="s">
        <v>425</v>
      </c>
      <c r="C341" s="9" t="s">
        <v>425</v>
      </c>
      <c r="D341" s="9" t="s">
        <v>968</v>
      </c>
      <c r="E341" s="9" t="s">
        <v>965</v>
      </c>
      <c r="F341" s="9" t="s">
        <v>968</v>
      </c>
      <c r="G341" s="9" t="s">
        <v>941</v>
      </c>
    </row>
    <row r="342" spans="1:7" ht="15" thickBot="1" x14ac:dyDescent="0.35">
      <c r="A342" s="8" t="s">
        <v>442</v>
      </c>
      <c r="B342" s="9" t="s">
        <v>425</v>
      </c>
      <c r="C342" s="9" t="s">
        <v>425</v>
      </c>
      <c r="D342" s="9" t="s">
        <v>968</v>
      </c>
      <c r="E342" s="9" t="s">
        <v>965</v>
      </c>
      <c r="F342" s="9" t="s">
        <v>968</v>
      </c>
      <c r="G342" s="9" t="s">
        <v>941</v>
      </c>
    </row>
    <row r="343" spans="1:7" ht="15" thickBot="1" x14ac:dyDescent="0.35">
      <c r="A343" s="8" t="s">
        <v>444</v>
      </c>
      <c r="B343" s="9" t="s">
        <v>425</v>
      </c>
      <c r="C343" s="9" t="s">
        <v>425</v>
      </c>
      <c r="D343" s="9" t="s">
        <v>968</v>
      </c>
      <c r="E343" s="9" t="s">
        <v>965</v>
      </c>
      <c r="F343" s="9" t="s">
        <v>968</v>
      </c>
      <c r="G343" s="9" t="s">
        <v>425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425</v>
      </c>
      <c r="E344" s="9" t="s">
        <v>425</v>
      </c>
      <c r="F344" s="9" t="s">
        <v>425</v>
      </c>
      <c r="G344" s="9" t="s">
        <v>425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20599</v>
      </c>
      <c r="C480" s="9">
        <v>12713.2</v>
      </c>
      <c r="D480" s="9">
        <v>8448.7999999999993</v>
      </c>
      <c r="E480" s="9">
        <v>12230.4</v>
      </c>
      <c r="F480" s="9">
        <v>22771.599999999999</v>
      </c>
      <c r="G480" s="9">
        <v>25748.400000000001</v>
      </c>
    </row>
    <row r="481" spans="1:7" ht="15" thickBot="1" x14ac:dyDescent="0.35">
      <c r="A481" s="8" t="s">
        <v>275</v>
      </c>
      <c r="B481" s="9">
        <v>7563.8</v>
      </c>
      <c r="C481" s="9">
        <v>9495</v>
      </c>
      <c r="D481" s="9">
        <v>8448.7999999999993</v>
      </c>
      <c r="E481" s="9">
        <v>12230.4</v>
      </c>
      <c r="F481" s="9">
        <v>22771.599999999999</v>
      </c>
      <c r="G481" s="9">
        <v>25748.400000000001</v>
      </c>
    </row>
    <row r="482" spans="1:7" ht="15" thickBot="1" x14ac:dyDescent="0.35">
      <c r="A482" s="8" t="s">
        <v>282</v>
      </c>
      <c r="B482" s="9">
        <v>7563.8</v>
      </c>
      <c r="C482" s="9">
        <v>9495</v>
      </c>
      <c r="D482" s="9">
        <v>8448.7999999999993</v>
      </c>
      <c r="E482" s="9">
        <v>12230.4</v>
      </c>
      <c r="F482" s="9">
        <v>22771.599999999999</v>
      </c>
      <c r="G482" s="9">
        <v>25748.400000000001</v>
      </c>
    </row>
    <row r="483" spans="1:7" ht="15" thickBot="1" x14ac:dyDescent="0.35">
      <c r="A483" s="8" t="s">
        <v>283</v>
      </c>
      <c r="B483" s="9">
        <v>7563.8</v>
      </c>
      <c r="C483" s="9">
        <v>9495</v>
      </c>
      <c r="D483" s="9">
        <v>8448.7999999999993</v>
      </c>
      <c r="E483" s="9">
        <v>12230.4</v>
      </c>
      <c r="F483" s="9">
        <v>22771.599999999999</v>
      </c>
      <c r="G483" s="9">
        <v>25748.400000000001</v>
      </c>
    </row>
    <row r="484" spans="1:7" ht="15" thickBot="1" x14ac:dyDescent="0.35">
      <c r="A484" s="8" t="s">
        <v>285</v>
      </c>
      <c r="B484" s="9">
        <v>7563.8</v>
      </c>
      <c r="C484" s="9">
        <v>9495</v>
      </c>
      <c r="D484" s="9">
        <v>8448.7999999999993</v>
      </c>
      <c r="E484" s="9">
        <v>12230.4</v>
      </c>
      <c r="F484" s="9">
        <v>22771.599999999999</v>
      </c>
      <c r="G484" s="9">
        <v>25748.400000000001</v>
      </c>
    </row>
    <row r="485" spans="1:7" ht="15" thickBot="1" x14ac:dyDescent="0.35">
      <c r="A485" s="8" t="s">
        <v>287</v>
      </c>
      <c r="B485" s="9">
        <v>7563.8</v>
      </c>
      <c r="C485" s="9">
        <v>9495</v>
      </c>
      <c r="D485" s="9">
        <v>8448.7999999999993</v>
      </c>
      <c r="E485" s="9">
        <v>12230.4</v>
      </c>
      <c r="F485" s="9">
        <v>22771.599999999999</v>
      </c>
      <c r="G485" s="9">
        <v>25748.400000000001</v>
      </c>
    </row>
    <row r="486" spans="1:7" ht="15" thickBot="1" x14ac:dyDescent="0.35">
      <c r="A486" s="8" t="s">
        <v>288</v>
      </c>
      <c r="B486" s="9">
        <v>7563.8</v>
      </c>
      <c r="C486" s="9">
        <v>9495</v>
      </c>
      <c r="D486" s="9">
        <v>8448.7999999999993</v>
      </c>
      <c r="E486" s="9">
        <v>12230.4</v>
      </c>
      <c r="F486" s="9">
        <v>22771.599999999999</v>
      </c>
      <c r="G486" s="9">
        <v>25748.400000000001</v>
      </c>
    </row>
    <row r="487" spans="1:7" ht="15" thickBot="1" x14ac:dyDescent="0.35">
      <c r="A487" s="8" t="s">
        <v>289</v>
      </c>
      <c r="B487" s="9">
        <v>7563.8</v>
      </c>
      <c r="C487" s="9">
        <v>9495</v>
      </c>
      <c r="D487" s="9">
        <v>8448.7999999999993</v>
      </c>
      <c r="E487" s="9">
        <v>12230.4</v>
      </c>
      <c r="F487" s="9">
        <v>22771.599999999999</v>
      </c>
      <c r="G487" s="9">
        <v>25748.400000000001</v>
      </c>
    </row>
    <row r="488" spans="1:7" ht="15" thickBot="1" x14ac:dyDescent="0.35">
      <c r="A488" s="8" t="s">
        <v>290</v>
      </c>
      <c r="B488" s="9">
        <v>7563.8</v>
      </c>
      <c r="C488" s="9">
        <v>9495</v>
      </c>
      <c r="D488" s="9">
        <v>8448.7999999999993</v>
      </c>
      <c r="E488" s="9">
        <v>12230.4</v>
      </c>
      <c r="F488" s="9">
        <v>22771.599999999999</v>
      </c>
      <c r="G488" s="9">
        <v>25748.400000000001</v>
      </c>
    </row>
    <row r="489" spans="1:7" ht="15" thickBot="1" x14ac:dyDescent="0.35">
      <c r="A489" s="8" t="s">
        <v>291</v>
      </c>
      <c r="B489" s="9">
        <v>7563.8</v>
      </c>
      <c r="C489" s="9">
        <v>9495</v>
      </c>
      <c r="D489" s="9">
        <v>8448.7999999999993</v>
      </c>
      <c r="E489" s="9">
        <v>12230.4</v>
      </c>
      <c r="F489" s="9">
        <v>22771.599999999999</v>
      </c>
      <c r="G489" s="9">
        <v>25748.400000000001</v>
      </c>
    </row>
    <row r="490" spans="1:7" ht="15" thickBot="1" x14ac:dyDescent="0.35">
      <c r="A490" s="8" t="s">
        <v>292</v>
      </c>
      <c r="B490" s="9">
        <v>7563.8</v>
      </c>
      <c r="C490" s="9">
        <v>9495</v>
      </c>
      <c r="D490" s="9">
        <v>8448.7999999999993</v>
      </c>
      <c r="E490" s="9">
        <v>12230.4</v>
      </c>
      <c r="F490" s="9">
        <v>22771.599999999999</v>
      </c>
      <c r="G490" s="9">
        <v>25748.400000000001</v>
      </c>
    </row>
    <row r="491" spans="1:7" ht="15" thickBot="1" x14ac:dyDescent="0.35">
      <c r="A491" s="8" t="s">
        <v>293</v>
      </c>
      <c r="B491" s="9">
        <v>7563.8</v>
      </c>
      <c r="C491" s="9">
        <v>9495</v>
      </c>
      <c r="D491" s="9">
        <v>8448.7999999999993</v>
      </c>
      <c r="E491" s="9">
        <v>12230.4</v>
      </c>
      <c r="F491" s="9">
        <v>21806</v>
      </c>
      <c r="G491" s="9">
        <v>25748.400000000001</v>
      </c>
    </row>
    <row r="492" spans="1:7" ht="15" thickBot="1" x14ac:dyDescent="0.35">
      <c r="A492" s="8" t="s">
        <v>294</v>
      </c>
      <c r="B492" s="9">
        <v>7563.8</v>
      </c>
      <c r="C492" s="9">
        <v>9495</v>
      </c>
      <c r="D492" s="9">
        <v>8448.7999999999993</v>
      </c>
      <c r="E492" s="9">
        <v>12230.4</v>
      </c>
      <c r="F492" s="9">
        <v>21806</v>
      </c>
      <c r="G492" s="9">
        <v>25748.400000000001</v>
      </c>
    </row>
    <row r="493" spans="1:7" ht="15" thickBot="1" x14ac:dyDescent="0.35">
      <c r="A493" s="8" t="s">
        <v>297</v>
      </c>
      <c r="B493" s="9">
        <v>7563.8</v>
      </c>
      <c r="C493" s="9">
        <v>9495</v>
      </c>
      <c r="D493" s="9">
        <v>8448.7999999999993</v>
      </c>
      <c r="E493" s="9">
        <v>12230.4</v>
      </c>
      <c r="F493" s="9">
        <v>21806</v>
      </c>
      <c r="G493" s="9">
        <v>25748.400000000001</v>
      </c>
    </row>
    <row r="494" spans="1:7" ht="15" thickBot="1" x14ac:dyDescent="0.35">
      <c r="A494" s="8" t="s">
        <v>299</v>
      </c>
      <c r="B494" s="9">
        <v>7563.8</v>
      </c>
      <c r="C494" s="9">
        <v>9495</v>
      </c>
      <c r="D494" s="9">
        <v>8448.7999999999993</v>
      </c>
      <c r="E494" s="9">
        <v>12230.4</v>
      </c>
      <c r="F494" s="9">
        <v>21806</v>
      </c>
      <c r="G494" s="9">
        <v>25748.400000000001</v>
      </c>
    </row>
    <row r="495" spans="1:7" ht="15" thickBot="1" x14ac:dyDescent="0.35">
      <c r="A495" s="8" t="s">
        <v>302</v>
      </c>
      <c r="B495" s="9">
        <v>7563.8</v>
      </c>
      <c r="C495" s="9">
        <v>9495</v>
      </c>
      <c r="D495" s="9">
        <v>8448.7999999999993</v>
      </c>
      <c r="E495" s="9">
        <v>12230.4</v>
      </c>
      <c r="F495" s="9">
        <v>17943.7</v>
      </c>
      <c r="G495" s="9">
        <v>25748.400000000001</v>
      </c>
    </row>
    <row r="496" spans="1:7" ht="15" thickBot="1" x14ac:dyDescent="0.35">
      <c r="A496" s="8" t="s">
        <v>304</v>
      </c>
      <c r="B496" s="9">
        <v>7563.8</v>
      </c>
      <c r="C496" s="9">
        <v>9495</v>
      </c>
      <c r="D496" s="9">
        <v>8448.7999999999993</v>
      </c>
      <c r="E496" s="9">
        <v>12230.4</v>
      </c>
      <c r="F496" s="9">
        <v>17943.7</v>
      </c>
      <c r="G496" s="9">
        <v>25748.400000000001</v>
      </c>
    </row>
    <row r="497" spans="1:7" ht="15" thickBot="1" x14ac:dyDescent="0.35">
      <c r="A497" s="8" t="s">
        <v>308</v>
      </c>
      <c r="B497" s="9">
        <v>7563.8</v>
      </c>
      <c r="C497" s="9">
        <v>9495</v>
      </c>
      <c r="D497" s="9">
        <v>8448.7999999999993</v>
      </c>
      <c r="E497" s="9">
        <v>12230.4</v>
      </c>
      <c r="F497" s="9">
        <v>17943.7</v>
      </c>
      <c r="G497" s="9">
        <v>25748.400000000001</v>
      </c>
    </row>
    <row r="498" spans="1:7" ht="15" thickBot="1" x14ac:dyDescent="0.35">
      <c r="A498" s="8" t="s">
        <v>309</v>
      </c>
      <c r="B498" s="9">
        <v>7563.8</v>
      </c>
      <c r="C498" s="9">
        <v>9495</v>
      </c>
      <c r="D498" s="9">
        <v>8448.7999999999993</v>
      </c>
      <c r="E498" s="9">
        <v>12230.4</v>
      </c>
      <c r="F498" s="9">
        <v>17943.7</v>
      </c>
      <c r="G498" s="9">
        <v>25748.400000000001</v>
      </c>
    </row>
    <row r="499" spans="1:7" ht="15" thickBot="1" x14ac:dyDescent="0.35">
      <c r="A499" s="8" t="s">
        <v>311</v>
      </c>
      <c r="B499" s="9">
        <v>7563.8</v>
      </c>
      <c r="C499" s="9">
        <v>9495</v>
      </c>
      <c r="D499" s="9">
        <v>8448.7999999999993</v>
      </c>
      <c r="E499" s="9">
        <v>12230.4</v>
      </c>
      <c r="F499" s="9">
        <v>17943.7</v>
      </c>
      <c r="G499" s="9">
        <v>25748.400000000001</v>
      </c>
    </row>
    <row r="500" spans="1:7" ht="15" thickBot="1" x14ac:dyDescent="0.35">
      <c r="A500" s="8" t="s">
        <v>314</v>
      </c>
      <c r="B500" s="9">
        <v>7563.8</v>
      </c>
      <c r="C500" s="9">
        <v>9495</v>
      </c>
      <c r="D500" s="9">
        <v>8448.7999999999993</v>
      </c>
      <c r="E500" s="9">
        <v>12230.4</v>
      </c>
      <c r="F500" s="9">
        <v>17943.7</v>
      </c>
      <c r="G500" s="9">
        <v>25748.400000000001</v>
      </c>
    </row>
    <row r="501" spans="1:7" ht="15" thickBot="1" x14ac:dyDescent="0.35">
      <c r="A501" s="8" t="s">
        <v>316</v>
      </c>
      <c r="B501" s="9">
        <v>7563.8</v>
      </c>
      <c r="C501" s="9">
        <v>9495</v>
      </c>
      <c r="D501" s="9">
        <v>8448.7999999999993</v>
      </c>
      <c r="E501" s="9">
        <v>12230.4</v>
      </c>
      <c r="F501" s="9">
        <v>17943.7</v>
      </c>
      <c r="G501" s="9">
        <v>25748.400000000001</v>
      </c>
    </row>
    <row r="502" spans="1:7" ht="15" thickBot="1" x14ac:dyDescent="0.35">
      <c r="A502" s="8" t="s">
        <v>317</v>
      </c>
      <c r="B502" s="9">
        <v>7563.8</v>
      </c>
      <c r="C502" s="9">
        <v>9495</v>
      </c>
      <c r="D502" s="9">
        <v>8448.7999999999993</v>
      </c>
      <c r="E502" s="9">
        <v>12230.4</v>
      </c>
      <c r="F502" s="9">
        <v>17943.7</v>
      </c>
      <c r="G502" s="9">
        <v>25748.400000000001</v>
      </c>
    </row>
    <row r="503" spans="1:7" ht="15" thickBot="1" x14ac:dyDescent="0.35">
      <c r="A503" s="8" t="s">
        <v>319</v>
      </c>
      <c r="B503" s="9">
        <v>7563.8</v>
      </c>
      <c r="C503" s="9">
        <v>9495</v>
      </c>
      <c r="D503" s="9">
        <v>8448.7999999999993</v>
      </c>
      <c r="E503" s="9">
        <v>12230.4</v>
      </c>
      <c r="F503" s="9">
        <v>17943.7</v>
      </c>
      <c r="G503" s="9">
        <v>25748.400000000001</v>
      </c>
    </row>
    <row r="504" spans="1:7" ht="15" thickBot="1" x14ac:dyDescent="0.35">
      <c r="A504" s="8" t="s">
        <v>320</v>
      </c>
      <c r="B504" s="9">
        <v>7563.8</v>
      </c>
      <c r="C504" s="9">
        <v>9495</v>
      </c>
      <c r="D504" s="9">
        <v>8448.7999999999993</v>
      </c>
      <c r="E504" s="9">
        <v>12230.4</v>
      </c>
      <c r="F504" s="9">
        <v>17943.7</v>
      </c>
      <c r="G504" s="9">
        <v>25748.400000000001</v>
      </c>
    </row>
    <row r="505" spans="1:7" ht="15" thickBot="1" x14ac:dyDescent="0.35">
      <c r="A505" s="8" t="s">
        <v>321</v>
      </c>
      <c r="B505" s="9">
        <v>7563.8</v>
      </c>
      <c r="C505" s="9">
        <v>9495</v>
      </c>
      <c r="D505" s="9">
        <v>8126.7</v>
      </c>
      <c r="E505" s="9">
        <v>12230.4</v>
      </c>
      <c r="F505" s="9">
        <v>17943.7</v>
      </c>
      <c r="G505" s="9">
        <v>25748.400000000001</v>
      </c>
    </row>
    <row r="506" spans="1:7" ht="15" thickBot="1" x14ac:dyDescent="0.35">
      <c r="A506" s="8" t="s">
        <v>322</v>
      </c>
      <c r="B506" s="9">
        <v>7563.8</v>
      </c>
      <c r="C506" s="9">
        <v>9495</v>
      </c>
      <c r="D506" s="9">
        <v>6195.6</v>
      </c>
      <c r="E506" s="9">
        <v>12230.4</v>
      </c>
      <c r="F506" s="9">
        <v>15047</v>
      </c>
      <c r="G506" s="9">
        <v>25748.400000000001</v>
      </c>
    </row>
    <row r="507" spans="1:7" ht="15" thickBot="1" x14ac:dyDescent="0.35">
      <c r="A507" s="8" t="s">
        <v>324</v>
      </c>
      <c r="B507" s="9">
        <v>7563.8</v>
      </c>
      <c r="C507" s="9">
        <v>9495</v>
      </c>
      <c r="D507" s="9">
        <v>5712.8</v>
      </c>
      <c r="E507" s="9">
        <v>12230.4</v>
      </c>
      <c r="F507" s="9">
        <v>15047</v>
      </c>
      <c r="G507" s="9">
        <v>25748.400000000001</v>
      </c>
    </row>
    <row r="508" spans="1:7" ht="15" thickBot="1" x14ac:dyDescent="0.35">
      <c r="A508" s="8" t="s">
        <v>325</v>
      </c>
      <c r="B508" s="9">
        <v>7563.8</v>
      </c>
      <c r="C508" s="9">
        <v>9495</v>
      </c>
      <c r="D508" s="9">
        <v>5712.8</v>
      </c>
      <c r="E508" s="9">
        <v>12230.4</v>
      </c>
      <c r="F508" s="9">
        <v>15047</v>
      </c>
      <c r="G508" s="9">
        <v>25748.400000000001</v>
      </c>
    </row>
    <row r="509" spans="1:7" ht="15" thickBot="1" x14ac:dyDescent="0.35">
      <c r="A509" s="8" t="s">
        <v>326</v>
      </c>
      <c r="B509" s="9">
        <v>7563.8</v>
      </c>
      <c r="C509" s="9">
        <v>9495</v>
      </c>
      <c r="D509" s="9">
        <v>5712.8</v>
      </c>
      <c r="E509" s="9">
        <v>12230.4</v>
      </c>
      <c r="F509" s="9">
        <v>15047</v>
      </c>
      <c r="G509" s="9">
        <v>25748.400000000001</v>
      </c>
    </row>
    <row r="510" spans="1:7" ht="15" thickBot="1" x14ac:dyDescent="0.35">
      <c r="A510" s="8" t="s">
        <v>327</v>
      </c>
      <c r="B510" s="9">
        <v>7563.8</v>
      </c>
      <c r="C510" s="9">
        <v>9495</v>
      </c>
      <c r="D510" s="9">
        <v>5712.8</v>
      </c>
      <c r="E510" s="9">
        <v>10782.1</v>
      </c>
      <c r="F510" s="9">
        <v>15047</v>
      </c>
      <c r="G510" s="9">
        <v>25748.400000000001</v>
      </c>
    </row>
    <row r="511" spans="1:7" ht="15" thickBot="1" x14ac:dyDescent="0.35">
      <c r="A511" s="8" t="s">
        <v>328</v>
      </c>
      <c r="B511" s="9">
        <v>7563.8</v>
      </c>
      <c r="C511" s="9">
        <v>9495</v>
      </c>
      <c r="D511" s="9">
        <v>5712.8</v>
      </c>
      <c r="E511" s="9">
        <v>10782.1</v>
      </c>
      <c r="F511" s="9">
        <v>12552.4</v>
      </c>
      <c r="G511" s="9">
        <v>25748.400000000001</v>
      </c>
    </row>
    <row r="512" spans="1:7" ht="15" thickBot="1" x14ac:dyDescent="0.35">
      <c r="A512" s="8" t="s">
        <v>330</v>
      </c>
      <c r="B512" s="9">
        <v>7563.8</v>
      </c>
      <c r="C512" s="9">
        <v>9495</v>
      </c>
      <c r="D512" s="9">
        <v>5712.8</v>
      </c>
      <c r="E512" s="9">
        <v>10782.1</v>
      </c>
      <c r="F512" s="9">
        <v>10460.5</v>
      </c>
      <c r="G512" s="9">
        <v>25748.400000000001</v>
      </c>
    </row>
    <row r="513" spans="1:7" ht="15" thickBot="1" x14ac:dyDescent="0.35">
      <c r="A513" s="8" t="s">
        <v>331</v>
      </c>
      <c r="B513" s="9">
        <v>7563.8</v>
      </c>
      <c r="C513" s="9">
        <v>9495</v>
      </c>
      <c r="D513" s="9">
        <v>5712.8</v>
      </c>
      <c r="E513" s="9">
        <v>10782.1</v>
      </c>
      <c r="F513" s="9">
        <v>8770.7999999999993</v>
      </c>
      <c r="G513" s="9">
        <v>25748.400000000001</v>
      </c>
    </row>
    <row r="514" spans="1:7" ht="15" thickBot="1" x14ac:dyDescent="0.35">
      <c r="A514" s="8" t="s">
        <v>333</v>
      </c>
      <c r="B514" s="9">
        <v>7563.8</v>
      </c>
      <c r="C514" s="9">
        <v>9495</v>
      </c>
      <c r="D514" s="9">
        <v>5712.8</v>
      </c>
      <c r="E514" s="9">
        <v>10782.1</v>
      </c>
      <c r="F514" s="9">
        <v>6356.8</v>
      </c>
      <c r="G514" s="9">
        <v>25748.400000000001</v>
      </c>
    </row>
    <row r="515" spans="1:7" ht="15" thickBot="1" x14ac:dyDescent="0.35">
      <c r="A515" s="8" t="s">
        <v>334</v>
      </c>
      <c r="B515" s="9">
        <v>7563.8</v>
      </c>
      <c r="C515" s="9">
        <v>9495</v>
      </c>
      <c r="D515" s="9">
        <v>5712.8</v>
      </c>
      <c r="E515" s="9">
        <v>10782.1</v>
      </c>
      <c r="F515" s="9">
        <v>6356.8</v>
      </c>
      <c r="G515" s="9">
        <v>25748.400000000001</v>
      </c>
    </row>
    <row r="516" spans="1:7" ht="15" thickBot="1" x14ac:dyDescent="0.35">
      <c r="A516" s="8" t="s">
        <v>336</v>
      </c>
      <c r="B516" s="9">
        <v>7563.8</v>
      </c>
      <c r="C516" s="9">
        <v>8529.4</v>
      </c>
      <c r="D516" s="9">
        <v>5712.8</v>
      </c>
      <c r="E516" s="9">
        <v>10782.1</v>
      </c>
      <c r="F516" s="9">
        <v>6356.8</v>
      </c>
      <c r="G516" s="9">
        <v>25748.400000000001</v>
      </c>
    </row>
    <row r="517" spans="1:7" ht="15" thickBot="1" x14ac:dyDescent="0.35">
      <c r="A517" s="8" t="s">
        <v>338</v>
      </c>
      <c r="B517" s="9">
        <v>7563.8</v>
      </c>
      <c r="C517" s="9">
        <v>8529.4</v>
      </c>
      <c r="D517" s="9">
        <v>5712.8</v>
      </c>
      <c r="E517" s="9">
        <v>10782.1</v>
      </c>
      <c r="F517" s="9">
        <v>6356.8</v>
      </c>
      <c r="G517" s="9">
        <v>25748.400000000001</v>
      </c>
    </row>
    <row r="518" spans="1:7" ht="15" thickBot="1" x14ac:dyDescent="0.35">
      <c r="A518" s="8" t="s">
        <v>339</v>
      </c>
      <c r="B518" s="9">
        <v>7563.8</v>
      </c>
      <c r="C518" s="9">
        <v>8529.4</v>
      </c>
      <c r="D518" s="9">
        <v>5712.8</v>
      </c>
      <c r="E518" s="9">
        <v>10782.1</v>
      </c>
      <c r="F518" s="9">
        <v>6356.8</v>
      </c>
      <c r="G518" s="9">
        <v>25748.400000000001</v>
      </c>
    </row>
    <row r="519" spans="1:7" ht="15" thickBot="1" x14ac:dyDescent="0.35">
      <c r="A519" s="8" t="s">
        <v>340</v>
      </c>
      <c r="B519" s="9">
        <v>7563.8</v>
      </c>
      <c r="C519" s="9">
        <v>8529.4</v>
      </c>
      <c r="D519" s="9">
        <v>5712.8</v>
      </c>
      <c r="E519" s="9">
        <v>10782.1</v>
      </c>
      <c r="F519" s="9">
        <v>6356.8</v>
      </c>
      <c r="G519" s="9">
        <v>25748.400000000001</v>
      </c>
    </row>
    <row r="520" spans="1:7" ht="15" thickBot="1" x14ac:dyDescent="0.35">
      <c r="A520" s="8" t="s">
        <v>341</v>
      </c>
      <c r="B520" s="9">
        <v>7563.8</v>
      </c>
      <c r="C520" s="9">
        <v>8529.4</v>
      </c>
      <c r="D520" s="9">
        <v>5712.8</v>
      </c>
      <c r="E520" s="9">
        <v>10782.1</v>
      </c>
      <c r="F520" s="9">
        <v>6356.8</v>
      </c>
      <c r="G520" s="9">
        <v>25748.400000000001</v>
      </c>
    </row>
    <row r="521" spans="1:7" ht="15" thickBot="1" x14ac:dyDescent="0.35">
      <c r="A521" s="8" t="s">
        <v>343</v>
      </c>
      <c r="B521" s="9">
        <v>7081</v>
      </c>
      <c r="C521" s="9">
        <v>8529.4</v>
      </c>
      <c r="D521" s="9">
        <v>5712.8</v>
      </c>
      <c r="E521" s="9">
        <v>10540.7</v>
      </c>
      <c r="F521" s="9">
        <v>6356.8</v>
      </c>
      <c r="G521" s="9">
        <v>25748.400000000001</v>
      </c>
    </row>
    <row r="522" spans="1:7" ht="15" thickBot="1" x14ac:dyDescent="0.35">
      <c r="A522" s="8" t="s">
        <v>344</v>
      </c>
      <c r="B522" s="9">
        <v>7081</v>
      </c>
      <c r="C522" s="9">
        <v>8529.4</v>
      </c>
      <c r="D522" s="9">
        <v>5230</v>
      </c>
      <c r="E522" s="9">
        <v>10540.7</v>
      </c>
      <c r="F522" s="9">
        <v>6356.8</v>
      </c>
      <c r="G522" s="9">
        <v>25748.400000000001</v>
      </c>
    </row>
    <row r="523" spans="1:7" ht="15" thickBot="1" x14ac:dyDescent="0.35">
      <c r="A523" s="8" t="s">
        <v>347</v>
      </c>
      <c r="B523" s="9">
        <v>7081</v>
      </c>
      <c r="C523" s="9">
        <v>8529.4</v>
      </c>
      <c r="D523" s="9">
        <v>5069.3</v>
      </c>
      <c r="E523" s="9">
        <v>7563.8</v>
      </c>
      <c r="F523" s="9">
        <v>6356.8</v>
      </c>
      <c r="G523" s="9">
        <v>25748.400000000001</v>
      </c>
    </row>
    <row r="524" spans="1:7" ht="15" thickBot="1" x14ac:dyDescent="0.35">
      <c r="A524" s="8" t="s">
        <v>349</v>
      </c>
      <c r="B524" s="9">
        <v>7081</v>
      </c>
      <c r="C524" s="9">
        <v>8529.4</v>
      </c>
      <c r="D524" s="9">
        <v>5069.3</v>
      </c>
      <c r="E524" s="9">
        <v>6839.6</v>
      </c>
      <c r="F524" s="9">
        <v>5230</v>
      </c>
      <c r="G524" s="9">
        <v>25748.400000000001</v>
      </c>
    </row>
    <row r="525" spans="1:7" ht="15" thickBot="1" x14ac:dyDescent="0.35">
      <c r="A525" s="8" t="s">
        <v>350</v>
      </c>
      <c r="B525" s="9">
        <v>7081</v>
      </c>
      <c r="C525" s="9">
        <v>8529.4</v>
      </c>
      <c r="D525" s="9">
        <v>5069.3</v>
      </c>
      <c r="E525" s="9">
        <v>6839.6</v>
      </c>
      <c r="F525" s="9">
        <v>4264.3999999999996</v>
      </c>
      <c r="G525" s="9">
        <v>25748.400000000001</v>
      </c>
    </row>
    <row r="526" spans="1:7" ht="15" thickBot="1" x14ac:dyDescent="0.35">
      <c r="A526" s="8" t="s">
        <v>351</v>
      </c>
      <c r="B526" s="9">
        <v>7081</v>
      </c>
      <c r="C526" s="9">
        <v>8529.4</v>
      </c>
      <c r="D526" s="9">
        <v>5069.3</v>
      </c>
      <c r="E526" s="9">
        <v>6839.6</v>
      </c>
      <c r="F526" s="9">
        <v>3460.1</v>
      </c>
      <c r="G526" s="9">
        <v>25748.400000000001</v>
      </c>
    </row>
    <row r="527" spans="1:7" ht="15" thickBot="1" x14ac:dyDescent="0.35">
      <c r="A527" s="8" t="s">
        <v>354</v>
      </c>
      <c r="B527" s="9">
        <v>7081</v>
      </c>
      <c r="C527" s="9">
        <v>8529.4</v>
      </c>
      <c r="D527" s="9">
        <v>5069.3</v>
      </c>
      <c r="E527" s="9">
        <v>6839.6</v>
      </c>
      <c r="F527" s="9">
        <v>3460.1</v>
      </c>
      <c r="G527" s="9">
        <v>25748.400000000001</v>
      </c>
    </row>
    <row r="528" spans="1:7" ht="15" thickBot="1" x14ac:dyDescent="0.35">
      <c r="A528" s="8" t="s">
        <v>356</v>
      </c>
      <c r="B528" s="9">
        <v>7081</v>
      </c>
      <c r="C528" s="9">
        <v>8529.4</v>
      </c>
      <c r="D528" s="9">
        <v>5069.3</v>
      </c>
      <c r="E528" s="9">
        <v>6839.6</v>
      </c>
      <c r="F528" s="9">
        <v>3460.1</v>
      </c>
      <c r="G528" s="9">
        <v>25748.400000000001</v>
      </c>
    </row>
    <row r="529" spans="1:7" ht="15" thickBot="1" x14ac:dyDescent="0.35">
      <c r="A529" s="8" t="s">
        <v>357</v>
      </c>
      <c r="B529" s="9">
        <v>7081</v>
      </c>
      <c r="C529" s="9">
        <v>8368.1</v>
      </c>
      <c r="D529" s="9">
        <v>5069.3</v>
      </c>
      <c r="E529" s="9">
        <v>6839.6</v>
      </c>
      <c r="F529" s="9">
        <v>3460.1</v>
      </c>
      <c r="G529" s="9">
        <v>25748.400000000001</v>
      </c>
    </row>
    <row r="530" spans="1:7" ht="15" thickBot="1" x14ac:dyDescent="0.35">
      <c r="A530" s="8" t="s">
        <v>358</v>
      </c>
      <c r="B530" s="9">
        <v>7081</v>
      </c>
      <c r="C530" s="9">
        <v>8368.1</v>
      </c>
      <c r="D530" s="9">
        <v>5069.3</v>
      </c>
      <c r="E530" s="9">
        <v>6839.6</v>
      </c>
      <c r="F530" s="9">
        <v>3460.1</v>
      </c>
      <c r="G530" s="9">
        <v>25748.400000000001</v>
      </c>
    </row>
    <row r="531" spans="1:7" ht="15" thickBot="1" x14ac:dyDescent="0.35">
      <c r="A531" s="8" t="s">
        <v>359</v>
      </c>
      <c r="B531" s="9">
        <v>7081</v>
      </c>
      <c r="C531" s="9">
        <v>8368.1</v>
      </c>
      <c r="D531" s="9">
        <v>5069.3</v>
      </c>
      <c r="E531" s="9">
        <v>6517.6</v>
      </c>
      <c r="F531" s="9">
        <v>3460.1</v>
      </c>
      <c r="G531" s="9">
        <v>25748.400000000001</v>
      </c>
    </row>
    <row r="532" spans="1:7" ht="15" thickBot="1" x14ac:dyDescent="0.35">
      <c r="A532" s="8" t="s">
        <v>361</v>
      </c>
      <c r="B532" s="9">
        <v>7081</v>
      </c>
      <c r="C532" s="9">
        <v>8368.1</v>
      </c>
      <c r="D532" s="9">
        <v>5069.3</v>
      </c>
      <c r="E532" s="9">
        <v>6517.6</v>
      </c>
      <c r="F532" s="9">
        <v>3460.1</v>
      </c>
      <c r="G532" s="9">
        <v>25748.400000000001</v>
      </c>
    </row>
    <row r="533" spans="1:7" ht="15" thickBot="1" x14ac:dyDescent="0.35">
      <c r="A533" s="8" t="s">
        <v>363</v>
      </c>
      <c r="B533" s="9">
        <v>7081</v>
      </c>
      <c r="C533" s="9">
        <v>8368.1</v>
      </c>
      <c r="D533" s="9">
        <v>5069.3</v>
      </c>
      <c r="E533" s="9">
        <v>6517.6</v>
      </c>
      <c r="F533" s="9">
        <v>3460.1</v>
      </c>
      <c r="G533" s="9">
        <v>25748.400000000001</v>
      </c>
    </row>
    <row r="534" spans="1:7" ht="15" thickBot="1" x14ac:dyDescent="0.35">
      <c r="A534" s="8" t="s">
        <v>364</v>
      </c>
      <c r="B534" s="9">
        <v>7081</v>
      </c>
      <c r="C534" s="9">
        <v>8368.1</v>
      </c>
      <c r="D534" s="9">
        <v>5069.3</v>
      </c>
      <c r="E534" s="9">
        <v>6517.6</v>
      </c>
      <c r="F534" s="9">
        <v>2494.6</v>
      </c>
      <c r="G534" s="9">
        <v>23978.5</v>
      </c>
    </row>
    <row r="535" spans="1:7" ht="15" thickBot="1" x14ac:dyDescent="0.35">
      <c r="A535" s="8" t="s">
        <v>366</v>
      </c>
      <c r="B535" s="9">
        <v>7081</v>
      </c>
      <c r="C535" s="9">
        <v>8368.1</v>
      </c>
      <c r="D535" s="9">
        <v>5069.3</v>
      </c>
      <c r="E535" s="9">
        <v>6517.6</v>
      </c>
      <c r="F535" s="9">
        <v>2494.6</v>
      </c>
      <c r="G535" s="9">
        <v>23978.5</v>
      </c>
    </row>
    <row r="536" spans="1:7" ht="15" thickBot="1" x14ac:dyDescent="0.35">
      <c r="A536" s="8" t="s">
        <v>368</v>
      </c>
      <c r="B536" s="9">
        <v>7081</v>
      </c>
      <c r="C536" s="9">
        <v>8368.1</v>
      </c>
      <c r="D536" s="9">
        <v>5069.3</v>
      </c>
      <c r="E536" s="9">
        <v>6517.6</v>
      </c>
      <c r="F536" s="9">
        <v>2494.6</v>
      </c>
      <c r="G536" s="9">
        <v>23978.5</v>
      </c>
    </row>
    <row r="537" spans="1:7" ht="15" thickBot="1" x14ac:dyDescent="0.35">
      <c r="A537" s="8" t="s">
        <v>371</v>
      </c>
      <c r="B537" s="9">
        <v>6759</v>
      </c>
      <c r="C537" s="9">
        <v>8368.1</v>
      </c>
      <c r="D537" s="9">
        <v>5069.3</v>
      </c>
      <c r="E537" s="9">
        <v>6517.6</v>
      </c>
      <c r="F537" s="9">
        <v>2494.6</v>
      </c>
      <c r="G537" s="9">
        <v>23978.5</v>
      </c>
    </row>
    <row r="538" spans="1:7" ht="15" thickBot="1" x14ac:dyDescent="0.35">
      <c r="A538" s="8" t="s">
        <v>372</v>
      </c>
      <c r="B538" s="9">
        <v>6276.2</v>
      </c>
      <c r="C538" s="9">
        <v>7724.6</v>
      </c>
      <c r="D538" s="9">
        <v>5069.3</v>
      </c>
      <c r="E538" s="9">
        <v>4908.5</v>
      </c>
      <c r="F538" s="9">
        <v>1850.5</v>
      </c>
      <c r="G538" s="9">
        <v>23978.5</v>
      </c>
    </row>
    <row r="539" spans="1:7" ht="15" thickBot="1" x14ac:dyDescent="0.35">
      <c r="A539" s="8" t="s">
        <v>376</v>
      </c>
      <c r="B539" s="9">
        <v>6276.2</v>
      </c>
      <c r="C539" s="9">
        <v>7724.6</v>
      </c>
      <c r="D539" s="9">
        <v>5069.3</v>
      </c>
      <c r="E539" s="9">
        <v>4908.5</v>
      </c>
      <c r="F539" s="9">
        <v>1850.5</v>
      </c>
      <c r="G539" s="9">
        <v>23978.5</v>
      </c>
    </row>
    <row r="540" spans="1:7" ht="15" thickBot="1" x14ac:dyDescent="0.35">
      <c r="A540" s="8" t="s">
        <v>378</v>
      </c>
      <c r="B540" s="9">
        <v>6276.2</v>
      </c>
      <c r="C540" s="9">
        <v>7724.6</v>
      </c>
      <c r="D540" s="9">
        <v>5069.3</v>
      </c>
      <c r="E540" s="9">
        <v>4908.5</v>
      </c>
      <c r="F540" s="9">
        <v>1850.5</v>
      </c>
      <c r="G540" s="9">
        <v>23978.5</v>
      </c>
    </row>
    <row r="541" spans="1:7" ht="15" thickBot="1" x14ac:dyDescent="0.35">
      <c r="A541" s="8" t="s">
        <v>380</v>
      </c>
      <c r="B541" s="9">
        <v>6276.2</v>
      </c>
      <c r="C541" s="9">
        <v>7724.6</v>
      </c>
      <c r="D541" s="9">
        <v>5069.3</v>
      </c>
      <c r="E541" s="9">
        <v>4908.5</v>
      </c>
      <c r="F541" s="9">
        <v>1850.5</v>
      </c>
      <c r="G541" s="9">
        <v>23978.5</v>
      </c>
    </row>
    <row r="542" spans="1:7" ht="15" thickBot="1" x14ac:dyDescent="0.35">
      <c r="A542" s="8" t="s">
        <v>383</v>
      </c>
      <c r="B542" s="9">
        <v>6276.2</v>
      </c>
      <c r="C542" s="9">
        <v>7724.6</v>
      </c>
      <c r="D542" s="9">
        <v>4586.5</v>
      </c>
      <c r="E542" s="9">
        <v>4908.5</v>
      </c>
      <c r="F542" s="9">
        <v>1850.5</v>
      </c>
      <c r="G542" s="9">
        <v>23978.5</v>
      </c>
    </row>
    <row r="543" spans="1:7" ht="15" thickBot="1" x14ac:dyDescent="0.35">
      <c r="A543" s="8" t="s">
        <v>385</v>
      </c>
      <c r="B543" s="9">
        <v>6276.2</v>
      </c>
      <c r="C543" s="9">
        <v>7724.6</v>
      </c>
      <c r="D543" s="9">
        <v>4586.5</v>
      </c>
      <c r="E543" s="9">
        <v>4908.5</v>
      </c>
      <c r="F543" s="9">
        <v>1850.5</v>
      </c>
      <c r="G543" s="9">
        <v>23978.5</v>
      </c>
    </row>
    <row r="544" spans="1:7" ht="15" thickBot="1" x14ac:dyDescent="0.35">
      <c r="A544" s="8" t="s">
        <v>388</v>
      </c>
      <c r="B544" s="9">
        <v>6276.2</v>
      </c>
      <c r="C544" s="9">
        <v>7724.6</v>
      </c>
      <c r="D544" s="9">
        <v>4586.5</v>
      </c>
      <c r="E544" s="9">
        <v>4908.5</v>
      </c>
      <c r="F544" s="9">
        <v>1850.5</v>
      </c>
      <c r="G544" s="9">
        <v>23978.5</v>
      </c>
    </row>
    <row r="545" spans="1:7" ht="15" thickBot="1" x14ac:dyDescent="0.35">
      <c r="A545" s="8" t="s">
        <v>389</v>
      </c>
      <c r="B545" s="9">
        <v>6276.2</v>
      </c>
      <c r="C545" s="9">
        <v>7724.6</v>
      </c>
      <c r="D545" s="9">
        <v>4586.5</v>
      </c>
      <c r="E545" s="9">
        <v>4908.5</v>
      </c>
      <c r="F545" s="9">
        <v>1850.5</v>
      </c>
      <c r="G545" s="9">
        <v>22047.4</v>
      </c>
    </row>
    <row r="546" spans="1:7" ht="15" thickBot="1" x14ac:dyDescent="0.35">
      <c r="A546" s="8" t="s">
        <v>391</v>
      </c>
      <c r="B546" s="9">
        <v>6276.2</v>
      </c>
      <c r="C546" s="9">
        <v>7724.6</v>
      </c>
      <c r="D546" s="9">
        <v>4586.5</v>
      </c>
      <c r="E546" s="9">
        <v>4908.5</v>
      </c>
      <c r="F546" s="9">
        <v>1850.5</v>
      </c>
      <c r="G546" s="9">
        <v>19472.2</v>
      </c>
    </row>
    <row r="547" spans="1:7" ht="15" thickBot="1" x14ac:dyDescent="0.35">
      <c r="A547" s="8" t="s">
        <v>394</v>
      </c>
      <c r="B547" s="9">
        <v>6276.2</v>
      </c>
      <c r="C547" s="9">
        <v>7724.6</v>
      </c>
      <c r="D547" s="9">
        <v>4586.5</v>
      </c>
      <c r="E547" s="9">
        <v>4908.5</v>
      </c>
      <c r="F547" s="9">
        <v>1850.5</v>
      </c>
      <c r="G547" s="9">
        <v>16816.900000000001</v>
      </c>
    </row>
    <row r="548" spans="1:7" ht="15" thickBot="1" x14ac:dyDescent="0.35">
      <c r="A548" s="8" t="s">
        <v>396</v>
      </c>
      <c r="B548" s="9">
        <v>6276.2</v>
      </c>
      <c r="C548" s="9">
        <v>7724.6</v>
      </c>
      <c r="D548" s="9">
        <v>4586.5</v>
      </c>
      <c r="E548" s="9">
        <v>4908.5</v>
      </c>
      <c r="F548" s="9">
        <v>1850.5</v>
      </c>
      <c r="G548" s="9">
        <v>16816.900000000001</v>
      </c>
    </row>
    <row r="549" spans="1:7" ht="15" thickBot="1" x14ac:dyDescent="0.35">
      <c r="A549" s="8" t="s">
        <v>398</v>
      </c>
      <c r="B549" s="9">
        <v>6276.2</v>
      </c>
      <c r="C549" s="9">
        <v>7724.6</v>
      </c>
      <c r="D549" s="9">
        <v>4586.5</v>
      </c>
      <c r="E549" s="9">
        <v>4908.5</v>
      </c>
      <c r="F549" s="9">
        <v>1850.5</v>
      </c>
      <c r="G549" s="9">
        <v>16816.900000000001</v>
      </c>
    </row>
    <row r="550" spans="1:7" ht="15" thickBot="1" x14ac:dyDescent="0.35">
      <c r="A550" s="8" t="s">
        <v>400</v>
      </c>
      <c r="B550" s="9">
        <v>6276.2</v>
      </c>
      <c r="C550" s="9">
        <v>965.6</v>
      </c>
      <c r="D550" s="9">
        <v>4586.5</v>
      </c>
      <c r="E550" s="9">
        <v>4747.2</v>
      </c>
      <c r="F550" s="9">
        <v>1850.5</v>
      </c>
      <c r="G550" s="9">
        <v>16816.900000000001</v>
      </c>
    </row>
    <row r="551" spans="1:7" ht="15" thickBot="1" x14ac:dyDescent="0.35">
      <c r="A551" s="8" t="s">
        <v>402</v>
      </c>
      <c r="B551" s="9">
        <v>6276.2</v>
      </c>
      <c r="C551" s="9">
        <v>965.6</v>
      </c>
      <c r="D551" s="9">
        <v>4586.5</v>
      </c>
      <c r="E551" s="9">
        <v>4747.2</v>
      </c>
      <c r="F551" s="9">
        <v>1850.5</v>
      </c>
      <c r="G551" s="9">
        <v>16173.3</v>
      </c>
    </row>
    <row r="552" spans="1:7" ht="15" thickBot="1" x14ac:dyDescent="0.35">
      <c r="A552" s="8" t="s">
        <v>404</v>
      </c>
      <c r="B552" s="9">
        <v>6276.2</v>
      </c>
      <c r="C552" s="9">
        <v>482.8</v>
      </c>
      <c r="D552" s="9">
        <v>4586.5</v>
      </c>
      <c r="E552" s="9">
        <v>4747.2</v>
      </c>
      <c r="F552" s="9">
        <v>1850.5</v>
      </c>
      <c r="G552" s="9">
        <v>16173.3</v>
      </c>
    </row>
    <row r="553" spans="1:7" ht="15" thickBot="1" x14ac:dyDescent="0.35">
      <c r="A553" s="8" t="s">
        <v>406</v>
      </c>
      <c r="B553" s="9">
        <v>6276.2</v>
      </c>
      <c r="C553" s="9">
        <v>482.8</v>
      </c>
      <c r="D553" s="9">
        <v>4586.5</v>
      </c>
      <c r="E553" s="9">
        <v>4747.2</v>
      </c>
      <c r="F553" s="9">
        <v>1850.5</v>
      </c>
      <c r="G553" s="9">
        <v>14725</v>
      </c>
    </row>
    <row r="554" spans="1:7" ht="15" thickBot="1" x14ac:dyDescent="0.35">
      <c r="A554" s="8" t="s">
        <v>407</v>
      </c>
      <c r="B554" s="9">
        <v>6276.2</v>
      </c>
      <c r="C554" s="9">
        <v>482.8</v>
      </c>
      <c r="D554" s="9">
        <v>4586.5</v>
      </c>
      <c r="E554" s="9">
        <v>4747.2</v>
      </c>
      <c r="F554" s="9">
        <v>1689.8</v>
      </c>
      <c r="G554" s="9">
        <v>14725</v>
      </c>
    </row>
    <row r="555" spans="1:7" ht="15" thickBot="1" x14ac:dyDescent="0.35">
      <c r="A555" s="8" t="s">
        <v>408</v>
      </c>
      <c r="B555" s="9">
        <v>6276.2</v>
      </c>
      <c r="C555" s="9">
        <v>482.8</v>
      </c>
      <c r="D555" s="9">
        <v>4264.3999999999996</v>
      </c>
      <c r="E555" s="9">
        <v>4747.2</v>
      </c>
      <c r="F555" s="9">
        <v>1689.8</v>
      </c>
      <c r="G555" s="9">
        <v>14725</v>
      </c>
    </row>
    <row r="556" spans="1:7" ht="15" thickBot="1" x14ac:dyDescent="0.35">
      <c r="A556" s="8" t="s">
        <v>410</v>
      </c>
      <c r="B556" s="9">
        <v>6276.2</v>
      </c>
      <c r="C556" s="9">
        <v>482.8</v>
      </c>
      <c r="D556" s="9">
        <v>4264.3999999999996</v>
      </c>
      <c r="E556" s="9">
        <v>3460.1</v>
      </c>
      <c r="F556" s="9">
        <v>1689.8</v>
      </c>
      <c r="G556" s="9">
        <v>13276.6</v>
      </c>
    </row>
    <row r="557" spans="1:7" ht="15" thickBot="1" x14ac:dyDescent="0.35">
      <c r="A557" s="8" t="s">
        <v>412</v>
      </c>
      <c r="B557" s="9">
        <v>6276.2</v>
      </c>
      <c r="C557" s="9">
        <v>482.8</v>
      </c>
      <c r="D557" s="9">
        <v>4264.3999999999996</v>
      </c>
      <c r="E557" s="9">
        <v>3460.1</v>
      </c>
      <c r="F557" s="9">
        <v>1689.8</v>
      </c>
      <c r="G557" s="9">
        <v>12150.3</v>
      </c>
    </row>
    <row r="558" spans="1:7" ht="15" thickBot="1" x14ac:dyDescent="0.35">
      <c r="A558" s="8" t="s">
        <v>414</v>
      </c>
      <c r="B558" s="9">
        <v>6276.2</v>
      </c>
      <c r="C558" s="9">
        <v>482.8</v>
      </c>
      <c r="D558" s="9">
        <v>4264.3999999999996</v>
      </c>
      <c r="E558" s="9">
        <v>3460.1</v>
      </c>
      <c r="F558" s="9">
        <v>1689.8</v>
      </c>
      <c r="G558" s="9">
        <v>10057.9</v>
      </c>
    </row>
    <row r="559" spans="1:7" ht="15" thickBot="1" x14ac:dyDescent="0.35">
      <c r="A559" s="8" t="s">
        <v>415</v>
      </c>
      <c r="B559" s="9">
        <v>6276.2</v>
      </c>
      <c r="C559" s="9">
        <v>482.8</v>
      </c>
      <c r="D559" s="9">
        <v>4264.3999999999996</v>
      </c>
      <c r="E559" s="9">
        <v>3460.1</v>
      </c>
      <c r="F559" s="9">
        <v>1689.8</v>
      </c>
      <c r="G559" s="9">
        <v>10057.9</v>
      </c>
    </row>
    <row r="560" spans="1:7" ht="15" thickBot="1" x14ac:dyDescent="0.35">
      <c r="A560" s="8" t="s">
        <v>416</v>
      </c>
      <c r="B560" s="9">
        <v>6034.8</v>
      </c>
      <c r="C560" s="9">
        <v>482.8</v>
      </c>
      <c r="D560" s="9">
        <v>4264.3999999999996</v>
      </c>
      <c r="E560" s="9">
        <v>3460.1</v>
      </c>
      <c r="F560" s="9">
        <v>1046.2</v>
      </c>
      <c r="G560" s="9">
        <v>10057.9</v>
      </c>
    </row>
    <row r="561" spans="1:7" ht="15" thickBot="1" x14ac:dyDescent="0.35">
      <c r="A561" s="8" t="s">
        <v>418</v>
      </c>
      <c r="B561" s="9">
        <v>5552</v>
      </c>
      <c r="C561" s="9">
        <v>482.8</v>
      </c>
      <c r="D561" s="9">
        <v>4264.3999999999996</v>
      </c>
      <c r="E561" s="9">
        <v>3460.1</v>
      </c>
      <c r="F561" s="9">
        <v>1046.2</v>
      </c>
      <c r="G561" s="9">
        <v>10057.9</v>
      </c>
    </row>
    <row r="562" spans="1:7" ht="15" thickBot="1" x14ac:dyDescent="0.35">
      <c r="A562" s="8" t="s">
        <v>419</v>
      </c>
      <c r="B562" s="9">
        <v>5552</v>
      </c>
      <c r="C562" s="9">
        <v>482.8</v>
      </c>
      <c r="D562" s="9">
        <v>4264.3999999999996</v>
      </c>
      <c r="E562" s="9">
        <v>3460.1</v>
      </c>
      <c r="F562" s="9">
        <v>1046.2</v>
      </c>
      <c r="G562" s="9">
        <v>10057.9</v>
      </c>
    </row>
    <row r="563" spans="1:7" ht="15" thickBot="1" x14ac:dyDescent="0.35">
      <c r="A563" s="8" t="s">
        <v>420</v>
      </c>
      <c r="B563" s="9">
        <v>5552</v>
      </c>
      <c r="C563" s="9">
        <v>482.8</v>
      </c>
      <c r="D563" s="9">
        <v>4264.3999999999996</v>
      </c>
      <c r="E563" s="9">
        <v>3460.1</v>
      </c>
      <c r="F563" s="9">
        <v>1046.2</v>
      </c>
      <c r="G563" s="9">
        <v>8448.7999999999993</v>
      </c>
    </row>
    <row r="564" spans="1:7" ht="15" thickBot="1" x14ac:dyDescent="0.35">
      <c r="A564" s="8" t="s">
        <v>422</v>
      </c>
      <c r="B564" s="9">
        <v>4103.7</v>
      </c>
      <c r="C564" s="9">
        <v>0</v>
      </c>
      <c r="D564" s="9">
        <v>4264.3999999999996</v>
      </c>
      <c r="E564" s="9">
        <v>3460.1</v>
      </c>
      <c r="F564" s="9">
        <v>1046.2</v>
      </c>
      <c r="G564" s="9">
        <v>8448.7999999999993</v>
      </c>
    </row>
    <row r="565" spans="1:7" ht="15" thickBot="1" x14ac:dyDescent="0.35">
      <c r="A565" s="8" t="s">
        <v>424</v>
      </c>
      <c r="B565" s="9">
        <v>4103.7</v>
      </c>
      <c r="C565" s="9">
        <v>0</v>
      </c>
      <c r="D565" s="9">
        <v>4264.3999999999996</v>
      </c>
      <c r="E565" s="9">
        <v>3460.1</v>
      </c>
      <c r="F565" s="9">
        <v>1046.2</v>
      </c>
      <c r="G565" s="9">
        <v>8448.7999999999993</v>
      </c>
    </row>
    <row r="566" spans="1:7" ht="15" thickBot="1" x14ac:dyDescent="0.35">
      <c r="A566" s="8" t="s">
        <v>426</v>
      </c>
      <c r="B566" s="9">
        <v>4103.7</v>
      </c>
      <c r="C566" s="9">
        <v>0</v>
      </c>
      <c r="D566" s="9">
        <v>3942.9</v>
      </c>
      <c r="E566" s="9">
        <v>3138.1</v>
      </c>
      <c r="F566" s="9">
        <v>1046.2</v>
      </c>
      <c r="G566" s="9">
        <v>7966</v>
      </c>
    </row>
    <row r="567" spans="1:7" ht="15" thickBot="1" x14ac:dyDescent="0.35">
      <c r="A567" s="8" t="s">
        <v>427</v>
      </c>
      <c r="B567" s="9">
        <v>4103.7</v>
      </c>
      <c r="C567" s="9">
        <v>0</v>
      </c>
      <c r="D567" s="9">
        <v>3138.1</v>
      </c>
      <c r="E567" s="9">
        <v>3138.1</v>
      </c>
      <c r="F567" s="9">
        <v>724.2</v>
      </c>
      <c r="G567" s="9">
        <v>7966</v>
      </c>
    </row>
    <row r="568" spans="1:7" ht="15" thickBot="1" x14ac:dyDescent="0.35">
      <c r="A568" s="8" t="s">
        <v>429</v>
      </c>
      <c r="B568" s="9">
        <v>241.4</v>
      </c>
      <c r="C568" s="9">
        <v>0</v>
      </c>
      <c r="D568" s="9">
        <v>3138.1</v>
      </c>
      <c r="E568" s="9">
        <v>3138.1</v>
      </c>
      <c r="F568" s="9">
        <v>724.2</v>
      </c>
      <c r="G568" s="9">
        <v>7966</v>
      </c>
    </row>
    <row r="569" spans="1:7" ht="15" thickBot="1" x14ac:dyDescent="0.35">
      <c r="A569" s="8" t="s">
        <v>430</v>
      </c>
      <c r="B569" s="9">
        <v>241.4</v>
      </c>
      <c r="C569" s="9">
        <v>0</v>
      </c>
      <c r="D569" s="9">
        <v>3138.1</v>
      </c>
      <c r="E569" s="9">
        <v>3138.1</v>
      </c>
      <c r="F569" s="9">
        <v>724.2</v>
      </c>
      <c r="G569" s="9">
        <v>7966</v>
      </c>
    </row>
    <row r="570" spans="1:7" ht="15" thickBot="1" x14ac:dyDescent="0.35">
      <c r="A570" s="8" t="s">
        <v>431</v>
      </c>
      <c r="B570" s="9">
        <v>241.4</v>
      </c>
      <c r="C570" s="9">
        <v>0</v>
      </c>
      <c r="D570" s="9">
        <v>884.9</v>
      </c>
      <c r="E570" s="9">
        <v>3138.1</v>
      </c>
      <c r="F570" s="9">
        <v>724.2</v>
      </c>
      <c r="G570" s="9">
        <v>7966</v>
      </c>
    </row>
    <row r="571" spans="1:7" ht="15" thickBot="1" x14ac:dyDescent="0.35">
      <c r="A571" s="8" t="s">
        <v>432</v>
      </c>
      <c r="B571" s="9">
        <v>241.4</v>
      </c>
      <c r="C571" s="9">
        <v>0</v>
      </c>
      <c r="D571" s="9">
        <v>884.9</v>
      </c>
      <c r="E571" s="9">
        <v>3138.1</v>
      </c>
      <c r="F571" s="9">
        <v>563.4</v>
      </c>
      <c r="G571" s="9">
        <v>7966</v>
      </c>
    </row>
    <row r="572" spans="1:7" ht="15" thickBot="1" x14ac:dyDescent="0.35">
      <c r="A572" s="8" t="s">
        <v>433</v>
      </c>
      <c r="B572" s="9">
        <v>241.4</v>
      </c>
      <c r="C572" s="9">
        <v>0</v>
      </c>
      <c r="D572" s="9">
        <v>884.9</v>
      </c>
      <c r="E572" s="9">
        <v>3138.1</v>
      </c>
      <c r="F572" s="9">
        <v>241.4</v>
      </c>
      <c r="G572" s="9">
        <v>7966</v>
      </c>
    </row>
    <row r="573" spans="1:7" ht="15" thickBot="1" x14ac:dyDescent="0.35">
      <c r="A573" s="8" t="s">
        <v>435</v>
      </c>
      <c r="B573" s="9">
        <v>241.4</v>
      </c>
      <c r="C573" s="9">
        <v>0</v>
      </c>
      <c r="D573" s="9">
        <v>241.4</v>
      </c>
      <c r="E573" s="9">
        <v>3138.1</v>
      </c>
      <c r="F573" s="9">
        <v>241.4</v>
      </c>
      <c r="G573" s="9">
        <v>7966</v>
      </c>
    </row>
    <row r="574" spans="1:7" ht="15" thickBot="1" x14ac:dyDescent="0.35">
      <c r="A574" s="8" t="s">
        <v>436</v>
      </c>
      <c r="B574" s="9">
        <v>241.4</v>
      </c>
      <c r="C574" s="9">
        <v>0</v>
      </c>
      <c r="D574" s="9">
        <v>241.4</v>
      </c>
      <c r="E574" s="9">
        <v>3138.1</v>
      </c>
      <c r="F574" s="9">
        <v>241.4</v>
      </c>
      <c r="G574" s="9">
        <v>7966</v>
      </c>
    </row>
    <row r="575" spans="1:7" ht="15" thickBot="1" x14ac:dyDescent="0.35">
      <c r="A575" s="8" t="s">
        <v>437</v>
      </c>
      <c r="B575" s="9">
        <v>0</v>
      </c>
      <c r="C575" s="9">
        <v>0</v>
      </c>
      <c r="D575" s="9">
        <v>241.4</v>
      </c>
      <c r="E575" s="9">
        <v>3138.1</v>
      </c>
      <c r="F575" s="9">
        <v>241.4</v>
      </c>
      <c r="G575" s="9">
        <v>7966</v>
      </c>
    </row>
    <row r="576" spans="1:7" ht="15" thickBot="1" x14ac:dyDescent="0.35">
      <c r="A576" s="8" t="s">
        <v>438</v>
      </c>
      <c r="B576" s="9">
        <v>0</v>
      </c>
      <c r="C576" s="9">
        <v>0</v>
      </c>
      <c r="D576" s="9">
        <v>241.4</v>
      </c>
      <c r="E576" s="9">
        <v>3138.1</v>
      </c>
      <c r="F576" s="9">
        <v>241.4</v>
      </c>
      <c r="G576" s="9">
        <v>7966</v>
      </c>
    </row>
    <row r="577" spans="1:7" ht="15" thickBot="1" x14ac:dyDescent="0.35">
      <c r="A577" s="8" t="s">
        <v>440</v>
      </c>
      <c r="B577" s="9">
        <v>0</v>
      </c>
      <c r="C577" s="9">
        <v>0</v>
      </c>
      <c r="D577" s="9">
        <v>241.4</v>
      </c>
      <c r="E577" s="9">
        <v>3138.1</v>
      </c>
      <c r="F577" s="9">
        <v>241.4</v>
      </c>
      <c r="G577" s="9">
        <v>7724.6</v>
      </c>
    </row>
    <row r="578" spans="1:7" ht="15" thickBot="1" x14ac:dyDescent="0.35">
      <c r="A578" s="8" t="s">
        <v>442</v>
      </c>
      <c r="B578" s="9">
        <v>0</v>
      </c>
      <c r="C578" s="9">
        <v>0</v>
      </c>
      <c r="D578" s="9">
        <v>241.4</v>
      </c>
      <c r="E578" s="9">
        <v>3138.1</v>
      </c>
      <c r="F578" s="9">
        <v>241.4</v>
      </c>
      <c r="G578" s="9">
        <v>7724.6</v>
      </c>
    </row>
    <row r="579" spans="1:7" ht="15" thickBot="1" x14ac:dyDescent="0.35">
      <c r="A579" s="8" t="s">
        <v>444</v>
      </c>
      <c r="B579" s="9">
        <v>0</v>
      </c>
      <c r="C579" s="9">
        <v>0</v>
      </c>
      <c r="D579" s="9">
        <v>241.4</v>
      </c>
      <c r="E579" s="9">
        <v>3138.1</v>
      </c>
      <c r="F579" s="9">
        <v>241.4</v>
      </c>
      <c r="G579" s="9">
        <v>0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0</v>
      </c>
      <c r="C716" s="9">
        <v>482.8</v>
      </c>
      <c r="D716" s="9">
        <v>241.4</v>
      </c>
      <c r="E716" s="9">
        <v>0</v>
      </c>
      <c r="F716" s="9">
        <v>0</v>
      </c>
      <c r="G716" s="9">
        <v>7966</v>
      </c>
      <c r="H716" s="9">
        <v>8690.1</v>
      </c>
      <c r="I716" s="9">
        <v>1000</v>
      </c>
      <c r="J716" s="9">
        <v>-7690.1</v>
      </c>
      <c r="K716" s="9">
        <v>-769.01</v>
      </c>
    </row>
    <row r="717" spans="1:11" ht="15" thickBot="1" x14ac:dyDescent="0.35">
      <c r="A717" s="8" t="s">
        <v>34</v>
      </c>
      <c r="B717" s="9">
        <v>241.4</v>
      </c>
      <c r="C717" s="9">
        <v>0</v>
      </c>
      <c r="D717" s="9">
        <v>241.4</v>
      </c>
      <c r="E717" s="9">
        <v>0</v>
      </c>
      <c r="F717" s="9">
        <v>0</v>
      </c>
      <c r="G717" s="9">
        <v>7724.6</v>
      </c>
      <c r="H717" s="9">
        <v>8207.4</v>
      </c>
      <c r="I717" s="9">
        <v>13000</v>
      </c>
      <c r="J717" s="9">
        <v>4792.6000000000004</v>
      </c>
      <c r="K717" s="9">
        <v>36.869999999999997</v>
      </c>
    </row>
    <row r="718" spans="1:11" ht="15" thickBot="1" x14ac:dyDescent="0.35">
      <c r="A718" s="8" t="s">
        <v>35</v>
      </c>
      <c r="B718" s="9">
        <v>241.4</v>
      </c>
      <c r="C718" s="9">
        <v>7724.6</v>
      </c>
      <c r="D718" s="9">
        <v>241.4</v>
      </c>
      <c r="E718" s="9">
        <v>0</v>
      </c>
      <c r="F718" s="9">
        <v>0</v>
      </c>
      <c r="G718" s="9">
        <v>0</v>
      </c>
      <c r="H718" s="9">
        <v>8207.4</v>
      </c>
      <c r="I718" s="9">
        <v>1000</v>
      </c>
      <c r="J718" s="9">
        <v>-7207.4</v>
      </c>
      <c r="K718" s="9">
        <v>-720.74</v>
      </c>
    </row>
    <row r="719" spans="1:11" ht="15" thickBot="1" x14ac:dyDescent="0.35">
      <c r="A719" s="8" t="s">
        <v>36</v>
      </c>
      <c r="B719" s="9">
        <v>241.4</v>
      </c>
      <c r="C719" s="9">
        <v>482.8</v>
      </c>
      <c r="D719" s="9">
        <v>0</v>
      </c>
      <c r="E719" s="9">
        <v>0</v>
      </c>
      <c r="F719" s="9">
        <v>0</v>
      </c>
      <c r="G719" s="9">
        <v>7724.6</v>
      </c>
      <c r="H719" s="9">
        <v>8448.7999999999993</v>
      </c>
      <c r="I719" s="9">
        <v>15000</v>
      </c>
      <c r="J719" s="9">
        <v>6551.2</v>
      </c>
      <c r="K719" s="9">
        <v>43.67</v>
      </c>
    </row>
    <row r="720" spans="1:11" ht="15" thickBot="1" x14ac:dyDescent="0.35">
      <c r="A720" s="8" t="s">
        <v>37</v>
      </c>
      <c r="B720" s="9">
        <v>4103.7</v>
      </c>
      <c r="C720" s="9">
        <v>7724.6</v>
      </c>
      <c r="D720" s="9">
        <v>0</v>
      </c>
      <c r="E720" s="9">
        <v>0</v>
      </c>
      <c r="F720" s="9">
        <v>241.4</v>
      </c>
      <c r="G720" s="9">
        <v>7724.6</v>
      </c>
      <c r="H720" s="9">
        <v>19794.2</v>
      </c>
      <c r="I720" s="9">
        <v>1000</v>
      </c>
      <c r="J720" s="9">
        <v>-18794.2</v>
      </c>
      <c r="K720" s="9">
        <v>-1879.42</v>
      </c>
    </row>
    <row r="721" spans="1:11" ht="15" thickBot="1" x14ac:dyDescent="0.35">
      <c r="A721" s="8" t="s">
        <v>38</v>
      </c>
      <c r="B721" s="9">
        <v>4103.7</v>
      </c>
      <c r="C721" s="9">
        <v>482.8</v>
      </c>
      <c r="D721" s="9">
        <v>241.4</v>
      </c>
      <c r="E721" s="9">
        <v>0</v>
      </c>
      <c r="F721" s="9">
        <v>0</v>
      </c>
      <c r="G721" s="9">
        <v>0</v>
      </c>
      <c r="H721" s="9">
        <v>4827.8999999999996</v>
      </c>
      <c r="I721" s="9">
        <v>1000</v>
      </c>
      <c r="J721" s="9">
        <v>-3827.9</v>
      </c>
      <c r="K721" s="9">
        <v>-382.79</v>
      </c>
    </row>
    <row r="722" spans="1:11" ht="15" thickBot="1" x14ac:dyDescent="0.35">
      <c r="A722" s="8" t="s">
        <v>39</v>
      </c>
      <c r="B722" s="9">
        <v>4103.7</v>
      </c>
      <c r="C722" s="9">
        <v>7724.6</v>
      </c>
      <c r="D722" s="9">
        <v>0</v>
      </c>
      <c r="E722" s="9">
        <v>3138.1</v>
      </c>
      <c r="F722" s="9">
        <v>0</v>
      </c>
      <c r="G722" s="9">
        <v>7724.6</v>
      </c>
      <c r="H722" s="9">
        <v>22690.9</v>
      </c>
      <c r="I722" s="9">
        <v>40000</v>
      </c>
      <c r="J722" s="9">
        <v>17309.099999999999</v>
      </c>
      <c r="K722" s="9">
        <v>43.27</v>
      </c>
    </row>
    <row r="723" spans="1:11" ht="15" thickBot="1" x14ac:dyDescent="0.35">
      <c r="A723" s="8" t="s">
        <v>40</v>
      </c>
      <c r="B723" s="9">
        <v>5552</v>
      </c>
      <c r="C723" s="9">
        <v>7724.6</v>
      </c>
      <c r="D723" s="9">
        <v>241.4</v>
      </c>
      <c r="E723" s="9">
        <v>3138.1</v>
      </c>
      <c r="F723" s="9">
        <v>0</v>
      </c>
      <c r="G723" s="9">
        <v>7966</v>
      </c>
      <c r="H723" s="9">
        <v>24622.1</v>
      </c>
      <c r="I723" s="9">
        <v>24000</v>
      </c>
      <c r="J723" s="9">
        <v>-622.1</v>
      </c>
      <c r="K723" s="9">
        <v>-2.59</v>
      </c>
    </row>
    <row r="724" spans="1:11" ht="15" thickBot="1" x14ac:dyDescent="0.35">
      <c r="A724" s="8" t="s">
        <v>41</v>
      </c>
      <c r="B724" s="9">
        <v>241.4</v>
      </c>
      <c r="C724" s="9">
        <v>482.8</v>
      </c>
      <c r="D724" s="9">
        <v>241.4</v>
      </c>
      <c r="E724" s="9">
        <v>0</v>
      </c>
      <c r="F724" s="9">
        <v>241.4</v>
      </c>
      <c r="G724" s="9">
        <v>7724.6</v>
      </c>
      <c r="H724" s="9">
        <v>8931.5</v>
      </c>
      <c r="I724" s="9">
        <v>15000</v>
      </c>
      <c r="J724" s="9">
        <v>6068.5</v>
      </c>
      <c r="K724" s="9">
        <v>40.46</v>
      </c>
    </row>
    <row r="725" spans="1:11" ht="15" thickBot="1" x14ac:dyDescent="0.35">
      <c r="A725" s="8" t="s">
        <v>42</v>
      </c>
      <c r="B725" s="9">
        <v>241.4</v>
      </c>
      <c r="C725" s="9">
        <v>0</v>
      </c>
      <c r="D725" s="9">
        <v>241.4</v>
      </c>
      <c r="E725" s="9">
        <v>0</v>
      </c>
      <c r="F725" s="9">
        <v>724.2</v>
      </c>
      <c r="G725" s="9">
        <v>7724.6</v>
      </c>
      <c r="H725" s="9">
        <v>8931.5</v>
      </c>
      <c r="I725" s="9">
        <v>16000</v>
      </c>
      <c r="J725" s="9">
        <v>7068.5</v>
      </c>
      <c r="K725" s="9">
        <v>44.18</v>
      </c>
    </row>
    <row r="726" spans="1:11" ht="15" thickBot="1" x14ac:dyDescent="0.35">
      <c r="A726" s="8" t="s">
        <v>43</v>
      </c>
      <c r="B726" s="9">
        <v>4103.7</v>
      </c>
      <c r="C726" s="9">
        <v>482.8</v>
      </c>
      <c r="D726" s="9">
        <v>4264.3999999999996</v>
      </c>
      <c r="E726" s="9">
        <v>0</v>
      </c>
      <c r="F726" s="9">
        <v>241.4</v>
      </c>
      <c r="G726" s="9">
        <v>7966</v>
      </c>
      <c r="H726" s="9">
        <v>17058.3</v>
      </c>
      <c r="I726" s="9">
        <v>25000</v>
      </c>
      <c r="J726" s="9">
        <v>7941.7</v>
      </c>
      <c r="K726" s="9">
        <v>31.77</v>
      </c>
    </row>
    <row r="727" spans="1:11" ht="15" thickBot="1" x14ac:dyDescent="0.35">
      <c r="A727" s="8" t="s">
        <v>44</v>
      </c>
      <c r="B727" s="9">
        <v>5552</v>
      </c>
      <c r="C727" s="9">
        <v>482.8</v>
      </c>
      <c r="D727" s="9">
        <v>241.4</v>
      </c>
      <c r="E727" s="9">
        <v>0</v>
      </c>
      <c r="F727" s="9">
        <v>241.4</v>
      </c>
      <c r="G727" s="9">
        <v>7724.6</v>
      </c>
      <c r="H727" s="9">
        <v>14242.2</v>
      </c>
      <c r="I727" s="9">
        <v>8000</v>
      </c>
      <c r="J727" s="9">
        <v>-6242.2</v>
      </c>
      <c r="K727" s="9">
        <v>-78.03</v>
      </c>
    </row>
    <row r="728" spans="1:11" ht="15" thickBot="1" x14ac:dyDescent="0.35">
      <c r="A728" s="8" t="s">
        <v>45</v>
      </c>
      <c r="B728" s="9">
        <v>241.4</v>
      </c>
      <c r="C728" s="9">
        <v>0</v>
      </c>
      <c r="D728" s="9">
        <v>241.4</v>
      </c>
      <c r="E728" s="9">
        <v>0</v>
      </c>
      <c r="F728" s="9">
        <v>241.4</v>
      </c>
      <c r="G728" s="9">
        <v>7724.6</v>
      </c>
      <c r="H728" s="9">
        <v>8448.7999999999993</v>
      </c>
      <c r="I728" s="9">
        <v>10000</v>
      </c>
      <c r="J728" s="9">
        <v>1551.2</v>
      </c>
      <c r="K728" s="9">
        <v>15.51</v>
      </c>
    </row>
    <row r="729" spans="1:11" ht="15" thickBot="1" x14ac:dyDescent="0.35">
      <c r="A729" s="8" t="s">
        <v>46</v>
      </c>
      <c r="B729" s="9">
        <v>4103.7</v>
      </c>
      <c r="C729" s="9">
        <v>0</v>
      </c>
      <c r="D729" s="9">
        <v>241.4</v>
      </c>
      <c r="E729" s="9">
        <v>0</v>
      </c>
      <c r="F729" s="9">
        <v>241.4</v>
      </c>
      <c r="G729" s="9">
        <v>7724.6</v>
      </c>
      <c r="H729" s="9">
        <v>12311</v>
      </c>
      <c r="I729" s="9">
        <v>13000</v>
      </c>
      <c r="J729" s="9">
        <v>689</v>
      </c>
      <c r="K729" s="9">
        <v>5.3</v>
      </c>
    </row>
    <row r="730" spans="1:11" ht="15" thickBot="1" x14ac:dyDescent="0.35">
      <c r="A730" s="8" t="s">
        <v>47</v>
      </c>
      <c r="B730" s="9">
        <v>4103.7</v>
      </c>
      <c r="C730" s="9">
        <v>482.8</v>
      </c>
      <c r="D730" s="9">
        <v>241.4</v>
      </c>
      <c r="E730" s="9">
        <v>3138.1</v>
      </c>
      <c r="F730" s="9">
        <v>241.4</v>
      </c>
      <c r="G730" s="9">
        <v>7724.6</v>
      </c>
      <c r="H730" s="9">
        <v>15931.9</v>
      </c>
      <c r="I730" s="9">
        <v>8000</v>
      </c>
      <c r="J730" s="9">
        <v>-7931.9</v>
      </c>
      <c r="K730" s="9">
        <v>-99.15</v>
      </c>
    </row>
    <row r="731" spans="1:11" ht="15" thickBot="1" x14ac:dyDescent="0.35">
      <c r="A731" s="8" t="s">
        <v>48</v>
      </c>
      <c r="B731" s="9">
        <v>4103.7</v>
      </c>
      <c r="C731" s="9">
        <v>0</v>
      </c>
      <c r="D731" s="9">
        <v>241.4</v>
      </c>
      <c r="E731" s="9">
        <v>3138.1</v>
      </c>
      <c r="F731" s="9">
        <v>0</v>
      </c>
      <c r="G731" s="9">
        <v>7724.6</v>
      </c>
      <c r="H731" s="9">
        <v>15207.8</v>
      </c>
      <c r="I731" s="9">
        <v>24000</v>
      </c>
      <c r="J731" s="9">
        <v>8792.2000000000007</v>
      </c>
      <c r="K731" s="9">
        <v>36.630000000000003</v>
      </c>
    </row>
    <row r="732" spans="1:11" ht="15" thickBot="1" x14ac:dyDescent="0.35">
      <c r="A732" s="8" t="s">
        <v>49</v>
      </c>
      <c r="B732" s="9">
        <v>4103.7</v>
      </c>
      <c r="C732" s="9">
        <v>0</v>
      </c>
      <c r="D732" s="9">
        <v>241.4</v>
      </c>
      <c r="E732" s="9">
        <v>3138.1</v>
      </c>
      <c r="F732" s="9">
        <v>241.4</v>
      </c>
      <c r="G732" s="9">
        <v>7966</v>
      </c>
      <c r="H732" s="9">
        <v>15690.5</v>
      </c>
      <c r="I732" s="9">
        <v>10000</v>
      </c>
      <c r="J732" s="9">
        <v>-5690.5</v>
      </c>
      <c r="K732" s="9">
        <v>-56.91</v>
      </c>
    </row>
    <row r="733" spans="1:11" ht="15" thickBot="1" x14ac:dyDescent="0.35">
      <c r="A733" s="8" t="s">
        <v>50</v>
      </c>
      <c r="B733" s="9">
        <v>5552</v>
      </c>
      <c r="C733" s="9">
        <v>0</v>
      </c>
      <c r="D733" s="9">
        <v>241.4</v>
      </c>
      <c r="E733" s="9">
        <v>0</v>
      </c>
      <c r="F733" s="9">
        <v>241.4</v>
      </c>
      <c r="G733" s="9">
        <v>7724.6</v>
      </c>
      <c r="H733" s="9">
        <v>13759.4</v>
      </c>
      <c r="I733" s="9">
        <v>7000</v>
      </c>
      <c r="J733" s="9">
        <v>-6759.4</v>
      </c>
      <c r="K733" s="9">
        <v>-96.56</v>
      </c>
    </row>
    <row r="734" spans="1:11" ht="15" thickBot="1" x14ac:dyDescent="0.35">
      <c r="A734" s="8" t="s">
        <v>51</v>
      </c>
      <c r="B734" s="9">
        <v>5552</v>
      </c>
      <c r="C734" s="9">
        <v>482.8</v>
      </c>
      <c r="D734" s="9">
        <v>241.4</v>
      </c>
      <c r="E734" s="9">
        <v>0</v>
      </c>
      <c r="F734" s="9">
        <v>241.4</v>
      </c>
      <c r="G734" s="9">
        <v>7966</v>
      </c>
      <c r="H734" s="9">
        <v>14483.6</v>
      </c>
      <c r="I734" s="9">
        <v>22000</v>
      </c>
      <c r="J734" s="9">
        <v>7516.4</v>
      </c>
      <c r="K734" s="9">
        <v>34.17</v>
      </c>
    </row>
    <row r="735" spans="1:11" ht="15" thickBot="1" x14ac:dyDescent="0.35">
      <c r="A735" s="8" t="s">
        <v>52</v>
      </c>
      <c r="B735" s="9">
        <v>5552</v>
      </c>
      <c r="C735" s="9">
        <v>482.8</v>
      </c>
      <c r="D735" s="9">
        <v>241.4</v>
      </c>
      <c r="E735" s="9">
        <v>3138.1</v>
      </c>
      <c r="F735" s="9">
        <v>241.4</v>
      </c>
      <c r="G735" s="9">
        <v>7724.6</v>
      </c>
      <c r="H735" s="9">
        <v>17380.3</v>
      </c>
      <c r="I735" s="9">
        <v>17000</v>
      </c>
      <c r="J735" s="9">
        <v>-380.3</v>
      </c>
      <c r="K735" s="9">
        <v>-2.2400000000000002</v>
      </c>
    </row>
    <row r="736" spans="1:11" ht="15" thickBot="1" x14ac:dyDescent="0.35">
      <c r="A736" s="8" t="s">
        <v>53</v>
      </c>
      <c r="B736" s="9">
        <v>241.4</v>
      </c>
      <c r="C736" s="9">
        <v>482.8</v>
      </c>
      <c r="D736" s="9">
        <v>241.4</v>
      </c>
      <c r="E736" s="9">
        <v>3138.1</v>
      </c>
      <c r="F736" s="9">
        <v>241.4</v>
      </c>
      <c r="G736" s="9">
        <v>7724.6</v>
      </c>
      <c r="H736" s="9">
        <v>12069.6</v>
      </c>
      <c r="I736" s="9">
        <v>15000</v>
      </c>
      <c r="J736" s="9">
        <v>2930.4</v>
      </c>
      <c r="K736" s="9">
        <v>19.54</v>
      </c>
    </row>
    <row r="737" spans="1:11" ht="15" thickBot="1" x14ac:dyDescent="0.35">
      <c r="A737" s="8" t="s">
        <v>54</v>
      </c>
      <c r="B737" s="9">
        <v>6276.2</v>
      </c>
      <c r="C737" s="9">
        <v>482.8</v>
      </c>
      <c r="D737" s="9">
        <v>241.4</v>
      </c>
      <c r="E737" s="9">
        <v>0</v>
      </c>
      <c r="F737" s="9">
        <v>241.4</v>
      </c>
      <c r="G737" s="9">
        <v>7724.6</v>
      </c>
      <c r="H737" s="9">
        <v>14966.4</v>
      </c>
      <c r="I737" s="9">
        <v>15000</v>
      </c>
      <c r="J737" s="9">
        <v>33.6</v>
      </c>
      <c r="K737" s="9">
        <v>0.22</v>
      </c>
    </row>
    <row r="738" spans="1:11" ht="15" thickBot="1" x14ac:dyDescent="0.35">
      <c r="A738" s="8" t="s">
        <v>55</v>
      </c>
      <c r="B738" s="9">
        <v>6034.8</v>
      </c>
      <c r="C738" s="9">
        <v>482.8</v>
      </c>
      <c r="D738" s="9">
        <v>241.4</v>
      </c>
      <c r="E738" s="9">
        <v>3138.1</v>
      </c>
      <c r="F738" s="9">
        <v>241.4</v>
      </c>
      <c r="G738" s="9">
        <v>7724.6</v>
      </c>
      <c r="H738" s="9">
        <v>17863.099999999999</v>
      </c>
      <c r="I738" s="9">
        <v>12000</v>
      </c>
      <c r="J738" s="9">
        <v>-5863.1</v>
      </c>
      <c r="K738" s="9">
        <v>-48.86</v>
      </c>
    </row>
    <row r="739" spans="1:11" ht="15" thickBot="1" x14ac:dyDescent="0.35">
      <c r="A739" s="8" t="s">
        <v>56</v>
      </c>
      <c r="B739" s="9">
        <v>6276.2</v>
      </c>
      <c r="C739" s="9">
        <v>482.8</v>
      </c>
      <c r="D739" s="9">
        <v>241.4</v>
      </c>
      <c r="E739" s="9">
        <v>0</v>
      </c>
      <c r="F739" s="9">
        <v>241.4</v>
      </c>
      <c r="G739" s="9">
        <v>7724.6</v>
      </c>
      <c r="H739" s="9">
        <v>14966.4</v>
      </c>
      <c r="I739" s="9">
        <v>6000</v>
      </c>
      <c r="J739" s="9">
        <v>-8966.4</v>
      </c>
      <c r="K739" s="9">
        <v>-149.44</v>
      </c>
    </row>
    <row r="740" spans="1:11" ht="15" thickBot="1" x14ac:dyDescent="0.35">
      <c r="A740" s="8" t="s">
        <v>57</v>
      </c>
      <c r="B740" s="9">
        <v>4103.7</v>
      </c>
      <c r="C740" s="9">
        <v>0</v>
      </c>
      <c r="D740" s="9">
        <v>241.4</v>
      </c>
      <c r="E740" s="9">
        <v>3138.1</v>
      </c>
      <c r="F740" s="9">
        <v>241.4</v>
      </c>
      <c r="G740" s="9">
        <v>7724.6</v>
      </c>
      <c r="H740" s="9">
        <v>15449.1</v>
      </c>
      <c r="I740" s="9">
        <v>16000</v>
      </c>
      <c r="J740" s="9">
        <v>550.9</v>
      </c>
      <c r="K740" s="9">
        <v>3.44</v>
      </c>
    </row>
    <row r="741" spans="1:11" ht="15" thickBot="1" x14ac:dyDescent="0.35">
      <c r="A741" s="8" t="s">
        <v>58</v>
      </c>
      <c r="B741" s="9">
        <v>4103.7</v>
      </c>
      <c r="C741" s="9">
        <v>0</v>
      </c>
      <c r="D741" s="9">
        <v>241.4</v>
      </c>
      <c r="E741" s="9">
        <v>0</v>
      </c>
      <c r="F741" s="9">
        <v>241.4</v>
      </c>
      <c r="G741" s="9">
        <v>7724.6</v>
      </c>
      <c r="H741" s="9">
        <v>12311</v>
      </c>
      <c r="I741" s="9">
        <v>9000</v>
      </c>
      <c r="J741" s="9">
        <v>-3311</v>
      </c>
      <c r="K741" s="9">
        <v>-36.79</v>
      </c>
    </row>
    <row r="742" spans="1:11" ht="15" thickBot="1" x14ac:dyDescent="0.35">
      <c r="A742" s="8" t="s">
        <v>59</v>
      </c>
      <c r="B742" s="9">
        <v>4103.7</v>
      </c>
      <c r="C742" s="9">
        <v>0</v>
      </c>
      <c r="D742" s="9">
        <v>241.4</v>
      </c>
      <c r="E742" s="9">
        <v>3138.1</v>
      </c>
      <c r="F742" s="9">
        <v>241.4</v>
      </c>
      <c r="G742" s="9">
        <v>7724.6</v>
      </c>
      <c r="H742" s="9">
        <v>15449.1</v>
      </c>
      <c r="I742" s="9">
        <v>19000</v>
      </c>
      <c r="J742" s="9">
        <v>3550.9</v>
      </c>
      <c r="K742" s="9">
        <v>18.690000000000001</v>
      </c>
    </row>
    <row r="743" spans="1:11" ht="15" thickBot="1" x14ac:dyDescent="0.35">
      <c r="A743" s="8" t="s">
        <v>60</v>
      </c>
      <c r="B743" s="9">
        <v>6276.2</v>
      </c>
      <c r="C743" s="9">
        <v>0</v>
      </c>
      <c r="D743" s="9">
        <v>241.4</v>
      </c>
      <c r="E743" s="9">
        <v>3138.1</v>
      </c>
      <c r="F743" s="9">
        <v>241.4</v>
      </c>
      <c r="G743" s="9">
        <v>7724.6</v>
      </c>
      <c r="H743" s="9">
        <v>17621.7</v>
      </c>
      <c r="I743" s="9">
        <v>15000</v>
      </c>
      <c r="J743" s="9">
        <v>-2621.7</v>
      </c>
      <c r="K743" s="9">
        <v>-17.48</v>
      </c>
    </row>
    <row r="744" spans="1:11" ht="15" thickBot="1" x14ac:dyDescent="0.35">
      <c r="A744" s="8" t="s">
        <v>61</v>
      </c>
      <c r="B744" s="9">
        <v>4103.7</v>
      </c>
      <c r="C744" s="9">
        <v>482.8</v>
      </c>
      <c r="D744" s="9">
        <v>241.4</v>
      </c>
      <c r="E744" s="9">
        <v>3138.1</v>
      </c>
      <c r="F744" s="9">
        <v>241.4</v>
      </c>
      <c r="G744" s="9">
        <v>7724.6</v>
      </c>
      <c r="H744" s="9">
        <v>15931.9</v>
      </c>
      <c r="I744" s="9">
        <v>14000</v>
      </c>
      <c r="J744" s="9">
        <v>-1931.9</v>
      </c>
      <c r="K744" s="9">
        <v>-13.8</v>
      </c>
    </row>
    <row r="745" spans="1:11" ht="15" thickBot="1" x14ac:dyDescent="0.35">
      <c r="A745" s="8" t="s">
        <v>62</v>
      </c>
      <c r="B745" s="9">
        <v>5552</v>
      </c>
      <c r="C745" s="9">
        <v>482.8</v>
      </c>
      <c r="D745" s="9">
        <v>241.4</v>
      </c>
      <c r="E745" s="9">
        <v>3138.1</v>
      </c>
      <c r="F745" s="9">
        <v>241.4</v>
      </c>
      <c r="G745" s="9">
        <v>7966</v>
      </c>
      <c r="H745" s="9">
        <v>17621.7</v>
      </c>
      <c r="I745" s="9">
        <v>16000</v>
      </c>
      <c r="J745" s="9">
        <v>-1621.7</v>
      </c>
      <c r="K745" s="9">
        <v>-10.14</v>
      </c>
    </row>
    <row r="746" spans="1:11" ht="15" thickBot="1" x14ac:dyDescent="0.35">
      <c r="A746" s="8" t="s">
        <v>63</v>
      </c>
      <c r="B746" s="9">
        <v>5552</v>
      </c>
      <c r="C746" s="9">
        <v>482.8</v>
      </c>
      <c r="D746" s="9">
        <v>241.4</v>
      </c>
      <c r="E746" s="9">
        <v>3138.1</v>
      </c>
      <c r="F746" s="9">
        <v>241.4</v>
      </c>
      <c r="G746" s="9">
        <v>7966</v>
      </c>
      <c r="H746" s="9">
        <v>17621.7</v>
      </c>
      <c r="I746" s="9">
        <v>23000</v>
      </c>
      <c r="J746" s="9">
        <v>5378.3</v>
      </c>
      <c r="K746" s="9">
        <v>23.38</v>
      </c>
    </row>
    <row r="747" spans="1:11" ht="15" thickBot="1" x14ac:dyDescent="0.35">
      <c r="A747" s="8" t="s">
        <v>64</v>
      </c>
      <c r="B747" s="9">
        <v>5552</v>
      </c>
      <c r="C747" s="9">
        <v>482.8</v>
      </c>
      <c r="D747" s="9">
        <v>241.4</v>
      </c>
      <c r="E747" s="9">
        <v>3138.1</v>
      </c>
      <c r="F747" s="9">
        <v>241.4</v>
      </c>
      <c r="G747" s="9">
        <v>7966</v>
      </c>
      <c r="H747" s="9">
        <v>17621.7</v>
      </c>
      <c r="I747" s="9">
        <v>15000</v>
      </c>
      <c r="J747" s="9">
        <v>-2621.7</v>
      </c>
      <c r="K747" s="9">
        <v>-17.48</v>
      </c>
    </row>
    <row r="748" spans="1:11" ht="15" thickBot="1" x14ac:dyDescent="0.35">
      <c r="A748" s="8" t="s">
        <v>65</v>
      </c>
      <c r="B748" s="9">
        <v>4103.7</v>
      </c>
      <c r="C748" s="9">
        <v>482.8</v>
      </c>
      <c r="D748" s="9">
        <v>241.4</v>
      </c>
      <c r="E748" s="9">
        <v>3138.1</v>
      </c>
      <c r="F748" s="9">
        <v>241.4</v>
      </c>
      <c r="G748" s="9">
        <v>7724.6</v>
      </c>
      <c r="H748" s="9">
        <v>15931.9</v>
      </c>
      <c r="I748" s="9">
        <v>22000</v>
      </c>
      <c r="J748" s="9">
        <v>6068.1</v>
      </c>
      <c r="K748" s="9">
        <v>27.58</v>
      </c>
    </row>
    <row r="749" spans="1:11" ht="15" thickBot="1" x14ac:dyDescent="0.35">
      <c r="A749" s="8" t="s">
        <v>66</v>
      </c>
      <c r="B749" s="9">
        <v>6034.8</v>
      </c>
      <c r="C749" s="9">
        <v>482.8</v>
      </c>
      <c r="D749" s="9">
        <v>241.4</v>
      </c>
      <c r="E749" s="9">
        <v>3138.1</v>
      </c>
      <c r="F749" s="9">
        <v>241.4</v>
      </c>
      <c r="G749" s="9">
        <v>7724.6</v>
      </c>
      <c r="H749" s="9">
        <v>17863.099999999999</v>
      </c>
      <c r="I749" s="9">
        <v>13000</v>
      </c>
      <c r="J749" s="9">
        <v>-4863.1000000000004</v>
      </c>
      <c r="K749" s="9">
        <v>-37.409999999999997</v>
      </c>
    </row>
    <row r="750" spans="1:11" ht="15" thickBot="1" x14ac:dyDescent="0.35">
      <c r="A750" s="8" t="s">
        <v>67</v>
      </c>
      <c r="B750" s="9">
        <v>6276.2</v>
      </c>
      <c r="C750" s="9">
        <v>965.6</v>
      </c>
      <c r="D750" s="9">
        <v>241.4</v>
      </c>
      <c r="E750" s="9">
        <v>3138.1</v>
      </c>
      <c r="F750" s="9">
        <v>241.4</v>
      </c>
      <c r="G750" s="9">
        <v>7966</v>
      </c>
      <c r="H750" s="9">
        <v>18828.599999999999</v>
      </c>
      <c r="I750" s="9">
        <v>13000</v>
      </c>
      <c r="J750" s="9">
        <v>-5828.6</v>
      </c>
      <c r="K750" s="9">
        <v>-44.84</v>
      </c>
    </row>
    <row r="751" spans="1:11" ht="15" thickBot="1" x14ac:dyDescent="0.35">
      <c r="A751" s="8" t="s">
        <v>68</v>
      </c>
      <c r="B751" s="9">
        <v>6276.2</v>
      </c>
      <c r="C751" s="9">
        <v>7724.6</v>
      </c>
      <c r="D751" s="9">
        <v>241.4</v>
      </c>
      <c r="E751" s="9">
        <v>3138.1</v>
      </c>
      <c r="F751" s="9">
        <v>241.4</v>
      </c>
      <c r="G751" s="9">
        <v>7966</v>
      </c>
      <c r="H751" s="9">
        <v>25587.7</v>
      </c>
      <c r="I751" s="9">
        <v>14000</v>
      </c>
      <c r="J751" s="9">
        <v>-11587.7</v>
      </c>
      <c r="K751" s="9">
        <v>-82.77</v>
      </c>
    </row>
    <row r="752" spans="1:11" ht="15" thickBot="1" x14ac:dyDescent="0.35">
      <c r="A752" s="8" t="s">
        <v>69</v>
      </c>
      <c r="B752" s="9">
        <v>4103.7</v>
      </c>
      <c r="C752" s="9">
        <v>482.8</v>
      </c>
      <c r="D752" s="9">
        <v>241.4</v>
      </c>
      <c r="E752" s="9">
        <v>3138.1</v>
      </c>
      <c r="F752" s="9">
        <v>241.4</v>
      </c>
      <c r="G752" s="9">
        <v>7724.6</v>
      </c>
      <c r="H752" s="9">
        <v>15931.9</v>
      </c>
      <c r="I752" s="9">
        <v>16000</v>
      </c>
      <c r="J752" s="9">
        <v>68.099999999999994</v>
      </c>
      <c r="K752" s="9">
        <v>0.43</v>
      </c>
    </row>
    <row r="753" spans="1:11" ht="15" thickBot="1" x14ac:dyDescent="0.35">
      <c r="A753" s="8" t="s">
        <v>70</v>
      </c>
      <c r="B753" s="9">
        <v>4103.7</v>
      </c>
      <c r="C753" s="9">
        <v>0</v>
      </c>
      <c r="D753" s="9">
        <v>241.4</v>
      </c>
      <c r="E753" s="9">
        <v>3138.1</v>
      </c>
      <c r="F753" s="9">
        <v>241.4</v>
      </c>
      <c r="G753" s="9">
        <v>7724.6</v>
      </c>
      <c r="H753" s="9">
        <v>15449.1</v>
      </c>
      <c r="I753" s="9">
        <v>11000</v>
      </c>
      <c r="J753" s="9">
        <v>-4449.1000000000004</v>
      </c>
      <c r="K753" s="9">
        <v>-40.450000000000003</v>
      </c>
    </row>
    <row r="754" spans="1:11" ht="15" thickBot="1" x14ac:dyDescent="0.35">
      <c r="A754" s="8" t="s">
        <v>71</v>
      </c>
      <c r="B754" s="9">
        <v>5552</v>
      </c>
      <c r="C754" s="9">
        <v>482.8</v>
      </c>
      <c r="D754" s="9">
        <v>241.4</v>
      </c>
      <c r="E754" s="9">
        <v>3138.1</v>
      </c>
      <c r="F754" s="9">
        <v>241.4</v>
      </c>
      <c r="G754" s="9">
        <v>7724.6</v>
      </c>
      <c r="H754" s="9">
        <v>17380.3</v>
      </c>
      <c r="I754" s="9">
        <v>17000</v>
      </c>
      <c r="J754" s="9">
        <v>-380.3</v>
      </c>
      <c r="K754" s="9">
        <v>-2.2400000000000002</v>
      </c>
    </row>
    <row r="755" spans="1:11" ht="15" thickBot="1" x14ac:dyDescent="0.35">
      <c r="A755" s="8" t="s">
        <v>72</v>
      </c>
      <c r="B755" s="9">
        <v>5552</v>
      </c>
      <c r="C755" s="9">
        <v>482.8</v>
      </c>
      <c r="D755" s="9">
        <v>241.4</v>
      </c>
      <c r="E755" s="9">
        <v>3138.1</v>
      </c>
      <c r="F755" s="9">
        <v>241.4</v>
      </c>
      <c r="G755" s="9">
        <v>7724.6</v>
      </c>
      <c r="H755" s="9">
        <v>17380.3</v>
      </c>
      <c r="I755" s="9">
        <v>11000</v>
      </c>
      <c r="J755" s="9">
        <v>-6380.3</v>
      </c>
      <c r="K755" s="9">
        <v>-58</v>
      </c>
    </row>
    <row r="756" spans="1:11" ht="15" thickBot="1" x14ac:dyDescent="0.35">
      <c r="A756" s="8" t="s">
        <v>73</v>
      </c>
      <c r="B756" s="9">
        <v>5552</v>
      </c>
      <c r="C756" s="9">
        <v>482.8</v>
      </c>
      <c r="D756" s="9">
        <v>241.4</v>
      </c>
      <c r="E756" s="9">
        <v>3138.1</v>
      </c>
      <c r="F756" s="9">
        <v>724.2</v>
      </c>
      <c r="G756" s="9">
        <v>7724.6</v>
      </c>
      <c r="H756" s="9">
        <v>17863.099999999999</v>
      </c>
      <c r="I756" s="9">
        <v>14000</v>
      </c>
      <c r="J756" s="9">
        <v>-3863.1</v>
      </c>
      <c r="K756" s="9">
        <v>-27.59</v>
      </c>
    </row>
    <row r="757" spans="1:11" ht="15" thickBot="1" x14ac:dyDescent="0.35">
      <c r="A757" s="8" t="s">
        <v>74</v>
      </c>
      <c r="B757" s="9">
        <v>6276.2</v>
      </c>
      <c r="C757" s="9">
        <v>482.8</v>
      </c>
      <c r="D757" s="9">
        <v>241.4</v>
      </c>
      <c r="E757" s="9">
        <v>3138.1</v>
      </c>
      <c r="F757" s="9">
        <v>563.4</v>
      </c>
      <c r="G757" s="9">
        <v>7966</v>
      </c>
      <c r="H757" s="9">
        <v>18667.900000000001</v>
      </c>
      <c r="I757" s="9">
        <v>19000</v>
      </c>
      <c r="J757" s="9">
        <v>332.1</v>
      </c>
      <c r="K757" s="9">
        <v>1.75</v>
      </c>
    </row>
    <row r="758" spans="1:11" ht="15" thickBot="1" x14ac:dyDescent="0.35">
      <c r="A758" s="8" t="s">
        <v>75</v>
      </c>
      <c r="B758" s="9">
        <v>6276.2</v>
      </c>
      <c r="C758" s="9">
        <v>965.6</v>
      </c>
      <c r="D758" s="9">
        <v>241.4</v>
      </c>
      <c r="E758" s="9">
        <v>3138.1</v>
      </c>
      <c r="F758" s="9">
        <v>563.4</v>
      </c>
      <c r="G758" s="9">
        <v>7966</v>
      </c>
      <c r="H758" s="9">
        <v>19150.7</v>
      </c>
      <c r="I758" s="9">
        <v>20000</v>
      </c>
      <c r="J758" s="9">
        <v>849.3</v>
      </c>
      <c r="K758" s="9">
        <v>4.25</v>
      </c>
    </row>
    <row r="759" spans="1:11" ht="15" thickBot="1" x14ac:dyDescent="0.35">
      <c r="A759" s="8" t="s">
        <v>76</v>
      </c>
      <c r="B759" s="9">
        <v>6276.2</v>
      </c>
      <c r="C759" s="9">
        <v>482.8</v>
      </c>
      <c r="D759" s="9">
        <v>241.4</v>
      </c>
      <c r="E759" s="9">
        <v>3138.1</v>
      </c>
      <c r="F759" s="9">
        <v>563.4</v>
      </c>
      <c r="G759" s="9">
        <v>7966</v>
      </c>
      <c r="H759" s="9">
        <v>18667.900000000001</v>
      </c>
      <c r="I759" s="9">
        <v>17000</v>
      </c>
      <c r="J759" s="9">
        <v>-1667.9</v>
      </c>
      <c r="K759" s="9">
        <v>-9.81</v>
      </c>
    </row>
    <row r="760" spans="1:11" ht="15" thickBot="1" x14ac:dyDescent="0.35">
      <c r="A760" s="8" t="s">
        <v>77</v>
      </c>
      <c r="B760" s="9">
        <v>5552</v>
      </c>
      <c r="C760" s="9">
        <v>482.8</v>
      </c>
      <c r="D760" s="9">
        <v>241.4</v>
      </c>
      <c r="E760" s="9">
        <v>3138.1</v>
      </c>
      <c r="F760" s="9">
        <v>241.4</v>
      </c>
      <c r="G760" s="9">
        <v>7966</v>
      </c>
      <c r="H760" s="9">
        <v>17621.7</v>
      </c>
      <c r="I760" s="9">
        <v>20000</v>
      </c>
      <c r="J760" s="9">
        <v>2378.3000000000002</v>
      </c>
      <c r="K760" s="9">
        <v>11.89</v>
      </c>
    </row>
    <row r="761" spans="1:11" ht="15" thickBot="1" x14ac:dyDescent="0.35">
      <c r="A761" s="8" t="s">
        <v>78</v>
      </c>
      <c r="B761" s="9">
        <v>6276.2</v>
      </c>
      <c r="C761" s="9">
        <v>482.8</v>
      </c>
      <c r="D761" s="9">
        <v>241.4</v>
      </c>
      <c r="E761" s="9">
        <v>3138.1</v>
      </c>
      <c r="F761" s="9">
        <v>241.4</v>
      </c>
      <c r="G761" s="9">
        <v>7966</v>
      </c>
      <c r="H761" s="9">
        <v>18345.900000000001</v>
      </c>
      <c r="I761" s="9">
        <v>14000</v>
      </c>
      <c r="J761" s="9">
        <v>-4345.8999999999996</v>
      </c>
      <c r="K761" s="9">
        <v>-31.04</v>
      </c>
    </row>
    <row r="762" spans="1:11" ht="15" thickBot="1" x14ac:dyDescent="0.35">
      <c r="A762" s="8" t="s">
        <v>79</v>
      </c>
      <c r="B762" s="9">
        <v>6276.2</v>
      </c>
      <c r="C762" s="9">
        <v>965.6</v>
      </c>
      <c r="D762" s="9">
        <v>241.4</v>
      </c>
      <c r="E762" s="9">
        <v>3138.1</v>
      </c>
      <c r="F762" s="9">
        <v>241.4</v>
      </c>
      <c r="G762" s="9">
        <v>7966</v>
      </c>
      <c r="H762" s="9">
        <v>18828.599999999999</v>
      </c>
      <c r="I762" s="9">
        <v>16000</v>
      </c>
      <c r="J762" s="9">
        <v>-2828.6</v>
      </c>
      <c r="K762" s="9">
        <v>-17.68</v>
      </c>
    </row>
    <row r="763" spans="1:11" ht="15" thickBot="1" x14ac:dyDescent="0.35">
      <c r="A763" s="8" t="s">
        <v>80</v>
      </c>
      <c r="B763" s="9">
        <v>6276.2</v>
      </c>
      <c r="C763" s="9">
        <v>8368.1</v>
      </c>
      <c r="D763" s="9">
        <v>241.4</v>
      </c>
      <c r="E763" s="9">
        <v>3138.1</v>
      </c>
      <c r="F763" s="9">
        <v>724.2</v>
      </c>
      <c r="G763" s="9">
        <v>7966</v>
      </c>
      <c r="H763" s="9">
        <v>26714</v>
      </c>
      <c r="I763" s="9">
        <v>17000</v>
      </c>
      <c r="J763" s="9">
        <v>-9714</v>
      </c>
      <c r="K763" s="9">
        <v>-57.14</v>
      </c>
    </row>
    <row r="764" spans="1:11" ht="15" thickBot="1" x14ac:dyDescent="0.35">
      <c r="A764" s="8" t="s">
        <v>81</v>
      </c>
      <c r="B764" s="9">
        <v>5552</v>
      </c>
      <c r="C764" s="9">
        <v>482.8</v>
      </c>
      <c r="D764" s="9">
        <v>241.4</v>
      </c>
      <c r="E764" s="9">
        <v>3138.1</v>
      </c>
      <c r="F764" s="9">
        <v>241.4</v>
      </c>
      <c r="G764" s="9">
        <v>7724.6</v>
      </c>
      <c r="H764" s="9">
        <v>17380.3</v>
      </c>
      <c r="I764" s="9">
        <v>14000</v>
      </c>
      <c r="J764" s="9">
        <v>-3380.3</v>
      </c>
      <c r="K764" s="9">
        <v>-24.15</v>
      </c>
    </row>
    <row r="765" spans="1:11" ht="15" thickBot="1" x14ac:dyDescent="0.35">
      <c r="A765" s="8" t="s">
        <v>82</v>
      </c>
      <c r="B765" s="9">
        <v>5552</v>
      </c>
      <c r="C765" s="9">
        <v>482.8</v>
      </c>
      <c r="D765" s="9">
        <v>241.4</v>
      </c>
      <c r="E765" s="9">
        <v>3138.1</v>
      </c>
      <c r="F765" s="9">
        <v>241.4</v>
      </c>
      <c r="G765" s="9">
        <v>7724.6</v>
      </c>
      <c r="H765" s="9">
        <v>17380.3</v>
      </c>
      <c r="I765" s="9">
        <v>11000</v>
      </c>
      <c r="J765" s="9">
        <v>-6380.3</v>
      </c>
      <c r="K765" s="9">
        <v>-58</v>
      </c>
    </row>
    <row r="766" spans="1:11" ht="15" thickBot="1" x14ac:dyDescent="0.35">
      <c r="A766" s="8" t="s">
        <v>83</v>
      </c>
      <c r="B766" s="9">
        <v>6276.2</v>
      </c>
      <c r="C766" s="9">
        <v>482.8</v>
      </c>
      <c r="D766" s="9">
        <v>241.4</v>
      </c>
      <c r="E766" s="9">
        <v>4747.2</v>
      </c>
      <c r="F766" s="9">
        <v>241.4</v>
      </c>
      <c r="G766" s="9">
        <v>7966</v>
      </c>
      <c r="H766" s="9">
        <v>19955</v>
      </c>
      <c r="I766" s="9">
        <v>17000</v>
      </c>
      <c r="J766" s="9">
        <v>-2955</v>
      </c>
      <c r="K766" s="9">
        <v>-17.38</v>
      </c>
    </row>
    <row r="767" spans="1:11" ht="15" thickBot="1" x14ac:dyDescent="0.35">
      <c r="A767" s="8" t="s">
        <v>84</v>
      </c>
      <c r="B767" s="9">
        <v>6276.2</v>
      </c>
      <c r="C767" s="9">
        <v>482.8</v>
      </c>
      <c r="D767" s="9">
        <v>884.9</v>
      </c>
      <c r="E767" s="9">
        <v>4908.5</v>
      </c>
      <c r="F767" s="9">
        <v>724.2</v>
      </c>
      <c r="G767" s="9">
        <v>7966</v>
      </c>
      <c r="H767" s="9">
        <v>21242.6</v>
      </c>
      <c r="I767" s="9">
        <v>19000</v>
      </c>
      <c r="J767" s="9">
        <v>-2242.6</v>
      </c>
      <c r="K767" s="9">
        <v>-11.8</v>
      </c>
    </row>
    <row r="768" spans="1:11" ht="15" thickBot="1" x14ac:dyDescent="0.35">
      <c r="A768" s="8" t="s">
        <v>85</v>
      </c>
      <c r="B768" s="9">
        <v>6276.2</v>
      </c>
      <c r="C768" s="9">
        <v>482.8</v>
      </c>
      <c r="D768" s="9">
        <v>241.4</v>
      </c>
      <c r="E768" s="9">
        <v>4747.2</v>
      </c>
      <c r="F768" s="9">
        <v>563.4</v>
      </c>
      <c r="G768" s="9">
        <v>7966</v>
      </c>
      <c r="H768" s="9">
        <v>20277</v>
      </c>
      <c r="I768" s="9">
        <v>17000</v>
      </c>
      <c r="J768" s="9">
        <v>-3277</v>
      </c>
      <c r="K768" s="9">
        <v>-19.28</v>
      </c>
    </row>
    <row r="769" spans="1:11" ht="15" thickBot="1" x14ac:dyDescent="0.35">
      <c r="A769" s="8" t="s">
        <v>86</v>
      </c>
      <c r="B769" s="9">
        <v>6276.2</v>
      </c>
      <c r="C769" s="9">
        <v>482.8</v>
      </c>
      <c r="D769" s="9">
        <v>884.9</v>
      </c>
      <c r="E769" s="9">
        <v>3460.1</v>
      </c>
      <c r="F769" s="9">
        <v>241.4</v>
      </c>
      <c r="G769" s="9">
        <v>7966</v>
      </c>
      <c r="H769" s="9">
        <v>19311.400000000001</v>
      </c>
      <c r="I769" s="9">
        <v>15000</v>
      </c>
      <c r="J769" s="9">
        <v>-4311.3999999999996</v>
      </c>
      <c r="K769" s="9">
        <v>-28.74</v>
      </c>
    </row>
    <row r="770" spans="1:11" ht="15" thickBot="1" x14ac:dyDescent="0.35">
      <c r="A770" s="8" t="s">
        <v>87</v>
      </c>
      <c r="B770" s="9">
        <v>6276.2</v>
      </c>
      <c r="C770" s="9">
        <v>965.6</v>
      </c>
      <c r="D770" s="9">
        <v>884.9</v>
      </c>
      <c r="E770" s="9">
        <v>3460.1</v>
      </c>
      <c r="F770" s="9">
        <v>724.2</v>
      </c>
      <c r="G770" s="9">
        <v>7966</v>
      </c>
      <c r="H770" s="9">
        <v>20277</v>
      </c>
      <c r="I770" s="9">
        <v>17000</v>
      </c>
      <c r="J770" s="9">
        <v>-3277</v>
      </c>
      <c r="K770" s="9">
        <v>-19.28</v>
      </c>
    </row>
    <row r="771" spans="1:11" ht="15" thickBot="1" x14ac:dyDescent="0.35">
      <c r="A771" s="8" t="s">
        <v>88</v>
      </c>
      <c r="B771" s="9">
        <v>6276.2</v>
      </c>
      <c r="C771" s="9">
        <v>482.8</v>
      </c>
      <c r="D771" s="9">
        <v>884.9</v>
      </c>
      <c r="E771" s="9">
        <v>3138.1</v>
      </c>
      <c r="F771" s="9">
        <v>724.2</v>
      </c>
      <c r="G771" s="9">
        <v>7966</v>
      </c>
      <c r="H771" s="9">
        <v>19472.2</v>
      </c>
      <c r="I771" s="9">
        <v>18000</v>
      </c>
      <c r="J771" s="9">
        <v>-1472.2</v>
      </c>
      <c r="K771" s="9">
        <v>-8.18</v>
      </c>
    </row>
    <row r="772" spans="1:11" ht="15" thickBot="1" x14ac:dyDescent="0.35">
      <c r="A772" s="8" t="s">
        <v>89</v>
      </c>
      <c r="B772" s="9">
        <v>6276.2</v>
      </c>
      <c r="C772" s="9">
        <v>482.8</v>
      </c>
      <c r="D772" s="9">
        <v>884.9</v>
      </c>
      <c r="E772" s="9">
        <v>3460.1</v>
      </c>
      <c r="F772" s="9">
        <v>563.4</v>
      </c>
      <c r="G772" s="9">
        <v>7966</v>
      </c>
      <c r="H772" s="9">
        <v>19633.5</v>
      </c>
      <c r="I772" s="9">
        <v>20000</v>
      </c>
      <c r="J772" s="9">
        <v>366.5</v>
      </c>
      <c r="K772" s="9">
        <v>1.83</v>
      </c>
    </row>
    <row r="773" spans="1:11" ht="15" thickBot="1" x14ac:dyDescent="0.35">
      <c r="A773" s="8" t="s">
        <v>90</v>
      </c>
      <c r="B773" s="9">
        <v>6276.2</v>
      </c>
      <c r="C773" s="9">
        <v>7724.6</v>
      </c>
      <c r="D773" s="9">
        <v>884.9</v>
      </c>
      <c r="E773" s="9">
        <v>3460.1</v>
      </c>
      <c r="F773" s="9">
        <v>724.2</v>
      </c>
      <c r="G773" s="9">
        <v>7966</v>
      </c>
      <c r="H773" s="9">
        <v>27036</v>
      </c>
      <c r="I773" s="9">
        <v>22000</v>
      </c>
      <c r="J773" s="9">
        <v>-5036</v>
      </c>
      <c r="K773" s="9">
        <v>-22.89</v>
      </c>
    </row>
    <row r="774" spans="1:11" ht="15" thickBot="1" x14ac:dyDescent="0.35">
      <c r="A774" s="8" t="s">
        <v>91</v>
      </c>
      <c r="B774" s="9">
        <v>6276.2</v>
      </c>
      <c r="C774" s="9">
        <v>7724.6</v>
      </c>
      <c r="D774" s="9">
        <v>884.9</v>
      </c>
      <c r="E774" s="9">
        <v>3460.1</v>
      </c>
      <c r="F774" s="9">
        <v>724.2</v>
      </c>
      <c r="G774" s="9">
        <v>7966</v>
      </c>
      <c r="H774" s="9">
        <v>27036</v>
      </c>
      <c r="I774" s="9">
        <v>16000</v>
      </c>
      <c r="J774" s="9">
        <v>-11036</v>
      </c>
      <c r="K774" s="9">
        <v>-68.98</v>
      </c>
    </row>
    <row r="775" spans="1:11" ht="15" thickBot="1" x14ac:dyDescent="0.35">
      <c r="A775" s="8" t="s">
        <v>92</v>
      </c>
      <c r="B775" s="9">
        <v>6276.2</v>
      </c>
      <c r="C775" s="9">
        <v>8368.1</v>
      </c>
      <c r="D775" s="9">
        <v>3138.1</v>
      </c>
      <c r="E775" s="9">
        <v>3460.1</v>
      </c>
      <c r="F775" s="9">
        <v>724.2</v>
      </c>
      <c r="G775" s="9">
        <v>7966</v>
      </c>
      <c r="H775" s="9">
        <v>29932.7</v>
      </c>
      <c r="I775" s="9">
        <v>24000</v>
      </c>
      <c r="J775" s="9">
        <v>-5932.7</v>
      </c>
      <c r="K775" s="9">
        <v>-24.72</v>
      </c>
    </row>
    <row r="776" spans="1:11" ht="15" thickBot="1" x14ac:dyDescent="0.35">
      <c r="A776" s="8" t="s">
        <v>93</v>
      </c>
      <c r="B776" s="9">
        <v>6276.2</v>
      </c>
      <c r="C776" s="9">
        <v>482.8</v>
      </c>
      <c r="D776" s="9">
        <v>884.9</v>
      </c>
      <c r="E776" s="9">
        <v>3460.1</v>
      </c>
      <c r="F776" s="9">
        <v>724.2</v>
      </c>
      <c r="G776" s="9">
        <v>7966</v>
      </c>
      <c r="H776" s="9">
        <v>19794.2</v>
      </c>
      <c r="I776" s="9">
        <v>21000</v>
      </c>
      <c r="J776" s="9">
        <v>1205.8</v>
      </c>
      <c r="K776" s="9">
        <v>5.74</v>
      </c>
    </row>
    <row r="777" spans="1:11" ht="15" thickBot="1" x14ac:dyDescent="0.35">
      <c r="A777" s="8" t="s">
        <v>94</v>
      </c>
      <c r="B777" s="9">
        <v>6276.2</v>
      </c>
      <c r="C777" s="9">
        <v>482.8</v>
      </c>
      <c r="D777" s="9">
        <v>884.9</v>
      </c>
      <c r="E777" s="9">
        <v>3460.1</v>
      </c>
      <c r="F777" s="9">
        <v>724.2</v>
      </c>
      <c r="G777" s="9">
        <v>7966</v>
      </c>
      <c r="H777" s="9">
        <v>19794.2</v>
      </c>
      <c r="I777" s="9">
        <v>16000</v>
      </c>
      <c r="J777" s="9">
        <v>-3794.2</v>
      </c>
      <c r="K777" s="9">
        <v>-23.71</v>
      </c>
    </row>
    <row r="778" spans="1:11" ht="15" thickBot="1" x14ac:dyDescent="0.35">
      <c r="A778" s="8" t="s">
        <v>95</v>
      </c>
      <c r="B778" s="9">
        <v>6276.2</v>
      </c>
      <c r="C778" s="9">
        <v>965.6</v>
      </c>
      <c r="D778" s="9">
        <v>884.9</v>
      </c>
      <c r="E778" s="9">
        <v>3460.1</v>
      </c>
      <c r="F778" s="9">
        <v>563.4</v>
      </c>
      <c r="G778" s="9">
        <v>7966</v>
      </c>
      <c r="H778" s="9">
        <v>20116.2</v>
      </c>
      <c r="I778" s="9">
        <v>20000</v>
      </c>
      <c r="J778" s="9">
        <v>-116.2</v>
      </c>
      <c r="K778" s="9">
        <v>-0.57999999999999996</v>
      </c>
    </row>
    <row r="779" spans="1:11" ht="15" thickBot="1" x14ac:dyDescent="0.35">
      <c r="A779" s="8" t="s">
        <v>96</v>
      </c>
      <c r="B779" s="9">
        <v>6276.2</v>
      </c>
      <c r="C779" s="9">
        <v>7724.6</v>
      </c>
      <c r="D779" s="9">
        <v>884.9</v>
      </c>
      <c r="E779" s="9">
        <v>3460.1</v>
      </c>
      <c r="F779" s="9">
        <v>563.4</v>
      </c>
      <c r="G779" s="9">
        <v>7966</v>
      </c>
      <c r="H779" s="9">
        <v>26875.200000000001</v>
      </c>
      <c r="I779" s="9">
        <v>19000</v>
      </c>
      <c r="J779" s="9">
        <v>-7875.2</v>
      </c>
      <c r="K779" s="9">
        <v>-41.45</v>
      </c>
    </row>
    <row r="780" spans="1:11" ht="15" thickBot="1" x14ac:dyDescent="0.35">
      <c r="A780" s="8" t="s">
        <v>97</v>
      </c>
      <c r="B780" s="9">
        <v>6276.2</v>
      </c>
      <c r="C780" s="9">
        <v>7724.6</v>
      </c>
      <c r="D780" s="9">
        <v>884.9</v>
      </c>
      <c r="E780" s="9">
        <v>3460.1</v>
      </c>
      <c r="F780" s="9">
        <v>724.2</v>
      </c>
      <c r="G780" s="9">
        <v>7966</v>
      </c>
      <c r="H780" s="9">
        <v>27036</v>
      </c>
      <c r="I780" s="9">
        <v>19000</v>
      </c>
      <c r="J780" s="9">
        <v>-8036</v>
      </c>
      <c r="K780" s="9">
        <v>-42.29</v>
      </c>
    </row>
    <row r="781" spans="1:11" ht="15" thickBot="1" x14ac:dyDescent="0.35">
      <c r="A781" s="8" t="s">
        <v>98</v>
      </c>
      <c r="B781" s="9">
        <v>6276.2</v>
      </c>
      <c r="C781" s="9">
        <v>7724.6</v>
      </c>
      <c r="D781" s="9">
        <v>3138.1</v>
      </c>
      <c r="E781" s="9">
        <v>3460.1</v>
      </c>
      <c r="F781" s="9">
        <v>724.2</v>
      </c>
      <c r="G781" s="9">
        <v>7966</v>
      </c>
      <c r="H781" s="9">
        <v>29289.200000000001</v>
      </c>
      <c r="I781" s="9">
        <v>30000</v>
      </c>
      <c r="J781" s="9">
        <v>710.8</v>
      </c>
      <c r="K781" s="9">
        <v>2.37</v>
      </c>
    </row>
    <row r="782" spans="1:11" ht="15" thickBot="1" x14ac:dyDescent="0.35">
      <c r="A782" s="8" t="s">
        <v>99</v>
      </c>
      <c r="B782" s="9">
        <v>6276.2</v>
      </c>
      <c r="C782" s="9">
        <v>7724.6</v>
      </c>
      <c r="D782" s="9">
        <v>3138.1</v>
      </c>
      <c r="E782" s="9">
        <v>3138.1</v>
      </c>
      <c r="F782" s="9">
        <v>724.2</v>
      </c>
      <c r="G782" s="9">
        <v>7966</v>
      </c>
      <c r="H782" s="9">
        <v>28967.200000000001</v>
      </c>
      <c r="I782" s="9">
        <v>20000</v>
      </c>
      <c r="J782" s="9">
        <v>-8967.2000000000007</v>
      </c>
      <c r="K782" s="9">
        <v>-44.84</v>
      </c>
    </row>
    <row r="783" spans="1:11" ht="15" thickBot="1" x14ac:dyDescent="0.35">
      <c r="A783" s="8" t="s">
        <v>100</v>
      </c>
      <c r="B783" s="9">
        <v>6276.2</v>
      </c>
      <c r="C783" s="9">
        <v>7724.6</v>
      </c>
      <c r="D783" s="9">
        <v>3138.1</v>
      </c>
      <c r="E783" s="9">
        <v>3138.1</v>
      </c>
      <c r="F783" s="9">
        <v>724.2</v>
      </c>
      <c r="G783" s="9">
        <v>7966</v>
      </c>
      <c r="H783" s="9">
        <v>28967.200000000001</v>
      </c>
      <c r="I783" s="9">
        <v>21000</v>
      </c>
      <c r="J783" s="9">
        <v>-7967.2</v>
      </c>
      <c r="K783" s="9">
        <v>-37.94</v>
      </c>
    </row>
    <row r="784" spans="1:11" ht="15" thickBot="1" x14ac:dyDescent="0.35">
      <c r="A784" s="8" t="s">
        <v>101</v>
      </c>
      <c r="B784" s="9">
        <v>6276.2</v>
      </c>
      <c r="C784" s="9">
        <v>7724.6</v>
      </c>
      <c r="D784" s="9">
        <v>3138.1</v>
      </c>
      <c r="E784" s="9">
        <v>3460.1</v>
      </c>
      <c r="F784" s="9">
        <v>724.2</v>
      </c>
      <c r="G784" s="9">
        <v>7966</v>
      </c>
      <c r="H784" s="9">
        <v>29289.200000000001</v>
      </c>
      <c r="I784" s="9">
        <v>31000</v>
      </c>
      <c r="J784" s="9">
        <v>1710.8</v>
      </c>
      <c r="K784" s="9">
        <v>5.52</v>
      </c>
    </row>
    <row r="785" spans="1:11" ht="15" thickBot="1" x14ac:dyDescent="0.35">
      <c r="A785" s="8" t="s">
        <v>102</v>
      </c>
      <c r="B785" s="9">
        <v>6276.2</v>
      </c>
      <c r="C785" s="9">
        <v>7724.6</v>
      </c>
      <c r="D785" s="9">
        <v>3138.1</v>
      </c>
      <c r="E785" s="9">
        <v>3460.1</v>
      </c>
      <c r="F785" s="9">
        <v>724.2</v>
      </c>
      <c r="G785" s="9">
        <v>7966</v>
      </c>
      <c r="H785" s="9">
        <v>29289.200000000001</v>
      </c>
      <c r="I785" s="9">
        <v>25000</v>
      </c>
      <c r="J785" s="9">
        <v>-4289.2</v>
      </c>
      <c r="K785" s="9">
        <v>-17.16</v>
      </c>
    </row>
    <row r="786" spans="1:11" ht="15" thickBot="1" x14ac:dyDescent="0.35">
      <c r="A786" s="8" t="s">
        <v>103</v>
      </c>
      <c r="B786" s="9">
        <v>6276.2</v>
      </c>
      <c r="C786" s="9">
        <v>7724.6</v>
      </c>
      <c r="D786" s="9">
        <v>3138.1</v>
      </c>
      <c r="E786" s="9">
        <v>3460.1</v>
      </c>
      <c r="F786" s="9">
        <v>724.2</v>
      </c>
      <c r="G786" s="9">
        <v>7966</v>
      </c>
      <c r="H786" s="9">
        <v>29289.200000000001</v>
      </c>
      <c r="I786" s="9">
        <v>23000</v>
      </c>
      <c r="J786" s="9">
        <v>-6289.2</v>
      </c>
      <c r="K786" s="9">
        <v>-27.34</v>
      </c>
    </row>
    <row r="787" spans="1:11" ht="15" thickBot="1" x14ac:dyDescent="0.35">
      <c r="A787" s="8" t="s">
        <v>104</v>
      </c>
      <c r="B787" s="9">
        <v>6276.2</v>
      </c>
      <c r="C787" s="9">
        <v>8368.1</v>
      </c>
      <c r="D787" s="9">
        <v>3138.1</v>
      </c>
      <c r="E787" s="9">
        <v>3460.1</v>
      </c>
      <c r="F787" s="9">
        <v>724.2</v>
      </c>
      <c r="G787" s="9">
        <v>7966</v>
      </c>
      <c r="H787" s="9">
        <v>29932.7</v>
      </c>
      <c r="I787" s="9">
        <v>22000</v>
      </c>
      <c r="J787" s="9">
        <v>-7932.7</v>
      </c>
      <c r="K787" s="9">
        <v>-36.06</v>
      </c>
    </row>
    <row r="788" spans="1:11" ht="15" thickBot="1" x14ac:dyDescent="0.35">
      <c r="A788" s="8" t="s">
        <v>105</v>
      </c>
      <c r="B788" s="9">
        <v>6276.2</v>
      </c>
      <c r="C788" s="9">
        <v>965.6</v>
      </c>
      <c r="D788" s="9">
        <v>3138.1</v>
      </c>
      <c r="E788" s="9">
        <v>3460.1</v>
      </c>
      <c r="F788" s="9">
        <v>724.2</v>
      </c>
      <c r="G788" s="9">
        <v>7966</v>
      </c>
      <c r="H788" s="9">
        <v>22530.2</v>
      </c>
      <c r="I788" s="9">
        <v>24000</v>
      </c>
      <c r="J788" s="9">
        <v>1469.8</v>
      </c>
      <c r="K788" s="9">
        <v>6.12</v>
      </c>
    </row>
    <row r="789" spans="1:11" ht="15" thickBot="1" x14ac:dyDescent="0.35">
      <c r="A789" s="8" t="s">
        <v>106</v>
      </c>
      <c r="B789" s="9">
        <v>6276.2</v>
      </c>
      <c r="C789" s="9">
        <v>965.6</v>
      </c>
      <c r="D789" s="9">
        <v>3138.1</v>
      </c>
      <c r="E789" s="9">
        <v>3460.1</v>
      </c>
      <c r="F789" s="9">
        <v>724.2</v>
      </c>
      <c r="G789" s="9">
        <v>7966</v>
      </c>
      <c r="H789" s="9">
        <v>22530.2</v>
      </c>
      <c r="I789" s="9">
        <v>26000</v>
      </c>
      <c r="J789" s="9">
        <v>3469.8</v>
      </c>
      <c r="K789" s="9">
        <v>13.35</v>
      </c>
    </row>
    <row r="790" spans="1:11" ht="15" thickBot="1" x14ac:dyDescent="0.35">
      <c r="A790" s="8" t="s">
        <v>107</v>
      </c>
      <c r="B790" s="9">
        <v>6276.2</v>
      </c>
      <c r="C790" s="9">
        <v>7724.6</v>
      </c>
      <c r="D790" s="9">
        <v>3138.1</v>
      </c>
      <c r="E790" s="9">
        <v>3460.1</v>
      </c>
      <c r="F790" s="9">
        <v>724.2</v>
      </c>
      <c r="G790" s="9">
        <v>7966</v>
      </c>
      <c r="H790" s="9">
        <v>29289.200000000001</v>
      </c>
      <c r="I790" s="9">
        <v>24000</v>
      </c>
      <c r="J790" s="9">
        <v>-5289.2</v>
      </c>
      <c r="K790" s="9">
        <v>-22.04</v>
      </c>
    </row>
    <row r="791" spans="1:11" ht="15" thickBot="1" x14ac:dyDescent="0.35">
      <c r="A791" s="8" t="s">
        <v>108</v>
      </c>
      <c r="B791" s="9">
        <v>6276.2</v>
      </c>
      <c r="C791" s="9">
        <v>7724.6</v>
      </c>
      <c r="D791" s="9">
        <v>884.9</v>
      </c>
      <c r="E791" s="9">
        <v>3460.1</v>
      </c>
      <c r="F791" s="9">
        <v>724.2</v>
      </c>
      <c r="G791" s="9">
        <v>7966</v>
      </c>
      <c r="H791" s="9">
        <v>27036</v>
      </c>
      <c r="I791" s="9">
        <v>24000</v>
      </c>
      <c r="J791" s="9">
        <v>-3036</v>
      </c>
      <c r="K791" s="9">
        <v>-12.65</v>
      </c>
    </row>
    <row r="792" spans="1:11" ht="15" thickBot="1" x14ac:dyDescent="0.35">
      <c r="A792" s="8" t="s">
        <v>109</v>
      </c>
      <c r="B792" s="9">
        <v>6276.2</v>
      </c>
      <c r="C792" s="9">
        <v>7724.6</v>
      </c>
      <c r="D792" s="9">
        <v>3138.1</v>
      </c>
      <c r="E792" s="9">
        <v>3460.1</v>
      </c>
      <c r="F792" s="9">
        <v>724.2</v>
      </c>
      <c r="G792" s="9">
        <v>7966</v>
      </c>
      <c r="H792" s="9">
        <v>29289.200000000001</v>
      </c>
      <c r="I792" s="9">
        <v>25000</v>
      </c>
      <c r="J792" s="9">
        <v>-4289.2</v>
      </c>
      <c r="K792" s="9">
        <v>-17.16</v>
      </c>
    </row>
    <row r="793" spans="1:11" ht="15" thickBot="1" x14ac:dyDescent="0.35">
      <c r="A793" s="8" t="s">
        <v>110</v>
      </c>
      <c r="B793" s="9">
        <v>6276.2</v>
      </c>
      <c r="C793" s="9">
        <v>7724.6</v>
      </c>
      <c r="D793" s="9">
        <v>3138.1</v>
      </c>
      <c r="E793" s="9">
        <v>3460.1</v>
      </c>
      <c r="F793" s="9">
        <v>724.2</v>
      </c>
      <c r="G793" s="9">
        <v>7966</v>
      </c>
      <c r="H793" s="9">
        <v>29289.200000000001</v>
      </c>
      <c r="I793" s="9">
        <v>27000</v>
      </c>
      <c r="J793" s="9">
        <v>-2289.1999999999998</v>
      </c>
      <c r="K793" s="9">
        <v>-8.48</v>
      </c>
    </row>
    <row r="794" spans="1:11" ht="15" thickBot="1" x14ac:dyDescent="0.35">
      <c r="A794" s="8" t="s">
        <v>111</v>
      </c>
      <c r="B794" s="9">
        <v>6276.2</v>
      </c>
      <c r="C794" s="9">
        <v>7724.6</v>
      </c>
      <c r="D794" s="9">
        <v>3138.1</v>
      </c>
      <c r="E794" s="9">
        <v>3460.1</v>
      </c>
      <c r="F794" s="9">
        <v>1046.2</v>
      </c>
      <c r="G794" s="9">
        <v>7966</v>
      </c>
      <c r="H794" s="9">
        <v>29611.200000000001</v>
      </c>
      <c r="I794" s="9">
        <v>31000</v>
      </c>
      <c r="J794" s="9">
        <v>1388.8</v>
      </c>
      <c r="K794" s="9">
        <v>4.4800000000000004</v>
      </c>
    </row>
    <row r="795" spans="1:11" ht="15" thickBot="1" x14ac:dyDescent="0.35">
      <c r="A795" s="8" t="s">
        <v>112</v>
      </c>
      <c r="B795" s="9">
        <v>6276.2</v>
      </c>
      <c r="C795" s="9">
        <v>7724.6</v>
      </c>
      <c r="D795" s="9">
        <v>3138.1</v>
      </c>
      <c r="E795" s="9">
        <v>3460.1</v>
      </c>
      <c r="F795" s="9">
        <v>724.2</v>
      </c>
      <c r="G795" s="9">
        <v>7966</v>
      </c>
      <c r="H795" s="9">
        <v>29289.200000000001</v>
      </c>
      <c r="I795" s="9">
        <v>28000</v>
      </c>
      <c r="J795" s="9">
        <v>-1289.2</v>
      </c>
      <c r="K795" s="9">
        <v>-4.5999999999999996</v>
      </c>
    </row>
    <row r="796" spans="1:11" ht="15" thickBot="1" x14ac:dyDescent="0.35">
      <c r="A796" s="8" t="s">
        <v>113</v>
      </c>
      <c r="B796" s="9">
        <v>6276.2</v>
      </c>
      <c r="C796" s="9">
        <v>7724.6</v>
      </c>
      <c r="D796" s="9">
        <v>3138.1</v>
      </c>
      <c r="E796" s="9">
        <v>3460.1</v>
      </c>
      <c r="F796" s="9">
        <v>1046.2</v>
      </c>
      <c r="G796" s="9">
        <v>7966</v>
      </c>
      <c r="H796" s="9">
        <v>29611.200000000001</v>
      </c>
      <c r="I796" s="9">
        <v>28000</v>
      </c>
      <c r="J796" s="9">
        <v>-1611.2</v>
      </c>
      <c r="K796" s="9">
        <v>-5.75</v>
      </c>
    </row>
    <row r="797" spans="1:11" ht="15" thickBot="1" x14ac:dyDescent="0.35">
      <c r="A797" s="8" t="s">
        <v>114</v>
      </c>
      <c r="B797" s="9">
        <v>6276.2</v>
      </c>
      <c r="C797" s="9">
        <v>7724.6</v>
      </c>
      <c r="D797" s="9">
        <v>3138.1</v>
      </c>
      <c r="E797" s="9">
        <v>3460.1</v>
      </c>
      <c r="F797" s="9">
        <v>724.2</v>
      </c>
      <c r="G797" s="9">
        <v>7966</v>
      </c>
      <c r="H797" s="9">
        <v>29289.200000000001</v>
      </c>
      <c r="I797" s="9">
        <v>21000</v>
      </c>
      <c r="J797" s="9">
        <v>-8289.2000000000007</v>
      </c>
      <c r="K797" s="9">
        <v>-39.47</v>
      </c>
    </row>
    <row r="798" spans="1:11" ht="15" thickBot="1" x14ac:dyDescent="0.35">
      <c r="A798" s="8" t="s">
        <v>115</v>
      </c>
      <c r="B798" s="9">
        <v>6276.2</v>
      </c>
      <c r="C798" s="9">
        <v>7724.6</v>
      </c>
      <c r="D798" s="9">
        <v>3138.1</v>
      </c>
      <c r="E798" s="9">
        <v>3460.1</v>
      </c>
      <c r="F798" s="9">
        <v>724.2</v>
      </c>
      <c r="G798" s="9">
        <v>7966</v>
      </c>
      <c r="H798" s="9">
        <v>29289.200000000001</v>
      </c>
      <c r="I798" s="9">
        <v>27000</v>
      </c>
      <c r="J798" s="9">
        <v>-2289.1999999999998</v>
      </c>
      <c r="K798" s="9">
        <v>-8.48</v>
      </c>
    </row>
    <row r="799" spans="1:11" ht="15" thickBot="1" x14ac:dyDescent="0.35">
      <c r="A799" s="8" t="s">
        <v>116</v>
      </c>
      <c r="B799" s="9">
        <v>6276.2</v>
      </c>
      <c r="C799" s="9">
        <v>8529.4</v>
      </c>
      <c r="D799" s="9">
        <v>3942.9</v>
      </c>
      <c r="E799" s="9">
        <v>3460.1</v>
      </c>
      <c r="F799" s="9">
        <v>1046.2</v>
      </c>
      <c r="G799" s="9">
        <v>7966</v>
      </c>
      <c r="H799" s="9">
        <v>31220.799999999999</v>
      </c>
      <c r="I799" s="9">
        <v>29000</v>
      </c>
      <c r="J799" s="9">
        <v>-2220.8000000000002</v>
      </c>
      <c r="K799" s="9">
        <v>-7.66</v>
      </c>
    </row>
    <row r="800" spans="1:11" ht="15" thickBot="1" x14ac:dyDescent="0.35">
      <c r="A800" s="8" t="s">
        <v>117</v>
      </c>
      <c r="B800" s="9">
        <v>6276.2</v>
      </c>
      <c r="C800" s="9">
        <v>7724.6</v>
      </c>
      <c r="D800" s="9">
        <v>4264.3999999999996</v>
      </c>
      <c r="E800" s="9">
        <v>3460.1</v>
      </c>
      <c r="F800" s="9">
        <v>724.2</v>
      </c>
      <c r="G800" s="9">
        <v>7966</v>
      </c>
      <c r="H800" s="9">
        <v>30415.5</v>
      </c>
      <c r="I800" s="9">
        <v>23000</v>
      </c>
      <c r="J800" s="9">
        <v>-7415.5</v>
      </c>
      <c r="K800" s="9">
        <v>-32.24</v>
      </c>
    </row>
    <row r="801" spans="1:11" ht="15" thickBot="1" x14ac:dyDescent="0.35">
      <c r="A801" s="8" t="s">
        <v>118</v>
      </c>
      <c r="B801" s="9">
        <v>6276.2</v>
      </c>
      <c r="C801" s="9">
        <v>7724.6</v>
      </c>
      <c r="D801" s="9">
        <v>4264.3999999999996</v>
      </c>
      <c r="E801" s="9">
        <v>3460.1</v>
      </c>
      <c r="F801" s="9">
        <v>1046.2</v>
      </c>
      <c r="G801" s="9">
        <v>7966</v>
      </c>
      <c r="H801" s="9">
        <v>30737.5</v>
      </c>
      <c r="I801" s="9">
        <v>24000</v>
      </c>
      <c r="J801" s="9">
        <v>-6737.5</v>
      </c>
      <c r="K801" s="9">
        <v>-28.07</v>
      </c>
    </row>
    <row r="802" spans="1:11" ht="15" thickBot="1" x14ac:dyDescent="0.35">
      <c r="A802" s="8" t="s">
        <v>119</v>
      </c>
      <c r="B802" s="9">
        <v>6276.2</v>
      </c>
      <c r="C802" s="9">
        <v>7724.6</v>
      </c>
      <c r="D802" s="9">
        <v>3942.9</v>
      </c>
      <c r="E802" s="9">
        <v>3460.1</v>
      </c>
      <c r="F802" s="9">
        <v>1046.2</v>
      </c>
      <c r="G802" s="9">
        <v>7966</v>
      </c>
      <c r="H802" s="9">
        <v>30416</v>
      </c>
      <c r="I802" s="9">
        <v>26000</v>
      </c>
      <c r="J802" s="9">
        <v>-4416</v>
      </c>
      <c r="K802" s="9">
        <v>-16.98</v>
      </c>
    </row>
    <row r="803" spans="1:11" ht="15" thickBot="1" x14ac:dyDescent="0.35">
      <c r="A803" s="8" t="s">
        <v>120</v>
      </c>
      <c r="B803" s="9">
        <v>6276.2</v>
      </c>
      <c r="C803" s="9">
        <v>7724.6</v>
      </c>
      <c r="D803" s="9">
        <v>3138.1</v>
      </c>
      <c r="E803" s="9">
        <v>3460.1</v>
      </c>
      <c r="F803" s="9">
        <v>724.2</v>
      </c>
      <c r="G803" s="9">
        <v>7966</v>
      </c>
      <c r="H803" s="9">
        <v>29289.200000000001</v>
      </c>
      <c r="I803" s="9">
        <v>26000</v>
      </c>
      <c r="J803" s="9">
        <v>-3289.2</v>
      </c>
      <c r="K803" s="9">
        <v>-12.65</v>
      </c>
    </row>
    <row r="804" spans="1:11" ht="15" thickBot="1" x14ac:dyDescent="0.35">
      <c r="A804" s="8" t="s">
        <v>121</v>
      </c>
      <c r="B804" s="9">
        <v>6276.2</v>
      </c>
      <c r="C804" s="9">
        <v>7724.6</v>
      </c>
      <c r="D804" s="9">
        <v>3942.9</v>
      </c>
      <c r="E804" s="9">
        <v>3460.1</v>
      </c>
      <c r="F804" s="9">
        <v>1046.2</v>
      </c>
      <c r="G804" s="9">
        <v>7966</v>
      </c>
      <c r="H804" s="9">
        <v>30416</v>
      </c>
      <c r="I804" s="9">
        <v>23000</v>
      </c>
      <c r="J804" s="9">
        <v>-7416</v>
      </c>
      <c r="K804" s="9">
        <v>-32.24</v>
      </c>
    </row>
    <row r="805" spans="1:11" ht="15" thickBot="1" x14ac:dyDescent="0.35">
      <c r="A805" s="8" t="s">
        <v>122</v>
      </c>
      <c r="B805" s="9">
        <v>6276.2</v>
      </c>
      <c r="C805" s="9">
        <v>8368.1</v>
      </c>
      <c r="D805" s="9">
        <v>3942.9</v>
      </c>
      <c r="E805" s="9">
        <v>3460.1</v>
      </c>
      <c r="F805" s="9">
        <v>1046.2</v>
      </c>
      <c r="G805" s="9">
        <v>7966</v>
      </c>
      <c r="H805" s="9">
        <v>31059.5</v>
      </c>
      <c r="I805" s="9">
        <v>31000</v>
      </c>
      <c r="J805" s="9">
        <v>-59.5</v>
      </c>
      <c r="K805" s="9">
        <v>-0.19</v>
      </c>
    </row>
    <row r="806" spans="1:11" ht="15" thickBot="1" x14ac:dyDescent="0.35">
      <c r="A806" s="8" t="s">
        <v>123</v>
      </c>
      <c r="B806" s="9">
        <v>6276.2</v>
      </c>
      <c r="C806" s="9">
        <v>8368.1</v>
      </c>
      <c r="D806" s="9">
        <v>4264.3999999999996</v>
      </c>
      <c r="E806" s="9">
        <v>3460.1</v>
      </c>
      <c r="F806" s="9">
        <v>1046.2</v>
      </c>
      <c r="G806" s="9">
        <v>7966</v>
      </c>
      <c r="H806" s="9">
        <v>31381.1</v>
      </c>
      <c r="I806" s="9">
        <v>26000</v>
      </c>
      <c r="J806" s="9">
        <v>-5381.1</v>
      </c>
      <c r="K806" s="9">
        <v>-20.7</v>
      </c>
    </row>
    <row r="807" spans="1:11" ht="15" thickBot="1" x14ac:dyDescent="0.35">
      <c r="A807" s="8" t="s">
        <v>124</v>
      </c>
      <c r="B807" s="9">
        <v>6276.2</v>
      </c>
      <c r="C807" s="9">
        <v>8368.1</v>
      </c>
      <c r="D807" s="9">
        <v>4264.3999999999996</v>
      </c>
      <c r="E807" s="9">
        <v>3460.1</v>
      </c>
      <c r="F807" s="9">
        <v>1046.2</v>
      </c>
      <c r="G807" s="9">
        <v>7966</v>
      </c>
      <c r="H807" s="9">
        <v>31381.1</v>
      </c>
      <c r="I807" s="9">
        <v>25000</v>
      </c>
      <c r="J807" s="9">
        <v>-6381.1</v>
      </c>
      <c r="K807" s="9">
        <v>-25.52</v>
      </c>
    </row>
    <row r="808" spans="1:11" ht="15" thickBot="1" x14ac:dyDescent="0.35">
      <c r="A808" s="8" t="s">
        <v>125</v>
      </c>
      <c r="B808" s="9">
        <v>6276.2</v>
      </c>
      <c r="C808" s="9">
        <v>8529.4</v>
      </c>
      <c r="D808" s="9">
        <v>4264.3999999999996</v>
      </c>
      <c r="E808" s="9">
        <v>3460.1</v>
      </c>
      <c r="F808" s="9">
        <v>1689.8</v>
      </c>
      <c r="G808" s="9">
        <v>7966</v>
      </c>
      <c r="H808" s="9">
        <v>32185.9</v>
      </c>
      <c r="I808" s="9">
        <v>32000</v>
      </c>
      <c r="J808" s="9">
        <v>-185.9</v>
      </c>
      <c r="K808" s="9">
        <v>-0.57999999999999996</v>
      </c>
    </row>
    <row r="809" spans="1:11" ht="15" thickBot="1" x14ac:dyDescent="0.35">
      <c r="A809" s="8" t="s">
        <v>126</v>
      </c>
      <c r="B809" s="9">
        <v>6276.2</v>
      </c>
      <c r="C809" s="9">
        <v>7724.6</v>
      </c>
      <c r="D809" s="9">
        <v>4264.3999999999996</v>
      </c>
      <c r="E809" s="9">
        <v>3460.1</v>
      </c>
      <c r="F809" s="9">
        <v>1046.2</v>
      </c>
      <c r="G809" s="9">
        <v>7966</v>
      </c>
      <c r="H809" s="9">
        <v>30737.5</v>
      </c>
      <c r="I809" s="9">
        <v>31000</v>
      </c>
      <c r="J809" s="9">
        <v>262.5</v>
      </c>
      <c r="K809" s="9">
        <v>0.85</v>
      </c>
    </row>
    <row r="810" spans="1:11" ht="15" thickBot="1" x14ac:dyDescent="0.35">
      <c r="A810" s="8" t="s">
        <v>127</v>
      </c>
      <c r="B810" s="9">
        <v>7081</v>
      </c>
      <c r="C810" s="9">
        <v>8368.1</v>
      </c>
      <c r="D810" s="9">
        <v>4264.3999999999996</v>
      </c>
      <c r="E810" s="9">
        <v>3460.1</v>
      </c>
      <c r="F810" s="9">
        <v>1046.2</v>
      </c>
      <c r="G810" s="9">
        <v>7966</v>
      </c>
      <c r="H810" s="9">
        <v>32185.9</v>
      </c>
      <c r="I810" s="9">
        <v>32000</v>
      </c>
      <c r="J810" s="9">
        <v>-185.9</v>
      </c>
      <c r="K810" s="9">
        <v>-0.57999999999999996</v>
      </c>
    </row>
    <row r="811" spans="1:11" ht="15" thickBot="1" x14ac:dyDescent="0.35">
      <c r="A811" s="8" t="s">
        <v>128</v>
      </c>
      <c r="B811" s="9">
        <v>7081</v>
      </c>
      <c r="C811" s="9">
        <v>8529.4</v>
      </c>
      <c r="D811" s="9">
        <v>4264.3999999999996</v>
      </c>
      <c r="E811" s="9">
        <v>3460.1</v>
      </c>
      <c r="F811" s="9">
        <v>1046.2</v>
      </c>
      <c r="G811" s="9">
        <v>7966</v>
      </c>
      <c r="H811" s="9">
        <v>32347.1</v>
      </c>
      <c r="I811" s="9">
        <v>27000</v>
      </c>
      <c r="J811" s="9">
        <v>-5347.1</v>
      </c>
      <c r="K811" s="9">
        <v>-19.8</v>
      </c>
    </row>
    <row r="812" spans="1:11" ht="15" thickBot="1" x14ac:dyDescent="0.35">
      <c r="A812" s="8" t="s">
        <v>129</v>
      </c>
      <c r="B812" s="9">
        <v>6276.2</v>
      </c>
      <c r="C812" s="9">
        <v>7724.6</v>
      </c>
      <c r="D812" s="9">
        <v>4264.3999999999996</v>
      </c>
      <c r="E812" s="9">
        <v>3460.1</v>
      </c>
      <c r="F812" s="9">
        <v>1046.2</v>
      </c>
      <c r="G812" s="9">
        <v>7966</v>
      </c>
      <c r="H812" s="9">
        <v>30737.5</v>
      </c>
      <c r="I812" s="9">
        <v>29000</v>
      </c>
      <c r="J812" s="9">
        <v>-1737.5</v>
      </c>
      <c r="K812" s="9">
        <v>-5.99</v>
      </c>
    </row>
    <row r="813" spans="1:11" ht="15" thickBot="1" x14ac:dyDescent="0.35">
      <c r="A813" s="8" t="s">
        <v>130</v>
      </c>
      <c r="B813" s="9">
        <v>6276.2</v>
      </c>
      <c r="C813" s="9">
        <v>7724.6</v>
      </c>
      <c r="D813" s="9">
        <v>4264.3999999999996</v>
      </c>
      <c r="E813" s="9">
        <v>3460.1</v>
      </c>
      <c r="F813" s="9">
        <v>1689.8</v>
      </c>
      <c r="G813" s="9">
        <v>7966</v>
      </c>
      <c r="H813" s="9">
        <v>31381.1</v>
      </c>
      <c r="I813" s="9">
        <v>34000</v>
      </c>
      <c r="J813" s="9">
        <v>2618.9</v>
      </c>
      <c r="K813" s="9">
        <v>7.7</v>
      </c>
    </row>
    <row r="814" spans="1:11" ht="15" thickBot="1" x14ac:dyDescent="0.35">
      <c r="A814" s="8" t="s">
        <v>131</v>
      </c>
      <c r="B814" s="9">
        <v>6276.2</v>
      </c>
      <c r="C814" s="9">
        <v>8368.1</v>
      </c>
      <c r="D814" s="9">
        <v>4264.3999999999996</v>
      </c>
      <c r="E814" s="9">
        <v>3460.1</v>
      </c>
      <c r="F814" s="9">
        <v>1689.8</v>
      </c>
      <c r="G814" s="9">
        <v>7966</v>
      </c>
      <c r="H814" s="9">
        <v>32024.6</v>
      </c>
      <c r="I814" s="9">
        <v>39000</v>
      </c>
      <c r="J814" s="9">
        <v>6975.4</v>
      </c>
      <c r="K814" s="9">
        <v>17.89</v>
      </c>
    </row>
    <row r="815" spans="1:11" ht="15" thickBot="1" x14ac:dyDescent="0.35">
      <c r="A815" s="8" t="s">
        <v>132</v>
      </c>
      <c r="B815" s="9">
        <v>6276.2</v>
      </c>
      <c r="C815" s="9">
        <v>7724.6</v>
      </c>
      <c r="D815" s="9">
        <v>4264.3999999999996</v>
      </c>
      <c r="E815" s="9">
        <v>3460.1</v>
      </c>
      <c r="F815" s="9">
        <v>1689.8</v>
      </c>
      <c r="G815" s="9">
        <v>7966</v>
      </c>
      <c r="H815" s="9">
        <v>31381.1</v>
      </c>
      <c r="I815" s="9">
        <v>32000</v>
      </c>
      <c r="J815" s="9">
        <v>618.9</v>
      </c>
      <c r="K815" s="9">
        <v>1.93</v>
      </c>
    </row>
    <row r="816" spans="1:11" ht="15" thickBot="1" x14ac:dyDescent="0.35">
      <c r="A816" s="8" t="s">
        <v>133</v>
      </c>
      <c r="B816" s="9">
        <v>6276.2</v>
      </c>
      <c r="C816" s="9">
        <v>7724.6</v>
      </c>
      <c r="D816" s="9">
        <v>4264.3999999999996</v>
      </c>
      <c r="E816" s="9">
        <v>3460.1</v>
      </c>
      <c r="F816" s="9">
        <v>1689.8</v>
      </c>
      <c r="G816" s="9">
        <v>7966</v>
      </c>
      <c r="H816" s="9">
        <v>31381.1</v>
      </c>
      <c r="I816" s="9">
        <v>32000</v>
      </c>
      <c r="J816" s="9">
        <v>618.9</v>
      </c>
      <c r="K816" s="9">
        <v>1.93</v>
      </c>
    </row>
    <row r="817" spans="1:11" ht="15" thickBot="1" x14ac:dyDescent="0.35">
      <c r="A817" s="8" t="s">
        <v>134</v>
      </c>
      <c r="B817" s="9">
        <v>6276.2</v>
      </c>
      <c r="C817" s="9">
        <v>8368.1</v>
      </c>
      <c r="D817" s="9">
        <v>4264.3999999999996</v>
      </c>
      <c r="E817" s="9">
        <v>3460.1</v>
      </c>
      <c r="F817" s="9">
        <v>1689.8</v>
      </c>
      <c r="G817" s="9">
        <v>7966</v>
      </c>
      <c r="H817" s="9">
        <v>32024.6</v>
      </c>
      <c r="I817" s="9">
        <v>33000</v>
      </c>
      <c r="J817" s="9">
        <v>975.4</v>
      </c>
      <c r="K817" s="9">
        <v>2.96</v>
      </c>
    </row>
    <row r="818" spans="1:11" ht="15" thickBot="1" x14ac:dyDescent="0.35">
      <c r="A818" s="8" t="s">
        <v>135</v>
      </c>
      <c r="B818" s="9">
        <v>6276.2</v>
      </c>
      <c r="C818" s="9">
        <v>8368.1</v>
      </c>
      <c r="D818" s="9">
        <v>4264.3999999999996</v>
      </c>
      <c r="E818" s="9">
        <v>3460.1</v>
      </c>
      <c r="F818" s="9">
        <v>1689.8</v>
      </c>
      <c r="G818" s="9">
        <v>7966</v>
      </c>
      <c r="H818" s="9">
        <v>32024.6</v>
      </c>
      <c r="I818" s="9">
        <v>35000</v>
      </c>
      <c r="J818" s="9">
        <v>2975.4</v>
      </c>
      <c r="K818" s="9">
        <v>8.5</v>
      </c>
    </row>
    <row r="819" spans="1:11" ht="15" thickBot="1" x14ac:dyDescent="0.35">
      <c r="A819" s="8" t="s">
        <v>136</v>
      </c>
      <c r="B819" s="9">
        <v>6276.2</v>
      </c>
      <c r="C819" s="9">
        <v>8368.1</v>
      </c>
      <c r="D819" s="9">
        <v>4264.3999999999996</v>
      </c>
      <c r="E819" s="9">
        <v>3460.1</v>
      </c>
      <c r="F819" s="9">
        <v>1689.8</v>
      </c>
      <c r="G819" s="9">
        <v>7966</v>
      </c>
      <c r="H819" s="9">
        <v>32024.6</v>
      </c>
      <c r="I819" s="9">
        <v>35000</v>
      </c>
      <c r="J819" s="9">
        <v>2975.4</v>
      </c>
      <c r="K819" s="9">
        <v>8.5</v>
      </c>
    </row>
    <row r="820" spans="1:11" ht="15" thickBot="1" x14ac:dyDescent="0.35">
      <c r="A820" s="8" t="s">
        <v>137</v>
      </c>
      <c r="B820" s="9">
        <v>6276.2</v>
      </c>
      <c r="C820" s="9">
        <v>7724.6</v>
      </c>
      <c r="D820" s="9">
        <v>4264.3999999999996</v>
      </c>
      <c r="E820" s="9">
        <v>3460.1</v>
      </c>
      <c r="F820" s="9">
        <v>1689.8</v>
      </c>
      <c r="G820" s="9">
        <v>7966</v>
      </c>
      <c r="H820" s="9">
        <v>31381.1</v>
      </c>
      <c r="I820" s="9">
        <v>32000</v>
      </c>
      <c r="J820" s="9">
        <v>618.9</v>
      </c>
      <c r="K820" s="9">
        <v>1.93</v>
      </c>
    </row>
    <row r="821" spans="1:11" ht="15" thickBot="1" x14ac:dyDescent="0.35">
      <c r="A821" s="8" t="s">
        <v>138</v>
      </c>
      <c r="B821" s="9">
        <v>6276.2</v>
      </c>
      <c r="C821" s="9">
        <v>8368.1</v>
      </c>
      <c r="D821" s="9">
        <v>4264.3999999999996</v>
      </c>
      <c r="E821" s="9">
        <v>3460.1</v>
      </c>
      <c r="F821" s="9">
        <v>1689.8</v>
      </c>
      <c r="G821" s="9">
        <v>7966</v>
      </c>
      <c r="H821" s="9">
        <v>32024.6</v>
      </c>
      <c r="I821" s="9">
        <v>32000</v>
      </c>
      <c r="J821" s="9">
        <v>-24.6</v>
      </c>
      <c r="K821" s="9">
        <v>-0.08</v>
      </c>
    </row>
    <row r="822" spans="1:11" ht="15" thickBot="1" x14ac:dyDescent="0.35">
      <c r="A822" s="8" t="s">
        <v>139</v>
      </c>
      <c r="B822" s="9">
        <v>7081</v>
      </c>
      <c r="C822" s="9">
        <v>8368.1</v>
      </c>
      <c r="D822" s="9">
        <v>4586.5</v>
      </c>
      <c r="E822" s="9">
        <v>3460.1</v>
      </c>
      <c r="F822" s="9">
        <v>1689.8</v>
      </c>
      <c r="G822" s="9">
        <v>7966</v>
      </c>
      <c r="H822" s="9">
        <v>33151.5</v>
      </c>
      <c r="I822" s="9">
        <v>30000</v>
      </c>
      <c r="J822" s="9">
        <v>-3151.5</v>
      </c>
      <c r="K822" s="9">
        <v>-10.51</v>
      </c>
    </row>
    <row r="823" spans="1:11" ht="15" thickBot="1" x14ac:dyDescent="0.35">
      <c r="A823" s="8" t="s">
        <v>140</v>
      </c>
      <c r="B823" s="9">
        <v>7081</v>
      </c>
      <c r="C823" s="9">
        <v>9495</v>
      </c>
      <c r="D823" s="9">
        <v>4264.3999999999996</v>
      </c>
      <c r="E823" s="9">
        <v>3460.1</v>
      </c>
      <c r="F823" s="9">
        <v>1689.8</v>
      </c>
      <c r="G823" s="9">
        <v>7966</v>
      </c>
      <c r="H823" s="9">
        <v>33956.300000000003</v>
      </c>
      <c r="I823" s="9">
        <v>34000</v>
      </c>
      <c r="J823" s="9">
        <v>43.7</v>
      </c>
      <c r="K823" s="9">
        <v>0.13</v>
      </c>
    </row>
    <row r="824" spans="1:11" ht="15" thickBot="1" x14ac:dyDescent="0.35">
      <c r="A824" s="8" t="s">
        <v>141</v>
      </c>
      <c r="B824" s="9">
        <v>6276.2</v>
      </c>
      <c r="C824" s="9">
        <v>7724.6</v>
      </c>
      <c r="D824" s="9">
        <v>4264.3999999999996</v>
      </c>
      <c r="E824" s="9">
        <v>3460.1</v>
      </c>
      <c r="F824" s="9">
        <v>1046.2</v>
      </c>
      <c r="G824" s="9">
        <v>7966</v>
      </c>
      <c r="H824" s="9">
        <v>30737.5</v>
      </c>
      <c r="I824" s="9">
        <v>32000</v>
      </c>
      <c r="J824" s="9">
        <v>1262.5</v>
      </c>
      <c r="K824" s="9">
        <v>3.95</v>
      </c>
    </row>
    <row r="825" spans="1:11" ht="15" thickBot="1" x14ac:dyDescent="0.35">
      <c r="A825" s="8" t="s">
        <v>142</v>
      </c>
      <c r="B825" s="9">
        <v>6276.2</v>
      </c>
      <c r="C825" s="9">
        <v>7724.6</v>
      </c>
      <c r="D825" s="9">
        <v>4264.3999999999996</v>
      </c>
      <c r="E825" s="9">
        <v>3460.1</v>
      </c>
      <c r="F825" s="9">
        <v>1689.8</v>
      </c>
      <c r="G825" s="9">
        <v>7966</v>
      </c>
      <c r="H825" s="9">
        <v>31381.1</v>
      </c>
      <c r="I825" s="9">
        <v>32000</v>
      </c>
      <c r="J825" s="9">
        <v>618.9</v>
      </c>
      <c r="K825" s="9">
        <v>1.93</v>
      </c>
    </row>
    <row r="826" spans="1:11" ht="15" thickBot="1" x14ac:dyDescent="0.35">
      <c r="A826" s="8" t="s">
        <v>143</v>
      </c>
      <c r="B826" s="9">
        <v>6276.2</v>
      </c>
      <c r="C826" s="9">
        <v>7724.6</v>
      </c>
      <c r="D826" s="9">
        <v>4264.3999999999996</v>
      </c>
      <c r="E826" s="9">
        <v>3460.1</v>
      </c>
      <c r="F826" s="9">
        <v>1689.8</v>
      </c>
      <c r="G826" s="9">
        <v>7966</v>
      </c>
      <c r="H826" s="9">
        <v>31381.1</v>
      </c>
      <c r="I826" s="9">
        <v>33000</v>
      </c>
      <c r="J826" s="9">
        <v>1618.9</v>
      </c>
      <c r="K826" s="9">
        <v>4.91</v>
      </c>
    </row>
    <row r="827" spans="1:11" ht="15" thickBot="1" x14ac:dyDescent="0.35">
      <c r="A827" s="8" t="s">
        <v>144</v>
      </c>
      <c r="B827" s="9">
        <v>6276.2</v>
      </c>
      <c r="C827" s="9">
        <v>7724.6</v>
      </c>
      <c r="D827" s="9">
        <v>4264.3999999999996</v>
      </c>
      <c r="E827" s="9">
        <v>3460.1</v>
      </c>
      <c r="F827" s="9">
        <v>1689.8</v>
      </c>
      <c r="G827" s="9">
        <v>7966</v>
      </c>
      <c r="H827" s="9">
        <v>31381.1</v>
      </c>
      <c r="I827" s="9">
        <v>33000</v>
      </c>
      <c r="J827" s="9">
        <v>1618.9</v>
      </c>
      <c r="K827" s="9">
        <v>4.91</v>
      </c>
    </row>
    <row r="828" spans="1:11" ht="15" thickBot="1" x14ac:dyDescent="0.35">
      <c r="A828" s="8" t="s">
        <v>145</v>
      </c>
      <c r="B828" s="9">
        <v>6276.2</v>
      </c>
      <c r="C828" s="9">
        <v>7724.6</v>
      </c>
      <c r="D828" s="9">
        <v>4264.3999999999996</v>
      </c>
      <c r="E828" s="9">
        <v>3460.1</v>
      </c>
      <c r="F828" s="9">
        <v>1850.5</v>
      </c>
      <c r="G828" s="9">
        <v>7966</v>
      </c>
      <c r="H828" s="9">
        <v>31541.9</v>
      </c>
      <c r="I828" s="9">
        <v>32000</v>
      </c>
      <c r="J828" s="9">
        <v>458.1</v>
      </c>
      <c r="K828" s="9">
        <v>1.43</v>
      </c>
    </row>
    <row r="829" spans="1:11" ht="15" thickBot="1" x14ac:dyDescent="0.35">
      <c r="A829" s="8" t="s">
        <v>146</v>
      </c>
      <c r="B829" s="9">
        <v>6276.2</v>
      </c>
      <c r="C829" s="9">
        <v>7724.6</v>
      </c>
      <c r="D829" s="9">
        <v>4264.3999999999996</v>
      </c>
      <c r="E829" s="9">
        <v>4747.2</v>
      </c>
      <c r="F829" s="9">
        <v>1689.8</v>
      </c>
      <c r="G829" s="9">
        <v>7966</v>
      </c>
      <c r="H829" s="9">
        <v>32668.2</v>
      </c>
      <c r="I829" s="9">
        <v>35000</v>
      </c>
      <c r="J829" s="9">
        <v>2331.8000000000002</v>
      </c>
      <c r="K829" s="9">
        <v>6.66</v>
      </c>
    </row>
    <row r="830" spans="1:11" ht="15" thickBot="1" x14ac:dyDescent="0.35">
      <c r="A830" s="8" t="s">
        <v>147</v>
      </c>
      <c r="B830" s="9">
        <v>6276.2</v>
      </c>
      <c r="C830" s="9">
        <v>8368.1</v>
      </c>
      <c r="D830" s="9">
        <v>4264.3999999999996</v>
      </c>
      <c r="E830" s="9">
        <v>4747.2</v>
      </c>
      <c r="F830" s="9">
        <v>1689.8</v>
      </c>
      <c r="G830" s="9">
        <v>7966</v>
      </c>
      <c r="H830" s="9">
        <v>33311.699999999997</v>
      </c>
      <c r="I830" s="9">
        <v>36000</v>
      </c>
      <c r="J830" s="9">
        <v>2688.3</v>
      </c>
      <c r="K830" s="9">
        <v>7.47</v>
      </c>
    </row>
    <row r="831" spans="1:11" ht="15" thickBot="1" x14ac:dyDescent="0.35">
      <c r="A831" s="8" t="s">
        <v>148</v>
      </c>
      <c r="B831" s="9">
        <v>6276.2</v>
      </c>
      <c r="C831" s="9">
        <v>8529.4</v>
      </c>
      <c r="D831" s="9">
        <v>4264.3999999999996</v>
      </c>
      <c r="E831" s="9">
        <v>3460.1</v>
      </c>
      <c r="F831" s="9">
        <v>1850.5</v>
      </c>
      <c r="G831" s="9">
        <v>7966</v>
      </c>
      <c r="H831" s="9">
        <v>32346.7</v>
      </c>
      <c r="I831" s="9">
        <v>35000</v>
      </c>
      <c r="J831" s="9">
        <v>2653.3</v>
      </c>
      <c r="K831" s="9">
        <v>7.58</v>
      </c>
    </row>
    <row r="832" spans="1:11" ht="15" thickBot="1" x14ac:dyDescent="0.35">
      <c r="A832" s="8" t="s">
        <v>149</v>
      </c>
      <c r="B832" s="9">
        <v>6276.2</v>
      </c>
      <c r="C832" s="9">
        <v>7724.6</v>
      </c>
      <c r="D832" s="9">
        <v>4264.3999999999996</v>
      </c>
      <c r="E832" s="9">
        <v>3460.1</v>
      </c>
      <c r="F832" s="9">
        <v>1850.5</v>
      </c>
      <c r="G832" s="9">
        <v>7966</v>
      </c>
      <c r="H832" s="9">
        <v>31541.9</v>
      </c>
      <c r="I832" s="9">
        <v>31000</v>
      </c>
      <c r="J832" s="9">
        <v>-541.9</v>
      </c>
      <c r="K832" s="9">
        <v>-1.75</v>
      </c>
    </row>
    <row r="833" spans="1:11" ht="15" thickBot="1" x14ac:dyDescent="0.35">
      <c r="A833" s="8" t="s">
        <v>150</v>
      </c>
      <c r="B833" s="9">
        <v>6276.2</v>
      </c>
      <c r="C833" s="9">
        <v>7724.6</v>
      </c>
      <c r="D833" s="9">
        <v>4264.3999999999996</v>
      </c>
      <c r="E833" s="9">
        <v>3460.1</v>
      </c>
      <c r="F833" s="9">
        <v>1850.5</v>
      </c>
      <c r="G833" s="9">
        <v>7966</v>
      </c>
      <c r="H833" s="9">
        <v>31541.9</v>
      </c>
      <c r="I833" s="9">
        <v>32000</v>
      </c>
      <c r="J833" s="9">
        <v>458.1</v>
      </c>
      <c r="K833" s="9">
        <v>1.43</v>
      </c>
    </row>
    <row r="834" spans="1:11" ht="15" thickBot="1" x14ac:dyDescent="0.35">
      <c r="A834" s="8" t="s">
        <v>151</v>
      </c>
      <c r="B834" s="9">
        <v>6276.2</v>
      </c>
      <c r="C834" s="9">
        <v>8529.4</v>
      </c>
      <c r="D834" s="9">
        <v>4264.3999999999996</v>
      </c>
      <c r="E834" s="9">
        <v>3460.1</v>
      </c>
      <c r="F834" s="9">
        <v>1850.5</v>
      </c>
      <c r="G834" s="9">
        <v>7966</v>
      </c>
      <c r="H834" s="9">
        <v>32346.7</v>
      </c>
      <c r="I834" s="9">
        <v>32000</v>
      </c>
      <c r="J834" s="9">
        <v>-346.7</v>
      </c>
      <c r="K834" s="9">
        <v>-1.08</v>
      </c>
    </row>
    <row r="835" spans="1:11" ht="15" thickBot="1" x14ac:dyDescent="0.35">
      <c r="A835" s="8" t="s">
        <v>152</v>
      </c>
      <c r="B835" s="9">
        <v>7563.8</v>
      </c>
      <c r="C835" s="9">
        <v>9495</v>
      </c>
      <c r="D835" s="9">
        <v>4586.5</v>
      </c>
      <c r="E835" s="9">
        <v>4747.2</v>
      </c>
      <c r="F835" s="9">
        <v>1850.5</v>
      </c>
      <c r="G835" s="9">
        <v>7966</v>
      </c>
      <c r="H835" s="9">
        <v>36208.9</v>
      </c>
      <c r="I835" s="9">
        <v>32000</v>
      </c>
      <c r="J835" s="9">
        <v>-4208.8999999999996</v>
      </c>
      <c r="K835" s="9">
        <v>-13.15</v>
      </c>
    </row>
    <row r="836" spans="1:11" ht="15" thickBot="1" x14ac:dyDescent="0.35">
      <c r="A836" s="8" t="s">
        <v>153</v>
      </c>
      <c r="B836" s="9">
        <v>6276.2</v>
      </c>
      <c r="C836" s="9">
        <v>7724.6</v>
      </c>
      <c r="D836" s="9">
        <v>4264.3999999999996</v>
      </c>
      <c r="E836" s="9">
        <v>4908.5</v>
      </c>
      <c r="F836" s="9">
        <v>1689.8</v>
      </c>
      <c r="G836" s="9">
        <v>7966</v>
      </c>
      <c r="H836" s="9">
        <v>32829.4</v>
      </c>
      <c r="I836" s="9">
        <v>29000</v>
      </c>
      <c r="J836" s="9">
        <v>-3829.4</v>
      </c>
      <c r="K836" s="9">
        <v>-13.2</v>
      </c>
    </row>
    <row r="837" spans="1:11" ht="15" thickBot="1" x14ac:dyDescent="0.35">
      <c r="A837" s="8" t="s">
        <v>154</v>
      </c>
      <c r="B837" s="9">
        <v>6276.2</v>
      </c>
      <c r="C837" s="9">
        <v>7724.6</v>
      </c>
      <c r="D837" s="9">
        <v>4264.3999999999996</v>
      </c>
      <c r="E837" s="9">
        <v>3460.1</v>
      </c>
      <c r="F837" s="9">
        <v>1689.8</v>
      </c>
      <c r="G837" s="9">
        <v>7966</v>
      </c>
      <c r="H837" s="9">
        <v>31381.1</v>
      </c>
      <c r="I837" s="9">
        <v>30000</v>
      </c>
      <c r="J837" s="9">
        <v>-1381.1</v>
      </c>
      <c r="K837" s="9">
        <v>-4.5999999999999996</v>
      </c>
    </row>
    <row r="838" spans="1:11" ht="15" thickBot="1" x14ac:dyDescent="0.35">
      <c r="A838" s="8" t="s">
        <v>155</v>
      </c>
      <c r="B838" s="9">
        <v>6276.2</v>
      </c>
      <c r="C838" s="9">
        <v>7724.6</v>
      </c>
      <c r="D838" s="9">
        <v>4264.3999999999996</v>
      </c>
      <c r="E838" s="9">
        <v>3460.1</v>
      </c>
      <c r="F838" s="9">
        <v>1689.8</v>
      </c>
      <c r="G838" s="9">
        <v>7966</v>
      </c>
      <c r="H838" s="9">
        <v>31381.1</v>
      </c>
      <c r="I838" s="9">
        <v>25000</v>
      </c>
      <c r="J838" s="9">
        <v>-6381.1</v>
      </c>
      <c r="K838" s="9">
        <v>-25.52</v>
      </c>
    </row>
    <row r="839" spans="1:11" ht="15" thickBot="1" x14ac:dyDescent="0.35">
      <c r="A839" s="8" t="s">
        <v>156</v>
      </c>
      <c r="B839" s="9">
        <v>6276.2</v>
      </c>
      <c r="C839" s="9">
        <v>8368.1</v>
      </c>
      <c r="D839" s="9">
        <v>4264.3999999999996</v>
      </c>
      <c r="E839" s="9">
        <v>3460.1</v>
      </c>
      <c r="F839" s="9">
        <v>1850.5</v>
      </c>
      <c r="G839" s="9">
        <v>7966</v>
      </c>
      <c r="H839" s="9">
        <v>32185.4</v>
      </c>
      <c r="I839" s="9">
        <v>33000</v>
      </c>
      <c r="J839" s="9">
        <v>814.6</v>
      </c>
      <c r="K839" s="9">
        <v>2.4700000000000002</v>
      </c>
    </row>
    <row r="840" spans="1:11" ht="15" thickBot="1" x14ac:dyDescent="0.35">
      <c r="A840" s="8" t="s">
        <v>157</v>
      </c>
      <c r="B840" s="9">
        <v>6276.2</v>
      </c>
      <c r="C840" s="9">
        <v>7724.6</v>
      </c>
      <c r="D840" s="9">
        <v>4264.3999999999996</v>
      </c>
      <c r="E840" s="9">
        <v>4747.2</v>
      </c>
      <c r="F840" s="9">
        <v>1850.5</v>
      </c>
      <c r="G840" s="9">
        <v>7966</v>
      </c>
      <c r="H840" s="9">
        <v>32829</v>
      </c>
      <c r="I840" s="9">
        <v>28000</v>
      </c>
      <c r="J840" s="9">
        <v>-4829</v>
      </c>
      <c r="K840" s="9">
        <v>-17.25</v>
      </c>
    </row>
    <row r="841" spans="1:11" ht="15" thickBot="1" x14ac:dyDescent="0.35">
      <c r="A841" s="8" t="s">
        <v>158</v>
      </c>
      <c r="B841" s="9">
        <v>6276.2</v>
      </c>
      <c r="C841" s="9">
        <v>8368.1</v>
      </c>
      <c r="D841" s="9">
        <v>4586.5</v>
      </c>
      <c r="E841" s="9">
        <v>3460.1</v>
      </c>
      <c r="F841" s="9">
        <v>1850.5</v>
      </c>
      <c r="G841" s="9">
        <v>8448.7999999999993</v>
      </c>
      <c r="H841" s="9">
        <v>32990.199999999997</v>
      </c>
      <c r="I841" s="9">
        <v>34000</v>
      </c>
      <c r="J841" s="9">
        <v>1009.8</v>
      </c>
      <c r="K841" s="9">
        <v>2.97</v>
      </c>
    </row>
    <row r="842" spans="1:11" ht="15" thickBot="1" x14ac:dyDescent="0.35">
      <c r="A842" s="8" t="s">
        <v>159</v>
      </c>
      <c r="B842" s="9">
        <v>6276.2</v>
      </c>
      <c r="C842" s="9">
        <v>8368.1</v>
      </c>
      <c r="D842" s="9">
        <v>4586.5</v>
      </c>
      <c r="E842" s="9">
        <v>3460.1</v>
      </c>
      <c r="F842" s="9">
        <v>1850.5</v>
      </c>
      <c r="G842" s="9">
        <v>10057.9</v>
      </c>
      <c r="H842" s="9">
        <v>34599.300000000003</v>
      </c>
      <c r="I842" s="9">
        <v>31000</v>
      </c>
      <c r="J842" s="9">
        <v>-3599.3</v>
      </c>
      <c r="K842" s="9">
        <v>-11.61</v>
      </c>
    </row>
    <row r="843" spans="1:11" ht="15" thickBot="1" x14ac:dyDescent="0.35">
      <c r="A843" s="8" t="s">
        <v>160</v>
      </c>
      <c r="B843" s="9">
        <v>6276.2</v>
      </c>
      <c r="C843" s="9">
        <v>8368.1</v>
      </c>
      <c r="D843" s="9">
        <v>4264.3999999999996</v>
      </c>
      <c r="E843" s="9">
        <v>3460.1</v>
      </c>
      <c r="F843" s="9">
        <v>1850.5</v>
      </c>
      <c r="G843" s="9">
        <v>10057.9</v>
      </c>
      <c r="H843" s="9">
        <v>34277.300000000003</v>
      </c>
      <c r="I843" s="9">
        <v>29000</v>
      </c>
      <c r="J843" s="9">
        <v>-5277.3</v>
      </c>
      <c r="K843" s="9">
        <v>-18.2</v>
      </c>
    </row>
    <row r="844" spans="1:11" ht="15" thickBot="1" x14ac:dyDescent="0.35">
      <c r="A844" s="8" t="s">
        <v>161</v>
      </c>
      <c r="B844" s="9">
        <v>6276.2</v>
      </c>
      <c r="C844" s="9">
        <v>8368.1</v>
      </c>
      <c r="D844" s="9">
        <v>4264.3999999999996</v>
      </c>
      <c r="E844" s="9">
        <v>3460.1</v>
      </c>
      <c r="F844" s="9">
        <v>1850.5</v>
      </c>
      <c r="G844" s="9">
        <v>8448.7999999999993</v>
      </c>
      <c r="H844" s="9">
        <v>32668.2</v>
      </c>
      <c r="I844" s="9">
        <v>31000</v>
      </c>
      <c r="J844" s="9">
        <v>-1668.2</v>
      </c>
      <c r="K844" s="9">
        <v>-5.38</v>
      </c>
    </row>
    <row r="845" spans="1:11" ht="15" thickBot="1" x14ac:dyDescent="0.35">
      <c r="A845" s="8" t="s">
        <v>162</v>
      </c>
      <c r="B845" s="9">
        <v>6276.2</v>
      </c>
      <c r="C845" s="9">
        <v>7724.6</v>
      </c>
      <c r="D845" s="9">
        <v>4586.5</v>
      </c>
      <c r="E845" s="9">
        <v>3460.1</v>
      </c>
      <c r="F845" s="9">
        <v>1850.5</v>
      </c>
      <c r="G845" s="9">
        <v>8448.7999999999993</v>
      </c>
      <c r="H845" s="9">
        <v>32346.7</v>
      </c>
      <c r="I845" s="9">
        <v>27000</v>
      </c>
      <c r="J845" s="9">
        <v>-5346.7</v>
      </c>
      <c r="K845" s="9">
        <v>-19.8</v>
      </c>
    </row>
    <row r="846" spans="1:11" ht="15" thickBot="1" x14ac:dyDescent="0.35">
      <c r="A846" s="8" t="s">
        <v>163</v>
      </c>
      <c r="B846" s="9">
        <v>6276.2</v>
      </c>
      <c r="C846" s="9">
        <v>8368.1</v>
      </c>
      <c r="D846" s="9">
        <v>4586.5</v>
      </c>
      <c r="E846" s="9">
        <v>3460.1</v>
      </c>
      <c r="F846" s="9">
        <v>1850.5</v>
      </c>
      <c r="G846" s="9">
        <v>8448.7999999999993</v>
      </c>
      <c r="H846" s="9">
        <v>32990.199999999997</v>
      </c>
      <c r="I846" s="9">
        <v>33000</v>
      </c>
      <c r="J846" s="9">
        <v>9.8000000000000007</v>
      </c>
      <c r="K846" s="9">
        <v>0.03</v>
      </c>
    </row>
    <row r="847" spans="1:11" ht="15" thickBot="1" x14ac:dyDescent="0.35">
      <c r="A847" s="8" t="s">
        <v>164</v>
      </c>
      <c r="B847" s="9">
        <v>7081</v>
      </c>
      <c r="C847" s="9">
        <v>9495</v>
      </c>
      <c r="D847" s="9">
        <v>4586.5</v>
      </c>
      <c r="E847" s="9">
        <v>4747.2</v>
      </c>
      <c r="F847" s="9">
        <v>1850.5</v>
      </c>
      <c r="G847" s="9">
        <v>8448.7999999999993</v>
      </c>
      <c r="H847" s="9">
        <v>36208.9</v>
      </c>
      <c r="I847" s="9">
        <v>36000</v>
      </c>
      <c r="J847" s="9">
        <v>-208.9</v>
      </c>
      <c r="K847" s="9">
        <v>-0.57999999999999996</v>
      </c>
    </row>
    <row r="848" spans="1:11" ht="15" thickBot="1" x14ac:dyDescent="0.35">
      <c r="A848" s="8" t="s">
        <v>165</v>
      </c>
      <c r="B848" s="9">
        <v>6276.2</v>
      </c>
      <c r="C848" s="9">
        <v>8368.1</v>
      </c>
      <c r="D848" s="9">
        <v>4264.3999999999996</v>
      </c>
      <c r="E848" s="9">
        <v>4747.2</v>
      </c>
      <c r="F848" s="9">
        <v>1850.5</v>
      </c>
      <c r="G848" s="9">
        <v>8448.7999999999993</v>
      </c>
      <c r="H848" s="9">
        <v>33955.300000000003</v>
      </c>
      <c r="I848" s="9">
        <v>32000</v>
      </c>
      <c r="J848" s="9">
        <v>-1955.3</v>
      </c>
      <c r="K848" s="9">
        <v>-6.11</v>
      </c>
    </row>
    <row r="849" spans="1:11" ht="15" thickBot="1" x14ac:dyDescent="0.35">
      <c r="A849" s="8" t="s">
        <v>166</v>
      </c>
      <c r="B849" s="9">
        <v>6276.2</v>
      </c>
      <c r="C849" s="9">
        <v>7724.6</v>
      </c>
      <c r="D849" s="9">
        <v>4586.5</v>
      </c>
      <c r="E849" s="9">
        <v>3460.1</v>
      </c>
      <c r="F849" s="9">
        <v>1850.5</v>
      </c>
      <c r="G849" s="9">
        <v>8448.7999999999993</v>
      </c>
      <c r="H849" s="9">
        <v>32346.7</v>
      </c>
      <c r="I849" s="9">
        <v>31000</v>
      </c>
      <c r="J849" s="9">
        <v>-1346.7</v>
      </c>
      <c r="K849" s="9">
        <v>-4.34</v>
      </c>
    </row>
    <row r="850" spans="1:11" ht="15" thickBot="1" x14ac:dyDescent="0.35">
      <c r="A850" s="8" t="s">
        <v>167</v>
      </c>
      <c r="B850" s="9">
        <v>6276.2</v>
      </c>
      <c r="C850" s="9">
        <v>8368.1</v>
      </c>
      <c r="D850" s="9">
        <v>4264.3999999999996</v>
      </c>
      <c r="E850" s="9">
        <v>4747.2</v>
      </c>
      <c r="F850" s="9">
        <v>1850.5</v>
      </c>
      <c r="G850" s="9">
        <v>10057.9</v>
      </c>
      <c r="H850" s="9">
        <v>35564.400000000001</v>
      </c>
      <c r="I850" s="9">
        <v>42000</v>
      </c>
      <c r="J850" s="9">
        <v>6435.6</v>
      </c>
      <c r="K850" s="9">
        <v>15.32</v>
      </c>
    </row>
    <row r="851" spans="1:11" ht="15" thickBot="1" x14ac:dyDescent="0.35">
      <c r="A851" s="8" t="s">
        <v>168</v>
      </c>
      <c r="B851" s="9">
        <v>6276.2</v>
      </c>
      <c r="C851" s="9">
        <v>8368.1</v>
      </c>
      <c r="D851" s="9">
        <v>4586.5</v>
      </c>
      <c r="E851" s="9">
        <v>3460.1</v>
      </c>
      <c r="F851" s="9">
        <v>1689.8</v>
      </c>
      <c r="G851" s="9">
        <v>8448.7999999999993</v>
      </c>
      <c r="H851" s="9">
        <v>32829.4</v>
      </c>
      <c r="I851" s="9">
        <v>37000</v>
      </c>
      <c r="J851" s="9">
        <v>4170.6000000000004</v>
      </c>
      <c r="K851" s="9">
        <v>11.27</v>
      </c>
    </row>
    <row r="852" spans="1:11" ht="15" thickBot="1" x14ac:dyDescent="0.35">
      <c r="A852" s="8" t="s">
        <v>169</v>
      </c>
      <c r="B852" s="9">
        <v>6276.2</v>
      </c>
      <c r="C852" s="9">
        <v>8368.1</v>
      </c>
      <c r="D852" s="9">
        <v>4586.5</v>
      </c>
      <c r="E852" s="9">
        <v>3460.1</v>
      </c>
      <c r="F852" s="9">
        <v>1850.5</v>
      </c>
      <c r="G852" s="9">
        <v>8448.7999999999993</v>
      </c>
      <c r="H852" s="9">
        <v>32990.199999999997</v>
      </c>
      <c r="I852" s="9">
        <v>36000</v>
      </c>
      <c r="J852" s="9">
        <v>3009.8</v>
      </c>
      <c r="K852" s="9">
        <v>8.36</v>
      </c>
    </row>
    <row r="853" spans="1:11" ht="15" thickBot="1" x14ac:dyDescent="0.35">
      <c r="A853" s="8" t="s">
        <v>170</v>
      </c>
      <c r="B853" s="9">
        <v>6276.2</v>
      </c>
      <c r="C853" s="9">
        <v>8368.1</v>
      </c>
      <c r="D853" s="9">
        <v>4586.5</v>
      </c>
      <c r="E853" s="9">
        <v>3460.1</v>
      </c>
      <c r="F853" s="9">
        <v>1850.5</v>
      </c>
      <c r="G853" s="9">
        <v>10057.9</v>
      </c>
      <c r="H853" s="9">
        <v>34599.300000000003</v>
      </c>
      <c r="I853" s="9">
        <v>38000</v>
      </c>
      <c r="J853" s="9">
        <v>3400.7</v>
      </c>
      <c r="K853" s="9">
        <v>8.9499999999999993</v>
      </c>
    </row>
    <row r="854" spans="1:11" ht="15" thickBot="1" x14ac:dyDescent="0.35">
      <c r="A854" s="8" t="s">
        <v>171</v>
      </c>
      <c r="B854" s="9">
        <v>6276.2</v>
      </c>
      <c r="C854" s="9">
        <v>8529.4</v>
      </c>
      <c r="D854" s="9">
        <v>4586.5</v>
      </c>
      <c r="E854" s="9">
        <v>3460.1</v>
      </c>
      <c r="F854" s="9">
        <v>1850.5</v>
      </c>
      <c r="G854" s="9">
        <v>12150.3</v>
      </c>
      <c r="H854" s="9">
        <v>36853</v>
      </c>
      <c r="I854" s="9">
        <v>38000</v>
      </c>
      <c r="J854" s="9">
        <v>1147</v>
      </c>
      <c r="K854" s="9">
        <v>3.02</v>
      </c>
    </row>
    <row r="855" spans="1:11" ht="15" thickBot="1" x14ac:dyDescent="0.35">
      <c r="A855" s="8" t="s">
        <v>172</v>
      </c>
      <c r="B855" s="9">
        <v>7081</v>
      </c>
      <c r="C855" s="9">
        <v>8529.4</v>
      </c>
      <c r="D855" s="9">
        <v>4586.5</v>
      </c>
      <c r="E855" s="9">
        <v>4747.2</v>
      </c>
      <c r="F855" s="9">
        <v>1850.5</v>
      </c>
      <c r="G855" s="9">
        <v>10057.9</v>
      </c>
      <c r="H855" s="9">
        <v>36852.5</v>
      </c>
      <c r="I855" s="9">
        <v>35000</v>
      </c>
      <c r="J855" s="9">
        <v>-1852.5</v>
      </c>
      <c r="K855" s="9">
        <v>-5.29</v>
      </c>
    </row>
    <row r="856" spans="1:11" ht="15" thickBot="1" x14ac:dyDescent="0.35">
      <c r="A856" s="8" t="s">
        <v>173</v>
      </c>
      <c r="B856" s="9">
        <v>6276.2</v>
      </c>
      <c r="C856" s="9">
        <v>8368.1</v>
      </c>
      <c r="D856" s="9">
        <v>4264.3999999999996</v>
      </c>
      <c r="E856" s="9">
        <v>4747.2</v>
      </c>
      <c r="F856" s="9">
        <v>1850.5</v>
      </c>
      <c r="G856" s="9">
        <v>10057.9</v>
      </c>
      <c r="H856" s="9">
        <v>35564.400000000001</v>
      </c>
      <c r="I856" s="9">
        <v>32000</v>
      </c>
      <c r="J856" s="9">
        <v>-3564.4</v>
      </c>
      <c r="K856" s="9">
        <v>-11.14</v>
      </c>
    </row>
    <row r="857" spans="1:11" ht="15" thickBot="1" x14ac:dyDescent="0.35">
      <c r="A857" s="8" t="s">
        <v>174</v>
      </c>
      <c r="B857" s="9">
        <v>6276.2</v>
      </c>
      <c r="C857" s="9">
        <v>8368.1</v>
      </c>
      <c r="D857" s="9">
        <v>4586.5</v>
      </c>
      <c r="E857" s="9">
        <v>4747.2</v>
      </c>
      <c r="F857" s="9">
        <v>1850.5</v>
      </c>
      <c r="G857" s="9">
        <v>8448.7999999999993</v>
      </c>
      <c r="H857" s="9">
        <v>34277.300000000003</v>
      </c>
      <c r="I857" s="9">
        <v>31000</v>
      </c>
      <c r="J857" s="9">
        <v>-3277.3</v>
      </c>
      <c r="K857" s="9">
        <v>-10.57</v>
      </c>
    </row>
    <row r="858" spans="1:11" ht="15" thickBot="1" x14ac:dyDescent="0.35">
      <c r="A858" s="8" t="s">
        <v>175</v>
      </c>
      <c r="B858" s="9">
        <v>7081</v>
      </c>
      <c r="C858" s="9">
        <v>9495</v>
      </c>
      <c r="D858" s="9">
        <v>4586.5</v>
      </c>
      <c r="E858" s="9">
        <v>4908.5</v>
      </c>
      <c r="F858" s="9">
        <v>1850.5</v>
      </c>
      <c r="G858" s="9">
        <v>8448.7999999999993</v>
      </c>
      <c r="H858" s="9">
        <v>36370.199999999997</v>
      </c>
      <c r="I858" s="9">
        <v>34000</v>
      </c>
      <c r="J858" s="9">
        <v>-2370.1999999999998</v>
      </c>
      <c r="K858" s="9">
        <v>-6.97</v>
      </c>
    </row>
    <row r="859" spans="1:11" ht="15" thickBot="1" x14ac:dyDescent="0.35">
      <c r="A859" s="8" t="s">
        <v>176</v>
      </c>
      <c r="B859" s="9">
        <v>7081</v>
      </c>
      <c r="C859" s="9">
        <v>9495</v>
      </c>
      <c r="D859" s="9">
        <v>4586.5</v>
      </c>
      <c r="E859" s="9">
        <v>4908.5</v>
      </c>
      <c r="F859" s="9">
        <v>2494.6</v>
      </c>
      <c r="G859" s="9">
        <v>10057.9</v>
      </c>
      <c r="H859" s="9">
        <v>38623.4</v>
      </c>
      <c r="I859" s="9">
        <v>36000</v>
      </c>
      <c r="J859" s="9">
        <v>-2623.4</v>
      </c>
      <c r="K859" s="9">
        <v>-7.29</v>
      </c>
    </row>
    <row r="860" spans="1:11" ht="15" thickBot="1" x14ac:dyDescent="0.35">
      <c r="A860" s="8" t="s">
        <v>177</v>
      </c>
      <c r="B860" s="9">
        <v>6276.2</v>
      </c>
      <c r="C860" s="9">
        <v>7724.6</v>
      </c>
      <c r="D860" s="9">
        <v>4264.3999999999996</v>
      </c>
      <c r="E860" s="9">
        <v>3460.1</v>
      </c>
      <c r="F860" s="9">
        <v>1850.5</v>
      </c>
      <c r="G860" s="9">
        <v>8448.7999999999993</v>
      </c>
      <c r="H860" s="9">
        <v>32024.6</v>
      </c>
      <c r="I860" s="9">
        <v>32000</v>
      </c>
      <c r="J860" s="9">
        <v>-24.6</v>
      </c>
      <c r="K860" s="9">
        <v>-0.08</v>
      </c>
    </row>
    <row r="861" spans="1:11" ht="15" thickBot="1" x14ac:dyDescent="0.35">
      <c r="A861" s="8" t="s">
        <v>178</v>
      </c>
      <c r="B861" s="9">
        <v>6276.2</v>
      </c>
      <c r="C861" s="9">
        <v>7724.6</v>
      </c>
      <c r="D861" s="9">
        <v>4264.3999999999996</v>
      </c>
      <c r="E861" s="9">
        <v>4747.2</v>
      </c>
      <c r="F861" s="9">
        <v>1689.8</v>
      </c>
      <c r="G861" s="9">
        <v>8448.7999999999993</v>
      </c>
      <c r="H861" s="9">
        <v>33151</v>
      </c>
      <c r="I861" s="9">
        <v>32000</v>
      </c>
      <c r="J861" s="9">
        <v>-1151</v>
      </c>
      <c r="K861" s="9">
        <v>-3.6</v>
      </c>
    </row>
    <row r="862" spans="1:11" ht="15" thickBot="1" x14ac:dyDescent="0.35">
      <c r="A862" s="8" t="s">
        <v>179</v>
      </c>
      <c r="B862" s="9">
        <v>6276.2</v>
      </c>
      <c r="C862" s="9">
        <v>7724.6</v>
      </c>
      <c r="D862" s="9">
        <v>4586.5</v>
      </c>
      <c r="E862" s="9">
        <v>4747.2</v>
      </c>
      <c r="F862" s="9">
        <v>1850.5</v>
      </c>
      <c r="G862" s="9">
        <v>10057.9</v>
      </c>
      <c r="H862" s="9">
        <v>35242.9</v>
      </c>
      <c r="I862" s="9">
        <v>36000</v>
      </c>
      <c r="J862" s="9">
        <v>757.1</v>
      </c>
      <c r="K862" s="9">
        <v>2.1</v>
      </c>
    </row>
    <row r="863" spans="1:11" ht="15" thickBot="1" x14ac:dyDescent="0.35">
      <c r="A863" s="8" t="s">
        <v>180</v>
      </c>
      <c r="B863" s="9">
        <v>6276.2</v>
      </c>
      <c r="C863" s="9">
        <v>8368.1</v>
      </c>
      <c r="D863" s="9">
        <v>4586.5</v>
      </c>
      <c r="E863" s="9">
        <v>4747.2</v>
      </c>
      <c r="F863" s="9">
        <v>1850.5</v>
      </c>
      <c r="G863" s="9">
        <v>10057.9</v>
      </c>
      <c r="H863" s="9">
        <v>35886.400000000001</v>
      </c>
      <c r="I863" s="9">
        <v>36000</v>
      </c>
      <c r="J863" s="9">
        <v>113.6</v>
      </c>
      <c r="K863" s="9">
        <v>0.32</v>
      </c>
    </row>
    <row r="864" spans="1:11" ht="15" thickBot="1" x14ac:dyDescent="0.35">
      <c r="A864" s="8" t="s">
        <v>181</v>
      </c>
      <c r="B864" s="9">
        <v>6276.2</v>
      </c>
      <c r="C864" s="9">
        <v>8368.1</v>
      </c>
      <c r="D864" s="9">
        <v>4586.5</v>
      </c>
      <c r="E864" s="9">
        <v>4747.2</v>
      </c>
      <c r="F864" s="9">
        <v>1850.5</v>
      </c>
      <c r="G864" s="9">
        <v>10057.9</v>
      </c>
      <c r="H864" s="9">
        <v>35886.400000000001</v>
      </c>
      <c r="I864" s="9">
        <v>36000</v>
      </c>
      <c r="J864" s="9">
        <v>113.6</v>
      </c>
      <c r="K864" s="9">
        <v>0.32</v>
      </c>
    </row>
    <row r="865" spans="1:11" ht="15" thickBot="1" x14ac:dyDescent="0.35">
      <c r="A865" s="8" t="s">
        <v>182</v>
      </c>
      <c r="B865" s="9">
        <v>6276.2</v>
      </c>
      <c r="C865" s="9">
        <v>8529.4</v>
      </c>
      <c r="D865" s="9">
        <v>4586.5</v>
      </c>
      <c r="E865" s="9">
        <v>4747.2</v>
      </c>
      <c r="F865" s="9">
        <v>1850.5</v>
      </c>
      <c r="G865" s="9">
        <v>12150.3</v>
      </c>
      <c r="H865" s="9">
        <v>38140.1</v>
      </c>
      <c r="I865" s="9">
        <v>37000</v>
      </c>
      <c r="J865" s="9">
        <v>-1140.0999999999999</v>
      </c>
      <c r="K865" s="9">
        <v>-3.08</v>
      </c>
    </row>
    <row r="866" spans="1:11" ht="15" thickBot="1" x14ac:dyDescent="0.35">
      <c r="A866" s="8" t="s">
        <v>183</v>
      </c>
      <c r="B866" s="9">
        <v>6276.2</v>
      </c>
      <c r="C866" s="9">
        <v>8529.4</v>
      </c>
      <c r="D866" s="9">
        <v>4586.5</v>
      </c>
      <c r="E866" s="9">
        <v>4747.2</v>
      </c>
      <c r="F866" s="9">
        <v>1850.5</v>
      </c>
      <c r="G866" s="9">
        <v>12150.3</v>
      </c>
      <c r="H866" s="9">
        <v>38140.1</v>
      </c>
      <c r="I866" s="9">
        <v>39000</v>
      </c>
      <c r="J866" s="9">
        <v>859.9</v>
      </c>
      <c r="K866" s="9">
        <v>2.2000000000000002</v>
      </c>
    </row>
    <row r="867" spans="1:11" ht="15" thickBot="1" x14ac:dyDescent="0.35">
      <c r="A867" s="8" t="s">
        <v>184</v>
      </c>
      <c r="B867" s="9">
        <v>6276.2</v>
      </c>
      <c r="C867" s="9">
        <v>8529.4</v>
      </c>
      <c r="D867" s="9">
        <v>4586.5</v>
      </c>
      <c r="E867" s="9">
        <v>4747.2</v>
      </c>
      <c r="F867" s="9">
        <v>1850.5</v>
      </c>
      <c r="G867" s="9">
        <v>10057.9</v>
      </c>
      <c r="H867" s="9">
        <v>36047.699999999997</v>
      </c>
      <c r="I867" s="9">
        <v>39000</v>
      </c>
      <c r="J867" s="9">
        <v>2952.3</v>
      </c>
      <c r="K867" s="9">
        <v>7.57</v>
      </c>
    </row>
    <row r="868" spans="1:11" ht="15" thickBot="1" x14ac:dyDescent="0.35">
      <c r="A868" s="8" t="s">
        <v>185</v>
      </c>
      <c r="B868" s="9">
        <v>6276.2</v>
      </c>
      <c r="C868" s="9">
        <v>8368.1</v>
      </c>
      <c r="D868" s="9">
        <v>4586.5</v>
      </c>
      <c r="E868" s="9">
        <v>4747.2</v>
      </c>
      <c r="F868" s="9">
        <v>1850.5</v>
      </c>
      <c r="G868" s="9">
        <v>13276.6</v>
      </c>
      <c r="H868" s="9">
        <v>39105.199999999997</v>
      </c>
      <c r="I868" s="9">
        <v>39000</v>
      </c>
      <c r="J868" s="9">
        <v>-105.2</v>
      </c>
      <c r="K868" s="9">
        <v>-0.27</v>
      </c>
    </row>
    <row r="869" spans="1:11" ht="15" thickBot="1" x14ac:dyDescent="0.35">
      <c r="A869" s="8" t="s">
        <v>186</v>
      </c>
      <c r="B869" s="9">
        <v>6276.2</v>
      </c>
      <c r="C869" s="9">
        <v>8529.4</v>
      </c>
      <c r="D869" s="9">
        <v>4586.5</v>
      </c>
      <c r="E869" s="9">
        <v>4908.5</v>
      </c>
      <c r="F869" s="9">
        <v>3460.1</v>
      </c>
      <c r="G869" s="9">
        <v>14725</v>
      </c>
      <c r="H869" s="9">
        <v>42485.599999999999</v>
      </c>
      <c r="I869" s="9">
        <v>41000</v>
      </c>
      <c r="J869" s="9">
        <v>-1485.6</v>
      </c>
      <c r="K869" s="9">
        <v>-3.62</v>
      </c>
    </row>
    <row r="870" spans="1:11" ht="15" thickBot="1" x14ac:dyDescent="0.35">
      <c r="A870" s="8" t="s">
        <v>187</v>
      </c>
      <c r="B870" s="9">
        <v>7081</v>
      </c>
      <c r="C870" s="9">
        <v>9495</v>
      </c>
      <c r="D870" s="9">
        <v>4586.5</v>
      </c>
      <c r="E870" s="9">
        <v>4908.5</v>
      </c>
      <c r="F870" s="9">
        <v>1850.5</v>
      </c>
      <c r="G870" s="9">
        <v>16173.3</v>
      </c>
      <c r="H870" s="9">
        <v>44094.8</v>
      </c>
      <c r="I870" s="9">
        <v>43000</v>
      </c>
      <c r="J870" s="9">
        <v>-1094.8</v>
      </c>
      <c r="K870" s="9">
        <v>-2.5499999999999998</v>
      </c>
    </row>
    <row r="871" spans="1:11" ht="15" thickBot="1" x14ac:dyDescent="0.35">
      <c r="A871" s="8" t="s">
        <v>188</v>
      </c>
      <c r="B871" s="9">
        <v>7081</v>
      </c>
      <c r="C871" s="9">
        <v>9495</v>
      </c>
      <c r="D871" s="9">
        <v>4586.5</v>
      </c>
      <c r="E871" s="9">
        <v>4908.5</v>
      </c>
      <c r="F871" s="9">
        <v>2494.6</v>
      </c>
      <c r="G871" s="9">
        <v>12150.3</v>
      </c>
      <c r="H871" s="9">
        <v>40715.699999999997</v>
      </c>
      <c r="I871" s="9">
        <v>44000</v>
      </c>
      <c r="J871" s="9">
        <v>3284.3</v>
      </c>
      <c r="K871" s="9">
        <v>7.46</v>
      </c>
    </row>
    <row r="872" spans="1:11" ht="15" thickBot="1" x14ac:dyDescent="0.35">
      <c r="A872" s="8" t="s">
        <v>189</v>
      </c>
      <c r="B872" s="9">
        <v>6276.2</v>
      </c>
      <c r="C872" s="9">
        <v>8368.1</v>
      </c>
      <c r="D872" s="9">
        <v>4586.5</v>
      </c>
      <c r="E872" s="9">
        <v>4908.5</v>
      </c>
      <c r="F872" s="9">
        <v>1850.5</v>
      </c>
      <c r="G872" s="9">
        <v>13276.6</v>
      </c>
      <c r="H872" s="9">
        <v>39266.400000000001</v>
      </c>
      <c r="I872" s="9">
        <v>40000</v>
      </c>
      <c r="J872" s="9">
        <v>733.6</v>
      </c>
      <c r="K872" s="9">
        <v>1.83</v>
      </c>
    </row>
    <row r="873" spans="1:11" ht="15" thickBot="1" x14ac:dyDescent="0.35">
      <c r="A873" s="8" t="s">
        <v>190</v>
      </c>
      <c r="B873" s="9">
        <v>6276.2</v>
      </c>
      <c r="C873" s="9">
        <v>7724.6</v>
      </c>
      <c r="D873" s="9">
        <v>4586.5</v>
      </c>
      <c r="E873" s="9">
        <v>4908.5</v>
      </c>
      <c r="F873" s="9">
        <v>1850.5</v>
      </c>
      <c r="G873" s="9">
        <v>12150.3</v>
      </c>
      <c r="H873" s="9">
        <v>37496.5</v>
      </c>
      <c r="I873" s="9">
        <v>37000</v>
      </c>
      <c r="J873" s="9">
        <v>-496.5</v>
      </c>
      <c r="K873" s="9">
        <v>-1.34</v>
      </c>
    </row>
    <row r="874" spans="1:11" ht="15" thickBot="1" x14ac:dyDescent="0.35">
      <c r="A874" s="8" t="s">
        <v>191</v>
      </c>
      <c r="B874" s="9">
        <v>6276.2</v>
      </c>
      <c r="C874" s="9">
        <v>8368.1</v>
      </c>
      <c r="D874" s="9">
        <v>4586.5</v>
      </c>
      <c r="E874" s="9">
        <v>4908.5</v>
      </c>
      <c r="F874" s="9">
        <v>1850.5</v>
      </c>
      <c r="G874" s="9">
        <v>12150.3</v>
      </c>
      <c r="H874" s="9">
        <v>38140.1</v>
      </c>
      <c r="I874" s="9">
        <v>40000</v>
      </c>
      <c r="J874" s="9">
        <v>1859.9</v>
      </c>
      <c r="K874" s="9">
        <v>4.6500000000000004</v>
      </c>
    </row>
    <row r="875" spans="1:11" ht="15" thickBot="1" x14ac:dyDescent="0.35">
      <c r="A875" s="8" t="s">
        <v>192</v>
      </c>
      <c r="B875" s="9">
        <v>6276.2</v>
      </c>
      <c r="C875" s="9">
        <v>8529.4</v>
      </c>
      <c r="D875" s="9">
        <v>4586.5</v>
      </c>
      <c r="E875" s="9">
        <v>4908.5</v>
      </c>
      <c r="F875" s="9">
        <v>2494.6</v>
      </c>
      <c r="G875" s="9">
        <v>12150.3</v>
      </c>
      <c r="H875" s="9">
        <v>38945.4</v>
      </c>
      <c r="I875" s="9">
        <v>39000</v>
      </c>
      <c r="J875" s="9">
        <v>54.6</v>
      </c>
      <c r="K875" s="9">
        <v>0.14000000000000001</v>
      </c>
    </row>
    <row r="876" spans="1:11" ht="15" thickBot="1" x14ac:dyDescent="0.35">
      <c r="A876" s="8" t="s">
        <v>193</v>
      </c>
      <c r="B876" s="9">
        <v>6276.2</v>
      </c>
      <c r="C876" s="9">
        <v>8368.1</v>
      </c>
      <c r="D876" s="9">
        <v>5069.3</v>
      </c>
      <c r="E876" s="9">
        <v>4908.5</v>
      </c>
      <c r="F876" s="9">
        <v>1850.5</v>
      </c>
      <c r="G876" s="9">
        <v>12150.3</v>
      </c>
      <c r="H876" s="9">
        <v>38622.9</v>
      </c>
      <c r="I876" s="9">
        <v>37000</v>
      </c>
      <c r="J876" s="9">
        <v>-1622.9</v>
      </c>
      <c r="K876" s="9">
        <v>-4.3899999999999997</v>
      </c>
    </row>
    <row r="877" spans="1:11" ht="15" thickBot="1" x14ac:dyDescent="0.35">
      <c r="A877" s="8" t="s">
        <v>194</v>
      </c>
      <c r="B877" s="9">
        <v>6759</v>
      </c>
      <c r="C877" s="9">
        <v>8529.4</v>
      </c>
      <c r="D877" s="9">
        <v>4586.5</v>
      </c>
      <c r="E877" s="9">
        <v>4908.5</v>
      </c>
      <c r="F877" s="9">
        <v>2494.6</v>
      </c>
      <c r="G877" s="9">
        <v>14725</v>
      </c>
      <c r="H877" s="9">
        <v>42002.9</v>
      </c>
      <c r="I877" s="9">
        <v>42000</v>
      </c>
      <c r="J877" s="9">
        <v>-2.9</v>
      </c>
      <c r="K877" s="9">
        <v>-0.01</v>
      </c>
    </row>
    <row r="878" spans="1:11" ht="15" thickBot="1" x14ac:dyDescent="0.35">
      <c r="A878" s="8" t="s">
        <v>195</v>
      </c>
      <c r="B878" s="9">
        <v>6759</v>
      </c>
      <c r="C878" s="9">
        <v>8529.4</v>
      </c>
      <c r="D878" s="9">
        <v>5069.3</v>
      </c>
      <c r="E878" s="9">
        <v>4908.5</v>
      </c>
      <c r="F878" s="9">
        <v>3460.1</v>
      </c>
      <c r="G878" s="9">
        <v>16173.3</v>
      </c>
      <c r="H878" s="9">
        <v>44899.6</v>
      </c>
      <c r="I878" s="9">
        <v>51000</v>
      </c>
      <c r="J878" s="9">
        <v>6100.4</v>
      </c>
      <c r="K878" s="9">
        <v>11.96</v>
      </c>
    </row>
    <row r="879" spans="1:11" ht="15" thickBot="1" x14ac:dyDescent="0.35">
      <c r="A879" s="8" t="s">
        <v>196</v>
      </c>
      <c r="B879" s="9">
        <v>7081</v>
      </c>
      <c r="C879" s="9">
        <v>9495</v>
      </c>
      <c r="D879" s="9">
        <v>4586.5</v>
      </c>
      <c r="E879" s="9">
        <v>4908.5</v>
      </c>
      <c r="F879" s="9">
        <v>3460.1</v>
      </c>
      <c r="G879" s="9">
        <v>16173.3</v>
      </c>
      <c r="H879" s="9">
        <v>45704.4</v>
      </c>
      <c r="I879" s="9">
        <v>52000</v>
      </c>
      <c r="J879" s="9">
        <v>6295.6</v>
      </c>
      <c r="K879" s="9">
        <v>12.11</v>
      </c>
    </row>
    <row r="880" spans="1:11" ht="15" thickBot="1" x14ac:dyDescent="0.35">
      <c r="A880" s="8" t="s">
        <v>197</v>
      </c>
      <c r="B880" s="9">
        <v>6276.2</v>
      </c>
      <c r="C880" s="9">
        <v>8529.4</v>
      </c>
      <c r="D880" s="9">
        <v>5069.3</v>
      </c>
      <c r="E880" s="9">
        <v>6517.6</v>
      </c>
      <c r="F880" s="9">
        <v>3460.1</v>
      </c>
      <c r="G880" s="9">
        <v>14725</v>
      </c>
      <c r="H880" s="9">
        <v>44577.599999999999</v>
      </c>
      <c r="I880" s="9">
        <v>48000</v>
      </c>
      <c r="J880" s="9">
        <v>3422.4</v>
      </c>
      <c r="K880" s="9">
        <v>7.13</v>
      </c>
    </row>
    <row r="881" spans="1:11" ht="15" thickBot="1" x14ac:dyDescent="0.35">
      <c r="A881" s="8" t="s">
        <v>198</v>
      </c>
      <c r="B881" s="9">
        <v>6276.2</v>
      </c>
      <c r="C881" s="9">
        <v>8529.4</v>
      </c>
      <c r="D881" s="9">
        <v>5069.3</v>
      </c>
      <c r="E881" s="9">
        <v>6839.6</v>
      </c>
      <c r="F881" s="9">
        <v>3460.1</v>
      </c>
      <c r="G881" s="9">
        <v>13276.6</v>
      </c>
      <c r="H881" s="9">
        <v>43451.199999999997</v>
      </c>
      <c r="I881" s="9">
        <v>45000</v>
      </c>
      <c r="J881" s="9">
        <v>1548.8</v>
      </c>
      <c r="K881" s="9">
        <v>3.44</v>
      </c>
    </row>
    <row r="882" spans="1:11" ht="15" thickBot="1" x14ac:dyDescent="0.35">
      <c r="A882" s="8" t="s">
        <v>199</v>
      </c>
      <c r="B882" s="9">
        <v>7081</v>
      </c>
      <c r="C882" s="9">
        <v>9495</v>
      </c>
      <c r="D882" s="9">
        <v>5069.3</v>
      </c>
      <c r="E882" s="9">
        <v>6517.6</v>
      </c>
      <c r="F882" s="9">
        <v>2494.6</v>
      </c>
      <c r="G882" s="9">
        <v>14725</v>
      </c>
      <c r="H882" s="9">
        <v>45382.400000000001</v>
      </c>
      <c r="I882" s="9">
        <v>47000</v>
      </c>
      <c r="J882" s="9">
        <v>1617.6</v>
      </c>
      <c r="K882" s="9">
        <v>3.44</v>
      </c>
    </row>
    <row r="883" spans="1:11" ht="15" thickBot="1" x14ac:dyDescent="0.35">
      <c r="A883" s="8" t="s">
        <v>200</v>
      </c>
      <c r="B883" s="9">
        <v>7563.8</v>
      </c>
      <c r="C883" s="9">
        <v>9495</v>
      </c>
      <c r="D883" s="9">
        <v>5069.3</v>
      </c>
      <c r="E883" s="9">
        <v>6839.6</v>
      </c>
      <c r="F883" s="9">
        <v>5230</v>
      </c>
      <c r="G883" s="9">
        <v>16816.900000000001</v>
      </c>
      <c r="H883" s="9">
        <v>51014.5</v>
      </c>
      <c r="I883" s="9">
        <v>57000</v>
      </c>
      <c r="J883" s="9">
        <v>5985.5</v>
      </c>
      <c r="K883" s="9">
        <v>10.5</v>
      </c>
    </row>
    <row r="884" spans="1:11" ht="15" thickBot="1" x14ac:dyDescent="0.35">
      <c r="A884" s="8" t="s">
        <v>201</v>
      </c>
      <c r="B884" s="9">
        <v>6276.2</v>
      </c>
      <c r="C884" s="9">
        <v>8368.1</v>
      </c>
      <c r="D884" s="9">
        <v>5069.3</v>
      </c>
      <c r="E884" s="9">
        <v>6517.6</v>
      </c>
      <c r="F884" s="9">
        <v>2494.6</v>
      </c>
      <c r="G884" s="9">
        <v>14725</v>
      </c>
      <c r="H884" s="9">
        <v>43450.7</v>
      </c>
      <c r="I884" s="9">
        <v>46000</v>
      </c>
      <c r="J884" s="9">
        <v>2549.3000000000002</v>
      </c>
      <c r="K884" s="9">
        <v>5.54</v>
      </c>
    </row>
    <row r="885" spans="1:11" ht="15" thickBot="1" x14ac:dyDescent="0.35">
      <c r="A885" s="8" t="s">
        <v>202</v>
      </c>
      <c r="B885" s="9">
        <v>6276.2</v>
      </c>
      <c r="C885" s="9">
        <v>8368.1</v>
      </c>
      <c r="D885" s="9">
        <v>5069.3</v>
      </c>
      <c r="E885" s="9">
        <v>6839.6</v>
      </c>
      <c r="F885" s="9">
        <v>2494.6</v>
      </c>
      <c r="G885" s="9">
        <v>14725</v>
      </c>
      <c r="H885" s="9">
        <v>43772.7</v>
      </c>
      <c r="I885" s="9">
        <v>45000</v>
      </c>
      <c r="J885" s="9">
        <v>1227.3</v>
      </c>
      <c r="K885" s="9">
        <v>2.73</v>
      </c>
    </row>
    <row r="886" spans="1:11" ht="15" thickBot="1" x14ac:dyDescent="0.35">
      <c r="A886" s="8" t="s">
        <v>203</v>
      </c>
      <c r="B886" s="9">
        <v>7081</v>
      </c>
      <c r="C886" s="9">
        <v>8529.4</v>
      </c>
      <c r="D886" s="9">
        <v>5069.3</v>
      </c>
      <c r="E886" s="9">
        <v>6517.6</v>
      </c>
      <c r="F886" s="9">
        <v>3460.1</v>
      </c>
      <c r="G886" s="9">
        <v>16173.3</v>
      </c>
      <c r="H886" s="9">
        <v>46830.7</v>
      </c>
      <c r="I886" s="9">
        <v>46000</v>
      </c>
      <c r="J886" s="9">
        <v>-830.7</v>
      </c>
      <c r="K886" s="9">
        <v>-1.81</v>
      </c>
    </row>
    <row r="887" spans="1:11" ht="15" thickBot="1" x14ac:dyDescent="0.35">
      <c r="A887" s="8" t="s">
        <v>204</v>
      </c>
      <c r="B887" s="9">
        <v>7081</v>
      </c>
      <c r="C887" s="9">
        <v>8529.4</v>
      </c>
      <c r="D887" s="9">
        <v>5069.3</v>
      </c>
      <c r="E887" s="9">
        <v>6839.6</v>
      </c>
      <c r="F887" s="9">
        <v>3460.1</v>
      </c>
      <c r="G887" s="9">
        <v>14725</v>
      </c>
      <c r="H887" s="9">
        <v>45704.4</v>
      </c>
      <c r="I887" s="9">
        <v>47000</v>
      </c>
      <c r="J887" s="9">
        <v>1295.5999999999999</v>
      </c>
      <c r="K887" s="9">
        <v>2.76</v>
      </c>
    </row>
    <row r="888" spans="1:11" ht="15" thickBot="1" x14ac:dyDescent="0.35">
      <c r="A888" s="8" t="s">
        <v>205</v>
      </c>
      <c r="B888" s="9">
        <v>7081</v>
      </c>
      <c r="C888" s="9">
        <v>8529.4</v>
      </c>
      <c r="D888" s="9">
        <v>5069.3</v>
      </c>
      <c r="E888" s="9">
        <v>6517.6</v>
      </c>
      <c r="F888" s="9">
        <v>3460.1</v>
      </c>
      <c r="G888" s="9">
        <v>14725</v>
      </c>
      <c r="H888" s="9">
        <v>45382.400000000001</v>
      </c>
      <c r="I888" s="9">
        <v>46000</v>
      </c>
      <c r="J888" s="9">
        <v>617.6</v>
      </c>
      <c r="K888" s="9">
        <v>1.34</v>
      </c>
    </row>
    <row r="889" spans="1:11" ht="15" thickBot="1" x14ac:dyDescent="0.35">
      <c r="A889" s="8" t="s">
        <v>206</v>
      </c>
      <c r="B889" s="9">
        <v>7081</v>
      </c>
      <c r="C889" s="9">
        <v>8529.4</v>
      </c>
      <c r="D889" s="9">
        <v>5069.3</v>
      </c>
      <c r="E889" s="9">
        <v>6839.6</v>
      </c>
      <c r="F889" s="9">
        <v>3460.1</v>
      </c>
      <c r="G889" s="9">
        <v>16173.3</v>
      </c>
      <c r="H889" s="9">
        <v>47152.7</v>
      </c>
      <c r="I889" s="9">
        <v>50000</v>
      </c>
      <c r="J889" s="9">
        <v>2847.3</v>
      </c>
      <c r="K889" s="9">
        <v>5.69</v>
      </c>
    </row>
    <row r="890" spans="1:11" ht="15" thickBot="1" x14ac:dyDescent="0.35">
      <c r="A890" s="8" t="s">
        <v>207</v>
      </c>
      <c r="B890" s="9">
        <v>7081</v>
      </c>
      <c r="C890" s="9">
        <v>9495</v>
      </c>
      <c r="D890" s="9">
        <v>5069.3</v>
      </c>
      <c r="E890" s="9">
        <v>6517.6</v>
      </c>
      <c r="F890" s="9">
        <v>6356.8</v>
      </c>
      <c r="G890" s="9">
        <v>16173.3</v>
      </c>
      <c r="H890" s="9">
        <v>50693</v>
      </c>
      <c r="I890" s="9">
        <v>56000</v>
      </c>
      <c r="J890" s="9">
        <v>5307</v>
      </c>
      <c r="K890" s="9">
        <v>9.48</v>
      </c>
    </row>
    <row r="891" spans="1:11" ht="15" thickBot="1" x14ac:dyDescent="0.35">
      <c r="A891" s="8" t="s">
        <v>208</v>
      </c>
      <c r="B891" s="9">
        <v>7081</v>
      </c>
      <c r="C891" s="9">
        <v>9495</v>
      </c>
      <c r="D891" s="9">
        <v>5069.3</v>
      </c>
      <c r="E891" s="9">
        <v>6517.6</v>
      </c>
      <c r="F891" s="9">
        <v>6356.8</v>
      </c>
      <c r="G891" s="9">
        <v>16173.3</v>
      </c>
      <c r="H891" s="9">
        <v>50693</v>
      </c>
      <c r="I891" s="9">
        <v>49000</v>
      </c>
      <c r="J891" s="9">
        <v>-1693</v>
      </c>
      <c r="K891" s="9">
        <v>-3.46</v>
      </c>
    </row>
    <row r="892" spans="1:11" ht="15" thickBot="1" x14ac:dyDescent="0.35">
      <c r="A892" s="8" t="s">
        <v>209</v>
      </c>
      <c r="B892" s="9">
        <v>7081</v>
      </c>
      <c r="C892" s="9">
        <v>8529.4</v>
      </c>
      <c r="D892" s="9">
        <v>5069.3</v>
      </c>
      <c r="E892" s="9">
        <v>6517.6</v>
      </c>
      <c r="F892" s="9">
        <v>4264.3999999999996</v>
      </c>
      <c r="G892" s="9">
        <v>14725</v>
      </c>
      <c r="H892" s="9">
        <v>46186.7</v>
      </c>
      <c r="I892" s="9">
        <v>49000</v>
      </c>
      <c r="J892" s="9">
        <v>2813.3</v>
      </c>
      <c r="K892" s="9">
        <v>5.74</v>
      </c>
    </row>
    <row r="893" spans="1:11" ht="15" thickBot="1" x14ac:dyDescent="0.35">
      <c r="A893" s="8" t="s">
        <v>210</v>
      </c>
      <c r="B893" s="9">
        <v>7081</v>
      </c>
      <c r="C893" s="9">
        <v>8529.4</v>
      </c>
      <c r="D893" s="9">
        <v>5069.3</v>
      </c>
      <c r="E893" s="9">
        <v>6839.6</v>
      </c>
      <c r="F893" s="9">
        <v>6356.8</v>
      </c>
      <c r="G893" s="9">
        <v>16816.900000000001</v>
      </c>
      <c r="H893" s="9">
        <v>50693</v>
      </c>
      <c r="I893" s="9">
        <v>51000</v>
      </c>
      <c r="J893" s="9">
        <v>307</v>
      </c>
      <c r="K893" s="9">
        <v>0.6</v>
      </c>
    </row>
    <row r="894" spans="1:11" ht="15" thickBot="1" x14ac:dyDescent="0.35">
      <c r="A894" s="8" t="s">
        <v>211</v>
      </c>
      <c r="B894" s="9">
        <v>7081</v>
      </c>
      <c r="C894" s="9">
        <v>9495</v>
      </c>
      <c r="D894" s="9">
        <v>5069.3</v>
      </c>
      <c r="E894" s="9">
        <v>6839.6</v>
      </c>
      <c r="F894" s="9">
        <v>3460.1</v>
      </c>
      <c r="G894" s="9">
        <v>14725</v>
      </c>
      <c r="H894" s="9">
        <v>46669.9</v>
      </c>
      <c r="I894" s="9">
        <v>50000</v>
      </c>
      <c r="J894" s="9">
        <v>3330.1</v>
      </c>
      <c r="K894" s="9">
        <v>6.66</v>
      </c>
    </row>
    <row r="895" spans="1:11" ht="15" thickBot="1" x14ac:dyDescent="0.35">
      <c r="A895" s="8" t="s">
        <v>212</v>
      </c>
      <c r="B895" s="9">
        <v>7563.8</v>
      </c>
      <c r="C895" s="9">
        <v>12713.2</v>
      </c>
      <c r="D895" s="9">
        <v>5712.8</v>
      </c>
      <c r="E895" s="9">
        <v>6839.6</v>
      </c>
      <c r="F895" s="9">
        <v>6356.8</v>
      </c>
      <c r="G895" s="9">
        <v>16816.900000000001</v>
      </c>
      <c r="H895" s="9">
        <v>56003.199999999997</v>
      </c>
      <c r="I895" s="9">
        <v>58000</v>
      </c>
      <c r="J895" s="9">
        <v>1996.8</v>
      </c>
      <c r="K895" s="9">
        <v>3.44</v>
      </c>
    </row>
    <row r="896" spans="1:11" ht="15" thickBot="1" x14ac:dyDescent="0.35">
      <c r="A896" s="8" t="s">
        <v>213</v>
      </c>
      <c r="B896" s="9">
        <v>6276.2</v>
      </c>
      <c r="C896" s="9">
        <v>8529.4</v>
      </c>
      <c r="D896" s="9">
        <v>5069.3</v>
      </c>
      <c r="E896" s="9">
        <v>6839.6</v>
      </c>
      <c r="F896" s="9">
        <v>3460.1</v>
      </c>
      <c r="G896" s="9">
        <v>16173.3</v>
      </c>
      <c r="H896" s="9">
        <v>46347.9</v>
      </c>
      <c r="I896" s="9">
        <v>45000</v>
      </c>
      <c r="J896" s="9">
        <v>-1347.9</v>
      </c>
      <c r="K896" s="9">
        <v>-3</v>
      </c>
    </row>
    <row r="897" spans="1:11" ht="15" thickBot="1" x14ac:dyDescent="0.35">
      <c r="A897" s="8" t="s">
        <v>214</v>
      </c>
      <c r="B897" s="9">
        <v>6276.2</v>
      </c>
      <c r="C897" s="9">
        <v>8368.1</v>
      </c>
      <c r="D897" s="9">
        <v>5230</v>
      </c>
      <c r="E897" s="9">
        <v>10782.1</v>
      </c>
      <c r="F897" s="9">
        <v>3460.1</v>
      </c>
      <c r="G897" s="9">
        <v>16173.3</v>
      </c>
      <c r="H897" s="9">
        <v>50289.9</v>
      </c>
      <c r="I897" s="9">
        <v>48000</v>
      </c>
      <c r="J897" s="9">
        <v>-2289.9</v>
      </c>
      <c r="K897" s="9">
        <v>-4.7699999999999996</v>
      </c>
    </row>
    <row r="898" spans="1:11" ht="15" thickBot="1" x14ac:dyDescent="0.35">
      <c r="A898" s="8" t="s">
        <v>215</v>
      </c>
      <c r="B898" s="9">
        <v>7081</v>
      </c>
      <c r="C898" s="9">
        <v>8529.4</v>
      </c>
      <c r="D898" s="9">
        <v>5712.8</v>
      </c>
      <c r="E898" s="9">
        <v>6839.6</v>
      </c>
      <c r="F898" s="9">
        <v>3460.1</v>
      </c>
      <c r="G898" s="9">
        <v>16173.3</v>
      </c>
      <c r="H898" s="9">
        <v>47796.3</v>
      </c>
      <c r="I898" s="9">
        <v>48000</v>
      </c>
      <c r="J898" s="9">
        <v>203.7</v>
      </c>
      <c r="K898" s="9">
        <v>0.42</v>
      </c>
    </row>
    <row r="899" spans="1:11" ht="15" thickBot="1" x14ac:dyDescent="0.35">
      <c r="A899" s="8" t="s">
        <v>216</v>
      </c>
      <c r="B899" s="9">
        <v>7081</v>
      </c>
      <c r="C899" s="9">
        <v>8529.4</v>
      </c>
      <c r="D899" s="9">
        <v>5712.8</v>
      </c>
      <c r="E899" s="9">
        <v>6839.6</v>
      </c>
      <c r="F899" s="9">
        <v>6356.8</v>
      </c>
      <c r="G899" s="9">
        <v>16173.3</v>
      </c>
      <c r="H899" s="9">
        <v>50693</v>
      </c>
      <c r="I899" s="9">
        <v>51000</v>
      </c>
      <c r="J899" s="9">
        <v>307</v>
      </c>
      <c r="K899" s="9">
        <v>0.6</v>
      </c>
    </row>
    <row r="900" spans="1:11" ht="15" thickBot="1" x14ac:dyDescent="0.35">
      <c r="A900" s="8" t="s">
        <v>217</v>
      </c>
      <c r="B900" s="9">
        <v>7081</v>
      </c>
      <c r="C900" s="9">
        <v>8368.1</v>
      </c>
      <c r="D900" s="9">
        <v>5230</v>
      </c>
      <c r="E900" s="9">
        <v>6517.6</v>
      </c>
      <c r="F900" s="9">
        <v>3460.1</v>
      </c>
      <c r="G900" s="9">
        <v>14725</v>
      </c>
      <c r="H900" s="9">
        <v>45381.9</v>
      </c>
      <c r="I900" s="9">
        <v>46000</v>
      </c>
      <c r="J900" s="9">
        <v>618.1</v>
      </c>
      <c r="K900" s="9">
        <v>1.34</v>
      </c>
    </row>
    <row r="901" spans="1:11" ht="15" thickBot="1" x14ac:dyDescent="0.35">
      <c r="A901" s="8" t="s">
        <v>218</v>
      </c>
      <c r="B901" s="9">
        <v>7563.8</v>
      </c>
      <c r="C901" s="9">
        <v>9495</v>
      </c>
      <c r="D901" s="9">
        <v>5712.8</v>
      </c>
      <c r="E901" s="9">
        <v>10540.7</v>
      </c>
      <c r="F901" s="9">
        <v>6356.8</v>
      </c>
      <c r="G901" s="9">
        <v>19472.2</v>
      </c>
      <c r="H901" s="9">
        <v>59141.3</v>
      </c>
      <c r="I901" s="9">
        <v>60000</v>
      </c>
      <c r="J901" s="9">
        <v>858.7</v>
      </c>
      <c r="K901" s="9">
        <v>1.43</v>
      </c>
    </row>
    <row r="902" spans="1:11" ht="15" thickBot="1" x14ac:dyDescent="0.35">
      <c r="A902" s="8" t="s">
        <v>219</v>
      </c>
      <c r="B902" s="9">
        <v>7081</v>
      </c>
      <c r="C902" s="9">
        <v>9495</v>
      </c>
      <c r="D902" s="9">
        <v>5712.8</v>
      </c>
      <c r="E902" s="9">
        <v>10540.7</v>
      </c>
      <c r="F902" s="9">
        <v>8770.7999999999993</v>
      </c>
      <c r="G902" s="9">
        <v>16816.900000000001</v>
      </c>
      <c r="H902" s="9">
        <v>58417.1</v>
      </c>
      <c r="I902" s="9">
        <v>66000</v>
      </c>
      <c r="J902" s="9">
        <v>7582.9</v>
      </c>
      <c r="K902" s="9">
        <v>11.49</v>
      </c>
    </row>
    <row r="903" spans="1:11" ht="15" thickBot="1" x14ac:dyDescent="0.35">
      <c r="A903" s="8" t="s">
        <v>220</v>
      </c>
      <c r="B903" s="9">
        <v>7081</v>
      </c>
      <c r="C903" s="9">
        <v>9495</v>
      </c>
      <c r="D903" s="9">
        <v>5712.8</v>
      </c>
      <c r="E903" s="9">
        <v>10540.7</v>
      </c>
      <c r="F903" s="9">
        <v>15047</v>
      </c>
      <c r="G903" s="9">
        <v>19472.2</v>
      </c>
      <c r="H903" s="9">
        <v>67348.600000000006</v>
      </c>
      <c r="I903" s="9">
        <v>66000</v>
      </c>
      <c r="J903" s="9">
        <v>-1348.6</v>
      </c>
      <c r="K903" s="9">
        <v>-2.04</v>
      </c>
    </row>
    <row r="904" spans="1:11" ht="15" thickBot="1" x14ac:dyDescent="0.35">
      <c r="A904" s="8" t="s">
        <v>221</v>
      </c>
      <c r="B904" s="9">
        <v>7081</v>
      </c>
      <c r="C904" s="9">
        <v>8529.4</v>
      </c>
      <c r="D904" s="9">
        <v>5712.8</v>
      </c>
      <c r="E904" s="9">
        <v>6839.6</v>
      </c>
      <c r="F904" s="9">
        <v>12552.4</v>
      </c>
      <c r="G904" s="9">
        <v>16816.900000000001</v>
      </c>
      <c r="H904" s="9">
        <v>57532.1</v>
      </c>
      <c r="I904" s="9">
        <v>58000</v>
      </c>
      <c r="J904" s="9">
        <v>467.9</v>
      </c>
      <c r="K904" s="9">
        <v>0.81</v>
      </c>
    </row>
    <row r="905" spans="1:11" ht="15" thickBot="1" x14ac:dyDescent="0.35">
      <c r="A905" s="8" t="s">
        <v>222</v>
      </c>
      <c r="B905" s="9">
        <v>7081</v>
      </c>
      <c r="C905" s="9">
        <v>8529.4</v>
      </c>
      <c r="D905" s="9">
        <v>8448.7999999999993</v>
      </c>
      <c r="E905" s="9">
        <v>6839.6</v>
      </c>
      <c r="F905" s="9">
        <v>6356.8</v>
      </c>
      <c r="G905" s="9">
        <v>16816.900000000001</v>
      </c>
      <c r="H905" s="9">
        <v>54072.5</v>
      </c>
      <c r="I905" s="9">
        <v>53000</v>
      </c>
      <c r="J905" s="9">
        <v>-1072.5</v>
      </c>
      <c r="K905" s="9">
        <v>-2.02</v>
      </c>
    </row>
    <row r="906" spans="1:11" ht="15" thickBot="1" x14ac:dyDescent="0.35">
      <c r="A906" s="8" t="s">
        <v>223</v>
      </c>
      <c r="B906" s="9">
        <v>7563.8</v>
      </c>
      <c r="C906" s="9">
        <v>9495</v>
      </c>
      <c r="D906" s="9">
        <v>5712.8</v>
      </c>
      <c r="E906" s="9">
        <v>10540.7</v>
      </c>
      <c r="F906" s="9">
        <v>5230</v>
      </c>
      <c r="G906" s="9">
        <v>22047.4</v>
      </c>
      <c r="H906" s="9">
        <v>60589.599999999999</v>
      </c>
      <c r="I906" s="9">
        <v>58000</v>
      </c>
      <c r="J906" s="9">
        <v>-2589.6</v>
      </c>
      <c r="K906" s="9">
        <v>-4.46</v>
      </c>
    </row>
    <row r="907" spans="1:11" ht="15" thickBot="1" x14ac:dyDescent="0.35">
      <c r="A907" s="8" t="s">
        <v>224</v>
      </c>
      <c r="B907" s="9">
        <v>7563.8</v>
      </c>
      <c r="C907" s="9">
        <v>9495</v>
      </c>
      <c r="D907" s="9">
        <v>8448.7999999999993</v>
      </c>
      <c r="E907" s="9">
        <v>12230.4</v>
      </c>
      <c r="F907" s="9">
        <v>15047</v>
      </c>
      <c r="G907" s="9">
        <v>22047.4</v>
      </c>
      <c r="H907" s="9">
        <v>74832.3</v>
      </c>
      <c r="I907" s="9">
        <v>73000</v>
      </c>
      <c r="J907" s="9">
        <v>-1832.3</v>
      </c>
      <c r="K907" s="9">
        <v>-2.5099999999999998</v>
      </c>
    </row>
    <row r="908" spans="1:11" ht="15" thickBot="1" x14ac:dyDescent="0.35">
      <c r="A908" s="8" t="s">
        <v>225</v>
      </c>
      <c r="B908" s="9">
        <v>7081</v>
      </c>
      <c r="C908" s="9">
        <v>8529.4</v>
      </c>
      <c r="D908" s="9">
        <v>5712.8</v>
      </c>
      <c r="E908" s="9">
        <v>6839.6</v>
      </c>
      <c r="F908" s="9">
        <v>3460.1</v>
      </c>
      <c r="G908" s="9">
        <v>19472.2</v>
      </c>
      <c r="H908" s="9">
        <v>51095.199999999997</v>
      </c>
      <c r="I908" s="9">
        <v>55000</v>
      </c>
      <c r="J908" s="9">
        <v>3904.8</v>
      </c>
      <c r="K908" s="9">
        <v>7.1</v>
      </c>
    </row>
    <row r="909" spans="1:11" ht="15" thickBot="1" x14ac:dyDescent="0.35">
      <c r="A909" s="8" t="s">
        <v>226</v>
      </c>
      <c r="B909" s="9">
        <v>6759</v>
      </c>
      <c r="C909" s="9">
        <v>8529.4</v>
      </c>
      <c r="D909" s="9">
        <v>5712.8</v>
      </c>
      <c r="E909" s="9">
        <v>10540.7</v>
      </c>
      <c r="F909" s="9">
        <v>6356.8</v>
      </c>
      <c r="G909" s="9">
        <v>16816.900000000001</v>
      </c>
      <c r="H909" s="9">
        <v>54715.6</v>
      </c>
      <c r="I909" s="9">
        <v>59000</v>
      </c>
      <c r="J909" s="9">
        <v>4284.3999999999996</v>
      </c>
      <c r="K909" s="9">
        <v>7.26</v>
      </c>
    </row>
    <row r="910" spans="1:11" ht="15" thickBot="1" x14ac:dyDescent="0.35">
      <c r="A910" s="8" t="s">
        <v>227</v>
      </c>
      <c r="B910" s="9">
        <v>7563.8</v>
      </c>
      <c r="C910" s="9">
        <v>9495</v>
      </c>
      <c r="D910" s="9">
        <v>8126.7</v>
      </c>
      <c r="E910" s="9">
        <v>10782.1</v>
      </c>
      <c r="F910" s="9">
        <v>21806</v>
      </c>
      <c r="G910" s="9">
        <v>19472.2</v>
      </c>
      <c r="H910" s="9">
        <v>77245.7</v>
      </c>
      <c r="I910" s="9">
        <v>64000</v>
      </c>
      <c r="J910" s="9">
        <v>-13245.7</v>
      </c>
      <c r="K910" s="9">
        <v>-20.7</v>
      </c>
    </row>
    <row r="911" spans="1:11" ht="15" thickBot="1" x14ac:dyDescent="0.35">
      <c r="A911" s="8" t="s">
        <v>228</v>
      </c>
      <c r="B911" s="9">
        <v>7563.8</v>
      </c>
      <c r="C911" s="9">
        <v>9495</v>
      </c>
      <c r="D911" s="9">
        <v>8448.7999999999993</v>
      </c>
      <c r="E911" s="9">
        <v>12230.4</v>
      </c>
      <c r="F911" s="9">
        <v>22771.599999999999</v>
      </c>
      <c r="G911" s="9">
        <v>23978.5</v>
      </c>
      <c r="H911" s="9">
        <v>84488</v>
      </c>
      <c r="I911" s="9">
        <v>75000</v>
      </c>
      <c r="J911" s="9">
        <v>-9488</v>
      </c>
      <c r="K911" s="9">
        <v>-12.65</v>
      </c>
    </row>
    <row r="912" spans="1:11" ht="15" thickBot="1" x14ac:dyDescent="0.35">
      <c r="A912" s="8" t="s">
        <v>229</v>
      </c>
      <c r="B912" s="9">
        <v>7563.8</v>
      </c>
      <c r="C912" s="9">
        <v>9495</v>
      </c>
      <c r="D912" s="9">
        <v>8448.7999999999993</v>
      </c>
      <c r="E912" s="9">
        <v>12230.4</v>
      </c>
      <c r="F912" s="9">
        <v>10460.5</v>
      </c>
      <c r="G912" s="9">
        <v>23978.5</v>
      </c>
      <c r="H912" s="9">
        <v>72177</v>
      </c>
      <c r="I912" s="9">
        <v>66000</v>
      </c>
      <c r="J912" s="9">
        <v>-6177</v>
      </c>
      <c r="K912" s="9">
        <v>-9.36</v>
      </c>
    </row>
    <row r="913" spans="1:11" ht="15" thickBot="1" x14ac:dyDescent="0.35">
      <c r="A913" s="8" t="s">
        <v>230</v>
      </c>
      <c r="B913" s="9">
        <v>7563.8</v>
      </c>
      <c r="C913" s="9">
        <v>9495</v>
      </c>
      <c r="D913" s="9">
        <v>8448.7999999999993</v>
      </c>
      <c r="E913" s="9">
        <v>10782.1</v>
      </c>
      <c r="F913" s="9">
        <v>6356.8</v>
      </c>
      <c r="G913" s="9">
        <v>23978.5</v>
      </c>
      <c r="H913" s="9">
        <v>66624.899999999994</v>
      </c>
      <c r="I913" s="9">
        <v>67000</v>
      </c>
      <c r="J913" s="9">
        <v>375.1</v>
      </c>
      <c r="K913" s="9">
        <v>0.56000000000000005</v>
      </c>
    </row>
    <row r="914" spans="1:11" ht="15" thickBot="1" x14ac:dyDescent="0.35">
      <c r="A914" s="8" t="s">
        <v>231</v>
      </c>
      <c r="B914" s="9">
        <v>7563.8</v>
      </c>
      <c r="C914" s="9">
        <v>9495</v>
      </c>
      <c r="D914" s="9">
        <v>8448.7999999999993</v>
      </c>
      <c r="E914" s="9">
        <v>10782.1</v>
      </c>
      <c r="F914" s="9">
        <v>6356.8</v>
      </c>
      <c r="G914" s="9">
        <v>23978.5</v>
      </c>
      <c r="H914" s="9">
        <v>66624.899999999994</v>
      </c>
      <c r="I914" s="9">
        <v>75000</v>
      </c>
      <c r="J914" s="9">
        <v>8375.1</v>
      </c>
      <c r="K914" s="9">
        <v>11.17</v>
      </c>
    </row>
    <row r="915" spans="1:11" ht="15" thickBot="1" x14ac:dyDescent="0.35">
      <c r="A915" s="8" t="s">
        <v>232</v>
      </c>
      <c r="B915" s="9">
        <v>7563.8</v>
      </c>
      <c r="C915" s="9">
        <v>9495</v>
      </c>
      <c r="D915" s="9">
        <v>6195.6</v>
      </c>
      <c r="E915" s="9">
        <v>10782.1</v>
      </c>
      <c r="F915" s="9">
        <v>15047</v>
      </c>
      <c r="G915" s="9">
        <v>23978.5</v>
      </c>
      <c r="H915" s="9">
        <v>73061.899999999994</v>
      </c>
      <c r="I915" s="9">
        <v>80000</v>
      </c>
      <c r="J915" s="9">
        <v>6938.1</v>
      </c>
      <c r="K915" s="9">
        <v>8.67</v>
      </c>
    </row>
    <row r="916" spans="1:11" ht="15" thickBot="1" x14ac:dyDescent="0.35">
      <c r="A916" s="8" t="s">
        <v>233</v>
      </c>
      <c r="B916" s="9">
        <v>7081</v>
      </c>
      <c r="C916" s="9">
        <v>8529.4</v>
      </c>
      <c r="D916" s="9">
        <v>5712.8</v>
      </c>
      <c r="E916" s="9">
        <v>10782.1</v>
      </c>
      <c r="F916" s="9">
        <v>6356.8</v>
      </c>
      <c r="G916" s="9">
        <v>25748.400000000001</v>
      </c>
      <c r="H916" s="9">
        <v>64210.5</v>
      </c>
      <c r="I916" s="9">
        <v>66000</v>
      </c>
      <c r="J916" s="9">
        <v>1789.5</v>
      </c>
      <c r="K916" s="9">
        <v>2.71</v>
      </c>
    </row>
    <row r="917" spans="1:11" ht="15" thickBot="1" x14ac:dyDescent="0.35">
      <c r="A917" s="8" t="s">
        <v>234</v>
      </c>
      <c r="B917" s="9">
        <v>7081</v>
      </c>
      <c r="C917" s="9">
        <v>8529.4</v>
      </c>
      <c r="D917" s="9">
        <v>8448.7999999999993</v>
      </c>
      <c r="E917" s="9">
        <v>10782.1</v>
      </c>
      <c r="F917" s="9">
        <v>12552.4</v>
      </c>
      <c r="G917" s="9">
        <v>25748.400000000001</v>
      </c>
      <c r="H917" s="9">
        <v>73142.100000000006</v>
      </c>
      <c r="I917" s="9">
        <v>71000</v>
      </c>
      <c r="J917" s="9">
        <v>-2142.1</v>
      </c>
      <c r="K917" s="9">
        <v>-3.02</v>
      </c>
    </row>
    <row r="918" spans="1:11" ht="15" thickBot="1" x14ac:dyDescent="0.35">
      <c r="A918" s="8" t="s">
        <v>235</v>
      </c>
      <c r="B918" s="9">
        <v>7563.8</v>
      </c>
      <c r="C918" s="9">
        <v>9495</v>
      </c>
      <c r="D918" s="9">
        <v>8448.7999999999993</v>
      </c>
      <c r="E918" s="9">
        <v>12230.4</v>
      </c>
      <c r="F918" s="9">
        <v>6356.8</v>
      </c>
      <c r="G918" s="9">
        <v>23978.5</v>
      </c>
      <c r="H918" s="9">
        <v>68073.3</v>
      </c>
      <c r="I918" s="9">
        <v>66000</v>
      </c>
      <c r="J918" s="9">
        <v>-2073.3000000000002</v>
      </c>
      <c r="K918" s="9">
        <v>-3.14</v>
      </c>
    </row>
    <row r="919" spans="1:11" ht="15" thickBot="1" x14ac:dyDescent="0.35">
      <c r="A919" s="8" t="s">
        <v>236</v>
      </c>
      <c r="B919" s="9">
        <v>7563.8</v>
      </c>
      <c r="C919" s="9">
        <v>9495</v>
      </c>
      <c r="D919" s="9">
        <v>8448.7999999999993</v>
      </c>
      <c r="E919" s="9">
        <v>12230.4</v>
      </c>
      <c r="F919" s="9">
        <v>17943.7</v>
      </c>
      <c r="G919" s="9">
        <v>23978.5</v>
      </c>
      <c r="H919" s="9">
        <v>79660.2</v>
      </c>
      <c r="I919" s="9">
        <v>89000</v>
      </c>
      <c r="J919" s="9">
        <v>9339.7999999999993</v>
      </c>
      <c r="K919" s="9">
        <v>10.49</v>
      </c>
    </row>
    <row r="920" spans="1:11" ht="15" thickBot="1" x14ac:dyDescent="0.35">
      <c r="A920" s="8" t="s">
        <v>237</v>
      </c>
      <c r="B920" s="9">
        <v>7081</v>
      </c>
      <c r="C920" s="9">
        <v>8368.1</v>
      </c>
      <c r="D920" s="9">
        <v>5712.8</v>
      </c>
      <c r="E920" s="9">
        <v>10782.1</v>
      </c>
      <c r="F920" s="9">
        <v>6356.8</v>
      </c>
      <c r="G920" s="9">
        <v>25748.400000000001</v>
      </c>
      <c r="H920" s="9">
        <v>64049.3</v>
      </c>
      <c r="I920" s="9">
        <v>66000</v>
      </c>
      <c r="J920" s="9">
        <v>1950.7</v>
      </c>
      <c r="K920" s="9">
        <v>2.96</v>
      </c>
    </row>
    <row r="921" spans="1:11" ht="15" thickBot="1" x14ac:dyDescent="0.35">
      <c r="A921" s="8" t="s">
        <v>238</v>
      </c>
      <c r="B921" s="9">
        <v>7081</v>
      </c>
      <c r="C921" s="9">
        <v>8368.1</v>
      </c>
      <c r="D921" s="9">
        <v>5712.8</v>
      </c>
      <c r="E921" s="9">
        <v>7563.8</v>
      </c>
      <c r="F921" s="9">
        <v>6356.8</v>
      </c>
      <c r="G921" s="9">
        <v>25748.400000000001</v>
      </c>
      <c r="H921" s="9">
        <v>60831</v>
      </c>
      <c r="I921" s="9">
        <v>63000</v>
      </c>
      <c r="J921" s="9">
        <v>2169</v>
      </c>
      <c r="K921" s="9">
        <v>3.44</v>
      </c>
    </row>
    <row r="922" spans="1:11" ht="15" thickBot="1" x14ac:dyDescent="0.35">
      <c r="A922" s="8" t="s">
        <v>239</v>
      </c>
      <c r="B922" s="9">
        <v>7081</v>
      </c>
      <c r="C922" s="9">
        <v>8529.4</v>
      </c>
      <c r="D922" s="9">
        <v>8448.7999999999993</v>
      </c>
      <c r="E922" s="9">
        <v>12230.4</v>
      </c>
      <c r="F922" s="9">
        <v>6356.8</v>
      </c>
      <c r="G922" s="9">
        <v>23978.5</v>
      </c>
      <c r="H922" s="9">
        <v>66624.899999999994</v>
      </c>
      <c r="I922" s="9">
        <v>66000</v>
      </c>
      <c r="J922" s="9">
        <v>-624.9</v>
      </c>
      <c r="K922" s="9">
        <v>-0.95</v>
      </c>
    </row>
    <row r="923" spans="1:11" ht="15" thickBot="1" x14ac:dyDescent="0.35">
      <c r="A923" s="8" t="s">
        <v>240</v>
      </c>
      <c r="B923" s="9">
        <v>7081</v>
      </c>
      <c r="C923" s="9">
        <v>8529.4</v>
      </c>
      <c r="D923" s="9">
        <v>8448.7999999999993</v>
      </c>
      <c r="E923" s="9">
        <v>12230.4</v>
      </c>
      <c r="F923" s="9">
        <v>15047</v>
      </c>
      <c r="G923" s="9">
        <v>19472.2</v>
      </c>
      <c r="H923" s="9">
        <v>70808.800000000003</v>
      </c>
      <c r="I923" s="9">
        <v>73000</v>
      </c>
      <c r="J923" s="9">
        <v>2191.1999999999998</v>
      </c>
      <c r="K923" s="9">
        <v>3</v>
      </c>
    </row>
    <row r="924" spans="1:11" ht="15" thickBot="1" x14ac:dyDescent="0.35">
      <c r="A924" s="8" t="s">
        <v>241</v>
      </c>
      <c r="B924" s="9">
        <v>7081</v>
      </c>
      <c r="C924" s="9">
        <v>8529.4</v>
      </c>
      <c r="D924" s="9">
        <v>8448.7999999999993</v>
      </c>
      <c r="E924" s="9">
        <v>10782.1</v>
      </c>
      <c r="F924" s="9">
        <v>17943.7</v>
      </c>
      <c r="G924" s="9">
        <v>22047.4</v>
      </c>
      <c r="H924" s="9">
        <v>74832.3</v>
      </c>
      <c r="I924" s="9">
        <v>70000</v>
      </c>
      <c r="J924" s="9">
        <v>-4832.3</v>
      </c>
      <c r="K924" s="9">
        <v>-6.9</v>
      </c>
    </row>
    <row r="925" spans="1:11" ht="15" thickBot="1" x14ac:dyDescent="0.35">
      <c r="A925" s="8" t="s">
        <v>242</v>
      </c>
      <c r="B925" s="9">
        <v>7563.8</v>
      </c>
      <c r="C925" s="9">
        <v>9495</v>
      </c>
      <c r="D925" s="9">
        <v>8448.7999999999993</v>
      </c>
      <c r="E925" s="9">
        <v>10782.1</v>
      </c>
      <c r="F925" s="9">
        <v>17943.7</v>
      </c>
      <c r="G925" s="9">
        <v>22047.4</v>
      </c>
      <c r="H925" s="9">
        <v>76280.7</v>
      </c>
      <c r="I925" s="9">
        <v>74000</v>
      </c>
      <c r="J925" s="9">
        <v>-2280.6999999999998</v>
      </c>
      <c r="K925" s="9">
        <v>-3.08</v>
      </c>
    </row>
    <row r="926" spans="1:11" ht="15" thickBot="1" x14ac:dyDescent="0.35">
      <c r="A926" s="8" t="s">
        <v>243</v>
      </c>
      <c r="B926" s="9">
        <v>7563.8</v>
      </c>
      <c r="C926" s="9">
        <v>9495</v>
      </c>
      <c r="D926" s="9">
        <v>8448.7999999999993</v>
      </c>
      <c r="E926" s="9">
        <v>10782.1</v>
      </c>
      <c r="F926" s="9">
        <v>17943.7</v>
      </c>
      <c r="G926" s="9">
        <v>19472.2</v>
      </c>
      <c r="H926" s="9">
        <v>73705.5</v>
      </c>
      <c r="I926" s="9">
        <v>88000</v>
      </c>
      <c r="J926" s="9">
        <v>14294.5</v>
      </c>
      <c r="K926" s="9">
        <v>16.239999999999998</v>
      </c>
    </row>
    <row r="927" spans="1:11" ht="15" thickBot="1" x14ac:dyDescent="0.35">
      <c r="A927" s="8" t="s">
        <v>244</v>
      </c>
      <c r="B927" s="9">
        <v>7081</v>
      </c>
      <c r="C927" s="9">
        <v>9495</v>
      </c>
      <c r="D927" s="9">
        <v>8448.7999999999993</v>
      </c>
      <c r="E927" s="9">
        <v>10782.1</v>
      </c>
      <c r="F927" s="9">
        <v>17943.7</v>
      </c>
      <c r="G927" s="9">
        <v>23978.5</v>
      </c>
      <c r="H927" s="9">
        <v>77729</v>
      </c>
      <c r="I927" s="9">
        <v>89000</v>
      </c>
      <c r="J927" s="9">
        <v>11271</v>
      </c>
      <c r="K927" s="9">
        <v>12.66</v>
      </c>
    </row>
    <row r="928" spans="1:11" ht="15" thickBot="1" x14ac:dyDescent="0.35">
      <c r="A928" s="8" t="s">
        <v>245</v>
      </c>
      <c r="B928" s="9">
        <v>7081</v>
      </c>
      <c r="C928" s="9">
        <v>8368.1</v>
      </c>
      <c r="D928" s="9">
        <v>5712.8</v>
      </c>
      <c r="E928" s="9">
        <v>10782.1</v>
      </c>
      <c r="F928" s="9">
        <v>15047</v>
      </c>
      <c r="G928" s="9">
        <v>23978.5</v>
      </c>
      <c r="H928" s="9">
        <v>70969.5</v>
      </c>
      <c r="I928" s="9">
        <v>76000</v>
      </c>
      <c r="J928" s="9">
        <v>5030.5</v>
      </c>
      <c r="K928" s="9">
        <v>6.62</v>
      </c>
    </row>
    <row r="929" spans="1:11" ht="15" thickBot="1" x14ac:dyDescent="0.35">
      <c r="A929" s="8" t="s">
        <v>246</v>
      </c>
      <c r="B929" s="9">
        <v>7081</v>
      </c>
      <c r="C929" s="9">
        <v>8529.4</v>
      </c>
      <c r="D929" s="9">
        <v>8448.7999999999993</v>
      </c>
      <c r="E929" s="9">
        <v>10782.1</v>
      </c>
      <c r="F929" s="9">
        <v>15047</v>
      </c>
      <c r="G929" s="9">
        <v>16816.900000000001</v>
      </c>
      <c r="H929" s="9">
        <v>66705.100000000006</v>
      </c>
      <c r="I929" s="9">
        <v>72000</v>
      </c>
      <c r="J929" s="9">
        <v>5294.9</v>
      </c>
      <c r="K929" s="9">
        <v>7.35</v>
      </c>
    </row>
    <row r="930" spans="1:11" ht="15" thickBot="1" x14ac:dyDescent="0.35">
      <c r="A930" s="8" t="s">
        <v>247</v>
      </c>
      <c r="B930" s="9">
        <v>7563.8</v>
      </c>
      <c r="C930" s="9">
        <v>8529.4</v>
      </c>
      <c r="D930" s="9">
        <v>8448.7999999999993</v>
      </c>
      <c r="E930" s="9">
        <v>10782.1</v>
      </c>
      <c r="F930" s="9">
        <v>6356.8</v>
      </c>
      <c r="G930" s="9">
        <v>22047.4</v>
      </c>
      <c r="H930" s="9">
        <v>63728.2</v>
      </c>
      <c r="I930" s="9">
        <v>66000</v>
      </c>
      <c r="J930" s="9">
        <v>2271.8000000000002</v>
      </c>
      <c r="K930" s="9">
        <v>3.44</v>
      </c>
    </row>
    <row r="931" spans="1:11" ht="15" thickBot="1" x14ac:dyDescent="0.35">
      <c r="A931" s="8" t="s">
        <v>248</v>
      </c>
      <c r="B931" s="9">
        <v>7563.8</v>
      </c>
      <c r="C931" s="9">
        <v>9495</v>
      </c>
      <c r="D931" s="9">
        <v>8448.7999999999993</v>
      </c>
      <c r="E931" s="9">
        <v>12230.4</v>
      </c>
      <c r="F931" s="9">
        <v>17943.7</v>
      </c>
      <c r="G931" s="9">
        <v>23978.5</v>
      </c>
      <c r="H931" s="9">
        <v>79660.2</v>
      </c>
      <c r="I931" s="9">
        <v>90000</v>
      </c>
      <c r="J931" s="9">
        <v>10339.799999999999</v>
      </c>
      <c r="K931" s="9">
        <v>11.49</v>
      </c>
    </row>
    <row r="932" spans="1:11" ht="15" thickBot="1" x14ac:dyDescent="0.35">
      <c r="A932" s="8" t="s">
        <v>249</v>
      </c>
      <c r="B932" s="9">
        <v>7081</v>
      </c>
      <c r="C932" s="9">
        <v>8529.4</v>
      </c>
      <c r="D932" s="9">
        <v>8126.7</v>
      </c>
      <c r="E932" s="9">
        <v>10540.7</v>
      </c>
      <c r="F932" s="9">
        <v>10460.5</v>
      </c>
      <c r="G932" s="9">
        <v>19472.2</v>
      </c>
      <c r="H932" s="9">
        <v>64210.5</v>
      </c>
      <c r="I932" s="9">
        <v>78000</v>
      </c>
      <c r="J932" s="9">
        <v>13789.5</v>
      </c>
      <c r="K932" s="9">
        <v>17.68</v>
      </c>
    </row>
    <row r="933" spans="1:11" ht="15" thickBot="1" x14ac:dyDescent="0.35">
      <c r="A933" s="8" t="s">
        <v>250</v>
      </c>
      <c r="B933" s="9">
        <v>7081</v>
      </c>
      <c r="C933" s="9">
        <v>8529.4</v>
      </c>
      <c r="D933" s="9">
        <v>5712.8</v>
      </c>
      <c r="E933" s="9">
        <v>10782.1</v>
      </c>
      <c r="F933" s="9">
        <v>10460.5</v>
      </c>
      <c r="G933" s="9">
        <v>16816.900000000001</v>
      </c>
      <c r="H933" s="9">
        <v>59382.7</v>
      </c>
      <c r="I933" s="9">
        <v>68000</v>
      </c>
      <c r="J933" s="9">
        <v>8617.2999999999993</v>
      </c>
      <c r="K933" s="9">
        <v>12.67</v>
      </c>
    </row>
    <row r="934" spans="1:11" ht="15" thickBot="1" x14ac:dyDescent="0.35">
      <c r="A934" s="8" t="s">
        <v>251</v>
      </c>
      <c r="B934" s="9">
        <v>7081</v>
      </c>
      <c r="C934" s="9">
        <v>8529.4</v>
      </c>
      <c r="D934" s="9">
        <v>5712.8</v>
      </c>
      <c r="E934" s="9">
        <v>12230.4</v>
      </c>
      <c r="F934" s="9">
        <v>17943.7</v>
      </c>
      <c r="G934" s="9">
        <v>16816.900000000001</v>
      </c>
      <c r="H934" s="9">
        <v>68314.2</v>
      </c>
      <c r="I934" s="9">
        <v>74000</v>
      </c>
      <c r="J934" s="9">
        <v>5685.8</v>
      </c>
      <c r="K934" s="9">
        <v>7.68</v>
      </c>
    </row>
    <row r="935" spans="1:11" ht="15" thickBot="1" x14ac:dyDescent="0.35">
      <c r="A935" s="8" t="s">
        <v>252</v>
      </c>
      <c r="B935" s="9">
        <v>7081</v>
      </c>
      <c r="C935" s="9">
        <v>9495</v>
      </c>
      <c r="D935" s="9">
        <v>5712.8</v>
      </c>
      <c r="E935" s="9">
        <v>12230.4</v>
      </c>
      <c r="F935" s="9">
        <v>17943.7</v>
      </c>
      <c r="G935" s="9">
        <v>23978.5</v>
      </c>
      <c r="H935" s="9">
        <v>76441.399999999994</v>
      </c>
      <c r="I935" s="9">
        <v>77000</v>
      </c>
      <c r="J935" s="9">
        <v>558.6</v>
      </c>
      <c r="K935" s="9">
        <v>0.73</v>
      </c>
    </row>
    <row r="936" spans="1:11" ht="15" thickBot="1" x14ac:dyDescent="0.35">
      <c r="A936" s="8" t="s">
        <v>253</v>
      </c>
      <c r="B936" s="9">
        <v>7081</v>
      </c>
      <c r="C936" s="9">
        <v>8529.4</v>
      </c>
      <c r="D936" s="9">
        <v>5712.8</v>
      </c>
      <c r="E936" s="9">
        <v>12230.4</v>
      </c>
      <c r="F936" s="9">
        <v>15047</v>
      </c>
      <c r="G936" s="9">
        <v>19472.2</v>
      </c>
      <c r="H936" s="9">
        <v>68072.800000000003</v>
      </c>
      <c r="I936" s="9">
        <v>74000</v>
      </c>
      <c r="J936" s="9">
        <v>5927.2</v>
      </c>
      <c r="K936" s="9">
        <v>8.01</v>
      </c>
    </row>
    <row r="937" spans="1:11" ht="15" thickBot="1" x14ac:dyDescent="0.35">
      <c r="A937" s="8" t="s">
        <v>254</v>
      </c>
      <c r="B937" s="9">
        <v>7563.8</v>
      </c>
      <c r="C937" s="9">
        <v>9495</v>
      </c>
      <c r="D937" s="9">
        <v>8448.7999999999993</v>
      </c>
      <c r="E937" s="9">
        <v>12230.4</v>
      </c>
      <c r="F937" s="9">
        <v>17943.7</v>
      </c>
      <c r="G937" s="9">
        <v>23978.5</v>
      </c>
      <c r="H937" s="9">
        <v>79660.2</v>
      </c>
      <c r="I937" s="9">
        <v>86000</v>
      </c>
      <c r="J937" s="9">
        <v>6339.8</v>
      </c>
      <c r="K937" s="9">
        <v>7.37</v>
      </c>
    </row>
    <row r="938" spans="1:11" ht="15" thickBot="1" x14ac:dyDescent="0.35">
      <c r="A938" s="8" t="s">
        <v>255</v>
      </c>
      <c r="B938" s="9">
        <v>7563.8</v>
      </c>
      <c r="C938" s="9">
        <v>9495</v>
      </c>
      <c r="D938" s="9">
        <v>8448.7999999999993</v>
      </c>
      <c r="E938" s="9">
        <v>12230.4</v>
      </c>
      <c r="F938" s="9">
        <v>22771.599999999999</v>
      </c>
      <c r="G938" s="9">
        <v>23978.5</v>
      </c>
      <c r="H938" s="9">
        <v>84488</v>
      </c>
      <c r="I938" s="9">
        <v>100000</v>
      </c>
      <c r="J938" s="9">
        <v>15512</v>
      </c>
      <c r="K938" s="9">
        <v>15.51</v>
      </c>
    </row>
    <row r="939" spans="1:11" ht="15" thickBot="1" x14ac:dyDescent="0.35">
      <c r="A939" s="8" t="s">
        <v>256</v>
      </c>
      <c r="B939" s="9">
        <v>7081</v>
      </c>
      <c r="C939" s="9">
        <v>9495</v>
      </c>
      <c r="D939" s="9">
        <v>8448.7999999999993</v>
      </c>
      <c r="E939" s="9">
        <v>12230.4</v>
      </c>
      <c r="F939" s="9">
        <v>21806</v>
      </c>
      <c r="G939" s="9">
        <v>23978.5</v>
      </c>
      <c r="H939" s="9">
        <v>83039.7</v>
      </c>
      <c r="I939" s="9">
        <v>94000</v>
      </c>
      <c r="J939" s="9">
        <v>10960.3</v>
      </c>
      <c r="K939" s="9">
        <v>11.66</v>
      </c>
    </row>
    <row r="940" spans="1:11" ht="15" thickBot="1" x14ac:dyDescent="0.35">
      <c r="A940" s="8" t="s">
        <v>257</v>
      </c>
      <c r="B940" s="9">
        <v>7081</v>
      </c>
      <c r="C940" s="9">
        <v>9495</v>
      </c>
      <c r="D940" s="9">
        <v>6195.6</v>
      </c>
      <c r="E940" s="9">
        <v>12230.4</v>
      </c>
      <c r="F940" s="9">
        <v>17943.7</v>
      </c>
      <c r="G940" s="9">
        <v>23978.5</v>
      </c>
      <c r="H940" s="9">
        <v>76924.2</v>
      </c>
      <c r="I940" s="9">
        <v>85000</v>
      </c>
      <c r="J940" s="9">
        <v>8075.8</v>
      </c>
      <c r="K940" s="9">
        <v>9.5</v>
      </c>
    </row>
    <row r="941" spans="1:11" ht="15" thickBot="1" x14ac:dyDescent="0.35">
      <c r="A941" s="8" t="s">
        <v>258</v>
      </c>
      <c r="B941" s="9">
        <v>7563.8</v>
      </c>
      <c r="C941" s="9">
        <v>9495</v>
      </c>
      <c r="D941" s="9">
        <v>8448.7999999999993</v>
      </c>
      <c r="E941" s="9">
        <v>12230.4</v>
      </c>
      <c r="F941" s="9">
        <v>22771.599999999999</v>
      </c>
      <c r="G941" s="9">
        <v>25748.400000000001</v>
      </c>
      <c r="H941" s="9">
        <v>86257.9</v>
      </c>
      <c r="I941" s="9">
        <v>90000</v>
      </c>
      <c r="J941" s="9">
        <v>3742.1</v>
      </c>
      <c r="K941" s="9">
        <v>4.16</v>
      </c>
    </row>
    <row r="942" spans="1:11" ht="15" thickBot="1" x14ac:dyDescent="0.35">
      <c r="A942" s="8" t="s">
        <v>259</v>
      </c>
      <c r="B942" s="9">
        <v>7563.8</v>
      </c>
      <c r="C942" s="9">
        <v>9495</v>
      </c>
      <c r="D942" s="9">
        <v>8448.7999999999993</v>
      </c>
      <c r="E942" s="9">
        <v>12230.4</v>
      </c>
      <c r="F942" s="9">
        <v>17943.7</v>
      </c>
      <c r="G942" s="9">
        <v>23978.5</v>
      </c>
      <c r="H942" s="9">
        <v>79660.2</v>
      </c>
      <c r="I942" s="9">
        <v>80000</v>
      </c>
      <c r="J942" s="9">
        <v>339.8</v>
      </c>
      <c r="K942" s="9">
        <v>0.42</v>
      </c>
    </row>
    <row r="943" spans="1:11" ht="15" thickBot="1" x14ac:dyDescent="0.35">
      <c r="A943" s="8" t="s">
        <v>260</v>
      </c>
      <c r="B943" s="9">
        <v>20599</v>
      </c>
      <c r="C943" s="9">
        <v>9495</v>
      </c>
      <c r="D943" s="9">
        <v>8448.7999999999993</v>
      </c>
      <c r="E943" s="9">
        <v>12230.4</v>
      </c>
      <c r="F943" s="9">
        <v>22771.599999999999</v>
      </c>
      <c r="G943" s="9">
        <v>23978.5</v>
      </c>
      <c r="H943" s="9">
        <v>97523.199999999997</v>
      </c>
      <c r="I943" s="9">
        <v>101000</v>
      </c>
      <c r="J943" s="9">
        <v>3476.8</v>
      </c>
      <c r="K943" s="9">
        <v>3.44</v>
      </c>
    </row>
    <row r="944" spans="1:11" ht="15" thickBot="1" x14ac:dyDescent="0.35">
      <c r="A944" s="8" t="s">
        <v>261</v>
      </c>
      <c r="B944" s="9">
        <v>7081</v>
      </c>
      <c r="C944" s="9">
        <v>8529.4</v>
      </c>
      <c r="D944" s="9">
        <v>8448.7999999999993</v>
      </c>
      <c r="E944" s="9">
        <v>12230.4</v>
      </c>
      <c r="F944" s="9">
        <v>15047</v>
      </c>
      <c r="G944" s="9">
        <v>23978.5</v>
      </c>
      <c r="H944" s="9">
        <v>75315.100000000006</v>
      </c>
      <c r="I944" s="9">
        <v>81000</v>
      </c>
      <c r="J944" s="9">
        <v>5684.9</v>
      </c>
      <c r="K944" s="9">
        <v>7.02</v>
      </c>
    </row>
    <row r="945" spans="1:11" ht="15" thickBot="1" x14ac:dyDescent="0.35">
      <c r="A945" s="8" t="s">
        <v>262</v>
      </c>
      <c r="B945" s="9">
        <v>7081</v>
      </c>
      <c r="C945" s="9">
        <v>8529.4</v>
      </c>
      <c r="D945" s="9">
        <v>8448.7999999999993</v>
      </c>
      <c r="E945" s="9">
        <v>12230.4</v>
      </c>
      <c r="F945" s="9">
        <v>17943.7</v>
      </c>
      <c r="G945" s="9">
        <v>23978.5</v>
      </c>
      <c r="H945" s="9">
        <v>78211.8</v>
      </c>
      <c r="I945" s="9">
        <v>85000</v>
      </c>
      <c r="J945" s="9">
        <v>6788.2</v>
      </c>
      <c r="K945" s="9">
        <v>7.99</v>
      </c>
    </row>
    <row r="946" spans="1:11" ht="15" thickBot="1" x14ac:dyDescent="0.35">
      <c r="A946" s="8" t="s">
        <v>263</v>
      </c>
      <c r="B946" s="9">
        <v>7081</v>
      </c>
      <c r="C946" s="9">
        <v>8529.4</v>
      </c>
      <c r="D946" s="9">
        <v>8448.7999999999993</v>
      </c>
      <c r="E946" s="9">
        <v>12230.4</v>
      </c>
      <c r="F946" s="9">
        <v>17943.7</v>
      </c>
      <c r="G946" s="9">
        <v>23978.5</v>
      </c>
      <c r="H946" s="9">
        <v>78211.8</v>
      </c>
      <c r="I946" s="9">
        <v>81000</v>
      </c>
      <c r="J946" s="9">
        <v>2788.2</v>
      </c>
      <c r="K946" s="9">
        <v>3.44</v>
      </c>
    </row>
    <row r="947" spans="1:11" ht="15" thickBot="1" x14ac:dyDescent="0.35">
      <c r="A947" s="8" t="s">
        <v>264</v>
      </c>
      <c r="B947" s="9">
        <v>7081</v>
      </c>
      <c r="C947" s="9">
        <v>9495</v>
      </c>
      <c r="D947" s="9">
        <v>8448.7999999999993</v>
      </c>
      <c r="E947" s="9">
        <v>12230.4</v>
      </c>
      <c r="F947" s="9">
        <v>21806</v>
      </c>
      <c r="G947" s="9">
        <v>23978.5</v>
      </c>
      <c r="H947" s="9">
        <v>83039.7</v>
      </c>
      <c r="I947" s="9">
        <v>97000</v>
      </c>
      <c r="J947" s="9">
        <v>13960.3</v>
      </c>
      <c r="K947" s="9">
        <v>14.39</v>
      </c>
    </row>
    <row r="948" spans="1:11" ht="15" thickBot="1" x14ac:dyDescent="0.35">
      <c r="A948" s="8" t="s">
        <v>265</v>
      </c>
      <c r="B948" s="9">
        <v>7081</v>
      </c>
      <c r="C948" s="9">
        <v>9495</v>
      </c>
      <c r="D948" s="9">
        <v>8448.7999999999993</v>
      </c>
      <c r="E948" s="9">
        <v>12230.4</v>
      </c>
      <c r="F948" s="9">
        <v>21806</v>
      </c>
      <c r="G948" s="9">
        <v>23978.5</v>
      </c>
      <c r="H948" s="9">
        <v>83039.7</v>
      </c>
      <c r="I948" s="9">
        <v>85000</v>
      </c>
      <c r="J948" s="9">
        <v>1960.3</v>
      </c>
      <c r="K948" s="9">
        <v>2.31</v>
      </c>
    </row>
    <row r="949" spans="1:11" ht="15" thickBot="1" x14ac:dyDescent="0.35">
      <c r="A949" s="8" t="s">
        <v>266</v>
      </c>
      <c r="B949" s="9">
        <v>7081</v>
      </c>
      <c r="C949" s="9">
        <v>9495</v>
      </c>
      <c r="D949" s="9">
        <v>8448.7999999999993</v>
      </c>
      <c r="E949" s="9">
        <v>12230.4</v>
      </c>
      <c r="F949" s="9">
        <v>21806</v>
      </c>
      <c r="G949" s="9">
        <v>23978.5</v>
      </c>
      <c r="H949" s="9">
        <v>83039.7</v>
      </c>
      <c r="I949" s="9">
        <v>97000</v>
      </c>
      <c r="J949" s="9">
        <v>13960.3</v>
      </c>
      <c r="K949" s="9">
        <v>14.39</v>
      </c>
    </row>
    <row r="950" spans="1:11" ht="15" thickBot="1" x14ac:dyDescent="0.35"/>
    <row r="951" spans="1:11" ht="15" thickBot="1" x14ac:dyDescent="0.35">
      <c r="A951" s="10" t="s">
        <v>586</v>
      </c>
      <c r="B951" s="11">
        <v>102511.4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8921342.6999999993</v>
      </c>
    </row>
    <row r="954" spans="1:11" ht="15" thickBot="1" x14ac:dyDescent="0.35">
      <c r="A954" s="10" t="s">
        <v>589</v>
      </c>
      <c r="B954" s="11">
        <v>8910000</v>
      </c>
    </row>
    <row r="955" spans="1:11" ht="15" thickBot="1" x14ac:dyDescent="0.35">
      <c r="A955" s="10" t="s">
        <v>590</v>
      </c>
      <c r="B955" s="11">
        <v>11342.7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971</v>
      </c>
    </row>
    <row r="967" spans="1:12" ht="18" x14ac:dyDescent="0.3">
      <c r="A967" s="4"/>
    </row>
    <row r="968" spans="1:12" x14ac:dyDescent="0.3">
      <c r="A968" s="5"/>
    </row>
    <row r="971" spans="1:12" ht="18" x14ac:dyDescent="0.3">
      <c r="A971" s="6" t="s">
        <v>18</v>
      </c>
      <c r="B971" s="7">
        <v>6975488</v>
      </c>
      <c r="C971" s="6" t="s">
        <v>19</v>
      </c>
      <c r="D971" s="7">
        <v>234</v>
      </c>
      <c r="E971" s="6" t="s">
        <v>20</v>
      </c>
      <c r="F971" s="7">
        <v>7</v>
      </c>
      <c r="G971" s="6" t="s">
        <v>21</v>
      </c>
      <c r="H971" s="7">
        <v>234</v>
      </c>
      <c r="I971" s="6" t="s">
        <v>22</v>
      </c>
      <c r="J971" s="7">
        <v>0</v>
      </c>
      <c r="K971" s="6" t="s">
        <v>23</v>
      </c>
      <c r="L971" s="7" t="s">
        <v>1359</v>
      </c>
    </row>
    <row r="972" spans="1:12" ht="18.600000000000001" thickBot="1" x14ac:dyDescent="0.35">
      <c r="A972" s="4"/>
    </row>
    <row r="973" spans="1:12" ht="15" thickBot="1" x14ac:dyDescent="0.35">
      <c r="A973" s="8" t="s">
        <v>25</v>
      </c>
      <c r="B973" s="8" t="s">
        <v>26</v>
      </c>
      <c r="C973" s="8" t="s">
        <v>27</v>
      </c>
      <c r="D973" s="8" t="s">
        <v>28</v>
      </c>
      <c r="E973" s="8" t="s">
        <v>29</v>
      </c>
      <c r="F973" s="8" t="s">
        <v>30</v>
      </c>
      <c r="G973" s="8" t="s">
        <v>31</v>
      </c>
      <c r="H973" s="8" t="s">
        <v>987</v>
      </c>
      <c r="I973" s="8" t="s">
        <v>988</v>
      </c>
    </row>
    <row r="974" spans="1:12" ht="15" thickBot="1" x14ac:dyDescent="0.35">
      <c r="A974" s="8" t="s">
        <v>33</v>
      </c>
      <c r="B974" s="9">
        <v>234</v>
      </c>
      <c r="C974" s="9">
        <v>97</v>
      </c>
      <c r="D974" s="9">
        <v>81</v>
      </c>
      <c r="E974" s="9">
        <v>98</v>
      </c>
      <c r="F974" s="9">
        <v>101</v>
      </c>
      <c r="G974" s="9">
        <v>101</v>
      </c>
      <c r="H974" s="9">
        <v>96</v>
      </c>
      <c r="I974" s="9">
        <v>1000</v>
      </c>
    </row>
    <row r="975" spans="1:12" ht="15" thickBot="1" x14ac:dyDescent="0.35">
      <c r="A975" s="8" t="s">
        <v>34</v>
      </c>
      <c r="B975" s="9">
        <v>233</v>
      </c>
      <c r="C975" s="9">
        <v>89</v>
      </c>
      <c r="D975" s="9">
        <v>85</v>
      </c>
      <c r="E975" s="9">
        <v>99</v>
      </c>
      <c r="F975" s="9">
        <v>101</v>
      </c>
      <c r="G975" s="9">
        <v>101</v>
      </c>
      <c r="H975" s="9">
        <v>98</v>
      </c>
      <c r="I975" s="9">
        <v>13000</v>
      </c>
    </row>
    <row r="976" spans="1:12" ht="15" thickBot="1" x14ac:dyDescent="0.35">
      <c r="A976" s="8" t="s">
        <v>35</v>
      </c>
      <c r="B976" s="9">
        <v>232</v>
      </c>
      <c r="C976" s="9">
        <v>93</v>
      </c>
      <c r="D976" s="9">
        <v>66</v>
      </c>
      <c r="E976" s="9">
        <v>98</v>
      </c>
      <c r="F976" s="9">
        <v>101</v>
      </c>
      <c r="G976" s="9">
        <v>101</v>
      </c>
      <c r="H976" s="9">
        <v>101</v>
      </c>
      <c r="I976" s="9">
        <v>1000</v>
      </c>
    </row>
    <row r="977" spans="1:9" ht="15" thickBot="1" x14ac:dyDescent="0.35">
      <c r="A977" s="8" t="s">
        <v>36</v>
      </c>
      <c r="B977" s="9">
        <v>231</v>
      </c>
      <c r="C977" s="9">
        <v>94</v>
      </c>
      <c r="D977" s="9">
        <v>75</v>
      </c>
      <c r="E977" s="9">
        <v>101</v>
      </c>
      <c r="F977" s="9">
        <v>101</v>
      </c>
      <c r="G977" s="9">
        <v>101</v>
      </c>
      <c r="H977" s="9">
        <v>99</v>
      </c>
      <c r="I977" s="9">
        <v>15000</v>
      </c>
    </row>
    <row r="978" spans="1:9" ht="15" thickBot="1" x14ac:dyDescent="0.35">
      <c r="A978" s="8" t="s">
        <v>37</v>
      </c>
      <c r="B978" s="9">
        <v>230</v>
      </c>
      <c r="C978" s="9">
        <v>86</v>
      </c>
      <c r="D978" s="9">
        <v>68</v>
      </c>
      <c r="E978" s="9">
        <v>101</v>
      </c>
      <c r="F978" s="9">
        <v>101</v>
      </c>
      <c r="G978" s="9">
        <v>96</v>
      </c>
      <c r="H978" s="9">
        <v>98</v>
      </c>
      <c r="I978" s="9">
        <v>1000</v>
      </c>
    </row>
    <row r="979" spans="1:9" ht="15" thickBot="1" x14ac:dyDescent="0.35">
      <c r="A979" s="8" t="s">
        <v>38</v>
      </c>
      <c r="B979" s="9">
        <v>229</v>
      </c>
      <c r="C979" s="9">
        <v>87</v>
      </c>
      <c r="D979" s="9">
        <v>76</v>
      </c>
      <c r="E979" s="9">
        <v>97</v>
      </c>
      <c r="F979" s="9">
        <v>101</v>
      </c>
      <c r="G979" s="9">
        <v>101</v>
      </c>
      <c r="H979" s="9">
        <v>101</v>
      </c>
      <c r="I979" s="9">
        <v>1000</v>
      </c>
    </row>
    <row r="980" spans="1:9" ht="15" thickBot="1" x14ac:dyDescent="0.35">
      <c r="A980" s="8" t="s">
        <v>39</v>
      </c>
      <c r="B980" s="9">
        <v>228</v>
      </c>
      <c r="C980" s="9">
        <v>88</v>
      </c>
      <c r="D980" s="9">
        <v>70</v>
      </c>
      <c r="E980" s="9">
        <v>101</v>
      </c>
      <c r="F980" s="9">
        <v>98</v>
      </c>
      <c r="G980" s="9">
        <v>101</v>
      </c>
      <c r="H980" s="9">
        <v>99</v>
      </c>
      <c r="I980" s="9">
        <v>40000</v>
      </c>
    </row>
    <row r="981" spans="1:9" ht="15" thickBot="1" x14ac:dyDescent="0.35">
      <c r="A981" s="8" t="s">
        <v>40</v>
      </c>
      <c r="B981" s="9">
        <v>227</v>
      </c>
      <c r="C981" s="9">
        <v>84</v>
      </c>
      <c r="D981" s="9">
        <v>69</v>
      </c>
      <c r="E981" s="9">
        <v>100</v>
      </c>
      <c r="F981" s="9">
        <v>94</v>
      </c>
      <c r="G981" s="9">
        <v>101</v>
      </c>
      <c r="H981" s="9">
        <v>91</v>
      </c>
      <c r="I981" s="9">
        <v>24000</v>
      </c>
    </row>
    <row r="982" spans="1:9" ht="15" thickBot="1" x14ac:dyDescent="0.35">
      <c r="A982" s="8" t="s">
        <v>41</v>
      </c>
      <c r="B982" s="9">
        <v>226</v>
      </c>
      <c r="C982" s="9">
        <v>90</v>
      </c>
      <c r="D982" s="9">
        <v>84</v>
      </c>
      <c r="E982" s="9">
        <v>99</v>
      </c>
      <c r="F982" s="9">
        <v>101</v>
      </c>
      <c r="G982" s="9">
        <v>95</v>
      </c>
      <c r="H982" s="9">
        <v>98</v>
      </c>
      <c r="I982" s="9">
        <v>15000</v>
      </c>
    </row>
    <row r="983" spans="1:9" ht="15" thickBot="1" x14ac:dyDescent="0.35">
      <c r="A983" s="8" t="s">
        <v>42</v>
      </c>
      <c r="B983" s="9">
        <v>225</v>
      </c>
      <c r="C983" s="9">
        <v>95</v>
      </c>
      <c r="D983" s="9">
        <v>88</v>
      </c>
      <c r="E983" s="9">
        <v>99</v>
      </c>
      <c r="F983" s="9">
        <v>101</v>
      </c>
      <c r="G983" s="9">
        <v>89</v>
      </c>
      <c r="H983" s="9">
        <v>99</v>
      </c>
      <c r="I983" s="9">
        <v>16000</v>
      </c>
    </row>
    <row r="984" spans="1:9" ht="15" thickBot="1" x14ac:dyDescent="0.35">
      <c r="A984" s="8" t="s">
        <v>43</v>
      </c>
      <c r="B984" s="9">
        <v>224</v>
      </c>
      <c r="C984" s="9">
        <v>85</v>
      </c>
      <c r="D984" s="9">
        <v>84</v>
      </c>
      <c r="E984" s="9">
        <v>84</v>
      </c>
      <c r="F984" s="9">
        <v>101</v>
      </c>
      <c r="G984" s="9">
        <v>98</v>
      </c>
      <c r="H984" s="9">
        <v>96</v>
      </c>
      <c r="I984" s="9">
        <v>25000</v>
      </c>
    </row>
    <row r="985" spans="1:9" ht="15" thickBot="1" x14ac:dyDescent="0.35">
      <c r="A985" s="8" t="s">
        <v>44</v>
      </c>
      <c r="B985" s="9">
        <v>223</v>
      </c>
      <c r="C985" s="9">
        <v>83</v>
      </c>
      <c r="D985" s="9">
        <v>79</v>
      </c>
      <c r="E985" s="9">
        <v>95</v>
      </c>
      <c r="F985" s="9">
        <v>101</v>
      </c>
      <c r="G985" s="9">
        <v>98</v>
      </c>
      <c r="H985" s="9">
        <v>98</v>
      </c>
      <c r="I985" s="9">
        <v>8000</v>
      </c>
    </row>
    <row r="986" spans="1:9" ht="15" thickBot="1" x14ac:dyDescent="0.35">
      <c r="A986" s="8" t="s">
        <v>45</v>
      </c>
      <c r="B986" s="9">
        <v>222</v>
      </c>
      <c r="C986" s="9">
        <v>89</v>
      </c>
      <c r="D986" s="9">
        <v>89</v>
      </c>
      <c r="E986" s="9">
        <v>99</v>
      </c>
      <c r="F986" s="9">
        <v>101</v>
      </c>
      <c r="G986" s="9">
        <v>96</v>
      </c>
      <c r="H986" s="9">
        <v>99</v>
      </c>
      <c r="I986" s="9">
        <v>10000</v>
      </c>
    </row>
    <row r="987" spans="1:9" ht="15" thickBot="1" x14ac:dyDescent="0.35">
      <c r="A987" s="8" t="s">
        <v>46</v>
      </c>
      <c r="B987" s="9">
        <v>221</v>
      </c>
      <c r="C987" s="9">
        <v>87</v>
      </c>
      <c r="D987" s="9">
        <v>87</v>
      </c>
      <c r="E987" s="9">
        <v>100</v>
      </c>
      <c r="F987" s="9">
        <v>101</v>
      </c>
      <c r="G987" s="9">
        <v>95</v>
      </c>
      <c r="H987" s="9">
        <v>98</v>
      </c>
      <c r="I987" s="9">
        <v>13000</v>
      </c>
    </row>
    <row r="988" spans="1:9" ht="15" thickBot="1" x14ac:dyDescent="0.35">
      <c r="A988" s="8" t="s">
        <v>47</v>
      </c>
      <c r="B988" s="9">
        <v>220</v>
      </c>
      <c r="C988" s="9">
        <v>85</v>
      </c>
      <c r="D988" s="9">
        <v>84</v>
      </c>
      <c r="E988" s="9">
        <v>98</v>
      </c>
      <c r="F988" s="9">
        <v>100</v>
      </c>
      <c r="G988" s="9">
        <v>98</v>
      </c>
      <c r="H988" s="9">
        <v>99</v>
      </c>
      <c r="I988" s="9">
        <v>8000</v>
      </c>
    </row>
    <row r="989" spans="1:9" ht="15" thickBot="1" x14ac:dyDescent="0.35">
      <c r="A989" s="8" t="s">
        <v>48</v>
      </c>
      <c r="B989" s="9">
        <v>219</v>
      </c>
      <c r="C989" s="9">
        <v>88</v>
      </c>
      <c r="D989" s="9">
        <v>86</v>
      </c>
      <c r="E989" s="9">
        <v>98</v>
      </c>
      <c r="F989" s="9">
        <v>98</v>
      </c>
      <c r="G989" s="9">
        <v>101</v>
      </c>
      <c r="H989" s="9">
        <v>98</v>
      </c>
      <c r="I989" s="9">
        <v>24000</v>
      </c>
    </row>
    <row r="990" spans="1:9" ht="15" thickBot="1" x14ac:dyDescent="0.35">
      <c r="A990" s="8" t="s">
        <v>49</v>
      </c>
      <c r="B990" s="9">
        <v>218</v>
      </c>
      <c r="C990" s="9">
        <v>87</v>
      </c>
      <c r="D990" s="9">
        <v>86</v>
      </c>
      <c r="E990" s="9">
        <v>99</v>
      </c>
      <c r="F990" s="9">
        <v>100</v>
      </c>
      <c r="G990" s="9">
        <v>97</v>
      </c>
      <c r="H990" s="9">
        <v>97</v>
      </c>
      <c r="I990" s="9">
        <v>10000</v>
      </c>
    </row>
    <row r="991" spans="1:9" ht="15" thickBot="1" x14ac:dyDescent="0.35">
      <c r="A991" s="8" t="s">
        <v>50</v>
      </c>
      <c r="B991" s="9">
        <v>217</v>
      </c>
      <c r="C991" s="9">
        <v>84</v>
      </c>
      <c r="D991" s="9">
        <v>89</v>
      </c>
      <c r="E991" s="9">
        <v>98</v>
      </c>
      <c r="F991" s="9">
        <v>101</v>
      </c>
      <c r="G991" s="9">
        <v>96</v>
      </c>
      <c r="H991" s="9">
        <v>99</v>
      </c>
      <c r="I991" s="9">
        <v>7000</v>
      </c>
    </row>
    <row r="992" spans="1:9" ht="15" thickBot="1" x14ac:dyDescent="0.35">
      <c r="A992" s="8" t="s">
        <v>51</v>
      </c>
      <c r="B992" s="9">
        <v>216</v>
      </c>
      <c r="C992" s="9">
        <v>83</v>
      </c>
      <c r="D992" s="9">
        <v>81</v>
      </c>
      <c r="E992" s="9">
        <v>96</v>
      </c>
      <c r="F992" s="9">
        <v>101</v>
      </c>
      <c r="G992" s="9">
        <v>98</v>
      </c>
      <c r="H992" s="9">
        <v>97</v>
      </c>
      <c r="I992" s="9">
        <v>22000</v>
      </c>
    </row>
    <row r="993" spans="1:9" ht="15" thickBot="1" x14ac:dyDescent="0.35">
      <c r="A993" s="8" t="s">
        <v>52</v>
      </c>
      <c r="B993" s="9">
        <v>215</v>
      </c>
      <c r="C993" s="9">
        <v>82</v>
      </c>
      <c r="D993" s="9">
        <v>81</v>
      </c>
      <c r="E993" s="9">
        <v>99</v>
      </c>
      <c r="F993" s="9">
        <v>99</v>
      </c>
      <c r="G993" s="9">
        <v>99</v>
      </c>
      <c r="H993" s="9">
        <v>98</v>
      </c>
      <c r="I993" s="9">
        <v>17000</v>
      </c>
    </row>
    <row r="994" spans="1:9" ht="15" thickBot="1" x14ac:dyDescent="0.35">
      <c r="A994" s="8" t="s">
        <v>53</v>
      </c>
      <c r="B994" s="9">
        <v>214</v>
      </c>
      <c r="C994" s="9">
        <v>89</v>
      </c>
      <c r="D994" s="9">
        <v>82</v>
      </c>
      <c r="E994" s="9">
        <v>98</v>
      </c>
      <c r="F994" s="9">
        <v>99</v>
      </c>
      <c r="G994" s="9">
        <v>97</v>
      </c>
      <c r="H994" s="9">
        <v>99</v>
      </c>
      <c r="I994" s="9">
        <v>15000</v>
      </c>
    </row>
    <row r="995" spans="1:9" ht="15" thickBot="1" x14ac:dyDescent="0.35">
      <c r="A995" s="8" t="s">
        <v>54</v>
      </c>
      <c r="B995" s="9">
        <v>213</v>
      </c>
      <c r="C995" s="9">
        <v>80</v>
      </c>
      <c r="D995" s="9">
        <v>80</v>
      </c>
      <c r="E995" s="9">
        <v>99</v>
      </c>
      <c r="F995" s="9">
        <v>101</v>
      </c>
      <c r="G995" s="9">
        <v>100</v>
      </c>
      <c r="H995" s="9">
        <v>98</v>
      </c>
      <c r="I995" s="9">
        <v>15000</v>
      </c>
    </row>
    <row r="996" spans="1:9" ht="15" thickBot="1" x14ac:dyDescent="0.35">
      <c r="A996" s="8" t="s">
        <v>55</v>
      </c>
      <c r="B996" s="9">
        <v>212</v>
      </c>
      <c r="C996" s="9">
        <v>81</v>
      </c>
      <c r="D996" s="9">
        <v>82</v>
      </c>
      <c r="E996" s="9">
        <v>98</v>
      </c>
      <c r="F996" s="9">
        <v>98</v>
      </c>
      <c r="G996" s="9">
        <v>99</v>
      </c>
      <c r="H996" s="9">
        <v>98</v>
      </c>
      <c r="I996" s="9">
        <v>12000</v>
      </c>
    </row>
    <row r="997" spans="1:9" ht="15" thickBot="1" x14ac:dyDescent="0.35">
      <c r="A997" s="8" t="s">
        <v>56</v>
      </c>
      <c r="B997" s="9">
        <v>211</v>
      </c>
      <c r="C997" s="9">
        <v>78</v>
      </c>
      <c r="D997" s="9">
        <v>75</v>
      </c>
      <c r="E997" s="9">
        <v>97</v>
      </c>
      <c r="F997" s="9">
        <v>101</v>
      </c>
      <c r="G997" s="9">
        <v>96</v>
      </c>
      <c r="H997" s="9">
        <v>98</v>
      </c>
      <c r="I997" s="9">
        <v>6000</v>
      </c>
    </row>
    <row r="998" spans="1:9" ht="15" thickBot="1" x14ac:dyDescent="0.35">
      <c r="A998" s="8" t="s">
        <v>57</v>
      </c>
      <c r="B998" s="9">
        <v>210</v>
      </c>
      <c r="C998" s="9">
        <v>88</v>
      </c>
      <c r="D998" s="9">
        <v>86</v>
      </c>
      <c r="E998" s="9">
        <v>99</v>
      </c>
      <c r="F998" s="9">
        <v>99</v>
      </c>
      <c r="G998" s="9">
        <v>97</v>
      </c>
      <c r="H998" s="9">
        <v>98</v>
      </c>
      <c r="I998" s="9">
        <v>16000</v>
      </c>
    </row>
    <row r="999" spans="1:9" ht="15" thickBot="1" x14ac:dyDescent="0.35">
      <c r="A999" s="8" t="s">
        <v>58</v>
      </c>
      <c r="B999" s="9">
        <v>209</v>
      </c>
      <c r="C999" s="9">
        <v>87</v>
      </c>
      <c r="D999" s="9">
        <v>88</v>
      </c>
      <c r="E999" s="9">
        <v>98</v>
      </c>
      <c r="F999" s="9">
        <v>101</v>
      </c>
      <c r="G999" s="9">
        <v>98</v>
      </c>
      <c r="H999" s="9">
        <v>98</v>
      </c>
      <c r="I999" s="9">
        <v>9000</v>
      </c>
    </row>
    <row r="1000" spans="1:9" ht="15" thickBot="1" x14ac:dyDescent="0.35">
      <c r="A1000" s="8" t="s">
        <v>59</v>
      </c>
      <c r="B1000" s="9">
        <v>208</v>
      </c>
      <c r="C1000" s="9">
        <v>88</v>
      </c>
      <c r="D1000" s="9">
        <v>85</v>
      </c>
      <c r="E1000" s="9">
        <v>100</v>
      </c>
      <c r="F1000" s="9">
        <v>100</v>
      </c>
      <c r="G1000" s="9">
        <v>99</v>
      </c>
      <c r="H1000" s="9">
        <v>99</v>
      </c>
      <c r="I1000" s="9">
        <v>19000</v>
      </c>
    </row>
    <row r="1001" spans="1:9" ht="15" thickBot="1" x14ac:dyDescent="0.35">
      <c r="A1001" s="8" t="s">
        <v>60</v>
      </c>
      <c r="B1001" s="9">
        <v>207</v>
      </c>
      <c r="C1001" s="9">
        <v>79</v>
      </c>
      <c r="D1001" s="9">
        <v>85</v>
      </c>
      <c r="E1001" s="9">
        <v>100</v>
      </c>
      <c r="F1001" s="9">
        <v>99</v>
      </c>
      <c r="G1001" s="9">
        <v>97</v>
      </c>
      <c r="H1001" s="9">
        <v>99</v>
      </c>
      <c r="I1001" s="9">
        <v>15000</v>
      </c>
    </row>
    <row r="1002" spans="1:9" ht="15" thickBot="1" x14ac:dyDescent="0.35">
      <c r="A1002" s="8" t="s">
        <v>61</v>
      </c>
      <c r="B1002" s="9">
        <v>206</v>
      </c>
      <c r="C1002" s="9">
        <v>85</v>
      </c>
      <c r="D1002" s="9">
        <v>83</v>
      </c>
      <c r="E1002" s="9">
        <v>97</v>
      </c>
      <c r="F1002" s="9">
        <v>100</v>
      </c>
      <c r="G1002" s="9">
        <v>96</v>
      </c>
      <c r="H1002" s="9">
        <v>98</v>
      </c>
      <c r="I1002" s="9">
        <v>14000</v>
      </c>
    </row>
    <row r="1003" spans="1:9" ht="15" thickBot="1" x14ac:dyDescent="0.35">
      <c r="A1003" s="8" t="s">
        <v>62</v>
      </c>
      <c r="B1003" s="9">
        <v>205</v>
      </c>
      <c r="C1003" s="9">
        <v>82</v>
      </c>
      <c r="D1003" s="9">
        <v>81</v>
      </c>
      <c r="E1003" s="9">
        <v>97</v>
      </c>
      <c r="F1003" s="9">
        <v>99</v>
      </c>
      <c r="G1003" s="9">
        <v>97</v>
      </c>
      <c r="H1003" s="9">
        <v>96</v>
      </c>
      <c r="I1003" s="9">
        <v>16000</v>
      </c>
    </row>
    <row r="1004" spans="1:9" ht="15" thickBot="1" x14ac:dyDescent="0.35">
      <c r="A1004" s="8" t="s">
        <v>63</v>
      </c>
      <c r="B1004" s="9">
        <v>204</v>
      </c>
      <c r="C1004" s="9">
        <v>82</v>
      </c>
      <c r="D1004" s="9">
        <v>79</v>
      </c>
      <c r="E1004" s="9">
        <v>97</v>
      </c>
      <c r="F1004" s="9">
        <v>100</v>
      </c>
      <c r="G1004" s="9">
        <v>96</v>
      </c>
      <c r="H1004" s="9">
        <v>96</v>
      </c>
      <c r="I1004" s="9">
        <v>23000</v>
      </c>
    </row>
    <row r="1005" spans="1:9" ht="15" thickBot="1" x14ac:dyDescent="0.35">
      <c r="A1005" s="8" t="s">
        <v>64</v>
      </c>
      <c r="B1005" s="9">
        <v>203</v>
      </c>
      <c r="C1005" s="9">
        <v>83</v>
      </c>
      <c r="D1005" s="9">
        <v>79</v>
      </c>
      <c r="E1005" s="9">
        <v>99</v>
      </c>
      <c r="F1005" s="9">
        <v>99</v>
      </c>
      <c r="G1005" s="9">
        <v>95</v>
      </c>
      <c r="H1005" s="9">
        <v>96</v>
      </c>
      <c r="I1005" s="9">
        <v>15000</v>
      </c>
    </row>
    <row r="1006" spans="1:9" ht="15" thickBot="1" x14ac:dyDescent="0.35">
      <c r="A1006" s="8" t="s">
        <v>65</v>
      </c>
      <c r="B1006" s="9">
        <v>202</v>
      </c>
      <c r="C1006" s="9">
        <v>86</v>
      </c>
      <c r="D1006" s="9">
        <v>82</v>
      </c>
      <c r="E1006" s="9">
        <v>98</v>
      </c>
      <c r="F1006" s="9">
        <v>99</v>
      </c>
      <c r="G1006" s="9">
        <v>96</v>
      </c>
      <c r="H1006" s="9">
        <v>99</v>
      </c>
      <c r="I1006" s="9">
        <v>22000</v>
      </c>
    </row>
    <row r="1007" spans="1:9" ht="15" thickBot="1" x14ac:dyDescent="0.35">
      <c r="A1007" s="8" t="s">
        <v>66</v>
      </c>
      <c r="B1007" s="9">
        <v>201</v>
      </c>
      <c r="C1007" s="9">
        <v>81</v>
      </c>
      <c r="D1007" s="9">
        <v>78</v>
      </c>
      <c r="E1007" s="9">
        <v>97</v>
      </c>
      <c r="F1007" s="9">
        <v>99</v>
      </c>
      <c r="G1007" s="9">
        <v>96</v>
      </c>
      <c r="H1007" s="9">
        <v>98</v>
      </c>
      <c r="I1007" s="9">
        <v>13000</v>
      </c>
    </row>
    <row r="1008" spans="1:9" ht="15" thickBot="1" x14ac:dyDescent="0.35">
      <c r="A1008" s="8" t="s">
        <v>67</v>
      </c>
      <c r="B1008" s="9">
        <v>200</v>
      </c>
      <c r="C1008" s="9">
        <v>78</v>
      </c>
      <c r="D1008" s="9">
        <v>72</v>
      </c>
      <c r="E1008" s="9">
        <v>97</v>
      </c>
      <c r="F1008" s="9">
        <v>99</v>
      </c>
      <c r="G1008" s="9">
        <v>93</v>
      </c>
      <c r="H1008" s="9">
        <v>97</v>
      </c>
      <c r="I1008" s="9">
        <v>13000</v>
      </c>
    </row>
    <row r="1009" spans="1:9" ht="15" thickBot="1" x14ac:dyDescent="0.35">
      <c r="A1009" s="8" t="s">
        <v>68</v>
      </c>
      <c r="B1009" s="9">
        <v>199</v>
      </c>
      <c r="C1009" s="9">
        <v>78</v>
      </c>
      <c r="D1009" s="9">
        <v>65</v>
      </c>
      <c r="E1009" s="9">
        <v>96</v>
      </c>
      <c r="F1009" s="9">
        <v>99</v>
      </c>
      <c r="G1009" s="9">
        <v>94</v>
      </c>
      <c r="H1009" s="9">
        <v>97</v>
      </c>
      <c r="I1009" s="9">
        <v>14000</v>
      </c>
    </row>
    <row r="1010" spans="1:9" ht="15" thickBot="1" x14ac:dyDescent="0.35">
      <c r="A1010" s="8" t="s">
        <v>69</v>
      </c>
      <c r="B1010" s="9">
        <v>198</v>
      </c>
      <c r="C1010" s="9">
        <v>86</v>
      </c>
      <c r="D1010" s="9">
        <v>82</v>
      </c>
      <c r="E1010" s="9">
        <v>97</v>
      </c>
      <c r="F1010" s="9">
        <v>100</v>
      </c>
      <c r="G1010" s="9">
        <v>96</v>
      </c>
      <c r="H1010" s="9">
        <v>99</v>
      </c>
      <c r="I1010" s="9">
        <v>16000</v>
      </c>
    </row>
    <row r="1011" spans="1:9" ht="15" thickBot="1" x14ac:dyDescent="0.35">
      <c r="A1011" s="8" t="s">
        <v>70</v>
      </c>
      <c r="B1011" s="9">
        <v>197</v>
      </c>
      <c r="C1011" s="9">
        <v>88</v>
      </c>
      <c r="D1011" s="9">
        <v>85</v>
      </c>
      <c r="E1011" s="9">
        <v>97</v>
      </c>
      <c r="F1011" s="9">
        <v>98</v>
      </c>
      <c r="G1011" s="9">
        <v>95</v>
      </c>
      <c r="H1011" s="9">
        <v>99</v>
      </c>
      <c r="I1011" s="9">
        <v>11000</v>
      </c>
    </row>
    <row r="1012" spans="1:9" ht="15" thickBot="1" x14ac:dyDescent="0.35">
      <c r="A1012" s="8" t="s">
        <v>71</v>
      </c>
      <c r="B1012" s="9">
        <v>196</v>
      </c>
      <c r="C1012" s="9">
        <v>84</v>
      </c>
      <c r="D1012" s="9">
        <v>81</v>
      </c>
      <c r="E1012" s="9">
        <v>98</v>
      </c>
      <c r="F1012" s="9">
        <v>99</v>
      </c>
      <c r="G1012" s="9">
        <v>93</v>
      </c>
      <c r="H1012" s="9">
        <v>99</v>
      </c>
      <c r="I1012" s="9">
        <v>17000</v>
      </c>
    </row>
    <row r="1013" spans="1:9" ht="15" thickBot="1" x14ac:dyDescent="0.35">
      <c r="A1013" s="8" t="s">
        <v>72</v>
      </c>
      <c r="B1013" s="9">
        <v>195</v>
      </c>
      <c r="C1013" s="9">
        <v>82</v>
      </c>
      <c r="D1013" s="9">
        <v>78</v>
      </c>
      <c r="E1013" s="9">
        <v>97</v>
      </c>
      <c r="F1013" s="9">
        <v>99</v>
      </c>
      <c r="G1013" s="9">
        <v>93</v>
      </c>
      <c r="H1013" s="9">
        <v>98</v>
      </c>
      <c r="I1013" s="9">
        <v>11000</v>
      </c>
    </row>
    <row r="1014" spans="1:9" ht="15" thickBot="1" x14ac:dyDescent="0.35">
      <c r="A1014" s="8" t="s">
        <v>73</v>
      </c>
      <c r="B1014" s="9">
        <v>194</v>
      </c>
      <c r="C1014" s="9">
        <v>82</v>
      </c>
      <c r="D1014" s="9">
        <v>80</v>
      </c>
      <c r="E1014" s="9">
        <v>97</v>
      </c>
      <c r="F1014" s="9">
        <v>100</v>
      </c>
      <c r="G1014" s="9">
        <v>91</v>
      </c>
      <c r="H1014" s="9">
        <v>98</v>
      </c>
      <c r="I1014" s="9">
        <v>14000</v>
      </c>
    </row>
    <row r="1015" spans="1:9" ht="15" thickBot="1" x14ac:dyDescent="0.35">
      <c r="A1015" s="8" t="s">
        <v>74</v>
      </c>
      <c r="B1015" s="9">
        <v>193</v>
      </c>
      <c r="C1015" s="9">
        <v>79</v>
      </c>
      <c r="D1015" s="9">
        <v>75</v>
      </c>
      <c r="E1015" s="9">
        <v>97</v>
      </c>
      <c r="F1015" s="9">
        <v>99</v>
      </c>
      <c r="G1015" s="9">
        <v>92</v>
      </c>
      <c r="H1015" s="9">
        <v>97</v>
      </c>
      <c r="I1015" s="9">
        <v>19000</v>
      </c>
    </row>
    <row r="1016" spans="1:9" ht="15" thickBot="1" x14ac:dyDescent="0.35">
      <c r="A1016" s="8" t="s">
        <v>75</v>
      </c>
      <c r="B1016" s="9">
        <v>192</v>
      </c>
      <c r="C1016" s="9">
        <v>77</v>
      </c>
      <c r="D1016" s="9">
        <v>71</v>
      </c>
      <c r="E1016" s="9">
        <v>95</v>
      </c>
      <c r="F1016" s="9">
        <v>99</v>
      </c>
      <c r="G1016" s="9">
        <v>92</v>
      </c>
      <c r="H1016" s="9">
        <v>97</v>
      </c>
      <c r="I1016" s="9">
        <v>20000</v>
      </c>
    </row>
    <row r="1017" spans="1:9" ht="15" thickBot="1" x14ac:dyDescent="0.35">
      <c r="A1017" s="8" t="s">
        <v>76</v>
      </c>
      <c r="B1017" s="9">
        <v>191</v>
      </c>
      <c r="C1017" s="9">
        <v>79</v>
      </c>
      <c r="D1017" s="9">
        <v>73</v>
      </c>
      <c r="E1017" s="9">
        <v>96</v>
      </c>
      <c r="F1017" s="9">
        <v>99</v>
      </c>
      <c r="G1017" s="9">
        <v>92</v>
      </c>
      <c r="H1017" s="9">
        <v>97</v>
      </c>
      <c r="I1017" s="9">
        <v>17000</v>
      </c>
    </row>
    <row r="1018" spans="1:9" ht="15" thickBot="1" x14ac:dyDescent="0.35">
      <c r="A1018" s="8" t="s">
        <v>77</v>
      </c>
      <c r="B1018" s="9">
        <v>190</v>
      </c>
      <c r="C1018" s="9">
        <v>82</v>
      </c>
      <c r="D1018" s="9">
        <v>79</v>
      </c>
      <c r="E1018" s="9">
        <v>95</v>
      </c>
      <c r="F1018" s="9">
        <v>98</v>
      </c>
      <c r="G1018" s="9">
        <v>95</v>
      </c>
      <c r="H1018" s="9">
        <v>97</v>
      </c>
      <c r="I1018" s="9">
        <v>20000</v>
      </c>
    </row>
    <row r="1019" spans="1:9" ht="15" thickBot="1" x14ac:dyDescent="0.35">
      <c r="A1019" s="8" t="s">
        <v>78</v>
      </c>
      <c r="B1019" s="9">
        <v>189</v>
      </c>
      <c r="C1019" s="9">
        <v>80</v>
      </c>
      <c r="D1019" s="9">
        <v>76</v>
      </c>
      <c r="E1019" s="9">
        <v>95</v>
      </c>
      <c r="F1019" s="9">
        <v>96</v>
      </c>
      <c r="G1019" s="9">
        <v>93</v>
      </c>
      <c r="H1019" s="9">
        <v>97</v>
      </c>
      <c r="I1019" s="9">
        <v>14000</v>
      </c>
    </row>
    <row r="1020" spans="1:9" ht="15" thickBot="1" x14ac:dyDescent="0.35">
      <c r="A1020" s="8" t="s">
        <v>79</v>
      </c>
      <c r="B1020" s="9">
        <v>188</v>
      </c>
      <c r="C1020" s="9">
        <v>75</v>
      </c>
      <c r="D1020" s="9">
        <v>72</v>
      </c>
      <c r="E1020" s="9">
        <v>96</v>
      </c>
      <c r="F1020" s="9">
        <v>96</v>
      </c>
      <c r="G1020" s="9">
        <v>93</v>
      </c>
      <c r="H1020" s="9">
        <v>97</v>
      </c>
      <c r="I1020" s="9">
        <v>16000</v>
      </c>
    </row>
    <row r="1021" spans="1:9" ht="15" thickBot="1" x14ac:dyDescent="0.35">
      <c r="A1021" s="8" t="s">
        <v>80</v>
      </c>
      <c r="B1021" s="9">
        <v>187</v>
      </c>
      <c r="C1021" s="9">
        <v>69</v>
      </c>
      <c r="D1021" s="9">
        <v>57</v>
      </c>
      <c r="E1021" s="9">
        <v>95</v>
      </c>
      <c r="F1021" s="9">
        <v>98</v>
      </c>
      <c r="G1021" s="9">
        <v>91</v>
      </c>
      <c r="H1021" s="9">
        <v>97</v>
      </c>
      <c r="I1021" s="9">
        <v>17000</v>
      </c>
    </row>
    <row r="1022" spans="1:9" ht="15" thickBot="1" x14ac:dyDescent="0.35">
      <c r="A1022" s="8" t="s">
        <v>81</v>
      </c>
      <c r="B1022" s="9">
        <v>186</v>
      </c>
      <c r="C1022" s="9">
        <v>84</v>
      </c>
      <c r="D1022" s="9">
        <v>78</v>
      </c>
      <c r="E1022" s="9">
        <v>97</v>
      </c>
      <c r="F1022" s="9">
        <v>95</v>
      </c>
      <c r="G1022" s="9">
        <v>94</v>
      </c>
      <c r="H1022" s="9">
        <v>98</v>
      </c>
      <c r="I1022" s="9">
        <v>14000</v>
      </c>
    </row>
    <row r="1023" spans="1:9" ht="15" thickBot="1" x14ac:dyDescent="0.35">
      <c r="A1023" s="8" t="s">
        <v>82</v>
      </c>
      <c r="B1023" s="9">
        <v>185</v>
      </c>
      <c r="C1023" s="9">
        <v>82</v>
      </c>
      <c r="D1023" s="9">
        <v>78</v>
      </c>
      <c r="E1023" s="9">
        <v>95</v>
      </c>
      <c r="F1023" s="9">
        <v>87</v>
      </c>
      <c r="G1023" s="9">
        <v>93</v>
      </c>
      <c r="H1023" s="9">
        <v>98</v>
      </c>
      <c r="I1023" s="9">
        <v>11000</v>
      </c>
    </row>
    <row r="1024" spans="1:9" ht="15" thickBot="1" x14ac:dyDescent="0.35">
      <c r="A1024" s="8" t="s">
        <v>83</v>
      </c>
      <c r="B1024" s="9">
        <v>184</v>
      </c>
      <c r="C1024" s="9">
        <v>79</v>
      </c>
      <c r="D1024" s="9">
        <v>74</v>
      </c>
      <c r="E1024" s="9">
        <v>94</v>
      </c>
      <c r="F1024" s="9">
        <v>75</v>
      </c>
      <c r="G1024" s="9">
        <v>94</v>
      </c>
      <c r="H1024" s="9">
        <v>97</v>
      </c>
      <c r="I1024" s="9">
        <v>17000</v>
      </c>
    </row>
    <row r="1025" spans="1:9" ht="15" thickBot="1" x14ac:dyDescent="0.35">
      <c r="A1025" s="8" t="s">
        <v>84</v>
      </c>
      <c r="B1025" s="9">
        <v>183</v>
      </c>
      <c r="C1025" s="9">
        <v>75</v>
      </c>
      <c r="D1025" s="9">
        <v>77</v>
      </c>
      <c r="E1025" s="9">
        <v>93</v>
      </c>
      <c r="F1025" s="9">
        <v>60</v>
      </c>
      <c r="G1025" s="9">
        <v>91</v>
      </c>
      <c r="H1025" s="9">
        <v>97</v>
      </c>
      <c r="I1025" s="9">
        <v>19000</v>
      </c>
    </row>
    <row r="1026" spans="1:9" ht="15" thickBot="1" x14ac:dyDescent="0.35">
      <c r="A1026" s="8" t="s">
        <v>85</v>
      </c>
      <c r="B1026" s="9">
        <v>182</v>
      </c>
      <c r="C1026" s="9">
        <v>79</v>
      </c>
      <c r="D1026" s="9">
        <v>74</v>
      </c>
      <c r="E1026" s="9">
        <v>94</v>
      </c>
      <c r="F1026" s="9">
        <v>74</v>
      </c>
      <c r="G1026" s="9">
        <v>92</v>
      </c>
      <c r="H1026" s="9">
        <v>97</v>
      </c>
      <c r="I1026" s="9">
        <v>17000</v>
      </c>
    </row>
    <row r="1027" spans="1:9" ht="15" thickBot="1" x14ac:dyDescent="0.35">
      <c r="A1027" s="8" t="s">
        <v>86</v>
      </c>
      <c r="B1027" s="9">
        <v>181</v>
      </c>
      <c r="C1027" s="9">
        <v>79</v>
      </c>
      <c r="D1027" s="9">
        <v>73</v>
      </c>
      <c r="E1027" s="9">
        <v>93</v>
      </c>
      <c r="F1027" s="9">
        <v>83</v>
      </c>
      <c r="G1027" s="9">
        <v>93</v>
      </c>
      <c r="H1027" s="9">
        <v>96</v>
      </c>
      <c r="I1027" s="9">
        <v>15000</v>
      </c>
    </row>
    <row r="1028" spans="1:9" ht="15" thickBot="1" x14ac:dyDescent="0.35">
      <c r="A1028" s="8" t="s">
        <v>87</v>
      </c>
      <c r="B1028" s="9">
        <v>180</v>
      </c>
      <c r="C1028" s="9">
        <v>77</v>
      </c>
      <c r="D1028" s="9">
        <v>71</v>
      </c>
      <c r="E1028" s="9">
        <v>93</v>
      </c>
      <c r="F1028" s="9">
        <v>86</v>
      </c>
      <c r="G1028" s="9">
        <v>91</v>
      </c>
      <c r="H1028" s="9">
        <v>96</v>
      </c>
      <c r="I1028" s="9">
        <v>17000</v>
      </c>
    </row>
    <row r="1029" spans="1:9" ht="15" thickBot="1" x14ac:dyDescent="0.35">
      <c r="A1029" s="8" t="s">
        <v>88</v>
      </c>
      <c r="B1029" s="9">
        <v>179</v>
      </c>
      <c r="C1029" s="9">
        <v>78</v>
      </c>
      <c r="D1029" s="9">
        <v>73</v>
      </c>
      <c r="E1029" s="9">
        <v>93</v>
      </c>
      <c r="F1029" s="9">
        <v>87</v>
      </c>
      <c r="G1029" s="9">
        <v>88</v>
      </c>
      <c r="H1029" s="9">
        <v>97</v>
      </c>
      <c r="I1029" s="9">
        <v>18000</v>
      </c>
    </row>
    <row r="1030" spans="1:9" ht="15" thickBot="1" x14ac:dyDescent="0.35">
      <c r="A1030" s="8" t="s">
        <v>89</v>
      </c>
      <c r="B1030" s="9">
        <v>178</v>
      </c>
      <c r="C1030" s="9">
        <v>80</v>
      </c>
      <c r="D1030" s="9">
        <v>76</v>
      </c>
      <c r="E1030" s="9">
        <v>93</v>
      </c>
      <c r="F1030" s="9">
        <v>84</v>
      </c>
      <c r="G1030" s="9">
        <v>92</v>
      </c>
      <c r="H1030" s="9">
        <v>97</v>
      </c>
      <c r="I1030" s="9">
        <v>20000</v>
      </c>
    </row>
    <row r="1031" spans="1:9" ht="15" thickBot="1" x14ac:dyDescent="0.35">
      <c r="A1031" s="8" t="s">
        <v>90</v>
      </c>
      <c r="B1031" s="9">
        <v>177</v>
      </c>
      <c r="C1031" s="9">
        <v>76</v>
      </c>
      <c r="D1031" s="9">
        <v>70</v>
      </c>
      <c r="E1031" s="9">
        <v>92</v>
      </c>
      <c r="F1031" s="9">
        <v>83</v>
      </c>
      <c r="G1031" s="9">
        <v>90</v>
      </c>
      <c r="H1031" s="9">
        <v>95</v>
      </c>
      <c r="I1031" s="9">
        <v>22000</v>
      </c>
    </row>
    <row r="1032" spans="1:9" ht="15" thickBot="1" x14ac:dyDescent="0.35">
      <c r="A1032" s="8" t="s">
        <v>91</v>
      </c>
      <c r="B1032" s="9">
        <v>176</v>
      </c>
      <c r="C1032" s="9">
        <v>69</v>
      </c>
      <c r="D1032" s="9">
        <v>65</v>
      </c>
      <c r="E1032" s="9">
        <v>92</v>
      </c>
      <c r="F1032" s="9">
        <v>82</v>
      </c>
      <c r="G1032" s="9">
        <v>90</v>
      </c>
      <c r="H1032" s="9">
        <v>94</v>
      </c>
      <c r="I1032" s="9">
        <v>16000</v>
      </c>
    </row>
    <row r="1033" spans="1:9" ht="15" thickBot="1" x14ac:dyDescent="0.35">
      <c r="A1033" s="8" t="s">
        <v>92</v>
      </c>
      <c r="B1033" s="9">
        <v>175</v>
      </c>
      <c r="C1033" s="9">
        <v>62</v>
      </c>
      <c r="D1033" s="9">
        <v>51</v>
      </c>
      <c r="E1033" s="9">
        <v>90</v>
      </c>
      <c r="F1033" s="9">
        <v>84</v>
      </c>
      <c r="G1033" s="9">
        <v>89</v>
      </c>
      <c r="H1033" s="9">
        <v>95</v>
      </c>
      <c r="I1033" s="9">
        <v>24000</v>
      </c>
    </row>
    <row r="1034" spans="1:9" ht="15" thickBot="1" x14ac:dyDescent="0.35">
      <c r="A1034" s="8" t="s">
        <v>93</v>
      </c>
      <c r="B1034" s="9">
        <v>174</v>
      </c>
      <c r="C1034" s="9">
        <v>78</v>
      </c>
      <c r="D1034" s="9">
        <v>73</v>
      </c>
      <c r="E1034" s="9">
        <v>91</v>
      </c>
      <c r="F1034" s="9">
        <v>84</v>
      </c>
      <c r="G1034" s="9">
        <v>91</v>
      </c>
      <c r="H1034" s="9">
        <v>95</v>
      </c>
      <c r="I1034" s="9">
        <v>21000</v>
      </c>
    </row>
    <row r="1035" spans="1:9" ht="15" thickBot="1" x14ac:dyDescent="0.35">
      <c r="A1035" s="8" t="s">
        <v>94</v>
      </c>
      <c r="B1035" s="9">
        <v>173</v>
      </c>
      <c r="C1035" s="9">
        <v>76</v>
      </c>
      <c r="D1035" s="9">
        <v>74</v>
      </c>
      <c r="E1035" s="9">
        <v>91</v>
      </c>
      <c r="F1035" s="9">
        <v>84</v>
      </c>
      <c r="G1035" s="9">
        <v>89</v>
      </c>
      <c r="H1035" s="9">
        <v>95</v>
      </c>
      <c r="I1035" s="9">
        <v>16000</v>
      </c>
    </row>
    <row r="1036" spans="1:9" ht="15" thickBot="1" x14ac:dyDescent="0.35">
      <c r="A1036" s="8" t="s">
        <v>95</v>
      </c>
      <c r="B1036" s="9">
        <v>172</v>
      </c>
      <c r="C1036" s="9">
        <v>74</v>
      </c>
      <c r="D1036" s="9">
        <v>72</v>
      </c>
      <c r="E1036" s="9">
        <v>91</v>
      </c>
      <c r="F1036" s="9">
        <v>83</v>
      </c>
      <c r="G1036" s="9">
        <v>92</v>
      </c>
      <c r="H1036" s="9">
        <v>95</v>
      </c>
      <c r="I1036" s="9">
        <v>20000</v>
      </c>
    </row>
    <row r="1037" spans="1:9" ht="15" thickBot="1" x14ac:dyDescent="0.35">
      <c r="A1037" s="8" t="s">
        <v>96</v>
      </c>
      <c r="B1037" s="9">
        <v>171</v>
      </c>
      <c r="C1037" s="9">
        <v>76</v>
      </c>
      <c r="D1037" s="9">
        <v>68</v>
      </c>
      <c r="E1037" s="9">
        <v>92</v>
      </c>
      <c r="F1037" s="9">
        <v>86</v>
      </c>
      <c r="G1037" s="9">
        <v>92</v>
      </c>
      <c r="H1037" s="9">
        <v>95</v>
      </c>
      <c r="I1037" s="9">
        <v>19000</v>
      </c>
    </row>
    <row r="1038" spans="1:9" ht="15" thickBot="1" x14ac:dyDescent="0.35">
      <c r="A1038" s="8" t="s">
        <v>97</v>
      </c>
      <c r="B1038" s="9">
        <v>170</v>
      </c>
      <c r="C1038" s="9">
        <v>76</v>
      </c>
      <c r="D1038" s="9">
        <v>70</v>
      </c>
      <c r="E1038" s="9">
        <v>92</v>
      </c>
      <c r="F1038" s="9">
        <v>84</v>
      </c>
      <c r="G1038" s="9">
        <v>90</v>
      </c>
      <c r="H1038" s="9">
        <v>93</v>
      </c>
      <c r="I1038" s="9">
        <v>19000</v>
      </c>
    </row>
    <row r="1039" spans="1:9" ht="15" thickBot="1" x14ac:dyDescent="0.35">
      <c r="A1039" s="8" t="s">
        <v>98</v>
      </c>
      <c r="B1039" s="9">
        <v>169</v>
      </c>
      <c r="C1039" s="9">
        <v>75</v>
      </c>
      <c r="D1039" s="9">
        <v>68</v>
      </c>
      <c r="E1039" s="9">
        <v>90</v>
      </c>
      <c r="F1039" s="9">
        <v>84</v>
      </c>
      <c r="G1039" s="9">
        <v>90</v>
      </c>
      <c r="H1039" s="9">
        <v>90</v>
      </c>
      <c r="I1039" s="9">
        <v>30000</v>
      </c>
    </row>
    <row r="1040" spans="1:9" ht="15" thickBot="1" x14ac:dyDescent="0.35">
      <c r="A1040" s="8" t="s">
        <v>99</v>
      </c>
      <c r="B1040" s="9">
        <v>168</v>
      </c>
      <c r="C1040" s="9">
        <v>73</v>
      </c>
      <c r="D1040" s="9">
        <v>65</v>
      </c>
      <c r="E1040" s="9">
        <v>90</v>
      </c>
      <c r="F1040" s="9">
        <v>87</v>
      </c>
      <c r="G1040" s="9">
        <v>88</v>
      </c>
      <c r="H1040" s="9">
        <v>93</v>
      </c>
      <c r="I1040" s="9">
        <v>20000</v>
      </c>
    </row>
    <row r="1041" spans="1:9" ht="15" thickBot="1" x14ac:dyDescent="0.35">
      <c r="A1041" s="8" t="s">
        <v>100</v>
      </c>
      <c r="B1041" s="9">
        <v>167</v>
      </c>
      <c r="C1041" s="9">
        <v>72</v>
      </c>
      <c r="D1041" s="9">
        <v>66</v>
      </c>
      <c r="E1041" s="9">
        <v>90</v>
      </c>
      <c r="F1041" s="9">
        <v>87</v>
      </c>
      <c r="G1041" s="9">
        <v>91</v>
      </c>
      <c r="H1041" s="9">
        <v>94</v>
      </c>
      <c r="I1041" s="9">
        <v>21000</v>
      </c>
    </row>
    <row r="1042" spans="1:9" ht="15" thickBot="1" x14ac:dyDescent="0.35">
      <c r="A1042" s="8" t="s">
        <v>101</v>
      </c>
      <c r="B1042" s="9">
        <v>166</v>
      </c>
      <c r="C1042" s="9">
        <v>73</v>
      </c>
      <c r="D1042" s="9">
        <v>69</v>
      </c>
      <c r="E1042" s="9">
        <v>90</v>
      </c>
      <c r="F1042" s="9">
        <v>85</v>
      </c>
      <c r="G1042" s="9">
        <v>88</v>
      </c>
      <c r="H1042" s="9">
        <v>93</v>
      </c>
      <c r="I1042" s="9">
        <v>31000</v>
      </c>
    </row>
    <row r="1043" spans="1:9" ht="15" thickBot="1" x14ac:dyDescent="0.35">
      <c r="A1043" s="8" t="s">
        <v>102</v>
      </c>
      <c r="B1043" s="9">
        <v>165</v>
      </c>
      <c r="C1043" s="9">
        <v>75</v>
      </c>
      <c r="D1043" s="9">
        <v>70</v>
      </c>
      <c r="E1043" s="9">
        <v>90</v>
      </c>
      <c r="F1043" s="9">
        <v>82</v>
      </c>
      <c r="G1043" s="9">
        <v>88</v>
      </c>
      <c r="H1043" s="9">
        <v>94</v>
      </c>
      <c r="I1043" s="9">
        <v>25000</v>
      </c>
    </row>
    <row r="1044" spans="1:9" ht="15" thickBot="1" x14ac:dyDescent="0.35">
      <c r="A1044" s="8" t="s">
        <v>103</v>
      </c>
      <c r="B1044" s="9">
        <v>164</v>
      </c>
      <c r="C1044" s="9">
        <v>70</v>
      </c>
      <c r="D1044" s="9">
        <v>65</v>
      </c>
      <c r="E1044" s="9">
        <v>88</v>
      </c>
      <c r="F1044" s="9">
        <v>82</v>
      </c>
      <c r="G1044" s="9">
        <v>89</v>
      </c>
      <c r="H1044" s="9">
        <v>94</v>
      </c>
      <c r="I1044" s="9">
        <v>23000</v>
      </c>
    </row>
    <row r="1045" spans="1:9" ht="15" thickBot="1" x14ac:dyDescent="0.35">
      <c r="A1045" s="8" t="s">
        <v>104</v>
      </c>
      <c r="B1045" s="9">
        <v>163</v>
      </c>
      <c r="C1045" s="9">
        <v>61</v>
      </c>
      <c r="D1045" s="9">
        <v>51</v>
      </c>
      <c r="E1045" s="9">
        <v>88</v>
      </c>
      <c r="F1045" s="9">
        <v>82</v>
      </c>
      <c r="G1045" s="9">
        <v>88</v>
      </c>
      <c r="H1045" s="9">
        <v>94</v>
      </c>
      <c r="I1045" s="9">
        <v>22000</v>
      </c>
    </row>
    <row r="1046" spans="1:9" ht="15" thickBot="1" x14ac:dyDescent="0.35">
      <c r="A1046" s="8" t="s">
        <v>105</v>
      </c>
      <c r="B1046" s="9">
        <v>162</v>
      </c>
      <c r="C1046" s="9">
        <v>80</v>
      </c>
      <c r="D1046" s="9">
        <v>71</v>
      </c>
      <c r="E1046" s="9">
        <v>90</v>
      </c>
      <c r="F1046" s="9">
        <v>85</v>
      </c>
      <c r="G1046" s="9">
        <v>89</v>
      </c>
      <c r="H1046" s="9">
        <v>94</v>
      </c>
      <c r="I1046" s="9">
        <v>24000</v>
      </c>
    </row>
    <row r="1047" spans="1:9" ht="15" thickBot="1" x14ac:dyDescent="0.35">
      <c r="A1047" s="8" t="s">
        <v>106</v>
      </c>
      <c r="B1047" s="9">
        <v>161</v>
      </c>
      <c r="C1047" s="9">
        <v>80</v>
      </c>
      <c r="D1047" s="9">
        <v>72</v>
      </c>
      <c r="E1047" s="9">
        <v>90</v>
      </c>
      <c r="F1047" s="9">
        <v>82</v>
      </c>
      <c r="G1047" s="9">
        <v>88</v>
      </c>
      <c r="H1047" s="9">
        <v>94</v>
      </c>
      <c r="I1047" s="9">
        <v>26000</v>
      </c>
    </row>
    <row r="1048" spans="1:9" ht="15" thickBot="1" x14ac:dyDescent="0.35">
      <c r="A1048" s="8" t="s">
        <v>107</v>
      </c>
      <c r="B1048" s="9">
        <v>160</v>
      </c>
      <c r="C1048" s="9">
        <v>78</v>
      </c>
      <c r="D1048" s="9">
        <v>70</v>
      </c>
      <c r="E1048" s="9">
        <v>90</v>
      </c>
      <c r="F1048" s="9">
        <v>81</v>
      </c>
      <c r="G1048" s="9">
        <v>90</v>
      </c>
      <c r="H1048" s="9">
        <v>94</v>
      </c>
      <c r="I1048" s="9">
        <v>24000</v>
      </c>
    </row>
    <row r="1049" spans="1:9" ht="15" thickBot="1" x14ac:dyDescent="0.35">
      <c r="A1049" s="8" t="s">
        <v>108</v>
      </c>
      <c r="B1049" s="9">
        <v>159</v>
      </c>
      <c r="C1049" s="9">
        <v>80</v>
      </c>
      <c r="D1049" s="9">
        <v>69</v>
      </c>
      <c r="E1049" s="9">
        <v>91</v>
      </c>
      <c r="F1049" s="9">
        <v>83</v>
      </c>
      <c r="G1049" s="9">
        <v>91</v>
      </c>
      <c r="H1049" s="9">
        <v>94</v>
      </c>
      <c r="I1049" s="9">
        <v>24000</v>
      </c>
    </row>
    <row r="1050" spans="1:9" ht="15" thickBot="1" x14ac:dyDescent="0.35">
      <c r="A1050" s="8" t="s">
        <v>109</v>
      </c>
      <c r="B1050" s="9">
        <v>158</v>
      </c>
      <c r="C1050" s="9">
        <v>78</v>
      </c>
      <c r="D1050" s="9">
        <v>67</v>
      </c>
      <c r="E1050" s="9">
        <v>90</v>
      </c>
      <c r="F1050" s="9">
        <v>83</v>
      </c>
      <c r="G1050" s="9">
        <v>91</v>
      </c>
      <c r="H1050" s="9">
        <v>94</v>
      </c>
      <c r="I1050" s="9">
        <v>25000</v>
      </c>
    </row>
    <row r="1051" spans="1:9" ht="15" thickBot="1" x14ac:dyDescent="0.35">
      <c r="A1051" s="8" t="s">
        <v>110</v>
      </c>
      <c r="B1051" s="9">
        <v>157</v>
      </c>
      <c r="C1051" s="9">
        <v>73</v>
      </c>
      <c r="D1051" s="9">
        <v>64</v>
      </c>
      <c r="E1051" s="9">
        <v>90</v>
      </c>
      <c r="F1051" s="9">
        <v>83</v>
      </c>
      <c r="G1051" s="9">
        <v>90</v>
      </c>
      <c r="H1051" s="9">
        <v>95</v>
      </c>
      <c r="I1051" s="9">
        <v>27000</v>
      </c>
    </row>
    <row r="1052" spans="1:9" ht="15" thickBot="1" x14ac:dyDescent="0.35">
      <c r="A1052" s="8" t="s">
        <v>111</v>
      </c>
      <c r="B1052" s="9">
        <v>156</v>
      </c>
      <c r="C1052" s="9">
        <v>73</v>
      </c>
      <c r="D1052" s="9">
        <v>61</v>
      </c>
      <c r="E1052" s="9">
        <v>89</v>
      </c>
      <c r="F1052" s="9">
        <v>82</v>
      </c>
      <c r="G1052" s="9">
        <v>86</v>
      </c>
      <c r="H1052" s="9">
        <v>93</v>
      </c>
      <c r="I1052" s="9">
        <v>31000</v>
      </c>
    </row>
    <row r="1053" spans="1:9" ht="15" thickBot="1" x14ac:dyDescent="0.35">
      <c r="A1053" s="8" t="s">
        <v>112</v>
      </c>
      <c r="B1053" s="9">
        <v>155</v>
      </c>
      <c r="C1053" s="9">
        <v>73</v>
      </c>
      <c r="D1053" s="9">
        <v>62</v>
      </c>
      <c r="E1053" s="9">
        <v>89</v>
      </c>
      <c r="F1053" s="9">
        <v>83</v>
      </c>
      <c r="G1053" s="9">
        <v>90</v>
      </c>
      <c r="H1053" s="9">
        <v>95</v>
      </c>
      <c r="I1053" s="9">
        <v>28000</v>
      </c>
    </row>
    <row r="1054" spans="1:9" ht="15" thickBot="1" x14ac:dyDescent="0.35">
      <c r="A1054" s="8" t="s">
        <v>113</v>
      </c>
      <c r="B1054" s="9">
        <v>154</v>
      </c>
      <c r="C1054" s="9">
        <v>78</v>
      </c>
      <c r="D1054" s="9">
        <v>65</v>
      </c>
      <c r="E1054" s="9">
        <v>89</v>
      </c>
      <c r="F1054" s="9">
        <v>81</v>
      </c>
      <c r="G1054" s="9">
        <v>87</v>
      </c>
      <c r="H1054" s="9">
        <v>95</v>
      </c>
      <c r="I1054" s="9">
        <v>28000</v>
      </c>
    </row>
    <row r="1055" spans="1:9" ht="15" thickBot="1" x14ac:dyDescent="0.35">
      <c r="A1055" s="8" t="s">
        <v>114</v>
      </c>
      <c r="B1055" s="9">
        <v>153</v>
      </c>
      <c r="C1055" s="9">
        <v>77</v>
      </c>
      <c r="D1055" s="9">
        <v>64</v>
      </c>
      <c r="E1055" s="9">
        <v>89</v>
      </c>
      <c r="F1055" s="9">
        <v>82</v>
      </c>
      <c r="G1055" s="9">
        <v>89</v>
      </c>
      <c r="H1055" s="9">
        <v>94</v>
      </c>
      <c r="I1055" s="9">
        <v>21000</v>
      </c>
    </row>
    <row r="1056" spans="1:9" ht="15" thickBot="1" x14ac:dyDescent="0.35">
      <c r="A1056" s="8" t="s">
        <v>115</v>
      </c>
      <c r="B1056" s="9">
        <v>152</v>
      </c>
      <c r="C1056" s="9">
        <v>70</v>
      </c>
      <c r="D1056" s="9">
        <v>62</v>
      </c>
      <c r="E1056" s="9">
        <v>88</v>
      </c>
      <c r="F1056" s="9">
        <v>79</v>
      </c>
      <c r="G1056" s="9">
        <v>90</v>
      </c>
      <c r="H1056" s="9">
        <v>94</v>
      </c>
      <c r="I1056" s="9">
        <v>27000</v>
      </c>
    </row>
    <row r="1057" spans="1:9" ht="15" thickBot="1" x14ac:dyDescent="0.35">
      <c r="A1057" s="8" t="s">
        <v>116</v>
      </c>
      <c r="B1057" s="9">
        <v>151</v>
      </c>
      <c r="C1057" s="9">
        <v>61</v>
      </c>
      <c r="D1057" s="9">
        <v>45</v>
      </c>
      <c r="E1057" s="9">
        <v>87</v>
      </c>
      <c r="F1057" s="9">
        <v>78</v>
      </c>
      <c r="G1057" s="9">
        <v>86</v>
      </c>
      <c r="H1057" s="9">
        <v>94</v>
      </c>
      <c r="I1057" s="9">
        <v>29000</v>
      </c>
    </row>
    <row r="1058" spans="1:9" ht="15" thickBot="1" x14ac:dyDescent="0.35">
      <c r="A1058" s="8" t="s">
        <v>117</v>
      </c>
      <c r="B1058" s="9">
        <v>150</v>
      </c>
      <c r="C1058" s="9">
        <v>78</v>
      </c>
      <c r="D1058" s="9">
        <v>68</v>
      </c>
      <c r="E1058" s="9">
        <v>86</v>
      </c>
      <c r="F1058" s="9">
        <v>83</v>
      </c>
      <c r="G1058" s="9">
        <v>88</v>
      </c>
      <c r="H1058" s="9">
        <v>95</v>
      </c>
      <c r="I1058" s="9">
        <v>23000</v>
      </c>
    </row>
    <row r="1059" spans="1:9" ht="15" thickBot="1" x14ac:dyDescent="0.35">
      <c r="A1059" s="8" t="s">
        <v>118</v>
      </c>
      <c r="B1059" s="9">
        <v>149</v>
      </c>
      <c r="C1059" s="9">
        <v>78</v>
      </c>
      <c r="D1059" s="9">
        <v>67</v>
      </c>
      <c r="E1059" s="9">
        <v>86</v>
      </c>
      <c r="F1059" s="9">
        <v>85</v>
      </c>
      <c r="G1059" s="9">
        <v>87</v>
      </c>
      <c r="H1059" s="9">
        <v>94</v>
      </c>
      <c r="I1059" s="9">
        <v>24000</v>
      </c>
    </row>
    <row r="1060" spans="1:9" ht="15" thickBot="1" x14ac:dyDescent="0.35">
      <c r="A1060" s="8" t="s">
        <v>119</v>
      </c>
      <c r="B1060" s="9">
        <v>148</v>
      </c>
      <c r="C1060" s="9">
        <v>75</v>
      </c>
      <c r="D1060" s="9">
        <v>63</v>
      </c>
      <c r="E1060" s="9">
        <v>87</v>
      </c>
      <c r="F1060" s="9">
        <v>84</v>
      </c>
      <c r="G1060" s="9">
        <v>87</v>
      </c>
      <c r="H1060" s="9">
        <v>93</v>
      </c>
      <c r="I1060" s="9">
        <v>26000</v>
      </c>
    </row>
    <row r="1061" spans="1:9" ht="15" thickBot="1" x14ac:dyDescent="0.35">
      <c r="A1061" s="8" t="s">
        <v>120</v>
      </c>
      <c r="B1061" s="9">
        <v>147</v>
      </c>
      <c r="C1061" s="9">
        <v>74</v>
      </c>
      <c r="D1061" s="9">
        <v>63</v>
      </c>
      <c r="E1061" s="9">
        <v>88</v>
      </c>
      <c r="F1061" s="9">
        <v>83</v>
      </c>
      <c r="G1061" s="9">
        <v>88</v>
      </c>
      <c r="H1061" s="9">
        <v>94</v>
      </c>
      <c r="I1061" s="9">
        <v>26000</v>
      </c>
    </row>
    <row r="1062" spans="1:9" ht="15" thickBot="1" x14ac:dyDescent="0.35">
      <c r="A1062" s="8" t="s">
        <v>121</v>
      </c>
      <c r="B1062" s="9">
        <v>146</v>
      </c>
      <c r="C1062" s="9">
        <v>76</v>
      </c>
      <c r="D1062" s="9">
        <v>63</v>
      </c>
      <c r="E1062" s="9">
        <v>87</v>
      </c>
      <c r="F1062" s="9">
        <v>83</v>
      </c>
      <c r="G1062" s="9">
        <v>85</v>
      </c>
      <c r="H1062" s="9">
        <v>94</v>
      </c>
      <c r="I1062" s="9">
        <v>23000</v>
      </c>
    </row>
    <row r="1063" spans="1:9" ht="15" thickBot="1" x14ac:dyDescent="0.35">
      <c r="A1063" s="8" t="s">
        <v>122</v>
      </c>
      <c r="B1063" s="9">
        <v>145</v>
      </c>
      <c r="C1063" s="9">
        <v>74</v>
      </c>
      <c r="D1063" s="9">
        <v>55</v>
      </c>
      <c r="E1063" s="9">
        <v>87</v>
      </c>
      <c r="F1063" s="9">
        <v>82</v>
      </c>
      <c r="G1063" s="9">
        <v>82</v>
      </c>
      <c r="H1063" s="9">
        <v>93</v>
      </c>
      <c r="I1063" s="9">
        <v>31000</v>
      </c>
    </row>
    <row r="1064" spans="1:9" ht="15" thickBot="1" x14ac:dyDescent="0.35">
      <c r="A1064" s="8" t="s">
        <v>123</v>
      </c>
      <c r="B1064" s="9">
        <v>144</v>
      </c>
      <c r="C1064" s="9">
        <v>73</v>
      </c>
      <c r="D1064" s="9">
        <v>55</v>
      </c>
      <c r="E1064" s="9">
        <v>85</v>
      </c>
      <c r="F1064" s="9">
        <v>79</v>
      </c>
      <c r="G1064" s="9">
        <v>83</v>
      </c>
      <c r="H1064" s="9">
        <v>93</v>
      </c>
      <c r="I1064" s="9">
        <v>26000</v>
      </c>
    </row>
    <row r="1065" spans="1:9" ht="15" thickBot="1" x14ac:dyDescent="0.35">
      <c r="A1065" s="8" t="s">
        <v>124</v>
      </c>
      <c r="B1065" s="9">
        <v>143</v>
      </c>
      <c r="C1065" s="9">
        <v>69</v>
      </c>
      <c r="D1065" s="9">
        <v>53</v>
      </c>
      <c r="E1065" s="9">
        <v>84</v>
      </c>
      <c r="F1065" s="9">
        <v>84</v>
      </c>
      <c r="G1065" s="9">
        <v>83</v>
      </c>
      <c r="H1065" s="9">
        <v>93</v>
      </c>
      <c r="I1065" s="9">
        <v>25000</v>
      </c>
    </row>
    <row r="1066" spans="1:9" ht="15" thickBot="1" x14ac:dyDescent="0.35">
      <c r="A1066" s="8" t="s">
        <v>125</v>
      </c>
      <c r="B1066" s="9">
        <v>142</v>
      </c>
      <c r="C1066" s="9">
        <v>72</v>
      </c>
      <c r="D1066" s="9">
        <v>48</v>
      </c>
      <c r="E1066" s="9">
        <v>78</v>
      </c>
      <c r="F1066" s="9">
        <v>82</v>
      </c>
      <c r="G1066" s="9">
        <v>80</v>
      </c>
      <c r="H1066" s="9">
        <v>93</v>
      </c>
      <c r="I1066" s="9">
        <v>32000</v>
      </c>
    </row>
    <row r="1067" spans="1:9" ht="15" thickBot="1" x14ac:dyDescent="0.35">
      <c r="A1067" s="8" t="s">
        <v>126</v>
      </c>
      <c r="B1067" s="9">
        <v>141</v>
      </c>
      <c r="C1067" s="9">
        <v>62</v>
      </c>
      <c r="D1067" s="9">
        <v>59</v>
      </c>
      <c r="E1067" s="9">
        <v>81</v>
      </c>
      <c r="F1067" s="9">
        <v>81</v>
      </c>
      <c r="G1067" s="9">
        <v>83</v>
      </c>
      <c r="H1067" s="9">
        <v>93</v>
      </c>
      <c r="I1067" s="9">
        <v>31000</v>
      </c>
    </row>
    <row r="1068" spans="1:9" ht="15" thickBot="1" x14ac:dyDescent="0.35">
      <c r="A1068" s="8" t="s">
        <v>127</v>
      </c>
      <c r="B1068" s="9">
        <v>140</v>
      </c>
      <c r="C1068" s="9">
        <v>47</v>
      </c>
      <c r="D1068" s="9">
        <v>56</v>
      </c>
      <c r="E1068" s="9">
        <v>82</v>
      </c>
      <c r="F1068" s="9">
        <v>80</v>
      </c>
      <c r="G1068" s="9">
        <v>83</v>
      </c>
      <c r="H1068" s="9">
        <v>92</v>
      </c>
      <c r="I1068" s="9">
        <v>32000</v>
      </c>
    </row>
    <row r="1069" spans="1:9" ht="15" thickBot="1" x14ac:dyDescent="0.35">
      <c r="A1069" s="8" t="s">
        <v>128</v>
      </c>
      <c r="B1069" s="9">
        <v>139</v>
      </c>
      <c r="C1069" s="9">
        <v>49</v>
      </c>
      <c r="D1069" s="9">
        <v>43</v>
      </c>
      <c r="E1069" s="9">
        <v>82</v>
      </c>
      <c r="F1069" s="9">
        <v>79</v>
      </c>
      <c r="G1069" s="9">
        <v>81</v>
      </c>
      <c r="H1069" s="9">
        <v>92</v>
      </c>
      <c r="I1069" s="9">
        <v>27000</v>
      </c>
    </row>
    <row r="1070" spans="1:9" ht="15" thickBot="1" x14ac:dyDescent="0.35">
      <c r="A1070" s="8" t="s">
        <v>129</v>
      </c>
      <c r="B1070" s="9">
        <v>138</v>
      </c>
      <c r="C1070" s="9">
        <v>66</v>
      </c>
      <c r="D1070" s="9">
        <v>65</v>
      </c>
      <c r="E1070" s="9">
        <v>84</v>
      </c>
      <c r="F1070" s="9">
        <v>82</v>
      </c>
      <c r="G1070" s="9">
        <v>84</v>
      </c>
      <c r="H1070" s="9">
        <v>93</v>
      </c>
      <c r="I1070" s="9">
        <v>29000</v>
      </c>
    </row>
    <row r="1071" spans="1:9" ht="15" thickBot="1" x14ac:dyDescent="0.35">
      <c r="A1071" s="8" t="s">
        <v>130</v>
      </c>
      <c r="B1071" s="9">
        <v>137</v>
      </c>
      <c r="C1071" s="9">
        <v>70</v>
      </c>
      <c r="D1071" s="9">
        <v>66</v>
      </c>
      <c r="E1071" s="9">
        <v>83</v>
      </c>
      <c r="F1071" s="9">
        <v>83</v>
      </c>
      <c r="G1071" s="9">
        <v>78</v>
      </c>
      <c r="H1071" s="9">
        <v>93</v>
      </c>
      <c r="I1071" s="9">
        <v>34000</v>
      </c>
    </row>
    <row r="1072" spans="1:9" ht="15" thickBot="1" x14ac:dyDescent="0.35">
      <c r="A1072" s="8" t="s">
        <v>131</v>
      </c>
      <c r="B1072" s="9">
        <v>136</v>
      </c>
      <c r="C1072" s="9">
        <v>71</v>
      </c>
      <c r="D1072" s="9">
        <v>58</v>
      </c>
      <c r="E1072" s="9">
        <v>83</v>
      </c>
      <c r="F1072" s="9">
        <v>83</v>
      </c>
      <c r="G1072" s="9">
        <v>80</v>
      </c>
      <c r="H1072" s="9">
        <v>92</v>
      </c>
      <c r="I1072" s="9">
        <v>39000</v>
      </c>
    </row>
    <row r="1073" spans="1:9" ht="15" thickBot="1" x14ac:dyDescent="0.35">
      <c r="A1073" s="8" t="s">
        <v>132</v>
      </c>
      <c r="B1073" s="9">
        <v>135</v>
      </c>
      <c r="C1073" s="9">
        <v>70</v>
      </c>
      <c r="D1073" s="9">
        <v>61</v>
      </c>
      <c r="E1073" s="9">
        <v>84</v>
      </c>
      <c r="F1073" s="9">
        <v>85</v>
      </c>
      <c r="G1073" s="9">
        <v>77</v>
      </c>
      <c r="H1073" s="9">
        <v>92</v>
      </c>
      <c r="I1073" s="9">
        <v>32000</v>
      </c>
    </row>
    <row r="1074" spans="1:9" ht="15" thickBot="1" x14ac:dyDescent="0.35">
      <c r="A1074" s="8" t="s">
        <v>133</v>
      </c>
      <c r="B1074" s="9">
        <v>134</v>
      </c>
      <c r="C1074" s="9">
        <v>65</v>
      </c>
      <c r="D1074" s="9">
        <v>61</v>
      </c>
      <c r="E1074" s="9">
        <v>83</v>
      </c>
      <c r="F1074" s="9">
        <v>84</v>
      </c>
      <c r="G1074" s="9">
        <v>79</v>
      </c>
      <c r="H1074" s="9">
        <v>92</v>
      </c>
      <c r="I1074" s="9">
        <v>32000</v>
      </c>
    </row>
    <row r="1075" spans="1:9" ht="15" thickBot="1" x14ac:dyDescent="0.35">
      <c r="A1075" s="8" t="s">
        <v>134</v>
      </c>
      <c r="B1075" s="9">
        <v>133</v>
      </c>
      <c r="C1075" s="9">
        <v>69</v>
      </c>
      <c r="D1075" s="9">
        <v>54</v>
      </c>
      <c r="E1075" s="9">
        <v>84</v>
      </c>
      <c r="F1075" s="9">
        <v>83</v>
      </c>
      <c r="G1075" s="9">
        <v>79</v>
      </c>
      <c r="H1075" s="9">
        <v>92</v>
      </c>
      <c r="I1075" s="9">
        <v>33000</v>
      </c>
    </row>
    <row r="1076" spans="1:9" ht="15" thickBot="1" x14ac:dyDescent="0.35">
      <c r="A1076" s="8" t="s">
        <v>135</v>
      </c>
      <c r="B1076" s="9">
        <v>132</v>
      </c>
      <c r="C1076" s="9">
        <v>63</v>
      </c>
      <c r="D1076" s="9">
        <v>55</v>
      </c>
      <c r="E1076" s="9">
        <v>82</v>
      </c>
      <c r="F1076" s="9">
        <v>83</v>
      </c>
      <c r="G1076" s="9">
        <v>76</v>
      </c>
      <c r="H1076" s="9">
        <v>90</v>
      </c>
      <c r="I1076" s="9">
        <v>35000</v>
      </c>
    </row>
    <row r="1077" spans="1:9" ht="15" thickBot="1" x14ac:dyDescent="0.35">
      <c r="A1077" s="8" t="s">
        <v>136</v>
      </c>
      <c r="B1077" s="9">
        <v>131</v>
      </c>
      <c r="C1077" s="9">
        <v>65</v>
      </c>
      <c r="D1077" s="9">
        <v>56</v>
      </c>
      <c r="E1077" s="9">
        <v>83</v>
      </c>
      <c r="F1077" s="9">
        <v>84</v>
      </c>
      <c r="G1077" s="9">
        <v>80</v>
      </c>
      <c r="H1077" s="9">
        <v>90</v>
      </c>
      <c r="I1077" s="9">
        <v>35000</v>
      </c>
    </row>
    <row r="1078" spans="1:9" ht="15" thickBot="1" x14ac:dyDescent="0.35">
      <c r="A1078" s="8" t="s">
        <v>137</v>
      </c>
      <c r="B1078" s="9">
        <v>130</v>
      </c>
      <c r="C1078" s="9">
        <v>69</v>
      </c>
      <c r="D1078" s="9">
        <v>61</v>
      </c>
      <c r="E1078" s="9">
        <v>83</v>
      </c>
      <c r="F1078" s="9">
        <v>83</v>
      </c>
      <c r="G1078" s="9">
        <v>79</v>
      </c>
      <c r="H1078" s="9">
        <v>93</v>
      </c>
      <c r="I1078" s="9">
        <v>32000</v>
      </c>
    </row>
    <row r="1079" spans="1:9" ht="15" thickBot="1" x14ac:dyDescent="0.35">
      <c r="A1079" s="8" t="s">
        <v>138</v>
      </c>
      <c r="B1079" s="9">
        <v>129</v>
      </c>
      <c r="C1079" s="9">
        <v>62</v>
      </c>
      <c r="D1079" s="9">
        <v>58</v>
      </c>
      <c r="E1079" s="9">
        <v>83</v>
      </c>
      <c r="F1079" s="9">
        <v>79</v>
      </c>
      <c r="G1079" s="9">
        <v>75</v>
      </c>
      <c r="H1079" s="9">
        <v>92</v>
      </c>
      <c r="I1079" s="9">
        <v>32000</v>
      </c>
    </row>
    <row r="1080" spans="1:9" ht="15" thickBot="1" x14ac:dyDescent="0.35">
      <c r="A1080" s="8" t="s">
        <v>139</v>
      </c>
      <c r="B1080" s="9">
        <v>128</v>
      </c>
      <c r="C1080" s="9">
        <v>57</v>
      </c>
      <c r="D1080" s="9">
        <v>52</v>
      </c>
      <c r="E1080" s="9">
        <v>74</v>
      </c>
      <c r="F1080" s="9">
        <v>79</v>
      </c>
      <c r="G1080" s="9">
        <v>78</v>
      </c>
      <c r="H1080" s="9">
        <v>91</v>
      </c>
      <c r="I1080" s="9">
        <v>30000</v>
      </c>
    </row>
    <row r="1081" spans="1:9" ht="15" thickBot="1" x14ac:dyDescent="0.35">
      <c r="A1081" s="8" t="s">
        <v>140</v>
      </c>
      <c r="B1081" s="9">
        <v>127</v>
      </c>
      <c r="C1081" s="9">
        <v>46</v>
      </c>
      <c r="D1081" s="9">
        <v>34</v>
      </c>
      <c r="E1081" s="9">
        <v>76</v>
      </c>
      <c r="F1081" s="9">
        <v>80</v>
      </c>
      <c r="G1081" s="9">
        <v>75</v>
      </c>
      <c r="H1081" s="9">
        <v>91</v>
      </c>
      <c r="I1081" s="9">
        <v>34000</v>
      </c>
    </row>
    <row r="1082" spans="1:9" ht="15" thickBot="1" x14ac:dyDescent="0.35">
      <c r="A1082" s="8" t="s">
        <v>141</v>
      </c>
      <c r="B1082" s="9">
        <v>126</v>
      </c>
      <c r="C1082" s="9">
        <v>72</v>
      </c>
      <c r="D1082" s="9">
        <v>66</v>
      </c>
      <c r="E1082" s="9">
        <v>82</v>
      </c>
      <c r="F1082" s="9">
        <v>82</v>
      </c>
      <c r="G1082" s="9">
        <v>82</v>
      </c>
      <c r="H1082" s="9">
        <v>92</v>
      </c>
      <c r="I1082" s="9">
        <v>32000</v>
      </c>
    </row>
    <row r="1083" spans="1:9" ht="15" thickBot="1" x14ac:dyDescent="0.35">
      <c r="A1083" s="8" t="s">
        <v>142</v>
      </c>
      <c r="B1083" s="9">
        <v>125</v>
      </c>
      <c r="C1083" s="9">
        <v>71</v>
      </c>
      <c r="D1083" s="9">
        <v>68</v>
      </c>
      <c r="E1083" s="9">
        <v>80</v>
      </c>
      <c r="F1083" s="9">
        <v>81</v>
      </c>
      <c r="G1083" s="9">
        <v>80</v>
      </c>
      <c r="H1083" s="9">
        <v>90</v>
      </c>
      <c r="I1083" s="9">
        <v>32000</v>
      </c>
    </row>
    <row r="1084" spans="1:9" ht="15" thickBot="1" x14ac:dyDescent="0.35">
      <c r="A1084" s="8" t="s">
        <v>143</v>
      </c>
      <c r="B1084" s="9">
        <v>124</v>
      </c>
      <c r="C1084" s="9">
        <v>70</v>
      </c>
      <c r="D1084" s="9">
        <v>60</v>
      </c>
      <c r="E1084" s="9">
        <v>82</v>
      </c>
      <c r="F1084" s="9">
        <v>80</v>
      </c>
      <c r="G1084" s="9">
        <v>78</v>
      </c>
      <c r="H1084" s="9">
        <v>90</v>
      </c>
      <c r="I1084" s="9">
        <v>33000</v>
      </c>
    </row>
    <row r="1085" spans="1:9" ht="15" thickBot="1" x14ac:dyDescent="0.35">
      <c r="A1085" s="8" t="s">
        <v>144</v>
      </c>
      <c r="B1085" s="9">
        <v>123</v>
      </c>
      <c r="C1085" s="9">
        <v>70</v>
      </c>
      <c r="D1085" s="9">
        <v>62</v>
      </c>
      <c r="E1085" s="9">
        <v>84</v>
      </c>
      <c r="F1085" s="9">
        <v>81</v>
      </c>
      <c r="G1085" s="9">
        <v>77</v>
      </c>
      <c r="H1085" s="9">
        <v>89</v>
      </c>
      <c r="I1085" s="9">
        <v>33000</v>
      </c>
    </row>
    <row r="1086" spans="1:9" ht="15" thickBot="1" x14ac:dyDescent="0.35">
      <c r="A1086" s="8" t="s">
        <v>145</v>
      </c>
      <c r="B1086" s="9">
        <v>122</v>
      </c>
      <c r="C1086" s="9">
        <v>63</v>
      </c>
      <c r="D1086" s="9">
        <v>60</v>
      </c>
      <c r="E1086" s="9">
        <v>82</v>
      </c>
      <c r="F1086" s="9">
        <v>82</v>
      </c>
      <c r="G1086" s="9">
        <v>74</v>
      </c>
      <c r="H1086" s="9">
        <v>90</v>
      </c>
      <c r="I1086" s="9">
        <v>32000</v>
      </c>
    </row>
    <row r="1087" spans="1:9" ht="15" thickBot="1" x14ac:dyDescent="0.35">
      <c r="A1087" s="8" t="s">
        <v>146</v>
      </c>
      <c r="B1087" s="9">
        <v>121</v>
      </c>
      <c r="C1087" s="9">
        <v>65</v>
      </c>
      <c r="D1087" s="9">
        <v>61</v>
      </c>
      <c r="E1087" s="9">
        <v>82</v>
      </c>
      <c r="F1087" s="9">
        <v>73</v>
      </c>
      <c r="G1087" s="9">
        <v>76</v>
      </c>
      <c r="H1087" s="9">
        <v>90</v>
      </c>
      <c r="I1087" s="9">
        <v>35000</v>
      </c>
    </row>
    <row r="1088" spans="1:9" ht="15" thickBot="1" x14ac:dyDescent="0.35">
      <c r="A1088" s="8" t="s">
        <v>147</v>
      </c>
      <c r="B1088" s="9">
        <v>120</v>
      </c>
      <c r="C1088" s="9">
        <v>65</v>
      </c>
      <c r="D1088" s="9">
        <v>57</v>
      </c>
      <c r="E1088" s="9">
        <v>80</v>
      </c>
      <c r="F1088" s="9">
        <v>76</v>
      </c>
      <c r="G1088" s="9">
        <v>77</v>
      </c>
      <c r="H1088" s="9">
        <v>89</v>
      </c>
      <c r="I1088" s="9">
        <v>36000</v>
      </c>
    </row>
    <row r="1089" spans="1:9" ht="15" thickBot="1" x14ac:dyDescent="0.35">
      <c r="A1089" s="8" t="s">
        <v>148</v>
      </c>
      <c r="B1089" s="9">
        <v>119</v>
      </c>
      <c r="C1089" s="9">
        <v>62</v>
      </c>
      <c r="D1089" s="9">
        <v>46</v>
      </c>
      <c r="E1089" s="9">
        <v>79</v>
      </c>
      <c r="F1089" s="9">
        <v>79</v>
      </c>
      <c r="G1089" s="9">
        <v>72</v>
      </c>
      <c r="H1089" s="9">
        <v>89</v>
      </c>
      <c r="I1089" s="9">
        <v>35000</v>
      </c>
    </row>
    <row r="1090" spans="1:9" ht="15" thickBot="1" x14ac:dyDescent="0.35">
      <c r="A1090" s="8" t="s">
        <v>149</v>
      </c>
      <c r="B1090" s="9">
        <v>118</v>
      </c>
      <c r="C1090" s="9">
        <v>68</v>
      </c>
      <c r="D1090" s="9">
        <v>60</v>
      </c>
      <c r="E1090" s="9">
        <v>81</v>
      </c>
      <c r="F1090" s="9">
        <v>79</v>
      </c>
      <c r="G1090" s="9">
        <v>73</v>
      </c>
      <c r="H1090" s="9">
        <v>91</v>
      </c>
      <c r="I1090" s="9">
        <v>31000</v>
      </c>
    </row>
    <row r="1091" spans="1:9" ht="15" thickBot="1" x14ac:dyDescent="0.35">
      <c r="A1091" s="8" t="s">
        <v>150</v>
      </c>
      <c r="B1091" s="9">
        <v>117</v>
      </c>
      <c r="C1091" s="9">
        <v>65</v>
      </c>
      <c r="D1091" s="9">
        <v>60</v>
      </c>
      <c r="E1091" s="9">
        <v>79</v>
      </c>
      <c r="F1091" s="9">
        <v>78</v>
      </c>
      <c r="G1091" s="9">
        <v>70</v>
      </c>
      <c r="H1091" s="9">
        <v>90</v>
      </c>
      <c r="I1091" s="9">
        <v>32000</v>
      </c>
    </row>
    <row r="1092" spans="1:9" ht="15" thickBot="1" x14ac:dyDescent="0.35">
      <c r="A1092" s="8" t="s">
        <v>151</v>
      </c>
      <c r="B1092" s="9">
        <v>116</v>
      </c>
      <c r="C1092" s="9">
        <v>60</v>
      </c>
      <c r="D1092" s="9">
        <v>48</v>
      </c>
      <c r="E1092" s="9">
        <v>78</v>
      </c>
      <c r="F1092" s="9">
        <v>77</v>
      </c>
      <c r="G1092" s="9">
        <v>74</v>
      </c>
      <c r="H1092" s="9">
        <v>89</v>
      </c>
      <c r="I1092" s="9">
        <v>32000</v>
      </c>
    </row>
    <row r="1093" spans="1:9" ht="15" thickBot="1" x14ac:dyDescent="0.35">
      <c r="A1093" s="8" t="s">
        <v>152</v>
      </c>
      <c r="B1093" s="9">
        <v>115</v>
      </c>
      <c r="C1093" s="9">
        <v>37</v>
      </c>
      <c r="D1093" s="9">
        <v>22</v>
      </c>
      <c r="E1093" s="9">
        <v>74</v>
      </c>
      <c r="F1093" s="9">
        <v>71</v>
      </c>
      <c r="G1093" s="9">
        <v>69</v>
      </c>
      <c r="H1093" s="9">
        <v>88</v>
      </c>
      <c r="I1093" s="9">
        <v>32000</v>
      </c>
    </row>
    <row r="1094" spans="1:9" ht="15" thickBot="1" x14ac:dyDescent="0.35">
      <c r="A1094" s="8" t="s">
        <v>153</v>
      </c>
      <c r="B1094" s="9">
        <v>114</v>
      </c>
      <c r="C1094" s="9">
        <v>72</v>
      </c>
      <c r="D1094" s="9">
        <v>62</v>
      </c>
      <c r="E1094" s="9">
        <v>77</v>
      </c>
      <c r="F1094" s="9">
        <v>69</v>
      </c>
      <c r="G1094" s="9">
        <v>78</v>
      </c>
      <c r="H1094" s="9">
        <v>90</v>
      </c>
      <c r="I1094" s="9">
        <v>29000</v>
      </c>
    </row>
    <row r="1095" spans="1:9" ht="15" thickBot="1" x14ac:dyDescent="0.35">
      <c r="A1095" s="8" t="s">
        <v>154</v>
      </c>
      <c r="B1095" s="9">
        <v>113</v>
      </c>
      <c r="C1095" s="9">
        <v>70</v>
      </c>
      <c r="D1095" s="9">
        <v>63</v>
      </c>
      <c r="E1095" s="9">
        <v>78</v>
      </c>
      <c r="F1095" s="9">
        <v>78</v>
      </c>
      <c r="G1095" s="9">
        <v>78</v>
      </c>
      <c r="H1095" s="9">
        <v>89</v>
      </c>
      <c r="I1095" s="9">
        <v>30000</v>
      </c>
    </row>
    <row r="1096" spans="1:9" ht="15" thickBot="1" x14ac:dyDescent="0.35">
      <c r="A1096" s="8" t="s">
        <v>155</v>
      </c>
      <c r="B1096" s="9">
        <v>112</v>
      </c>
      <c r="C1096" s="9">
        <v>68</v>
      </c>
      <c r="D1096" s="9">
        <v>59</v>
      </c>
      <c r="E1096" s="9">
        <v>77</v>
      </c>
      <c r="F1096" s="9">
        <v>77</v>
      </c>
      <c r="G1096" s="9">
        <v>75</v>
      </c>
      <c r="H1096" s="9">
        <v>89</v>
      </c>
      <c r="I1096" s="9">
        <v>25000</v>
      </c>
    </row>
    <row r="1097" spans="1:9" ht="15" thickBot="1" x14ac:dyDescent="0.35">
      <c r="A1097" s="8" t="s">
        <v>156</v>
      </c>
      <c r="B1097" s="9">
        <v>111</v>
      </c>
      <c r="C1097" s="9">
        <v>66</v>
      </c>
      <c r="D1097" s="9">
        <v>58</v>
      </c>
      <c r="E1097" s="9">
        <v>79</v>
      </c>
      <c r="F1097" s="9">
        <v>77</v>
      </c>
      <c r="G1097" s="9">
        <v>72</v>
      </c>
      <c r="H1097" s="9">
        <v>88</v>
      </c>
      <c r="I1097" s="9">
        <v>33000</v>
      </c>
    </row>
    <row r="1098" spans="1:9" ht="15" thickBot="1" x14ac:dyDescent="0.35">
      <c r="A1098" s="8" t="s">
        <v>157</v>
      </c>
      <c r="B1098" s="9">
        <v>110</v>
      </c>
      <c r="C1098" s="9">
        <v>64</v>
      </c>
      <c r="D1098" s="9">
        <v>59</v>
      </c>
      <c r="E1098" s="9">
        <v>77</v>
      </c>
      <c r="F1098" s="9">
        <v>76</v>
      </c>
      <c r="G1098" s="9">
        <v>74</v>
      </c>
      <c r="H1098" s="9">
        <v>88</v>
      </c>
      <c r="I1098" s="9">
        <v>28000</v>
      </c>
    </row>
    <row r="1099" spans="1:9" ht="15" thickBot="1" x14ac:dyDescent="0.35">
      <c r="A1099" s="8" t="s">
        <v>158</v>
      </c>
      <c r="B1099" s="9">
        <v>109</v>
      </c>
      <c r="C1099" s="9">
        <v>61</v>
      </c>
      <c r="D1099" s="9">
        <v>54</v>
      </c>
      <c r="E1099" s="9">
        <v>74</v>
      </c>
      <c r="F1099" s="9">
        <v>77</v>
      </c>
      <c r="G1099" s="9">
        <v>72</v>
      </c>
      <c r="H1099" s="9">
        <v>84</v>
      </c>
      <c r="I1099" s="9">
        <v>34000</v>
      </c>
    </row>
    <row r="1100" spans="1:9" ht="15" thickBot="1" x14ac:dyDescent="0.35">
      <c r="A1100" s="8" t="s">
        <v>159</v>
      </c>
      <c r="B1100" s="9">
        <v>108</v>
      </c>
      <c r="C1100" s="9">
        <v>66</v>
      </c>
      <c r="D1100" s="9">
        <v>53</v>
      </c>
      <c r="E1100" s="9">
        <v>74</v>
      </c>
      <c r="F1100" s="9">
        <v>79</v>
      </c>
      <c r="G1100" s="9">
        <v>71</v>
      </c>
      <c r="H1100" s="9">
        <v>80</v>
      </c>
      <c r="I1100" s="9">
        <v>31000</v>
      </c>
    </row>
    <row r="1101" spans="1:9" ht="15" thickBot="1" x14ac:dyDescent="0.35">
      <c r="A1101" s="8" t="s">
        <v>160</v>
      </c>
      <c r="B1101" s="9">
        <v>107</v>
      </c>
      <c r="C1101" s="9">
        <v>63</v>
      </c>
      <c r="D1101" s="9">
        <v>54</v>
      </c>
      <c r="E1101" s="9">
        <v>76</v>
      </c>
      <c r="F1101" s="9">
        <v>79</v>
      </c>
      <c r="G1101" s="9">
        <v>72</v>
      </c>
      <c r="H1101" s="9">
        <v>79</v>
      </c>
      <c r="I1101" s="9">
        <v>29000</v>
      </c>
    </row>
    <row r="1102" spans="1:9" ht="15" thickBot="1" x14ac:dyDescent="0.35">
      <c r="A1102" s="8" t="s">
        <v>161</v>
      </c>
      <c r="B1102" s="9">
        <v>106</v>
      </c>
      <c r="C1102" s="9">
        <v>69</v>
      </c>
      <c r="D1102" s="9">
        <v>56</v>
      </c>
      <c r="E1102" s="9">
        <v>76</v>
      </c>
      <c r="F1102" s="9">
        <v>77</v>
      </c>
      <c r="G1102" s="9">
        <v>72</v>
      </c>
      <c r="H1102" s="9">
        <v>85</v>
      </c>
      <c r="I1102" s="9">
        <v>31000</v>
      </c>
    </row>
    <row r="1103" spans="1:9" ht="15" thickBot="1" x14ac:dyDescent="0.35">
      <c r="A1103" s="8" t="s">
        <v>162</v>
      </c>
      <c r="B1103" s="9">
        <v>105</v>
      </c>
      <c r="C1103" s="9">
        <v>65</v>
      </c>
      <c r="D1103" s="9">
        <v>61</v>
      </c>
      <c r="E1103" s="9">
        <v>68</v>
      </c>
      <c r="F1103" s="9">
        <v>77</v>
      </c>
      <c r="G1103" s="9">
        <v>65</v>
      </c>
      <c r="H1103" s="9">
        <v>84</v>
      </c>
      <c r="I1103" s="9">
        <v>27000</v>
      </c>
    </row>
    <row r="1104" spans="1:9" ht="15" thickBot="1" x14ac:dyDescent="0.35">
      <c r="A1104" s="8" t="s">
        <v>163</v>
      </c>
      <c r="B1104" s="9">
        <v>104</v>
      </c>
      <c r="C1104" s="9">
        <v>60</v>
      </c>
      <c r="D1104" s="9">
        <v>52</v>
      </c>
      <c r="E1104" s="9">
        <v>72</v>
      </c>
      <c r="F1104" s="9">
        <v>77</v>
      </c>
      <c r="G1104" s="9">
        <v>72</v>
      </c>
      <c r="H1104" s="9">
        <v>86</v>
      </c>
      <c r="I1104" s="9">
        <v>33000</v>
      </c>
    </row>
    <row r="1105" spans="1:9" ht="15" thickBot="1" x14ac:dyDescent="0.35">
      <c r="A1105" s="8" t="s">
        <v>164</v>
      </c>
      <c r="B1105" s="9">
        <v>103</v>
      </c>
      <c r="C1105" s="9">
        <v>46</v>
      </c>
      <c r="D1105" s="9">
        <v>19</v>
      </c>
      <c r="E1105" s="9">
        <v>70</v>
      </c>
      <c r="F1105" s="9">
        <v>73</v>
      </c>
      <c r="G1105" s="9">
        <v>71</v>
      </c>
      <c r="H1105" s="9">
        <v>84</v>
      </c>
      <c r="I1105" s="9">
        <v>36000</v>
      </c>
    </row>
    <row r="1106" spans="1:9" ht="15" thickBot="1" x14ac:dyDescent="0.35">
      <c r="A1106" s="8" t="s">
        <v>165</v>
      </c>
      <c r="B1106" s="9">
        <v>102</v>
      </c>
      <c r="C1106" s="9">
        <v>72</v>
      </c>
      <c r="D1106" s="9">
        <v>53</v>
      </c>
      <c r="E1106" s="9">
        <v>76</v>
      </c>
      <c r="F1106" s="9">
        <v>76</v>
      </c>
      <c r="G1106" s="9">
        <v>74</v>
      </c>
      <c r="H1106" s="9">
        <v>86</v>
      </c>
      <c r="I1106" s="9">
        <v>32000</v>
      </c>
    </row>
    <row r="1107" spans="1:9" ht="15" thickBot="1" x14ac:dyDescent="0.35">
      <c r="A1107" s="8" t="s">
        <v>166</v>
      </c>
      <c r="B1107" s="9">
        <v>101</v>
      </c>
      <c r="C1107" s="9">
        <v>75</v>
      </c>
      <c r="D1107" s="9">
        <v>61</v>
      </c>
      <c r="E1107" s="9">
        <v>74</v>
      </c>
      <c r="F1107" s="9">
        <v>78</v>
      </c>
      <c r="G1107" s="9">
        <v>73</v>
      </c>
      <c r="H1107" s="9">
        <v>84</v>
      </c>
      <c r="I1107" s="9">
        <v>31000</v>
      </c>
    </row>
    <row r="1108" spans="1:9" ht="15" thickBot="1" x14ac:dyDescent="0.35">
      <c r="A1108" s="8" t="s">
        <v>167</v>
      </c>
      <c r="B1108" s="9">
        <v>100</v>
      </c>
      <c r="C1108" s="9">
        <v>67</v>
      </c>
      <c r="D1108" s="9">
        <v>52</v>
      </c>
      <c r="E1108" s="9">
        <v>76</v>
      </c>
      <c r="F1108" s="9">
        <v>76</v>
      </c>
      <c r="G1108" s="9">
        <v>73</v>
      </c>
      <c r="H1108" s="9">
        <v>83</v>
      </c>
      <c r="I1108" s="9">
        <v>42000</v>
      </c>
    </row>
    <row r="1109" spans="1:9" ht="15" thickBot="1" x14ac:dyDescent="0.35">
      <c r="A1109" s="8" t="s">
        <v>168</v>
      </c>
      <c r="B1109" s="9">
        <v>99</v>
      </c>
      <c r="C1109" s="9">
        <v>69</v>
      </c>
      <c r="D1109" s="9">
        <v>58</v>
      </c>
      <c r="E1109" s="9">
        <v>73</v>
      </c>
      <c r="F1109" s="9">
        <v>78</v>
      </c>
      <c r="G1109" s="9">
        <v>75</v>
      </c>
      <c r="H1109" s="9">
        <v>85</v>
      </c>
      <c r="I1109" s="9">
        <v>37000</v>
      </c>
    </row>
    <row r="1110" spans="1:9" ht="15" thickBot="1" x14ac:dyDescent="0.35">
      <c r="A1110" s="8" t="s">
        <v>169</v>
      </c>
      <c r="B1110" s="9">
        <v>98</v>
      </c>
      <c r="C1110" s="9">
        <v>67</v>
      </c>
      <c r="D1110" s="9">
        <v>57</v>
      </c>
      <c r="E1110" s="9">
        <v>75</v>
      </c>
      <c r="F1110" s="9">
        <v>78</v>
      </c>
      <c r="G1110" s="9">
        <v>74</v>
      </c>
      <c r="H1110" s="9">
        <v>86</v>
      </c>
      <c r="I1110" s="9">
        <v>36000</v>
      </c>
    </row>
    <row r="1111" spans="1:9" ht="15" thickBot="1" x14ac:dyDescent="0.35">
      <c r="A1111" s="8" t="s">
        <v>170</v>
      </c>
      <c r="B1111" s="9">
        <v>97</v>
      </c>
      <c r="C1111" s="9">
        <v>65</v>
      </c>
      <c r="D1111" s="9">
        <v>50</v>
      </c>
      <c r="E1111" s="9">
        <v>74</v>
      </c>
      <c r="F1111" s="9">
        <v>77</v>
      </c>
      <c r="G1111" s="9">
        <v>72</v>
      </c>
      <c r="H1111" s="9">
        <v>81</v>
      </c>
      <c r="I1111" s="9">
        <v>38000</v>
      </c>
    </row>
    <row r="1112" spans="1:9" ht="15" thickBot="1" x14ac:dyDescent="0.35">
      <c r="A1112" s="8" t="s">
        <v>171</v>
      </c>
      <c r="B1112" s="9">
        <v>96</v>
      </c>
      <c r="C1112" s="9">
        <v>61</v>
      </c>
      <c r="D1112" s="9">
        <v>42</v>
      </c>
      <c r="E1112" s="9">
        <v>72</v>
      </c>
      <c r="F1112" s="9">
        <v>77</v>
      </c>
      <c r="G1112" s="9">
        <v>69</v>
      </c>
      <c r="H1112" s="9">
        <v>78</v>
      </c>
      <c r="I1112" s="9">
        <v>38000</v>
      </c>
    </row>
    <row r="1113" spans="1:9" ht="15" thickBot="1" x14ac:dyDescent="0.35">
      <c r="A1113" s="8" t="s">
        <v>172</v>
      </c>
      <c r="B1113" s="9">
        <v>95</v>
      </c>
      <c r="C1113" s="9">
        <v>55</v>
      </c>
      <c r="D1113" s="9">
        <v>43</v>
      </c>
      <c r="E1113" s="9">
        <v>68</v>
      </c>
      <c r="F1113" s="9">
        <v>76</v>
      </c>
      <c r="G1113" s="9">
        <v>70</v>
      </c>
      <c r="H1113" s="9">
        <v>81</v>
      </c>
      <c r="I1113" s="9">
        <v>35000</v>
      </c>
    </row>
    <row r="1114" spans="1:9" ht="15" thickBot="1" x14ac:dyDescent="0.35">
      <c r="A1114" s="8" t="s">
        <v>173</v>
      </c>
      <c r="B1114" s="9">
        <v>94</v>
      </c>
      <c r="C1114" s="9">
        <v>68</v>
      </c>
      <c r="D1114" s="9">
        <v>57</v>
      </c>
      <c r="E1114" s="9">
        <v>76</v>
      </c>
      <c r="F1114" s="9">
        <v>76</v>
      </c>
      <c r="G1114" s="9">
        <v>70</v>
      </c>
      <c r="H1114" s="9">
        <v>83</v>
      </c>
      <c r="I1114" s="9">
        <v>32000</v>
      </c>
    </row>
    <row r="1115" spans="1:9" ht="15" thickBot="1" x14ac:dyDescent="0.35">
      <c r="A1115" s="8" t="s">
        <v>174</v>
      </c>
      <c r="B1115" s="9">
        <v>93</v>
      </c>
      <c r="C1115" s="9">
        <v>64</v>
      </c>
      <c r="D1115" s="9">
        <v>55</v>
      </c>
      <c r="E1115" s="9">
        <v>66</v>
      </c>
      <c r="F1115" s="9">
        <v>74</v>
      </c>
      <c r="G1115" s="9">
        <v>65</v>
      </c>
      <c r="H1115" s="9">
        <v>84</v>
      </c>
      <c r="I1115" s="9">
        <v>31000</v>
      </c>
    </row>
    <row r="1116" spans="1:9" ht="15" thickBot="1" x14ac:dyDescent="0.35">
      <c r="A1116" s="8" t="s">
        <v>175</v>
      </c>
      <c r="B1116" s="9">
        <v>92</v>
      </c>
      <c r="C1116" s="9">
        <v>54</v>
      </c>
      <c r="D1116" s="9">
        <v>26</v>
      </c>
      <c r="E1116" s="9">
        <v>73</v>
      </c>
      <c r="F1116" s="9">
        <v>70</v>
      </c>
      <c r="G1116" s="9">
        <v>69</v>
      </c>
      <c r="H1116" s="9">
        <v>85</v>
      </c>
      <c r="I1116" s="9">
        <v>34000</v>
      </c>
    </row>
    <row r="1117" spans="1:9" ht="15" thickBot="1" x14ac:dyDescent="0.35">
      <c r="A1117" s="8" t="s">
        <v>176</v>
      </c>
      <c r="B1117" s="9">
        <v>91</v>
      </c>
      <c r="C1117" s="9">
        <v>44</v>
      </c>
      <c r="D1117" s="9">
        <v>14</v>
      </c>
      <c r="E1117" s="9">
        <v>69</v>
      </c>
      <c r="F1117" s="9">
        <v>69</v>
      </c>
      <c r="G1117" s="9">
        <v>58</v>
      </c>
      <c r="H1117" s="9">
        <v>81</v>
      </c>
      <c r="I1117" s="9">
        <v>36000</v>
      </c>
    </row>
    <row r="1118" spans="1:9" ht="15" thickBot="1" x14ac:dyDescent="0.35">
      <c r="A1118" s="8" t="s">
        <v>177</v>
      </c>
      <c r="B1118" s="9">
        <v>90</v>
      </c>
      <c r="C1118" s="9">
        <v>73</v>
      </c>
      <c r="D1118" s="9">
        <v>63</v>
      </c>
      <c r="E1118" s="9">
        <v>78</v>
      </c>
      <c r="F1118" s="9">
        <v>78</v>
      </c>
      <c r="G1118" s="9">
        <v>74</v>
      </c>
      <c r="H1118" s="9">
        <v>85</v>
      </c>
      <c r="I1118" s="9">
        <v>32000</v>
      </c>
    </row>
    <row r="1119" spans="1:9" ht="15" thickBot="1" x14ac:dyDescent="0.35">
      <c r="A1119" s="8" t="s">
        <v>178</v>
      </c>
      <c r="B1119" s="9">
        <v>89</v>
      </c>
      <c r="C1119" s="9">
        <v>76</v>
      </c>
      <c r="D1119" s="9">
        <v>64</v>
      </c>
      <c r="E1119" s="9">
        <v>77</v>
      </c>
      <c r="F1119" s="9">
        <v>76</v>
      </c>
      <c r="G1119" s="9">
        <v>75</v>
      </c>
      <c r="H1119" s="9">
        <v>84</v>
      </c>
      <c r="I1119" s="9">
        <v>32000</v>
      </c>
    </row>
    <row r="1120" spans="1:9" ht="15" thickBot="1" x14ac:dyDescent="0.35">
      <c r="A1120" s="8" t="s">
        <v>179</v>
      </c>
      <c r="B1120" s="9">
        <v>88</v>
      </c>
      <c r="C1120" s="9">
        <v>71</v>
      </c>
      <c r="D1120" s="9">
        <v>61</v>
      </c>
      <c r="E1120" s="9">
        <v>73</v>
      </c>
      <c r="F1120" s="9">
        <v>74</v>
      </c>
      <c r="G1120" s="9">
        <v>68</v>
      </c>
      <c r="H1120" s="9">
        <v>82</v>
      </c>
      <c r="I1120" s="9">
        <v>36000</v>
      </c>
    </row>
    <row r="1121" spans="1:9" ht="15" thickBot="1" x14ac:dyDescent="0.35">
      <c r="A1121" s="8" t="s">
        <v>180</v>
      </c>
      <c r="B1121" s="9">
        <v>87</v>
      </c>
      <c r="C1121" s="9">
        <v>67</v>
      </c>
      <c r="D1121" s="9">
        <v>57</v>
      </c>
      <c r="E1121" s="9">
        <v>74</v>
      </c>
      <c r="F1121" s="9">
        <v>75</v>
      </c>
      <c r="G1121" s="9">
        <v>66</v>
      </c>
      <c r="H1121" s="9">
        <v>82</v>
      </c>
      <c r="I1121" s="9">
        <v>36000</v>
      </c>
    </row>
    <row r="1122" spans="1:9" ht="15" thickBot="1" x14ac:dyDescent="0.35">
      <c r="A1122" s="8" t="s">
        <v>181</v>
      </c>
      <c r="B1122" s="9">
        <v>86</v>
      </c>
      <c r="C1122" s="9">
        <v>68</v>
      </c>
      <c r="D1122" s="9">
        <v>50</v>
      </c>
      <c r="E1122" s="9">
        <v>74</v>
      </c>
      <c r="F1122" s="9">
        <v>75</v>
      </c>
      <c r="G1122" s="9">
        <v>67</v>
      </c>
      <c r="H1122" s="9">
        <v>81</v>
      </c>
      <c r="I1122" s="9">
        <v>36000</v>
      </c>
    </row>
    <row r="1123" spans="1:9" ht="15" thickBot="1" x14ac:dyDescent="0.35">
      <c r="A1123" s="8" t="s">
        <v>182</v>
      </c>
      <c r="B1123" s="9">
        <v>85</v>
      </c>
      <c r="C1123" s="9">
        <v>65</v>
      </c>
      <c r="D1123" s="9">
        <v>45</v>
      </c>
      <c r="E1123" s="9">
        <v>71</v>
      </c>
      <c r="F1123" s="9">
        <v>75</v>
      </c>
      <c r="G1123" s="9">
        <v>65</v>
      </c>
      <c r="H1123" s="9">
        <v>78</v>
      </c>
      <c r="I1123" s="9">
        <v>37000</v>
      </c>
    </row>
    <row r="1124" spans="1:9" ht="15" thickBot="1" x14ac:dyDescent="0.35">
      <c r="A1124" s="8" t="s">
        <v>183</v>
      </c>
      <c r="B1124" s="9">
        <v>84</v>
      </c>
      <c r="C1124" s="9">
        <v>63</v>
      </c>
      <c r="D1124" s="9">
        <v>42</v>
      </c>
      <c r="E1124" s="9">
        <v>68</v>
      </c>
      <c r="F1124" s="9">
        <v>72</v>
      </c>
      <c r="G1124" s="9">
        <v>63</v>
      </c>
      <c r="H1124" s="9">
        <v>78</v>
      </c>
      <c r="I1124" s="9">
        <v>39000</v>
      </c>
    </row>
    <row r="1125" spans="1:9" ht="15" thickBot="1" x14ac:dyDescent="0.35">
      <c r="A1125" s="8" t="s">
        <v>184</v>
      </c>
      <c r="B1125" s="9">
        <v>83</v>
      </c>
      <c r="C1125" s="9">
        <v>65</v>
      </c>
      <c r="D1125" s="9">
        <v>49</v>
      </c>
      <c r="E1125" s="9">
        <v>67</v>
      </c>
      <c r="F1125" s="9">
        <v>71</v>
      </c>
      <c r="G1125" s="9">
        <v>65</v>
      </c>
      <c r="H1125" s="9">
        <v>79</v>
      </c>
      <c r="I1125" s="9">
        <v>39000</v>
      </c>
    </row>
    <row r="1126" spans="1:9" ht="15" thickBot="1" x14ac:dyDescent="0.35">
      <c r="A1126" s="8" t="s">
        <v>185</v>
      </c>
      <c r="B1126" s="9">
        <v>82</v>
      </c>
      <c r="C1126" s="9">
        <v>69</v>
      </c>
      <c r="D1126" s="9">
        <v>55</v>
      </c>
      <c r="E1126" s="9">
        <v>70</v>
      </c>
      <c r="F1126" s="9">
        <v>71</v>
      </c>
      <c r="G1126" s="9">
        <v>62</v>
      </c>
      <c r="H1126" s="9">
        <v>77</v>
      </c>
      <c r="I1126" s="9">
        <v>39000</v>
      </c>
    </row>
    <row r="1127" spans="1:9" ht="15" thickBot="1" x14ac:dyDescent="0.35">
      <c r="A1127" s="8" t="s">
        <v>186</v>
      </c>
      <c r="B1127" s="9">
        <v>81</v>
      </c>
      <c r="C1127" s="9">
        <v>63</v>
      </c>
      <c r="D1127" s="9">
        <v>48</v>
      </c>
      <c r="E1127" s="9">
        <v>67</v>
      </c>
      <c r="F1127" s="9">
        <v>66</v>
      </c>
      <c r="G1127" s="9">
        <v>51</v>
      </c>
      <c r="H1127" s="9">
        <v>74</v>
      </c>
      <c r="I1127" s="9">
        <v>41000</v>
      </c>
    </row>
    <row r="1128" spans="1:9" ht="15" thickBot="1" x14ac:dyDescent="0.35">
      <c r="A1128" s="8" t="s">
        <v>187</v>
      </c>
      <c r="B1128" s="9">
        <v>80</v>
      </c>
      <c r="C1128" s="9">
        <v>57</v>
      </c>
      <c r="D1128" s="9">
        <v>36</v>
      </c>
      <c r="E1128" s="9">
        <v>68</v>
      </c>
      <c r="F1128" s="9">
        <v>65</v>
      </c>
      <c r="G1128" s="9">
        <v>61</v>
      </c>
      <c r="H1128" s="9">
        <v>73</v>
      </c>
      <c r="I1128" s="9">
        <v>43000</v>
      </c>
    </row>
    <row r="1129" spans="1:9" ht="15" thickBot="1" x14ac:dyDescent="0.35">
      <c r="A1129" s="8" t="s">
        <v>188</v>
      </c>
      <c r="B1129" s="9">
        <v>79</v>
      </c>
      <c r="C1129" s="9">
        <v>46</v>
      </c>
      <c r="D1129" s="9">
        <v>21</v>
      </c>
      <c r="E1129" s="9">
        <v>64</v>
      </c>
      <c r="F1129" s="9">
        <v>62</v>
      </c>
      <c r="G1129" s="9">
        <v>55</v>
      </c>
      <c r="H1129" s="9">
        <v>78</v>
      </c>
      <c r="I1129" s="9">
        <v>44000</v>
      </c>
    </row>
    <row r="1130" spans="1:9" ht="15" thickBot="1" x14ac:dyDescent="0.35">
      <c r="A1130" s="8" t="s">
        <v>189</v>
      </c>
      <c r="B1130" s="9">
        <v>78</v>
      </c>
      <c r="C1130" s="9">
        <v>70</v>
      </c>
      <c r="D1130" s="9">
        <v>55</v>
      </c>
      <c r="E1130" s="9">
        <v>69</v>
      </c>
      <c r="F1130" s="9">
        <v>69</v>
      </c>
      <c r="G1130" s="9">
        <v>64</v>
      </c>
      <c r="H1130" s="9">
        <v>77</v>
      </c>
      <c r="I1130" s="9">
        <v>40000</v>
      </c>
    </row>
    <row r="1131" spans="1:9" ht="15" thickBot="1" x14ac:dyDescent="0.35">
      <c r="A1131" s="8" t="s">
        <v>190</v>
      </c>
      <c r="B1131" s="9">
        <v>77</v>
      </c>
      <c r="C1131" s="9">
        <v>71</v>
      </c>
      <c r="D1131" s="9">
        <v>60</v>
      </c>
      <c r="E1131" s="9">
        <v>68</v>
      </c>
      <c r="F1131" s="9">
        <v>67</v>
      </c>
      <c r="G1131" s="9">
        <v>67</v>
      </c>
      <c r="H1131" s="9">
        <v>78</v>
      </c>
      <c r="I1131" s="9">
        <v>37000</v>
      </c>
    </row>
    <row r="1132" spans="1:9" ht="15" thickBot="1" x14ac:dyDescent="0.35">
      <c r="A1132" s="8" t="s">
        <v>191</v>
      </c>
      <c r="B1132" s="9">
        <v>76</v>
      </c>
      <c r="C1132" s="9">
        <v>68</v>
      </c>
      <c r="D1132" s="9">
        <v>55</v>
      </c>
      <c r="E1132" s="9">
        <v>66</v>
      </c>
      <c r="F1132" s="9">
        <v>62</v>
      </c>
      <c r="G1132" s="9">
        <v>63</v>
      </c>
      <c r="H1132" s="9">
        <v>78</v>
      </c>
      <c r="I1132" s="9">
        <v>40000</v>
      </c>
    </row>
    <row r="1133" spans="1:9" ht="15" thickBot="1" x14ac:dyDescent="0.35">
      <c r="A1133" s="8" t="s">
        <v>192</v>
      </c>
      <c r="B1133" s="9">
        <v>75</v>
      </c>
      <c r="C1133" s="9">
        <v>66</v>
      </c>
      <c r="D1133" s="9">
        <v>44</v>
      </c>
      <c r="E1133" s="9">
        <v>63</v>
      </c>
      <c r="F1133" s="9">
        <v>64</v>
      </c>
      <c r="G1133" s="9">
        <v>57</v>
      </c>
      <c r="H1133" s="9">
        <v>78</v>
      </c>
      <c r="I1133" s="9">
        <v>39000</v>
      </c>
    </row>
    <row r="1134" spans="1:9" ht="15" thickBot="1" x14ac:dyDescent="0.35">
      <c r="A1134" s="8" t="s">
        <v>193</v>
      </c>
      <c r="B1134" s="9">
        <v>74</v>
      </c>
      <c r="C1134" s="9">
        <v>64</v>
      </c>
      <c r="D1134" s="9">
        <v>50</v>
      </c>
      <c r="E1134" s="9">
        <v>56</v>
      </c>
      <c r="F1134" s="9">
        <v>60</v>
      </c>
      <c r="G1134" s="9">
        <v>60</v>
      </c>
      <c r="H1134" s="9">
        <v>78</v>
      </c>
      <c r="I1134" s="9">
        <v>37000</v>
      </c>
    </row>
    <row r="1135" spans="1:9" ht="15" thickBot="1" x14ac:dyDescent="0.35">
      <c r="A1135" s="8" t="s">
        <v>194</v>
      </c>
      <c r="B1135" s="9">
        <v>73</v>
      </c>
      <c r="C1135" s="9">
        <v>58</v>
      </c>
      <c r="D1135" s="9">
        <v>42</v>
      </c>
      <c r="E1135" s="9">
        <v>65</v>
      </c>
      <c r="F1135" s="9">
        <v>60</v>
      </c>
      <c r="G1135" s="9">
        <v>55</v>
      </c>
      <c r="H1135" s="9">
        <v>74</v>
      </c>
      <c r="I1135" s="9">
        <v>42000</v>
      </c>
    </row>
    <row r="1136" spans="1:9" ht="15" thickBot="1" x14ac:dyDescent="0.35">
      <c r="A1136" s="8" t="s">
        <v>195</v>
      </c>
      <c r="B1136" s="9">
        <v>72</v>
      </c>
      <c r="C1136" s="9">
        <v>58</v>
      </c>
      <c r="D1136" s="9">
        <v>41</v>
      </c>
      <c r="E1136" s="9">
        <v>60</v>
      </c>
      <c r="F1136" s="9">
        <v>60</v>
      </c>
      <c r="G1136" s="9">
        <v>52</v>
      </c>
      <c r="H1136" s="9">
        <v>73</v>
      </c>
      <c r="I1136" s="9">
        <v>51000</v>
      </c>
    </row>
    <row r="1137" spans="1:9" ht="15" thickBot="1" x14ac:dyDescent="0.35">
      <c r="A1137" s="8" t="s">
        <v>196</v>
      </c>
      <c r="B1137" s="9">
        <v>71</v>
      </c>
      <c r="C1137" s="9">
        <v>54</v>
      </c>
      <c r="D1137" s="9">
        <v>36</v>
      </c>
      <c r="E1137" s="9">
        <v>63</v>
      </c>
      <c r="F1137" s="9">
        <v>63</v>
      </c>
      <c r="G1137" s="9">
        <v>53</v>
      </c>
      <c r="H1137" s="9">
        <v>73</v>
      </c>
      <c r="I1137" s="9">
        <v>52000</v>
      </c>
    </row>
    <row r="1138" spans="1:9" ht="15" thickBot="1" x14ac:dyDescent="0.35">
      <c r="A1138" s="8" t="s">
        <v>197</v>
      </c>
      <c r="B1138" s="9">
        <v>70</v>
      </c>
      <c r="C1138" s="9">
        <v>62</v>
      </c>
      <c r="D1138" s="9">
        <v>44</v>
      </c>
      <c r="E1138" s="9">
        <v>57</v>
      </c>
      <c r="F1138" s="9">
        <v>58</v>
      </c>
      <c r="G1138" s="9">
        <v>54</v>
      </c>
      <c r="H1138" s="9">
        <v>76</v>
      </c>
      <c r="I1138" s="9">
        <v>48000</v>
      </c>
    </row>
    <row r="1139" spans="1:9" ht="15" thickBot="1" x14ac:dyDescent="0.35">
      <c r="A1139" s="8" t="s">
        <v>198</v>
      </c>
      <c r="B1139" s="9">
        <v>69</v>
      </c>
      <c r="C1139" s="9">
        <v>61</v>
      </c>
      <c r="D1139" s="9">
        <v>49</v>
      </c>
      <c r="E1139" s="9">
        <v>57</v>
      </c>
      <c r="F1139" s="9">
        <v>50</v>
      </c>
      <c r="G1139" s="9">
        <v>51</v>
      </c>
      <c r="H1139" s="9">
        <v>77</v>
      </c>
      <c r="I1139" s="9">
        <v>45000</v>
      </c>
    </row>
    <row r="1140" spans="1:9" ht="15" thickBot="1" x14ac:dyDescent="0.35">
      <c r="A1140" s="8" t="s">
        <v>199</v>
      </c>
      <c r="B1140" s="9">
        <v>68</v>
      </c>
      <c r="C1140" s="9">
        <v>52</v>
      </c>
      <c r="D1140" s="9">
        <v>28</v>
      </c>
      <c r="E1140" s="9">
        <v>52</v>
      </c>
      <c r="F1140" s="9">
        <v>57</v>
      </c>
      <c r="G1140" s="9">
        <v>56</v>
      </c>
      <c r="H1140" s="9">
        <v>76</v>
      </c>
      <c r="I1140" s="9">
        <v>47000</v>
      </c>
    </row>
    <row r="1141" spans="1:9" ht="15" thickBot="1" x14ac:dyDescent="0.35">
      <c r="A1141" s="8" t="s">
        <v>200</v>
      </c>
      <c r="B1141" s="9">
        <v>67</v>
      </c>
      <c r="C1141" s="9">
        <v>40</v>
      </c>
      <c r="D1141" s="9">
        <v>13</v>
      </c>
      <c r="E1141" s="9">
        <v>49</v>
      </c>
      <c r="F1141" s="9">
        <v>49</v>
      </c>
      <c r="G1141" s="9">
        <v>45</v>
      </c>
      <c r="H1141" s="9">
        <v>71</v>
      </c>
      <c r="I1141" s="9">
        <v>57000</v>
      </c>
    </row>
    <row r="1142" spans="1:9" ht="15" thickBot="1" x14ac:dyDescent="0.35">
      <c r="A1142" s="8" t="s">
        <v>201</v>
      </c>
      <c r="B1142" s="9">
        <v>66</v>
      </c>
      <c r="C1142" s="9">
        <v>64</v>
      </c>
      <c r="D1142" s="9">
        <v>55</v>
      </c>
      <c r="E1142" s="9">
        <v>54</v>
      </c>
      <c r="F1142" s="9">
        <v>53</v>
      </c>
      <c r="G1142" s="9">
        <v>58</v>
      </c>
      <c r="H1142" s="9">
        <v>76</v>
      </c>
      <c r="I1142" s="9">
        <v>46000</v>
      </c>
    </row>
    <row r="1143" spans="1:9" ht="15" thickBot="1" x14ac:dyDescent="0.35">
      <c r="A1143" s="8" t="s">
        <v>202</v>
      </c>
      <c r="B1143" s="9">
        <v>65</v>
      </c>
      <c r="C1143" s="9">
        <v>64</v>
      </c>
      <c r="D1143" s="9">
        <v>57</v>
      </c>
      <c r="E1143" s="9">
        <v>58</v>
      </c>
      <c r="F1143" s="9">
        <v>50</v>
      </c>
      <c r="G1143" s="9">
        <v>56</v>
      </c>
      <c r="H1143" s="9">
        <v>75</v>
      </c>
      <c r="I1143" s="9">
        <v>45000</v>
      </c>
    </row>
    <row r="1144" spans="1:9" ht="15" thickBot="1" x14ac:dyDescent="0.35">
      <c r="A1144" s="8" t="s">
        <v>203</v>
      </c>
      <c r="B1144" s="9">
        <v>64</v>
      </c>
      <c r="C1144" s="9">
        <v>55</v>
      </c>
      <c r="D1144" s="9">
        <v>41</v>
      </c>
      <c r="E1144" s="9">
        <v>55</v>
      </c>
      <c r="F1144" s="9">
        <v>52</v>
      </c>
      <c r="G1144" s="9">
        <v>47</v>
      </c>
      <c r="H1144" s="9">
        <v>72</v>
      </c>
      <c r="I1144" s="9">
        <v>46000</v>
      </c>
    </row>
    <row r="1145" spans="1:9" ht="15" thickBot="1" x14ac:dyDescent="0.35">
      <c r="A1145" s="8" t="s">
        <v>204</v>
      </c>
      <c r="B1145" s="9">
        <v>63</v>
      </c>
      <c r="C1145" s="9">
        <v>53</v>
      </c>
      <c r="D1145" s="9">
        <v>42</v>
      </c>
      <c r="E1145" s="9">
        <v>60</v>
      </c>
      <c r="F1145" s="9">
        <v>51</v>
      </c>
      <c r="G1145" s="9">
        <v>49</v>
      </c>
      <c r="H1145" s="9">
        <v>75</v>
      </c>
      <c r="I1145" s="9">
        <v>47000</v>
      </c>
    </row>
    <row r="1146" spans="1:9" ht="15" thickBot="1" x14ac:dyDescent="0.35">
      <c r="A1146" s="8" t="s">
        <v>205</v>
      </c>
      <c r="B1146" s="9">
        <v>62</v>
      </c>
      <c r="C1146" s="9">
        <v>54</v>
      </c>
      <c r="D1146" s="9">
        <v>43</v>
      </c>
      <c r="E1146" s="9">
        <v>57</v>
      </c>
      <c r="F1146" s="9">
        <v>54</v>
      </c>
      <c r="G1146" s="9">
        <v>51</v>
      </c>
      <c r="H1146" s="9">
        <v>75</v>
      </c>
      <c r="I1146" s="9">
        <v>46000</v>
      </c>
    </row>
    <row r="1147" spans="1:9" ht="15" thickBot="1" x14ac:dyDescent="0.35">
      <c r="A1147" s="8" t="s">
        <v>206</v>
      </c>
      <c r="B1147" s="9">
        <v>61</v>
      </c>
      <c r="C1147" s="9">
        <v>54</v>
      </c>
      <c r="D1147" s="9">
        <v>42</v>
      </c>
      <c r="E1147" s="9">
        <v>53</v>
      </c>
      <c r="F1147" s="9">
        <v>51</v>
      </c>
      <c r="G1147" s="9">
        <v>51</v>
      </c>
      <c r="H1147" s="9">
        <v>73</v>
      </c>
      <c r="I1147" s="9">
        <v>50000</v>
      </c>
    </row>
    <row r="1148" spans="1:9" ht="15" thickBot="1" x14ac:dyDescent="0.35">
      <c r="A1148" s="8" t="s">
        <v>207</v>
      </c>
      <c r="B1148" s="9">
        <v>60</v>
      </c>
      <c r="C1148" s="9">
        <v>53</v>
      </c>
      <c r="D1148" s="9">
        <v>33</v>
      </c>
      <c r="E1148" s="9">
        <v>48</v>
      </c>
      <c r="F1148" s="9">
        <v>56</v>
      </c>
      <c r="G1148" s="9">
        <v>44</v>
      </c>
      <c r="H1148" s="9">
        <v>72</v>
      </c>
      <c r="I1148" s="9">
        <v>56000</v>
      </c>
    </row>
    <row r="1149" spans="1:9" ht="15" thickBot="1" x14ac:dyDescent="0.35">
      <c r="A1149" s="8" t="s">
        <v>208</v>
      </c>
      <c r="B1149" s="9">
        <v>59</v>
      </c>
      <c r="C1149" s="9">
        <v>49</v>
      </c>
      <c r="D1149" s="9">
        <v>34</v>
      </c>
      <c r="E1149" s="9">
        <v>51</v>
      </c>
      <c r="F1149" s="9">
        <v>54</v>
      </c>
      <c r="G1149" s="9">
        <v>42</v>
      </c>
      <c r="H1149" s="9">
        <v>73</v>
      </c>
      <c r="I1149" s="9">
        <v>49000</v>
      </c>
    </row>
    <row r="1150" spans="1:9" ht="15" thickBot="1" x14ac:dyDescent="0.35">
      <c r="A1150" s="8" t="s">
        <v>209</v>
      </c>
      <c r="B1150" s="9">
        <v>58</v>
      </c>
      <c r="C1150" s="9">
        <v>54</v>
      </c>
      <c r="D1150" s="9">
        <v>47</v>
      </c>
      <c r="E1150" s="9">
        <v>47</v>
      </c>
      <c r="F1150" s="9">
        <v>53</v>
      </c>
      <c r="G1150" s="9">
        <v>46</v>
      </c>
      <c r="H1150" s="9">
        <v>75</v>
      </c>
      <c r="I1150" s="9">
        <v>49000</v>
      </c>
    </row>
    <row r="1151" spans="1:9" ht="15" thickBot="1" x14ac:dyDescent="0.35">
      <c r="A1151" s="8" t="s">
        <v>210</v>
      </c>
      <c r="B1151" s="9">
        <v>57</v>
      </c>
      <c r="C1151" s="9">
        <v>52</v>
      </c>
      <c r="D1151" s="9">
        <v>40</v>
      </c>
      <c r="E1151" s="9">
        <v>47</v>
      </c>
      <c r="F1151" s="9">
        <v>49</v>
      </c>
      <c r="G1151" s="9">
        <v>39</v>
      </c>
      <c r="H1151" s="9">
        <v>71</v>
      </c>
      <c r="I1151" s="9">
        <v>51000</v>
      </c>
    </row>
    <row r="1152" spans="1:9" ht="15" thickBot="1" x14ac:dyDescent="0.35">
      <c r="A1152" s="8" t="s">
        <v>211</v>
      </c>
      <c r="B1152" s="9">
        <v>56</v>
      </c>
      <c r="C1152" s="9">
        <v>48</v>
      </c>
      <c r="D1152" s="9">
        <v>34</v>
      </c>
      <c r="E1152" s="9">
        <v>45</v>
      </c>
      <c r="F1152" s="9">
        <v>49</v>
      </c>
      <c r="G1152" s="9">
        <v>50</v>
      </c>
      <c r="H1152" s="9">
        <v>74</v>
      </c>
      <c r="I1152" s="9">
        <v>50000</v>
      </c>
    </row>
    <row r="1153" spans="1:9" ht="15" thickBot="1" x14ac:dyDescent="0.35">
      <c r="A1153" s="8" t="s">
        <v>212</v>
      </c>
      <c r="B1153" s="9">
        <v>55</v>
      </c>
      <c r="C1153" s="9">
        <v>28</v>
      </c>
      <c r="D1153" s="9">
        <v>1</v>
      </c>
      <c r="E1153" s="9">
        <v>35</v>
      </c>
      <c r="F1153" s="9">
        <v>45</v>
      </c>
      <c r="G1153" s="9">
        <v>37</v>
      </c>
      <c r="H1153" s="9">
        <v>69</v>
      </c>
      <c r="I1153" s="9">
        <v>58000</v>
      </c>
    </row>
    <row r="1154" spans="1:9" ht="15" thickBot="1" x14ac:dyDescent="0.35">
      <c r="A1154" s="8" t="s">
        <v>213</v>
      </c>
      <c r="B1154" s="9">
        <v>54</v>
      </c>
      <c r="C1154" s="9">
        <v>60</v>
      </c>
      <c r="D1154" s="9">
        <v>44</v>
      </c>
      <c r="E1154" s="9">
        <v>45</v>
      </c>
      <c r="F1154" s="9">
        <v>49</v>
      </c>
      <c r="G1154" s="9">
        <v>49</v>
      </c>
      <c r="H1154" s="9">
        <v>73</v>
      </c>
      <c r="I1154" s="9">
        <v>45000</v>
      </c>
    </row>
    <row r="1155" spans="1:9" ht="15" thickBot="1" x14ac:dyDescent="0.35">
      <c r="A1155" s="8" t="s">
        <v>214</v>
      </c>
      <c r="B1155" s="9">
        <v>53</v>
      </c>
      <c r="C1155" s="9">
        <v>60</v>
      </c>
      <c r="D1155" s="9">
        <v>57</v>
      </c>
      <c r="E1155" s="9">
        <v>43</v>
      </c>
      <c r="F1155" s="9">
        <v>35</v>
      </c>
      <c r="G1155" s="9">
        <v>51</v>
      </c>
      <c r="H1155" s="9">
        <v>73</v>
      </c>
      <c r="I1155" s="9">
        <v>48000</v>
      </c>
    </row>
    <row r="1156" spans="1:9" ht="15" thickBot="1" x14ac:dyDescent="0.35">
      <c r="A1156" s="8" t="s">
        <v>215</v>
      </c>
      <c r="B1156" s="9">
        <v>52</v>
      </c>
      <c r="C1156" s="9">
        <v>55</v>
      </c>
      <c r="D1156" s="9">
        <v>49</v>
      </c>
      <c r="E1156" s="9">
        <v>39</v>
      </c>
      <c r="F1156" s="9">
        <v>49</v>
      </c>
      <c r="G1156" s="9">
        <v>48</v>
      </c>
      <c r="H1156" s="9">
        <v>72</v>
      </c>
      <c r="I1156" s="9">
        <v>48000</v>
      </c>
    </row>
    <row r="1157" spans="1:9" ht="15" thickBot="1" x14ac:dyDescent="0.35">
      <c r="A1157" s="8" t="s">
        <v>216</v>
      </c>
      <c r="B1157" s="9">
        <v>51</v>
      </c>
      <c r="C1157" s="9">
        <v>49</v>
      </c>
      <c r="D1157" s="9">
        <v>38</v>
      </c>
      <c r="E1157" s="9">
        <v>38</v>
      </c>
      <c r="F1157" s="9">
        <v>46</v>
      </c>
      <c r="G1157" s="9">
        <v>41</v>
      </c>
      <c r="H1157" s="9">
        <v>72</v>
      </c>
      <c r="I1157" s="9">
        <v>51000</v>
      </c>
    </row>
    <row r="1158" spans="1:9" ht="15" thickBot="1" x14ac:dyDescent="0.35">
      <c r="A1158" s="8" t="s">
        <v>217</v>
      </c>
      <c r="B1158" s="9">
        <v>50</v>
      </c>
      <c r="C1158" s="9">
        <v>56</v>
      </c>
      <c r="D1158" s="9">
        <v>50</v>
      </c>
      <c r="E1158" s="9">
        <v>43</v>
      </c>
      <c r="F1158" s="9">
        <v>54</v>
      </c>
      <c r="G1158" s="9">
        <v>50</v>
      </c>
      <c r="H1158" s="9">
        <v>75</v>
      </c>
      <c r="I1158" s="9">
        <v>46000</v>
      </c>
    </row>
    <row r="1159" spans="1:9" ht="15" thickBot="1" x14ac:dyDescent="0.35">
      <c r="A1159" s="8" t="s">
        <v>218</v>
      </c>
      <c r="B1159" s="9">
        <v>49</v>
      </c>
      <c r="C1159" s="9">
        <v>36</v>
      </c>
      <c r="D1159" s="9">
        <v>26</v>
      </c>
      <c r="E1159" s="9">
        <v>34</v>
      </c>
      <c r="F1159" s="9">
        <v>43</v>
      </c>
      <c r="G1159" s="9">
        <v>37</v>
      </c>
      <c r="H1159" s="9">
        <v>67</v>
      </c>
      <c r="I1159" s="9">
        <v>60000</v>
      </c>
    </row>
    <row r="1160" spans="1:9" ht="15" thickBot="1" x14ac:dyDescent="0.35">
      <c r="A1160" s="8" t="s">
        <v>219</v>
      </c>
      <c r="B1160" s="9">
        <v>48</v>
      </c>
      <c r="C1160" s="9">
        <v>50</v>
      </c>
      <c r="D1160" s="9">
        <v>34</v>
      </c>
      <c r="E1160" s="9">
        <v>37</v>
      </c>
      <c r="F1160" s="9">
        <v>43</v>
      </c>
      <c r="G1160" s="9">
        <v>34</v>
      </c>
      <c r="H1160" s="9">
        <v>69</v>
      </c>
      <c r="I1160" s="9">
        <v>66000</v>
      </c>
    </row>
    <row r="1161" spans="1:9" ht="15" thickBot="1" x14ac:dyDescent="0.35">
      <c r="A1161" s="8" t="s">
        <v>220</v>
      </c>
      <c r="B1161" s="9">
        <v>47</v>
      </c>
      <c r="C1161" s="9">
        <v>46</v>
      </c>
      <c r="D1161" s="9">
        <v>28</v>
      </c>
      <c r="E1161" s="9">
        <v>30</v>
      </c>
      <c r="F1161" s="9">
        <v>43</v>
      </c>
      <c r="G1161" s="9">
        <v>28</v>
      </c>
      <c r="H1161" s="9">
        <v>67</v>
      </c>
      <c r="I1161" s="9">
        <v>66000</v>
      </c>
    </row>
    <row r="1162" spans="1:9" ht="15" thickBot="1" x14ac:dyDescent="0.35">
      <c r="A1162" s="8" t="s">
        <v>221</v>
      </c>
      <c r="B1162" s="9">
        <v>46</v>
      </c>
      <c r="C1162" s="9">
        <v>51</v>
      </c>
      <c r="D1162" s="9">
        <v>49</v>
      </c>
      <c r="E1162" s="9">
        <v>34</v>
      </c>
      <c r="F1162" s="9">
        <v>47</v>
      </c>
      <c r="G1162" s="9">
        <v>32</v>
      </c>
      <c r="H1162" s="9">
        <v>71</v>
      </c>
      <c r="I1162" s="9">
        <v>58000</v>
      </c>
    </row>
    <row r="1163" spans="1:9" ht="15" thickBot="1" x14ac:dyDescent="0.35">
      <c r="A1163" s="8" t="s">
        <v>222</v>
      </c>
      <c r="B1163" s="9">
        <v>45</v>
      </c>
      <c r="C1163" s="9">
        <v>52</v>
      </c>
      <c r="D1163" s="9">
        <v>47</v>
      </c>
      <c r="E1163" s="9">
        <v>15</v>
      </c>
      <c r="F1163" s="9">
        <v>46</v>
      </c>
      <c r="G1163" s="9">
        <v>43</v>
      </c>
      <c r="H1163" s="9">
        <v>71</v>
      </c>
      <c r="I1163" s="9">
        <v>53000</v>
      </c>
    </row>
    <row r="1164" spans="1:9" ht="15" thickBot="1" x14ac:dyDescent="0.35">
      <c r="A1164" s="8" t="s">
        <v>223</v>
      </c>
      <c r="B1164" s="9">
        <v>44</v>
      </c>
      <c r="C1164" s="9">
        <v>38</v>
      </c>
      <c r="D1164" s="9">
        <v>35</v>
      </c>
      <c r="E1164" s="9">
        <v>30</v>
      </c>
      <c r="F1164" s="9">
        <v>42</v>
      </c>
      <c r="G1164" s="9">
        <v>45</v>
      </c>
      <c r="H1164" s="9">
        <v>66</v>
      </c>
      <c r="I1164" s="9">
        <v>58000</v>
      </c>
    </row>
    <row r="1165" spans="1:9" ht="15" thickBot="1" x14ac:dyDescent="0.35">
      <c r="A1165" s="8" t="s">
        <v>224</v>
      </c>
      <c r="B1165" s="9">
        <v>43</v>
      </c>
      <c r="C1165" s="9">
        <v>18</v>
      </c>
      <c r="D1165" s="9">
        <v>7</v>
      </c>
      <c r="E1165" s="9">
        <v>14</v>
      </c>
      <c r="F1165" s="9">
        <v>24</v>
      </c>
      <c r="G1165" s="9">
        <v>27</v>
      </c>
      <c r="H1165" s="9">
        <v>66</v>
      </c>
      <c r="I1165" s="9">
        <v>73000</v>
      </c>
    </row>
    <row r="1166" spans="1:9" ht="15" thickBot="1" x14ac:dyDescent="0.35">
      <c r="A1166" s="8" t="s">
        <v>225</v>
      </c>
      <c r="B1166" s="9">
        <v>42</v>
      </c>
      <c r="C1166" s="9">
        <v>57</v>
      </c>
      <c r="D1166" s="9">
        <v>49</v>
      </c>
      <c r="E1166" s="9">
        <v>38</v>
      </c>
      <c r="F1166" s="9">
        <v>48</v>
      </c>
      <c r="G1166" s="9">
        <v>49</v>
      </c>
      <c r="H1166" s="9">
        <v>67</v>
      </c>
      <c r="I1166" s="9">
        <v>55000</v>
      </c>
    </row>
    <row r="1167" spans="1:9" ht="15" thickBot="1" x14ac:dyDescent="0.35">
      <c r="A1167" s="8" t="s">
        <v>226</v>
      </c>
      <c r="B1167" s="9">
        <v>41</v>
      </c>
      <c r="C1167" s="9">
        <v>58</v>
      </c>
      <c r="D1167" s="9">
        <v>49</v>
      </c>
      <c r="E1167" s="9">
        <v>36</v>
      </c>
      <c r="F1167" s="9">
        <v>43</v>
      </c>
      <c r="G1167" s="9">
        <v>43</v>
      </c>
      <c r="H1167" s="9">
        <v>68</v>
      </c>
      <c r="I1167" s="9">
        <v>59000</v>
      </c>
    </row>
    <row r="1168" spans="1:9" ht="15" thickBot="1" x14ac:dyDescent="0.35">
      <c r="A1168" s="8" t="s">
        <v>227</v>
      </c>
      <c r="B1168" s="9">
        <v>40</v>
      </c>
      <c r="C1168" s="9">
        <v>30</v>
      </c>
      <c r="D1168" s="9">
        <v>23</v>
      </c>
      <c r="E1168" s="9">
        <v>26</v>
      </c>
      <c r="F1168" s="9">
        <v>31</v>
      </c>
      <c r="G1168" s="9">
        <v>12</v>
      </c>
      <c r="H1168" s="9">
        <v>67</v>
      </c>
      <c r="I1168" s="9">
        <v>64000</v>
      </c>
    </row>
    <row r="1169" spans="1:9" ht="15" thickBot="1" x14ac:dyDescent="0.35">
      <c r="A1169" s="8" t="s">
        <v>228</v>
      </c>
      <c r="B1169" s="9">
        <v>39</v>
      </c>
      <c r="C1169" s="9">
        <v>2</v>
      </c>
      <c r="D1169" s="9">
        <v>7</v>
      </c>
      <c r="E1169" s="9">
        <v>1</v>
      </c>
      <c r="F1169" s="9">
        <v>1</v>
      </c>
      <c r="G1169" s="9">
        <v>4</v>
      </c>
      <c r="H1169" s="9">
        <v>57</v>
      </c>
      <c r="I1169" s="9">
        <v>75000</v>
      </c>
    </row>
    <row r="1170" spans="1:9" ht="15" thickBot="1" x14ac:dyDescent="0.35">
      <c r="A1170" s="8" t="s">
        <v>229</v>
      </c>
      <c r="B1170" s="9">
        <v>38</v>
      </c>
      <c r="C1170" s="9">
        <v>23</v>
      </c>
      <c r="D1170" s="9">
        <v>23</v>
      </c>
      <c r="E1170" s="9">
        <v>13</v>
      </c>
      <c r="F1170" s="9">
        <v>23</v>
      </c>
      <c r="G1170" s="9">
        <v>33</v>
      </c>
      <c r="H1170" s="9">
        <v>64</v>
      </c>
      <c r="I1170" s="9">
        <v>66000</v>
      </c>
    </row>
    <row r="1171" spans="1:9" ht="15" thickBot="1" x14ac:dyDescent="0.35">
      <c r="A1171" s="8" t="s">
        <v>230</v>
      </c>
      <c r="B1171" s="9">
        <v>37</v>
      </c>
      <c r="C1171" s="9">
        <v>40</v>
      </c>
      <c r="D1171" s="9">
        <v>36</v>
      </c>
      <c r="E1171" s="9">
        <v>24</v>
      </c>
      <c r="F1171" s="9">
        <v>31</v>
      </c>
      <c r="G1171" s="9">
        <v>40</v>
      </c>
      <c r="H1171" s="9">
        <v>63</v>
      </c>
      <c r="I1171" s="9">
        <v>67000</v>
      </c>
    </row>
    <row r="1172" spans="1:9" ht="15" thickBot="1" x14ac:dyDescent="0.35">
      <c r="A1172" s="8" t="s">
        <v>231</v>
      </c>
      <c r="B1172" s="9">
        <v>36</v>
      </c>
      <c r="C1172" s="9">
        <v>41</v>
      </c>
      <c r="D1172" s="9">
        <v>33</v>
      </c>
      <c r="E1172" s="9">
        <v>24</v>
      </c>
      <c r="F1172" s="9">
        <v>34</v>
      </c>
      <c r="G1172" s="9">
        <v>41</v>
      </c>
      <c r="H1172" s="9">
        <v>62</v>
      </c>
      <c r="I1172" s="9">
        <v>75000</v>
      </c>
    </row>
    <row r="1173" spans="1:9" ht="15" thickBot="1" x14ac:dyDescent="0.35">
      <c r="A1173" s="8" t="s">
        <v>232</v>
      </c>
      <c r="B1173" s="9">
        <v>35</v>
      </c>
      <c r="C1173" s="9">
        <v>40</v>
      </c>
      <c r="D1173" s="9">
        <v>29</v>
      </c>
      <c r="E1173" s="9">
        <v>27</v>
      </c>
      <c r="F1173" s="9">
        <v>34</v>
      </c>
      <c r="G1173" s="9">
        <v>28</v>
      </c>
      <c r="H1173" s="9">
        <v>62</v>
      </c>
      <c r="I1173" s="9">
        <v>80000</v>
      </c>
    </row>
    <row r="1174" spans="1:9" ht="15" thickBot="1" x14ac:dyDescent="0.35">
      <c r="A1174" s="8" t="s">
        <v>233</v>
      </c>
      <c r="B1174" s="9">
        <v>34</v>
      </c>
      <c r="C1174" s="9">
        <v>52</v>
      </c>
      <c r="D1174" s="9">
        <v>47</v>
      </c>
      <c r="E1174" s="9">
        <v>30</v>
      </c>
      <c r="F1174" s="9">
        <v>39</v>
      </c>
      <c r="G1174" s="9">
        <v>41</v>
      </c>
      <c r="H1174" s="9">
        <v>32</v>
      </c>
      <c r="I1174" s="9">
        <v>66000</v>
      </c>
    </row>
    <row r="1175" spans="1:9" ht="15" thickBot="1" x14ac:dyDescent="0.35">
      <c r="A1175" s="8" t="s">
        <v>234</v>
      </c>
      <c r="B1175" s="9">
        <v>33</v>
      </c>
      <c r="C1175" s="9">
        <v>44</v>
      </c>
      <c r="D1175" s="9">
        <v>41</v>
      </c>
      <c r="E1175" s="9">
        <v>24</v>
      </c>
      <c r="F1175" s="9">
        <v>34</v>
      </c>
      <c r="G1175" s="9">
        <v>32</v>
      </c>
      <c r="H1175" s="9">
        <v>1</v>
      </c>
      <c r="I1175" s="9">
        <v>71000</v>
      </c>
    </row>
    <row r="1176" spans="1:9" ht="15" thickBot="1" x14ac:dyDescent="0.35">
      <c r="A1176" s="8" t="s">
        <v>235</v>
      </c>
      <c r="B1176" s="9">
        <v>32</v>
      </c>
      <c r="C1176" s="9">
        <v>31</v>
      </c>
      <c r="D1176" s="9">
        <v>35</v>
      </c>
      <c r="E1176" s="9">
        <v>20</v>
      </c>
      <c r="F1176" s="9">
        <v>28</v>
      </c>
      <c r="G1176" s="9">
        <v>38</v>
      </c>
      <c r="H1176" s="9">
        <v>61</v>
      </c>
      <c r="I1176" s="9">
        <v>66000</v>
      </c>
    </row>
    <row r="1177" spans="1:9" ht="15" thickBot="1" x14ac:dyDescent="0.35">
      <c r="A1177" s="8" t="s">
        <v>236</v>
      </c>
      <c r="B1177" s="9">
        <v>31</v>
      </c>
      <c r="C1177" s="9">
        <v>15</v>
      </c>
      <c r="D1177" s="9">
        <v>15</v>
      </c>
      <c r="E1177" s="9">
        <v>16</v>
      </c>
      <c r="F1177" s="9">
        <v>23</v>
      </c>
      <c r="G1177" s="9">
        <v>19</v>
      </c>
      <c r="H1177" s="9">
        <v>59</v>
      </c>
      <c r="I1177" s="9">
        <v>89000</v>
      </c>
    </row>
    <row r="1178" spans="1:9" ht="15" thickBot="1" x14ac:dyDescent="0.35">
      <c r="A1178" s="8" t="s">
        <v>237</v>
      </c>
      <c r="B1178" s="9">
        <v>30</v>
      </c>
      <c r="C1178" s="9">
        <v>55</v>
      </c>
      <c r="D1178" s="9">
        <v>51</v>
      </c>
      <c r="E1178" s="9">
        <v>29</v>
      </c>
      <c r="F1178" s="9">
        <v>38</v>
      </c>
      <c r="G1178" s="9">
        <v>44</v>
      </c>
      <c r="H1178" s="9">
        <v>54</v>
      </c>
      <c r="I1178" s="9">
        <v>66000</v>
      </c>
    </row>
    <row r="1179" spans="1:9" ht="15" thickBot="1" x14ac:dyDescent="0.35">
      <c r="A1179" s="8" t="s">
        <v>238</v>
      </c>
      <c r="B1179" s="9">
        <v>29</v>
      </c>
      <c r="C1179" s="9">
        <v>53</v>
      </c>
      <c r="D1179" s="9">
        <v>54</v>
      </c>
      <c r="E1179" s="9">
        <v>31</v>
      </c>
      <c r="F1179" s="9">
        <v>44</v>
      </c>
      <c r="G1179" s="9">
        <v>40</v>
      </c>
      <c r="H1179" s="9">
        <v>53</v>
      </c>
      <c r="I1179" s="9">
        <v>63000</v>
      </c>
    </row>
    <row r="1180" spans="1:9" ht="15" thickBot="1" x14ac:dyDescent="0.35">
      <c r="A1180" s="8" t="s">
        <v>239</v>
      </c>
      <c r="B1180" s="9">
        <v>28</v>
      </c>
      <c r="C1180" s="9">
        <v>44</v>
      </c>
      <c r="D1180" s="9">
        <v>39</v>
      </c>
      <c r="E1180" s="9">
        <v>22</v>
      </c>
      <c r="F1180" s="9">
        <v>26</v>
      </c>
      <c r="G1180" s="9">
        <v>37</v>
      </c>
      <c r="H1180" s="9">
        <v>58</v>
      </c>
      <c r="I1180" s="9">
        <v>66000</v>
      </c>
    </row>
    <row r="1181" spans="1:9" ht="15" thickBot="1" x14ac:dyDescent="0.35">
      <c r="A1181" s="8" t="s">
        <v>240</v>
      </c>
      <c r="B1181" s="9">
        <v>27</v>
      </c>
      <c r="C1181" s="9">
        <v>46</v>
      </c>
      <c r="D1181" s="9">
        <v>38</v>
      </c>
      <c r="E1181" s="9">
        <v>24</v>
      </c>
      <c r="F1181" s="9">
        <v>27</v>
      </c>
      <c r="G1181" s="9">
        <v>27</v>
      </c>
      <c r="H1181" s="9">
        <v>67</v>
      </c>
      <c r="I1181" s="9">
        <v>73000</v>
      </c>
    </row>
    <row r="1182" spans="1:9" ht="15" thickBot="1" x14ac:dyDescent="0.35">
      <c r="A1182" s="8" t="s">
        <v>241</v>
      </c>
      <c r="B1182" s="9">
        <v>26</v>
      </c>
      <c r="C1182" s="9">
        <v>48</v>
      </c>
      <c r="D1182" s="9">
        <v>38</v>
      </c>
      <c r="E1182" s="9">
        <v>22</v>
      </c>
      <c r="F1182" s="9">
        <v>32</v>
      </c>
      <c r="G1182" s="9">
        <v>21</v>
      </c>
      <c r="H1182" s="9">
        <v>66</v>
      </c>
      <c r="I1182" s="9">
        <v>70000</v>
      </c>
    </row>
    <row r="1183" spans="1:9" ht="15" thickBot="1" x14ac:dyDescent="0.35">
      <c r="A1183" s="8" t="s">
        <v>242</v>
      </c>
      <c r="B1183" s="9">
        <v>25</v>
      </c>
      <c r="C1183" s="9">
        <v>26</v>
      </c>
      <c r="D1183" s="9">
        <v>25</v>
      </c>
      <c r="E1183" s="9">
        <v>18</v>
      </c>
      <c r="F1183" s="9">
        <v>37</v>
      </c>
      <c r="G1183" s="9">
        <v>16</v>
      </c>
      <c r="H1183" s="9">
        <v>66</v>
      </c>
      <c r="I1183" s="9">
        <v>74000</v>
      </c>
    </row>
    <row r="1184" spans="1:9" ht="15" thickBot="1" x14ac:dyDescent="0.35">
      <c r="A1184" s="8" t="s">
        <v>243</v>
      </c>
      <c r="B1184" s="9">
        <v>24</v>
      </c>
      <c r="C1184" s="9">
        <v>40</v>
      </c>
      <c r="D1184" s="9">
        <v>31</v>
      </c>
      <c r="E1184" s="9">
        <v>25</v>
      </c>
      <c r="F1184" s="9">
        <v>35</v>
      </c>
      <c r="G1184" s="9">
        <v>21</v>
      </c>
      <c r="H1184" s="9">
        <v>67</v>
      </c>
      <c r="I1184" s="9">
        <v>88000</v>
      </c>
    </row>
    <row r="1185" spans="1:9" ht="15" thickBot="1" x14ac:dyDescent="0.35">
      <c r="A1185" s="8" t="s">
        <v>244</v>
      </c>
      <c r="B1185" s="9">
        <v>23</v>
      </c>
      <c r="C1185" s="9">
        <v>46</v>
      </c>
      <c r="D1185" s="9">
        <v>36</v>
      </c>
      <c r="E1185" s="9">
        <v>25</v>
      </c>
      <c r="F1185" s="9">
        <v>32</v>
      </c>
      <c r="G1185" s="9">
        <v>26</v>
      </c>
      <c r="H1185" s="9">
        <v>65</v>
      </c>
      <c r="I1185" s="9">
        <v>89000</v>
      </c>
    </row>
    <row r="1186" spans="1:9" ht="15" thickBot="1" x14ac:dyDescent="0.35">
      <c r="A1186" s="8" t="s">
        <v>245</v>
      </c>
      <c r="B1186" s="9">
        <v>22</v>
      </c>
      <c r="C1186" s="9">
        <v>54</v>
      </c>
      <c r="D1186" s="9">
        <v>51</v>
      </c>
      <c r="E1186" s="9">
        <v>33</v>
      </c>
      <c r="F1186" s="9">
        <v>38</v>
      </c>
      <c r="G1186" s="9">
        <v>31</v>
      </c>
      <c r="H1186" s="9">
        <v>64</v>
      </c>
      <c r="I1186" s="9">
        <v>76000</v>
      </c>
    </row>
    <row r="1187" spans="1:9" ht="15" thickBot="1" x14ac:dyDescent="0.35">
      <c r="A1187" s="8" t="s">
        <v>246</v>
      </c>
      <c r="B1187" s="9">
        <v>21</v>
      </c>
      <c r="C1187" s="9">
        <v>47</v>
      </c>
      <c r="D1187" s="9">
        <v>42</v>
      </c>
      <c r="E1187" s="9">
        <v>25</v>
      </c>
      <c r="F1187" s="9">
        <v>32</v>
      </c>
      <c r="G1187" s="9">
        <v>28</v>
      </c>
      <c r="H1187" s="9">
        <v>68</v>
      </c>
      <c r="I1187" s="9">
        <v>72000</v>
      </c>
    </row>
    <row r="1188" spans="1:9" ht="15" thickBot="1" x14ac:dyDescent="0.35">
      <c r="A1188" s="8" t="s">
        <v>247</v>
      </c>
      <c r="B1188" s="9">
        <v>20</v>
      </c>
      <c r="C1188" s="9">
        <v>40</v>
      </c>
      <c r="D1188" s="9">
        <v>38</v>
      </c>
      <c r="E1188" s="9">
        <v>14</v>
      </c>
      <c r="F1188" s="9">
        <v>33</v>
      </c>
      <c r="G1188" s="9">
        <v>35</v>
      </c>
      <c r="H1188" s="9">
        <v>66</v>
      </c>
      <c r="I1188" s="9">
        <v>66000</v>
      </c>
    </row>
    <row r="1189" spans="1:9" ht="15" thickBot="1" x14ac:dyDescent="0.35">
      <c r="A1189" s="8" t="s">
        <v>248</v>
      </c>
      <c r="B1189" s="9">
        <v>19</v>
      </c>
      <c r="C1189" s="9">
        <v>23</v>
      </c>
      <c r="D1189" s="9">
        <v>16</v>
      </c>
      <c r="E1189" s="9">
        <v>18</v>
      </c>
      <c r="F1189" s="9">
        <v>24</v>
      </c>
      <c r="G1189" s="9">
        <v>19</v>
      </c>
      <c r="H1189" s="9">
        <v>64</v>
      </c>
      <c r="I1189" s="9">
        <v>90000</v>
      </c>
    </row>
    <row r="1190" spans="1:9" ht="15" thickBot="1" x14ac:dyDescent="0.35">
      <c r="A1190" s="8" t="s">
        <v>249</v>
      </c>
      <c r="B1190" s="9">
        <v>18</v>
      </c>
      <c r="C1190" s="9">
        <v>52</v>
      </c>
      <c r="D1190" s="9">
        <v>46</v>
      </c>
      <c r="E1190" s="9">
        <v>26</v>
      </c>
      <c r="F1190" s="9">
        <v>43</v>
      </c>
      <c r="G1190" s="9">
        <v>33</v>
      </c>
      <c r="H1190" s="9">
        <v>67</v>
      </c>
      <c r="I1190" s="9">
        <v>78000</v>
      </c>
    </row>
    <row r="1191" spans="1:9" ht="15" thickBot="1" x14ac:dyDescent="0.35">
      <c r="A1191" s="8" t="s">
        <v>250</v>
      </c>
      <c r="B1191" s="9">
        <v>17</v>
      </c>
      <c r="C1191" s="9">
        <v>53</v>
      </c>
      <c r="D1191" s="9">
        <v>42</v>
      </c>
      <c r="E1191" s="9">
        <v>30</v>
      </c>
      <c r="F1191" s="9">
        <v>39</v>
      </c>
      <c r="G1191" s="9">
        <v>33</v>
      </c>
      <c r="H1191" s="9">
        <v>71</v>
      </c>
      <c r="I1191" s="9">
        <v>68000</v>
      </c>
    </row>
    <row r="1192" spans="1:9" ht="15" thickBot="1" x14ac:dyDescent="0.35">
      <c r="A1192" s="8" t="s">
        <v>251</v>
      </c>
      <c r="B1192" s="9">
        <v>16</v>
      </c>
      <c r="C1192" s="9">
        <v>45</v>
      </c>
      <c r="D1192" s="9">
        <v>40</v>
      </c>
      <c r="E1192" s="9">
        <v>31</v>
      </c>
      <c r="F1192" s="9">
        <v>30</v>
      </c>
      <c r="G1192" s="9">
        <v>25</v>
      </c>
      <c r="H1192" s="9">
        <v>70</v>
      </c>
      <c r="I1192" s="9">
        <v>74000</v>
      </c>
    </row>
    <row r="1193" spans="1:9" ht="15" thickBot="1" x14ac:dyDescent="0.35">
      <c r="A1193" s="8" t="s">
        <v>252</v>
      </c>
      <c r="B1193" s="9">
        <v>15</v>
      </c>
      <c r="C1193" s="9">
        <v>44</v>
      </c>
      <c r="D1193" s="9">
        <v>35</v>
      </c>
      <c r="E1193" s="9">
        <v>29</v>
      </c>
      <c r="F1193" s="9">
        <v>24</v>
      </c>
      <c r="G1193" s="9">
        <v>23</v>
      </c>
      <c r="H1193" s="9">
        <v>64</v>
      </c>
      <c r="I1193" s="9">
        <v>77000</v>
      </c>
    </row>
    <row r="1194" spans="1:9" ht="15" thickBot="1" x14ac:dyDescent="0.35">
      <c r="A1194" s="8" t="s">
        <v>253</v>
      </c>
      <c r="B1194" s="9">
        <v>14</v>
      </c>
      <c r="C1194" s="9">
        <v>49</v>
      </c>
      <c r="D1194" s="9">
        <v>39</v>
      </c>
      <c r="E1194" s="9">
        <v>29</v>
      </c>
      <c r="F1194" s="9">
        <v>28</v>
      </c>
      <c r="G1194" s="9">
        <v>29</v>
      </c>
      <c r="H1194" s="9">
        <v>67</v>
      </c>
      <c r="I1194" s="9">
        <v>74000</v>
      </c>
    </row>
    <row r="1195" spans="1:9" ht="15" thickBot="1" x14ac:dyDescent="0.35">
      <c r="A1195" s="8" t="s">
        <v>254</v>
      </c>
      <c r="B1195" s="9">
        <v>13</v>
      </c>
      <c r="C1195" s="9">
        <v>34</v>
      </c>
      <c r="D1195" s="9">
        <v>26</v>
      </c>
      <c r="E1195" s="9">
        <v>23</v>
      </c>
      <c r="F1195" s="9">
        <v>23</v>
      </c>
      <c r="G1195" s="9">
        <v>20</v>
      </c>
      <c r="H1195" s="9">
        <v>63</v>
      </c>
      <c r="I1195" s="9">
        <v>86000</v>
      </c>
    </row>
    <row r="1196" spans="1:9" ht="15" thickBot="1" x14ac:dyDescent="0.35">
      <c r="A1196" s="8" t="s">
        <v>255</v>
      </c>
      <c r="B1196" s="9">
        <v>12</v>
      </c>
      <c r="C1196" s="9">
        <v>40</v>
      </c>
      <c r="D1196" s="9">
        <v>24</v>
      </c>
      <c r="E1196" s="9">
        <v>19</v>
      </c>
      <c r="F1196" s="9">
        <v>17</v>
      </c>
      <c r="G1196" s="9">
        <v>11</v>
      </c>
      <c r="H1196" s="9">
        <v>57</v>
      </c>
      <c r="I1196" s="9">
        <v>100000</v>
      </c>
    </row>
    <row r="1197" spans="1:9" ht="15" thickBot="1" x14ac:dyDescent="0.35">
      <c r="A1197" s="8" t="s">
        <v>256</v>
      </c>
      <c r="B1197" s="9">
        <v>11</v>
      </c>
      <c r="C1197" s="9">
        <v>42</v>
      </c>
      <c r="D1197" s="9">
        <v>23</v>
      </c>
      <c r="E1197" s="9">
        <v>23</v>
      </c>
      <c r="F1197" s="9">
        <v>27</v>
      </c>
      <c r="G1197" s="9">
        <v>14</v>
      </c>
      <c r="H1197" s="9">
        <v>59</v>
      </c>
      <c r="I1197" s="9">
        <v>94000</v>
      </c>
    </row>
    <row r="1198" spans="1:9" ht="15" thickBot="1" x14ac:dyDescent="0.35">
      <c r="A1198" s="8" t="s">
        <v>257</v>
      </c>
      <c r="B1198" s="9">
        <v>10</v>
      </c>
      <c r="C1198" s="9">
        <v>48</v>
      </c>
      <c r="D1198" s="9">
        <v>35</v>
      </c>
      <c r="E1198" s="9">
        <v>27</v>
      </c>
      <c r="F1198" s="9">
        <v>23</v>
      </c>
      <c r="G1198" s="9">
        <v>24</v>
      </c>
      <c r="H1198" s="9">
        <v>64</v>
      </c>
      <c r="I1198" s="9">
        <v>85000</v>
      </c>
    </row>
    <row r="1199" spans="1:9" ht="15" thickBot="1" x14ac:dyDescent="0.35">
      <c r="A1199" s="8" t="s">
        <v>258</v>
      </c>
      <c r="B1199" s="9">
        <v>9</v>
      </c>
      <c r="C1199" s="9">
        <v>41</v>
      </c>
      <c r="D1199" s="9">
        <v>27</v>
      </c>
      <c r="E1199" s="9">
        <v>18</v>
      </c>
      <c r="F1199" s="9">
        <v>15</v>
      </c>
      <c r="G1199" s="9">
        <v>11</v>
      </c>
      <c r="H1199" s="9">
        <v>47</v>
      </c>
      <c r="I1199" s="9">
        <v>90000</v>
      </c>
    </row>
    <row r="1200" spans="1:9" ht="15" thickBot="1" x14ac:dyDescent="0.35">
      <c r="A1200" s="8" t="s">
        <v>259</v>
      </c>
      <c r="B1200" s="9">
        <v>8</v>
      </c>
      <c r="C1200" s="9">
        <v>38</v>
      </c>
      <c r="D1200" s="9">
        <v>24</v>
      </c>
      <c r="E1200" s="9">
        <v>23</v>
      </c>
      <c r="F1200" s="9">
        <v>14</v>
      </c>
      <c r="G1200" s="9">
        <v>26</v>
      </c>
      <c r="H1200" s="9">
        <v>60</v>
      </c>
      <c r="I1200" s="9">
        <v>80000</v>
      </c>
    </row>
    <row r="1201" spans="1:9" ht="15" thickBot="1" x14ac:dyDescent="0.35">
      <c r="A1201" s="8" t="s">
        <v>260</v>
      </c>
      <c r="B1201" s="9">
        <v>7</v>
      </c>
      <c r="C1201" s="9">
        <v>1</v>
      </c>
      <c r="D1201" s="9">
        <v>3</v>
      </c>
      <c r="E1201" s="9">
        <v>13</v>
      </c>
      <c r="F1201" s="9">
        <v>7</v>
      </c>
      <c r="G1201" s="9">
        <v>1</v>
      </c>
      <c r="H1201" s="9">
        <v>55</v>
      </c>
      <c r="I1201" s="9">
        <v>101000</v>
      </c>
    </row>
    <row r="1202" spans="1:9" ht="15" thickBot="1" x14ac:dyDescent="0.35">
      <c r="A1202" s="8" t="s">
        <v>261</v>
      </c>
      <c r="B1202" s="9">
        <v>6</v>
      </c>
      <c r="C1202" s="9">
        <v>48</v>
      </c>
      <c r="D1202" s="9">
        <v>43</v>
      </c>
      <c r="E1202" s="9">
        <v>24</v>
      </c>
      <c r="F1202" s="9">
        <v>9</v>
      </c>
      <c r="G1202" s="9">
        <v>28</v>
      </c>
      <c r="H1202" s="9">
        <v>59</v>
      </c>
      <c r="I1202" s="9">
        <v>81000</v>
      </c>
    </row>
    <row r="1203" spans="1:9" ht="15" thickBot="1" x14ac:dyDescent="0.35">
      <c r="A1203" s="8" t="s">
        <v>262</v>
      </c>
      <c r="B1203" s="9">
        <v>5</v>
      </c>
      <c r="C1203" s="9">
        <v>49</v>
      </c>
      <c r="D1203" s="9">
        <v>39</v>
      </c>
      <c r="E1203" s="9">
        <v>22</v>
      </c>
      <c r="F1203" s="9">
        <v>1</v>
      </c>
      <c r="G1203" s="9">
        <v>24</v>
      </c>
      <c r="H1203" s="9">
        <v>59</v>
      </c>
      <c r="I1203" s="9">
        <v>85000</v>
      </c>
    </row>
    <row r="1204" spans="1:9" ht="15" thickBot="1" x14ac:dyDescent="0.35">
      <c r="A1204" s="8" t="s">
        <v>263</v>
      </c>
      <c r="B1204" s="9">
        <v>4</v>
      </c>
      <c r="C1204" s="9">
        <v>50</v>
      </c>
      <c r="D1204" s="9">
        <v>37</v>
      </c>
      <c r="E1204" s="9">
        <v>21</v>
      </c>
      <c r="F1204" s="9">
        <v>7</v>
      </c>
      <c r="G1204" s="9">
        <v>16</v>
      </c>
      <c r="H1204" s="9">
        <v>59</v>
      </c>
      <c r="I1204" s="9">
        <v>81000</v>
      </c>
    </row>
    <row r="1205" spans="1:9" ht="15" thickBot="1" x14ac:dyDescent="0.35">
      <c r="A1205" s="8" t="s">
        <v>264</v>
      </c>
      <c r="B1205" s="9">
        <v>3</v>
      </c>
      <c r="C1205" s="9">
        <v>43</v>
      </c>
      <c r="D1205" s="9">
        <v>29</v>
      </c>
      <c r="E1205" s="9">
        <v>18</v>
      </c>
      <c r="F1205" s="9">
        <v>8</v>
      </c>
      <c r="G1205" s="9">
        <v>15</v>
      </c>
      <c r="H1205" s="9">
        <v>59</v>
      </c>
      <c r="I1205" s="9">
        <v>97000</v>
      </c>
    </row>
    <row r="1206" spans="1:9" ht="15" thickBot="1" x14ac:dyDescent="0.35">
      <c r="A1206" s="8" t="s">
        <v>265</v>
      </c>
      <c r="B1206" s="9">
        <v>2</v>
      </c>
      <c r="C1206" s="9">
        <v>51</v>
      </c>
      <c r="D1206" s="9">
        <v>34</v>
      </c>
      <c r="E1206" s="9">
        <v>22</v>
      </c>
      <c r="F1206" s="9">
        <v>16</v>
      </c>
      <c r="G1206" s="9">
        <v>12</v>
      </c>
      <c r="H1206" s="9">
        <v>60</v>
      </c>
      <c r="I1206" s="9">
        <v>85000</v>
      </c>
    </row>
    <row r="1207" spans="1:9" ht="15" thickBot="1" x14ac:dyDescent="0.35">
      <c r="A1207" s="8" t="s">
        <v>266</v>
      </c>
      <c r="B1207" s="9">
        <v>1</v>
      </c>
      <c r="C1207" s="9">
        <v>47</v>
      </c>
      <c r="D1207" s="9">
        <v>35</v>
      </c>
      <c r="E1207" s="9">
        <v>22</v>
      </c>
      <c r="F1207" s="9">
        <v>23</v>
      </c>
      <c r="G1207" s="9">
        <v>13</v>
      </c>
      <c r="H1207" s="9">
        <v>64</v>
      </c>
      <c r="I1207" s="9">
        <v>97000</v>
      </c>
    </row>
    <row r="1208" spans="1:9" ht="18.600000000000001" thickBot="1" x14ac:dyDescent="0.35">
      <c r="A1208" s="4"/>
    </row>
    <row r="1209" spans="1:9" ht="15" thickBot="1" x14ac:dyDescent="0.35">
      <c r="A1209" s="8" t="s">
        <v>267</v>
      </c>
      <c r="B1209" s="8" t="s">
        <v>26</v>
      </c>
      <c r="C1209" s="8" t="s">
        <v>27</v>
      </c>
      <c r="D1209" s="8" t="s">
        <v>28</v>
      </c>
      <c r="E1209" s="8" t="s">
        <v>29</v>
      </c>
      <c r="F1209" s="8" t="s">
        <v>30</v>
      </c>
      <c r="G1209" s="8" t="s">
        <v>31</v>
      </c>
      <c r="H1209" s="8" t="s">
        <v>987</v>
      </c>
    </row>
    <row r="1210" spans="1:9" ht="15" thickBot="1" x14ac:dyDescent="0.35">
      <c r="A1210" s="8" t="s">
        <v>268</v>
      </c>
      <c r="B1210" s="9" t="s">
        <v>1360</v>
      </c>
      <c r="C1210" s="9" t="s">
        <v>1361</v>
      </c>
      <c r="D1210" s="9" t="s">
        <v>1362</v>
      </c>
      <c r="E1210" s="9" t="s">
        <v>1363</v>
      </c>
      <c r="F1210" s="9" t="s">
        <v>1364</v>
      </c>
      <c r="G1210" s="9" t="s">
        <v>1365</v>
      </c>
      <c r="H1210" s="9" t="s">
        <v>1366</v>
      </c>
    </row>
    <row r="1211" spans="1:9" ht="15" thickBot="1" x14ac:dyDescent="0.35">
      <c r="A1211" s="8" t="s">
        <v>275</v>
      </c>
      <c r="B1211" s="9" t="s">
        <v>1367</v>
      </c>
      <c r="C1211" s="9" t="s">
        <v>1368</v>
      </c>
      <c r="D1211" s="9" t="s">
        <v>1369</v>
      </c>
      <c r="E1211" s="9" t="s">
        <v>1363</v>
      </c>
      <c r="F1211" s="9" t="s">
        <v>1364</v>
      </c>
      <c r="G1211" s="9" t="s">
        <v>1365</v>
      </c>
      <c r="H1211" s="9" t="s">
        <v>1366</v>
      </c>
    </row>
    <row r="1212" spans="1:9" ht="15" thickBot="1" x14ac:dyDescent="0.35">
      <c r="A1212" s="8" t="s">
        <v>282</v>
      </c>
      <c r="B1212" s="9" t="s">
        <v>1367</v>
      </c>
      <c r="C1212" s="9" t="s">
        <v>1368</v>
      </c>
      <c r="D1212" s="9" t="s">
        <v>1369</v>
      </c>
      <c r="E1212" s="9" t="s">
        <v>1363</v>
      </c>
      <c r="F1212" s="9" t="s">
        <v>1364</v>
      </c>
      <c r="G1212" s="9" t="s">
        <v>1365</v>
      </c>
      <c r="H1212" s="9" t="s">
        <v>1366</v>
      </c>
    </row>
    <row r="1213" spans="1:9" ht="15" thickBot="1" x14ac:dyDescent="0.35">
      <c r="A1213" s="8" t="s">
        <v>283</v>
      </c>
      <c r="B1213" s="9" t="s">
        <v>1370</v>
      </c>
      <c r="C1213" s="9" t="s">
        <v>1368</v>
      </c>
      <c r="D1213" s="9" t="s">
        <v>1369</v>
      </c>
      <c r="E1213" s="9" t="s">
        <v>1363</v>
      </c>
      <c r="F1213" s="9" t="s">
        <v>1364</v>
      </c>
      <c r="G1213" s="9" t="s">
        <v>1365</v>
      </c>
      <c r="H1213" s="9" t="s">
        <v>1366</v>
      </c>
    </row>
    <row r="1214" spans="1:9" ht="15" thickBot="1" x14ac:dyDescent="0.35">
      <c r="A1214" s="8" t="s">
        <v>285</v>
      </c>
      <c r="B1214" s="9" t="s">
        <v>1370</v>
      </c>
      <c r="C1214" s="9" t="s">
        <v>1368</v>
      </c>
      <c r="D1214" s="9" t="s">
        <v>1369</v>
      </c>
      <c r="E1214" s="9" t="s">
        <v>1363</v>
      </c>
      <c r="F1214" s="9" t="s">
        <v>1364</v>
      </c>
      <c r="G1214" s="9" t="s">
        <v>1365</v>
      </c>
      <c r="H1214" s="9" t="s">
        <v>1366</v>
      </c>
    </row>
    <row r="1215" spans="1:9" ht="15" thickBot="1" x14ac:dyDescent="0.35">
      <c r="A1215" s="8" t="s">
        <v>287</v>
      </c>
      <c r="B1215" s="9" t="s">
        <v>1370</v>
      </c>
      <c r="C1215" s="9" t="s">
        <v>1368</v>
      </c>
      <c r="D1215" s="9" t="s">
        <v>1369</v>
      </c>
      <c r="E1215" s="9" t="s">
        <v>1363</v>
      </c>
      <c r="F1215" s="9" t="s">
        <v>1364</v>
      </c>
      <c r="G1215" s="9" t="s">
        <v>1365</v>
      </c>
      <c r="H1215" s="9" t="s">
        <v>1366</v>
      </c>
    </row>
    <row r="1216" spans="1:9" ht="15" thickBot="1" x14ac:dyDescent="0.35">
      <c r="A1216" s="8" t="s">
        <v>288</v>
      </c>
      <c r="B1216" s="9" t="s">
        <v>1371</v>
      </c>
      <c r="C1216" s="9" t="s">
        <v>1368</v>
      </c>
      <c r="D1216" s="9" t="s">
        <v>1369</v>
      </c>
      <c r="E1216" s="9" t="s">
        <v>1363</v>
      </c>
      <c r="F1216" s="9" t="s">
        <v>1364</v>
      </c>
      <c r="G1216" s="9" t="s">
        <v>1365</v>
      </c>
      <c r="H1216" s="9" t="s">
        <v>1366</v>
      </c>
    </row>
    <row r="1217" spans="1:8" ht="15" thickBot="1" x14ac:dyDescent="0.35">
      <c r="A1217" s="8" t="s">
        <v>289</v>
      </c>
      <c r="B1217" s="9" t="s">
        <v>1371</v>
      </c>
      <c r="C1217" s="9" t="s">
        <v>1368</v>
      </c>
      <c r="D1217" s="9" t="s">
        <v>1369</v>
      </c>
      <c r="E1217" s="9" t="s">
        <v>1363</v>
      </c>
      <c r="F1217" s="9" t="s">
        <v>1364</v>
      </c>
      <c r="G1217" s="9" t="s">
        <v>1365</v>
      </c>
      <c r="H1217" s="9" t="s">
        <v>1366</v>
      </c>
    </row>
    <row r="1218" spans="1:8" ht="15" thickBot="1" x14ac:dyDescent="0.35">
      <c r="A1218" s="8" t="s">
        <v>290</v>
      </c>
      <c r="B1218" s="9" t="s">
        <v>1371</v>
      </c>
      <c r="C1218" s="9" t="s">
        <v>1368</v>
      </c>
      <c r="D1218" s="9" t="s">
        <v>1369</v>
      </c>
      <c r="E1218" s="9" t="s">
        <v>1363</v>
      </c>
      <c r="F1218" s="9" t="s">
        <v>1364</v>
      </c>
      <c r="G1218" s="9" t="s">
        <v>1365</v>
      </c>
      <c r="H1218" s="9" t="s">
        <v>1366</v>
      </c>
    </row>
    <row r="1219" spans="1:8" ht="15" thickBot="1" x14ac:dyDescent="0.35">
      <c r="A1219" s="8" t="s">
        <v>291</v>
      </c>
      <c r="B1219" s="9" t="s">
        <v>1371</v>
      </c>
      <c r="C1219" s="9" t="s">
        <v>1368</v>
      </c>
      <c r="D1219" s="9" t="s">
        <v>1369</v>
      </c>
      <c r="E1219" s="9" t="s">
        <v>1363</v>
      </c>
      <c r="F1219" s="9" t="s">
        <v>1364</v>
      </c>
      <c r="G1219" s="9" t="s">
        <v>1365</v>
      </c>
      <c r="H1219" s="9" t="s">
        <v>1366</v>
      </c>
    </row>
    <row r="1220" spans="1:8" ht="15" thickBot="1" x14ac:dyDescent="0.35">
      <c r="A1220" s="8" t="s">
        <v>292</v>
      </c>
      <c r="B1220" s="9" t="s">
        <v>1371</v>
      </c>
      <c r="C1220" s="9" t="s">
        <v>1368</v>
      </c>
      <c r="D1220" s="9" t="s">
        <v>1369</v>
      </c>
      <c r="E1220" s="9" t="s">
        <v>1363</v>
      </c>
      <c r="F1220" s="9" t="s">
        <v>1364</v>
      </c>
      <c r="G1220" s="9" t="s">
        <v>1365</v>
      </c>
      <c r="H1220" s="9" t="s">
        <v>1366</v>
      </c>
    </row>
    <row r="1221" spans="1:8" ht="15" thickBot="1" x14ac:dyDescent="0.35">
      <c r="A1221" s="8" t="s">
        <v>293</v>
      </c>
      <c r="B1221" s="9" t="s">
        <v>1371</v>
      </c>
      <c r="C1221" s="9" t="s">
        <v>1368</v>
      </c>
      <c r="D1221" s="9" t="s">
        <v>1369</v>
      </c>
      <c r="E1221" s="9" t="s">
        <v>1363</v>
      </c>
      <c r="F1221" s="9" t="s">
        <v>1364</v>
      </c>
      <c r="G1221" s="9" t="s">
        <v>1372</v>
      </c>
      <c r="H1221" s="9" t="s">
        <v>1366</v>
      </c>
    </row>
    <row r="1222" spans="1:8" ht="15" thickBot="1" x14ac:dyDescent="0.35">
      <c r="A1222" s="8" t="s">
        <v>294</v>
      </c>
      <c r="B1222" s="9" t="s">
        <v>1371</v>
      </c>
      <c r="C1222" s="9" t="s">
        <v>1368</v>
      </c>
      <c r="D1222" s="9" t="s">
        <v>1369</v>
      </c>
      <c r="E1222" s="9" t="s">
        <v>1363</v>
      </c>
      <c r="F1222" s="9" t="s">
        <v>1364</v>
      </c>
      <c r="G1222" s="9" t="s">
        <v>1372</v>
      </c>
      <c r="H1222" s="9" t="s">
        <v>1366</v>
      </c>
    </row>
    <row r="1223" spans="1:8" ht="15" thickBot="1" x14ac:dyDescent="0.35">
      <c r="A1223" s="8" t="s">
        <v>297</v>
      </c>
      <c r="B1223" s="9" t="s">
        <v>1373</v>
      </c>
      <c r="C1223" s="9" t="s">
        <v>1368</v>
      </c>
      <c r="D1223" s="9" t="s">
        <v>1369</v>
      </c>
      <c r="E1223" s="9" t="s">
        <v>1363</v>
      </c>
      <c r="F1223" s="9" t="s">
        <v>1364</v>
      </c>
      <c r="G1223" s="9" t="s">
        <v>1372</v>
      </c>
      <c r="H1223" s="9" t="s">
        <v>1366</v>
      </c>
    </row>
    <row r="1224" spans="1:8" ht="15" thickBot="1" x14ac:dyDescent="0.35">
      <c r="A1224" s="8" t="s">
        <v>299</v>
      </c>
      <c r="B1224" s="9" t="s">
        <v>1373</v>
      </c>
      <c r="C1224" s="9" t="s">
        <v>1368</v>
      </c>
      <c r="D1224" s="9" t="s">
        <v>1369</v>
      </c>
      <c r="E1224" s="9" t="s">
        <v>1363</v>
      </c>
      <c r="F1224" s="9" t="s">
        <v>1364</v>
      </c>
      <c r="G1224" s="9" t="s">
        <v>1372</v>
      </c>
      <c r="H1224" s="9" t="s">
        <v>1366</v>
      </c>
    </row>
    <row r="1225" spans="1:8" ht="15" thickBot="1" x14ac:dyDescent="0.35">
      <c r="A1225" s="8" t="s">
        <v>302</v>
      </c>
      <c r="B1225" s="9" t="s">
        <v>1373</v>
      </c>
      <c r="C1225" s="9" t="s">
        <v>1368</v>
      </c>
      <c r="D1225" s="9" t="s">
        <v>1374</v>
      </c>
      <c r="E1225" s="9" t="s">
        <v>1363</v>
      </c>
      <c r="F1225" s="9" t="s">
        <v>1364</v>
      </c>
      <c r="G1225" s="9" t="s">
        <v>1375</v>
      </c>
      <c r="H1225" s="9" t="s">
        <v>1366</v>
      </c>
    </row>
    <row r="1226" spans="1:8" ht="15" thickBot="1" x14ac:dyDescent="0.35">
      <c r="A1226" s="8" t="s">
        <v>304</v>
      </c>
      <c r="B1226" s="9" t="s">
        <v>1373</v>
      </c>
      <c r="C1226" s="9" t="s">
        <v>1368</v>
      </c>
      <c r="D1226" s="9" t="s">
        <v>1374</v>
      </c>
      <c r="E1226" s="9" t="s">
        <v>1363</v>
      </c>
      <c r="F1226" s="9" t="s">
        <v>1364</v>
      </c>
      <c r="G1226" s="9" t="s">
        <v>1375</v>
      </c>
      <c r="H1226" s="9" t="s">
        <v>1366</v>
      </c>
    </row>
    <row r="1227" spans="1:8" ht="15" thickBot="1" x14ac:dyDescent="0.35">
      <c r="A1227" s="8" t="s">
        <v>308</v>
      </c>
      <c r="B1227" s="9" t="s">
        <v>1373</v>
      </c>
      <c r="C1227" s="9" t="s">
        <v>1376</v>
      </c>
      <c r="D1227" s="9" t="s">
        <v>1374</v>
      </c>
      <c r="E1227" s="9" t="s">
        <v>1363</v>
      </c>
      <c r="F1227" s="9" t="s">
        <v>1364</v>
      </c>
      <c r="G1227" s="9" t="s">
        <v>1375</v>
      </c>
      <c r="H1227" s="9" t="s">
        <v>1366</v>
      </c>
    </row>
    <row r="1228" spans="1:8" ht="15" thickBot="1" x14ac:dyDescent="0.35">
      <c r="A1228" s="8" t="s">
        <v>309</v>
      </c>
      <c r="B1228" s="9" t="s">
        <v>1373</v>
      </c>
      <c r="C1228" s="9" t="s">
        <v>1376</v>
      </c>
      <c r="D1228" s="9" t="s">
        <v>1374</v>
      </c>
      <c r="E1228" s="9" t="s">
        <v>1363</v>
      </c>
      <c r="F1228" s="9" t="s">
        <v>1364</v>
      </c>
      <c r="G1228" s="9" t="s">
        <v>1375</v>
      </c>
      <c r="H1228" s="9" t="s">
        <v>1366</v>
      </c>
    </row>
    <row r="1229" spans="1:8" ht="15" thickBot="1" x14ac:dyDescent="0.35">
      <c r="A1229" s="8" t="s">
        <v>311</v>
      </c>
      <c r="B1229" s="9" t="s">
        <v>1377</v>
      </c>
      <c r="C1229" s="9" t="s">
        <v>1376</v>
      </c>
      <c r="D1229" s="9" t="s">
        <v>1374</v>
      </c>
      <c r="E1229" s="9" t="s">
        <v>1363</v>
      </c>
      <c r="F1229" s="9" t="s">
        <v>1364</v>
      </c>
      <c r="G1229" s="9" t="s">
        <v>1375</v>
      </c>
      <c r="H1229" s="9" t="s">
        <v>1366</v>
      </c>
    </row>
    <row r="1230" spans="1:8" ht="15" thickBot="1" x14ac:dyDescent="0.35">
      <c r="A1230" s="8" t="s">
        <v>314</v>
      </c>
      <c r="B1230" s="9" t="s">
        <v>1377</v>
      </c>
      <c r="C1230" s="9" t="s">
        <v>1376</v>
      </c>
      <c r="D1230" s="9" t="s">
        <v>1374</v>
      </c>
      <c r="E1230" s="9" t="s">
        <v>1363</v>
      </c>
      <c r="F1230" s="9" t="s">
        <v>1364</v>
      </c>
      <c r="G1230" s="9" t="s">
        <v>1375</v>
      </c>
      <c r="H1230" s="9" t="s">
        <v>1366</v>
      </c>
    </row>
    <row r="1231" spans="1:8" ht="15" thickBot="1" x14ac:dyDescent="0.35">
      <c r="A1231" s="8" t="s">
        <v>316</v>
      </c>
      <c r="B1231" s="9" t="s">
        <v>1377</v>
      </c>
      <c r="C1231" s="9" t="s">
        <v>1376</v>
      </c>
      <c r="D1231" s="9" t="s">
        <v>1378</v>
      </c>
      <c r="E1231" s="9" t="s">
        <v>1363</v>
      </c>
      <c r="F1231" s="9" t="s">
        <v>1364</v>
      </c>
      <c r="G1231" s="9" t="s">
        <v>1375</v>
      </c>
      <c r="H1231" s="9" t="s">
        <v>1366</v>
      </c>
    </row>
    <row r="1232" spans="1:8" ht="15" thickBot="1" x14ac:dyDescent="0.35">
      <c r="A1232" s="8" t="s">
        <v>317</v>
      </c>
      <c r="B1232" s="9" t="s">
        <v>1377</v>
      </c>
      <c r="C1232" s="9" t="s">
        <v>1376</v>
      </c>
      <c r="D1232" s="9" t="s">
        <v>1378</v>
      </c>
      <c r="E1232" s="9" t="s">
        <v>1363</v>
      </c>
      <c r="F1232" s="9" t="s">
        <v>1364</v>
      </c>
      <c r="G1232" s="9" t="s">
        <v>1375</v>
      </c>
      <c r="H1232" s="9" t="s">
        <v>1366</v>
      </c>
    </row>
    <row r="1233" spans="1:8" ht="15" thickBot="1" x14ac:dyDescent="0.35">
      <c r="A1233" s="8" t="s">
        <v>319</v>
      </c>
      <c r="B1233" s="9" t="s">
        <v>1377</v>
      </c>
      <c r="C1233" s="9" t="s">
        <v>1376</v>
      </c>
      <c r="D1233" s="9" t="s">
        <v>1378</v>
      </c>
      <c r="E1233" s="9" t="s">
        <v>1363</v>
      </c>
      <c r="F1233" s="9" t="s">
        <v>1364</v>
      </c>
      <c r="G1233" s="9" t="s">
        <v>1375</v>
      </c>
      <c r="H1233" s="9" t="s">
        <v>1366</v>
      </c>
    </row>
    <row r="1234" spans="1:8" ht="15" thickBot="1" x14ac:dyDescent="0.35">
      <c r="A1234" s="8" t="s">
        <v>320</v>
      </c>
      <c r="B1234" s="9" t="s">
        <v>1379</v>
      </c>
      <c r="C1234" s="9" t="s">
        <v>1376</v>
      </c>
      <c r="D1234" s="9" t="s">
        <v>1378</v>
      </c>
      <c r="E1234" s="9" t="s">
        <v>1363</v>
      </c>
      <c r="F1234" s="9" t="s">
        <v>1364</v>
      </c>
      <c r="G1234" s="9" t="s">
        <v>1375</v>
      </c>
      <c r="H1234" s="9" t="s">
        <v>1366</v>
      </c>
    </row>
    <row r="1235" spans="1:8" ht="15" thickBot="1" x14ac:dyDescent="0.35">
      <c r="A1235" s="8" t="s">
        <v>321</v>
      </c>
      <c r="B1235" s="9" t="s">
        <v>1380</v>
      </c>
      <c r="C1235" s="9" t="s">
        <v>1381</v>
      </c>
      <c r="D1235" s="9" t="s">
        <v>1378</v>
      </c>
      <c r="E1235" s="9" t="s">
        <v>1363</v>
      </c>
      <c r="F1235" s="9" t="s">
        <v>1364</v>
      </c>
      <c r="G1235" s="9" t="s">
        <v>1375</v>
      </c>
      <c r="H1235" s="9" t="s">
        <v>1366</v>
      </c>
    </row>
    <row r="1236" spans="1:8" ht="15" thickBot="1" x14ac:dyDescent="0.35">
      <c r="A1236" s="8" t="s">
        <v>322</v>
      </c>
      <c r="B1236" s="9" t="s">
        <v>1380</v>
      </c>
      <c r="C1236" s="9" t="s">
        <v>1381</v>
      </c>
      <c r="D1236" s="9" t="s">
        <v>1378</v>
      </c>
      <c r="E1236" s="9" t="s">
        <v>1382</v>
      </c>
      <c r="F1236" s="9" t="s">
        <v>1364</v>
      </c>
      <c r="G1236" s="9" t="s">
        <v>1383</v>
      </c>
      <c r="H1236" s="9" t="s">
        <v>1366</v>
      </c>
    </row>
    <row r="1237" spans="1:8" ht="15" thickBot="1" x14ac:dyDescent="0.35">
      <c r="A1237" s="8" t="s">
        <v>324</v>
      </c>
      <c r="B1237" s="9" t="s">
        <v>1384</v>
      </c>
      <c r="C1237" s="9" t="s">
        <v>1381</v>
      </c>
      <c r="D1237" s="9" t="s">
        <v>1378</v>
      </c>
      <c r="E1237" s="9" t="s">
        <v>1385</v>
      </c>
      <c r="F1237" s="9" t="s">
        <v>1364</v>
      </c>
      <c r="G1237" s="9" t="s">
        <v>1383</v>
      </c>
      <c r="H1237" s="9" t="s">
        <v>1366</v>
      </c>
    </row>
    <row r="1238" spans="1:8" ht="15" thickBot="1" x14ac:dyDescent="0.35">
      <c r="A1238" s="8" t="s">
        <v>325</v>
      </c>
      <c r="B1238" s="9" t="s">
        <v>1384</v>
      </c>
      <c r="C1238" s="9" t="s">
        <v>1381</v>
      </c>
      <c r="D1238" s="9" t="s">
        <v>1378</v>
      </c>
      <c r="E1238" s="9" t="s">
        <v>1385</v>
      </c>
      <c r="F1238" s="9" t="s">
        <v>1364</v>
      </c>
      <c r="G1238" s="9" t="s">
        <v>1383</v>
      </c>
      <c r="H1238" s="9" t="s">
        <v>1366</v>
      </c>
    </row>
    <row r="1239" spans="1:8" ht="15" thickBot="1" x14ac:dyDescent="0.35">
      <c r="A1239" s="8" t="s">
        <v>326</v>
      </c>
      <c r="B1239" s="9" t="s">
        <v>1384</v>
      </c>
      <c r="C1239" s="9" t="s">
        <v>1381</v>
      </c>
      <c r="D1239" s="9" t="s">
        <v>1378</v>
      </c>
      <c r="E1239" s="9" t="s">
        <v>1385</v>
      </c>
      <c r="F1239" s="9" t="s">
        <v>1364</v>
      </c>
      <c r="G1239" s="9" t="s">
        <v>1383</v>
      </c>
      <c r="H1239" s="9" t="s">
        <v>1366</v>
      </c>
    </row>
    <row r="1240" spans="1:8" ht="15" thickBot="1" x14ac:dyDescent="0.35">
      <c r="A1240" s="8" t="s">
        <v>327</v>
      </c>
      <c r="B1240" s="9" t="s">
        <v>1384</v>
      </c>
      <c r="C1240" s="9" t="s">
        <v>1381</v>
      </c>
      <c r="D1240" s="9" t="s">
        <v>1378</v>
      </c>
      <c r="E1240" s="9" t="s">
        <v>1385</v>
      </c>
      <c r="F1240" s="9" t="s">
        <v>1364</v>
      </c>
      <c r="G1240" s="9" t="s">
        <v>1383</v>
      </c>
      <c r="H1240" s="9" t="s">
        <v>1366</v>
      </c>
    </row>
    <row r="1241" spans="1:8" ht="15" thickBot="1" x14ac:dyDescent="0.35">
      <c r="A1241" s="8" t="s">
        <v>328</v>
      </c>
      <c r="B1241" s="9" t="s">
        <v>1384</v>
      </c>
      <c r="C1241" s="9" t="s">
        <v>1381</v>
      </c>
      <c r="D1241" s="9" t="s">
        <v>1378</v>
      </c>
      <c r="E1241" s="9" t="s">
        <v>1385</v>
      </c>
      <c r="F1241" s="9" t="s">
        <v>1364</v>
      </c>
      <c r="G1241" s="9" t="s">
        <v>1386</v>
      </c>
      <c r="H1241" s="9" t="s">
        <v>1366</v>
      </c>
    </row>
    <row r="1242" spans="1:8" ht="15" thickBot="1" x14ac:dyDescent="0.35">
      <c r="A1242" s="8" t="s">
        <v>330</v>
      </c>
      <c r="B1242" s="9" t="s">
        <v>1384</v>
      </c>
      <c r="C1242" s="9" t="s">
        <v>1381</v>
      </c>
      <c r="D1242" s="9" t="s">
        <v>1378</v>
      </c>
      <c r="E1242" s="9" t="s">
        <v>1385</v>
      </c>
      <c r="F1242" s="9" t="s">
        <v>1364</v>
      </c>
      <c r="G1242" s="9" t="s">
        <v>1387</v>
      </c>
      <c r="H1242" s="9" t="s">
        <v>1366</v>
      </c>
    </row>
    <row r="1243" spans="1:8" ht="15" thickBot="1" x14ac:dyDescent="0.35">
      <c r="A1243" s="8" t="s">
        <v>331</v>
      </c>
      <c r="B1243" s="9" t="s">
        <v>1384</v>
      </c>
      <c r="C1243" s="9" t="s">
        <v>1381</v>
      </c>
      <c r="D1243" s="9" t="s">
        <v>1388</v>
      </c>
      <c r="E1243" s="9" t="s">
        <v>1385</v>
      </c>
      <c r="F1243" s="9" t="s">
        <v>1364</v>
      </c>
      <c r="G1243" s="9" t="s">
        <v>1387</v>
      </c>
      <c r="H1243" s="9" t="s">
        <v>1366</v>
      </c>
    </row>
    <row r="1244" spans="1:8" ht="15" thickBot="1" x14ac:dyDescent="0.35">
      <c r="A1244" s="8" t="s">
        <v>333</v>
      </c>
      <c r="B1244" s="9" t="s">
        <v>1384</v>
      </c>
      <c r="C1244" s="9" t="s">
        <v>1381</v>
      </c>
      <c r="D1244" s="9" t="s">
        <v>1388</v>
      </c>
      <c r="E1244" s="9" t="s">
        <v>1385</v>
      </c>
      <c r="F1244" s="9" t="s">
        <v>1364</v>
      </c>
      <c r="G1244" s="9" t="s">
        <v>1389</v>
      </c>
      <c r="H1244" s="9" t="s">
        <v>1366</v>
      </c>
    </row>
    <row r="1245" spans="1:8" ht="15" thickBot="1" x14ac:dyDescent="0.35">
      <c r="A1245" s="8" t="s">
        <v>334</v>
      </c>
      <c r="B1245" s="9" t="s">
        <v>1384</v>
      </c>
      <c r="C1245" s="9" t="s">
        <v>1381</v>
      </c>
      <c r="D1245" s="9" t="s">
        <v>1388</v>
      </c>
      <c r="E1245" s="9" t="s">
        <v>1385</v>
      </c>
      <c r="F1245" s="9" t="s">
        <v>1364</v>
      </c>
      <c r="G1245" s="9" t="s">
        <v>1389</v>
      </c>
      <c r="H1245" s="9" t="s">
        <v>1366</v>
      </c>
    </row>
    <row r="1246" spans="1:8" ht="15" thickBot="1" x14ac:dyDescent="0.35">
      <c r="A1246" s="8" t="s">
        <v>336</v>
      </c>
      <c r="B1246" s="9" t="s">
        <v>1390</v>
      </c>
      <c r="C1246" s="9" t="s">
        <v>1381</v>
      </c>
      <c r="D1246" s="9" t="s">
        <v>1391</v>
      </c>
      <c r="E1246" s="9" t="s">
        <v>1385</v>
      </c>
      <c r="F1246" s="9" t="s">
        <v>1364</v>
      </c>
      <c r="G1246" s="9" t="s">
        <v>1389</v>
      </c>
      <c r="H1246" s="9" t="s">
        <v>1366</v>
      </c>
    </row>
    <row r="1247" spans="1:8" ht="15" thickBot="1" x14ac:dyDescent="0.35">
      <c r="A1247" s="8" t="s">
        <v>338</v>
      </c>
      <c r="B1247" s="9" t="s">
        <v>1392</v>
      </c>
      <c r="C1247" s="9" t="s">
        <v>1381</v>
      </c>
      <c r="D1247" s="9" t="s">
        <v>1391</v>
      </c>
      <c r="E1247" s="9" t="s">
        <v>1385</v>
      </c>
      <c r="F1247" s="9" t="s">
        <v>1364</v>
      </c>
      <c r="G1247" s="9" t="s">
        <v>1389</v>
      </c>
      <c r="H1247" s="9" t="s">
        <v>1366</v>
      </c>
    </row>
    <row r="1248" spans="1:8" ht="15" thickBot="1" x14ac:dyDescent="0.35">
      <c r="A1248" s="8" t="s">
        <v>339</v>
      </c>
      <c r="B1248" s="9" t="s">
        <v>1392</v>
      </c>
      <c r="C1248" s="9" t="s">
        <v>1381</v>
      </c>
      <c r="D1248" s="9" t="s">
        <v>1391</v>
      </c>
      <c r="E1248" s="9" t="s">
        <v>1385</v>
      </c>
      <c r="F1248" s="9" t="s">
        <v>1364</v>
      </c>
      <c r="G1248" s="9" t="s">
        <v>1389</v>
      </c>
      <c r="H1248" s="9" t="s">
        <v>1366</v>
      </c>
    </row>
    <row r="1249" spans="1:8" ht="15" thickBot="1" x14ac:dyDescent="0.35">
      <c r="A1249" s="8" t="s">
        <v>340</v>
      </c>
      <c r="B1249" s="9" t="s">
        <v>1392</v>
      </c>
      <c r="C1249" s="9" t="s">
        <v>1381</v>
      </c>
      <c r="D1249" s="9" t="s">
        <v>1391</v>
      </c>
      <c r="E1249" s="9" t="s">
        <v>1385</v>
      </c>
      <c r="F1249" s="9" t="s">
        <v>1364</v>
      </c>
      <c r="G1249" s="9" t="s">
        <v>1389</v>
      </c>
      <c r="H1249" s="9" t="s">
        <v>1366</v>
      </c>
    </row>
    <row r="1250" spans="1:8" ht="15" thickBot="1" x14ac:dyDescent="0.35">
      <c r="A1250" s="8" t="s">
        <v>341</v>
      </c>
      <c r="B1250" s="9" t="s">
        <v>1392</v>
      </c>
      <c r="C1250" s="9" t="s">
        <v>1381</v>
      </c>
      <c r="D1250" s="9" t="s">
        <v>1391</v>
      </c>
      <c r="E1250" s="9" t="s">
        <v>1385</v>
      </c>
      <c r="F1250" s="9" t="s">
        <v>1364</v>
      </c>
      <c r="G1250" s="9" t="s">
        <v>1389</v>
      </c>
      <c r="H1250" s="9" t="s">
        <v>1366</v>
      </c>
    </row>
    <row r="1251" spans="1:8" ht="15" thickBot="1" x14ac:dyDescent="0.35">
      <c r="A1251" s="8" t="s">
        <v>343</v>
      </c>
      <c r="B1251" s="9" t="s">
        <v>1393</v>
      </c>
      <c r="C1251" s="9" t="s">
        <v>1381</v>
      </c>
      <c r="D1251" s="9" t="s">
        <v>1391</v>
      </c>
      <c r="E1251" s="9" t="s">
        <v>1385</v>
      </c>
      <c r="F1251" s="9" t="s">
        <v>1364</v>
      </c>
      <c r="G1251" s="9" t="s">
        <v>1389</v>
      </c>
      <c r="H1251" s="9" t="s">
        <v>1366</v>
      </c>
    </row>
    <row r="1252" spans="1:8" ht="15" thickBot="1" x14ac:dyDescent="0.35">
      <c r="A1252" s="8" t="s">
        <v>344</v>
      </c>
      <c r="B1252" s="9" t="s">
        <v>1393</v>
      </c>
      <c r="C1252" s="9" t="s">
        <v>1381</v>
      </c>
      <c r="D1252" s="9" t="s">
        <v>1391</v>
      </c>
      <c r="E1252" s="9" t="s">
        <v>1385</v>
      </c>
      <c r="F1252" s="9" t="s">
        <v>1364</v>
      </c>
      <c r="G1252" s="9" t="s">
        <v>1389</v>
      </c>
      <c r="H1252" s="9" t="s">
        <v>1366</v>
      </c>
    </row>
    <row r="1253" spans="1:8" ht="15" thickBot="1" x14ac:dyDescent="0.35">
      <c r="A1253" s="8" t="s">
        <v>347</v>
      </c>
      <c r="B1253" s="9" t="s">
        <v>1393</v>
      </c>
      <c r="C1253" s="9" t="s">
        <v>425</v>
      </c>
      <c r="D1253" s="9" t="s">
        <v>1391</v>
      </c>
      <c r="E1253" s="9" t="s">
        <v>1385</v>
      </c>
      <c r="F1253" s="9" t="s">
        <v>1394</v>
      </c>
      <c r="G1253" s="9" t="s">
        <v>1389</v>
      </c>
      <c r="H1253" s="9" t="s">
        <v>1366</v>
      </c>
    </row>
    <row r="1254" spans="1:8" ht="15" thickBot="1" x14ac:dyDescent="0.35">
      <c r="A1254" s="8" t="s">
        <v>349</v>
      </c>
      <c r="B1254" s="9" t="s">
        <v>1393</v>
      </c>
      <c r="C1254" s="9" t="s">
        <v>425</v>
      </c>
      <c r="D1254" s="9" t="s">
        <v>1391</v>
      </c>
      <c r="E1254" s="9" t="s">
        <v>1385</v>
      </c>
      <c r="F1254" s="9" t="s">
        <v>1394</v>
      </c>
      <c r="G1254" s="9" t="s">
        <v>1389</v>
      </c>
      <c r="H1254" s="9" t="s">
        <v>1366</v>
      </c>
    </row>
    <row r="1255" spans="1:8" ht="15" thickBot="1" x14ac:dyDescent="0.35">
      <c r="A1255" s="8" t="s">
        <v>350</v>
      </c>
      <c r="B1255" s="9" t="s">
        <v>1393</v>
      </c>
      <c r="C1255" s="9" t="s">
        <v>425</v>
      </c>
      <c r="D1255" s="9" t="s">
        <v>1391</v>
      </c>
      <c r="E1255" s="9" t="s">
        <v>1385</v>
      </c>
      <c r="F1255" s="9" t="s">
        <v>1394</v>
      </c>
      <c r="G1255" s="9" t="s">
        <v>1389</v>
      </c>
      <c r="H1255" s="9" t="s">
        <v>1366</v>
      </c>
    </row>
    <row r="1256" spans="1:8" ht="15" thickBot="1" x14ac:dyDescent="0.35">
      <c r="A1256" s="8" t="s">
        <v>351</v>
      </c>
      <c r="B1256" s="9" t="s">
        <v>1393</v>
      </c>
      <c r="C1256" s="9" t="s">
        <v>425</v>
      </c>
      <c r="D1256" s="9" t="s">
        <v>1391</v>
      </c>
      <c r="E1256" s="9" t="s">
        <v>1385</v>
      </c>
      <c r="F1256" s="9" t="s">
        <v>1394</v>
      </c>
      <c r="G1256" s="9" t="s">
        <v>1395</v>
      </c>
      <c r="H1256" s="9" t="s">
        <v>1366</v>
      </c>
    </row>
    <row r="1257" spans="1:8" ht="15" thickBot="1" x14ac:dyDescent="0.35">
      <c r="A1257" s="8" t="s">
        <v>354</v>
      </c>
      <c r="B1257" s="9" t="s">
        <v>1393</v>
      </c>
      <c r="C1257" s="9" t="s">
        <v>425</v>
      </c>
      <c r="D1257" s="9" t="s">
        <v>1391</v>
      </c>
      <c r="E1257" s="9" t="s">
        <v>1385</v>
      </c>
      <c r="F1257" s="9" t="s">
        <v>1394</v>
      </c>
      <c r="G1257" s="9" t="s">
        <v>1395</v>
      </c>
      <c r="H1257" s="9" t="s">
        <v>1366</v>
      </c>
    </row>
    <row r="1258" spans="1:8" ht="15" thickBot="1" x14ac:dyDescent="0.35">
      <c r="A1258" s="8" t="s">
        <v>356</v>
      </c>
      <c r="B1258" s="9" t="s">
        <v>1393</v>
      </c>
      <c r="C1258" s="9" t="s">
        <v>425</v>
      </c>
      <c r="D1258" s="9" t="s">
        <v>1391</v>
      </c>
      <c r="E1258" s="9" t="s">
        <v>1385</v>
      </c>
      <c r="F1258" s="9" t="s">
        <v>1394</v>
      </c>
      <c r="G1258" s="9" t="s">
        <v>1395</v>
      </c>
      <c r="H1258" s="9" t="s">
        <v>1366</v>
      </c>
    </row>
    <row r="1259" spans="1:8" ht="15" thickBot="1" x14ac:dyDescent="0.35">
      <c r="A1259" s="8" t="s">
        <v>357</v>
      </c>
      <c r="B1259" s="9" t="s">
        <v>1393</v>
      </c>
      <c r="C1259" s="9" t="s">
        <v>425</v>
      </c>
      <c r="D1259" s="9" t="s">
        <v>1396</v>
      </c>
      <c r="E1259" s="9" t="s">
        <v>1385</v>
      </c>
      <c r="F1259" s="9" t="s">
        <v>1394</v>
      </c>
      <c r="G1259" s="9" t="s">
        <v>1395</v>
      </c>
      <c r="H1259" s="9" t="s">
        <v>1366</v>
      </c>
    </row>
    <row r="1260" spans="1:8" ht="15" thickBot="1" x14ac:dyDescent="0.35">
      <c r="A1260" s="8" t="s">
        <v>358</v>
      </c>
      <c r="B1260" s="9" t="s">
        <v>1393</v>
      </c>
      <c r="C1260" s="9" t="s">
        <v>425</v>
      </c>
      <c r="D1260" s="9" t="s">
        <v>1396</v>
      </c>
      <c r="E1260" s="9" t="s">
        <v>1385</v>
      </c>
      <c r="F1260" s="9" t="s">
        <v>1394</v>
      </c>
      <c r="G1260" s="9" t="s">
        <v>1395</v>
      </c>
      <c r="H1260" s="9" t="s">
        <v>1366</v>
      </c>
    </row>
    <row r="1261" spans="1:8" ht="15" thickBot="1" x14ac:dyDescent="0.35">
      <c r="A1261" s="8" t="s">
        <v>359</v>
      </c>
      <c r="B1261" s="9" t="s">
        <v>1393</v>
      </c>
      <c r="C1261" s="9" t="s">
        <v>425</v>
      </c>
      <c r="D1261" s="9" t="s">
        <v>1396</v>
      </c>
      <c r="E1261" s="9" t="s">
        <v>1385</v>
      </c>
      <c r="F1261" s="9" t="s">
        <v>1394</v>
      </c>
      <c r="G1261" s="9" t="s">
        <v>1395</v>
      </c>
      <c r="H1261" s="9" t="s">
        <v>1366</v>
      </c>
    </row>
    <row r="1262" spans="1:8" ht="15" thickBot="1" x14ac:dyDescent="0.35">
      <c r="A1262" s="8" t="s">
        <v>361</v>
      </c>
      <c r="B1262" s="9" t="s">
        <v>1393</v>
      </c>
      <c r="C1262" s="9" t="s">
        <v>425</v>
      </c>
      <c r="D1262" s="9" t="s">
        <v>1396</v>
      </c>
      <c r="E1262" s="9" t="s">
        <v>1385</v>
      </c>
      <c r="F1262" s="9" t="s">
        <v>1394</v>
      </c>
      <c r="G1262" s="9" t="s">
        <v>1395</v>
      </c>
      <c r="H1262" s="9" t="s">
        <v>1366</v>
      </c>
    </row>
    <row r="1263" spans="1:8" ht="15" thickBot="1" x14ac:dyDescent="0.35">
      <c r="A1263" s="8" t="s">
        <v>363</v>
      </c>
      <c r="B1263" s="9" t="s">
        <v>1397</v>
      </c>
      <c r="C1263" s="9" t="s">
        <v>425</v>
      </c>
      <c r="D1263" s="9" t="s">
        <v>1396</v>
      </c>
      <c r="E1263" s="9" t="s">
        <v>1385</v>
      </c>
      <c r="F1263" s="9" t="s">
        <v>1394</v>
      </c>
      <c r="G1263" s="9" t="s">
        <v>1395</v>
      </c>
      <c r="H1263" s="9" t="s">
        <v>1366</v>
      </c>
    </row>
    <row r="1264" spans="1:8" ht="15" thickBot="1" x14ac:dyDescent="0.35">
      <c r="A1264" s="8" t="s">
        <v>364</v>
      </c>
      <c r="B1264" s="9" t="s">
        <v>1397</v>
      </c>
      <c r="C1264" s="9" t="s">
        <v>425</v>
      </c>
      <c r="D1264" s="9" t="s">
        <v>1396</v>
      </c>
      <c r="E1264" s="9" t="s">
        <v>1385</v>
      </c>
      <c r="F1264" s="9" t="s">
        <v>1394</v>
      </c>
      <c r="G1264" s="9" t="s">
        <v>1394</v>
      </c>
      <c r="H1264" s="9" t="s">
        <v>1366</v>
      </c>
    </row>
    <row r="1265" spans="1:8" ht="15" thickBot="1" x14ac:dyDescent="0.35">
      <c r="A1265" s="8" t="s">
        <v>366</v>
      </c>
      <c r="B1265" s="9" t="s">
        <v>1397</v>
      </c>
      <c r="C1265" s="9" t="s">
        <v>425</v>
      </c>
      <c r="D1265" s="9" t="s">
        <v>1396</v>
      </c>
      <c r="E1265" s="9" t="s">
        <v>1385</v>
      </c>
      <c r="F1265" s="9" t="s">
        <v>1394</v>
      </c>
      <c r="G1265" s="9" t="s">
        <v>1394</v>
      </c>
      <c r="H1265" s="9" t="s">
        <v>1366</v>
      </c>
    </row>
    <row r="1266" spans="1:8" ht="15" thickBot="1" x14ac:dyDescent="0.35">
      <c r="A1266" s="8" t="s">
        <v>368</v>
      </c>
      <c r="B1266" s="9" t="s">
        <v>1397</v>
      </c>
      <c r="C1266" s="9" t="s">
        <v>425</v>
      </c>
      <c r="D1266" s="9" t="s">
        <v>1396</v>
      </c>
      <c r="E1266" s="9" t="s">
        <v>1385</v>
      </c>
      <c r="F1266" s="9" t="s">
        <v>1394</v>
      </c>
      <c r="G1266" s="9" t="s">
        <v>1394</v>
      </c>
      <c r="H1266" s="9" t="s">
        <v>1366</v>
      </c>
    </row>
    <row r="1267" spans="1:8" ht="15" thickBot="1" x14ac:dyDescent="0.35">
      <c r="A1267" s="8" t="s">
        <v>371</v>
      </c>
      <c r="B1267" s="9" t="s">
        <v>1397</v>
      </c>
      <c r="C1267" s="9" t="s">
        <v>425</v>
      </c>
      <c r="D1267" s="9" t="s">
        <v>1396</v>
      </c>
      <c r="E1267" s="9" t="s">
        <v>1385</v>
      </c>
      <c r="F1267" s="9" t="s">
        <v>1394</v>
      </c>
      <c r="G1267" s="9" t="s">
        <v>1398</v>
      </c>
      <c r="H1267" s="9" t="s">
        <v>1366</v>
      </c>
    </row>
    <row r="1268" spans="1:8" ht="15" thickBot="1" x14ac:dyDescent="0.35">
      <c r="A1268" s="8" t="s">
        <v>372</v>
      </c>
      <c r="B1268" s="9" t="s">
        <v>1397</v>
      </c>
      <c r="C1268" s="9" t="s">
        <v>425</v>
      </c>
      <c r="D1268" s="9" t="s">
        <v>1399</v>
      </c>
      <c r="E1268" s="9" t="s">
        <v>1385</v>
      </c>
      <c r="F1268" s="9" t="s">
        <v>1394</v>
      </c>
      <c r="G1268" s="9" t="s">
        <v>1398</v>
      </c>
      <c r="H1268" s="9" t="s">
        <v>1366</v>
      </c>
    </row>
    <row r="1269" spans="1:8" ht="15" thickBot="1" x14ac:dyDescent="0.35">
      <c r="A1269" s="8" t="s">
        <v>376</v>
      </c>
      <c r="B1269" s="9" t="s">
        <v>1397</v>
      </c>
      <c r="C1269" s="9" t="s">
        <v>425</v>
      </c>
      <c r="D1269" s="9" t="s">
        <v>1399</v>
      </c>
      <c r="E1269" s="9" t="s">
        <v>1385</v>
      </c>
      <c r="F1269" s="9" t="s">
        <v>1394</v>
      </c>
      <c r="G1269" s="9" t="s">
        <v>1398</v>
      </c>
      <c r="H1269" s="9" t="s">
        <v>1400</v>
      </c>
    </row>
    <row r="1270" spans="1:8" ht="15" thickBot="1" x14ac:dyDescent="0.35">
      <c r="A1270" s="8" t="s">
        <v>378</v>
      </c>
      <c r="B1270" s="9" t="s">
        <v>1397</v>
      </c>
      <c r="C1270" s="9" t="s">
        <v>425</v>
      </c>
      <c r="D1270" s="9" t="s">
        <v>1399</v>
      </c>
      <c r="E1270" s="9" t="s">
        <v>1385</v>
      </c>
      <c r="F1270" s="9" t="s">
        <v>1394</v>
      </c>
      <c r="G1270" s="9" t="s">
        <v>1398</v>
      </c>
      <c r="H1270" s="9" t="s">
        <v>1400</v>
      </c>
    </row>
    <row r="1271" spans="1:8" ht="15" thickBot="1" x14ac:dyDescent="0.35">
      <c r="A1271" s="8" t="s">
        <v>380</v>
      </c>
      <c r="B1271" s="9" t="s">
        <v>1397</v>
      </c>
      <c r="C1271" s="9" t="s">
        <v>425</v>
      </c>
      <c r="D1271" s="9" t="s">
        <v>1399</v>
      </c>
      <c r="E1271" s="9" t="s">
        <v>1385</v>
      </c>
      <c r="F1271" s="9" t="s">
        <v>1394</v>
      </c>
      <c r="G1271" s="9" t="s">
        <v>1398</v>
      </c>
      <c r="H1271" s="9" t="s">
        <v>1400</v>
      </c>
    </row>
    <row r="1272" spans="1:8" ht="15" thickBot="1" x14ac:dyDescent="0.35">
      <c r="A1272" s="8" t="s">
        <v>383</v>
      </c>
      <c r="B1272" s="9" t="s">
        <v>1397</v>
      </c>
      <c r="C1272" s="9" t="s">
        <v>425</v>
      </c>
      <c r="D1272" s="9" t="s">
        <v>1399</v>
      </c>
      <c r="E1272" s="9" t="s">
        <v>1385</v>
      </c>
      <c r="F1272" s="9" t="s">
        <v>1394</v>
      </c>
      <c r="G1272" s="9" t="s">
        <v>1398</v>
      </c>
      <c r="H1272" s="9" t="s">
        <v>1400</v>
      </c>
    </row>
    <row r="1273" spans="1:8" ht="15" thickBot="1" x14ac:dyDescent="0.35">
      <c r="A1273" s="8" t="s">
        <v>385</v>
      </c>
      <c r="B1273" s="9" t="s">
        <v>1397</v>
      </c>
      <c r="C1273" s="9" t="s">
        <v>425</v>
      </c>
      <c r="D1273" s="9" t="s">
        <v>1399</v>
      </c>
      <c r="E1273" s="9" t="s">
        <v>1385</v>
      </c>
      <c r="F1273" s="9" t="s">
        <v>1394</v>
      </c>
      <c r="G1273" s="9" t="s">
        <v>1398</v>
      </c>
      <c r="H1273" s="9" t="s">
        <v>1400</v>
      </c>
    </row>
    <row r="1274" spans="1:8" ht="15" thickBot="1" x14ac:dyDescent="0.35">
      <c r="A1274" s="8" t="s">
        <v>388</v>
      </c>
      <c r="B1274" s="9" t="s">
        <v>1397</v>
      </c>
      <c r="C1274" s="9" t="s">
        <v>425</v>
      </c>
      <c r="D1274" s="9" t="s">
        <v>1399</v>
      </c>
      <c r="E1274" s="9" t="s">
        <v>1385</v>
      </c>
      <c r="F1274" s="9" t="s">
        <v>1394</v>
      </c>
      <c r="G1274" s="9" t="s">
        <v>1398</v>
      </c>
      <c r="H1274" s="9" t="s">
        <v>1400</v>
      </c>
    </row>
    <row r="1275" spans="1:8" ht="15" thickBot="1" x14ac:dyDescent="0.35">
      <c r="A1275" s="8" t="s">
        <v>389</v>
      </c>
      <c r="B1275" s="9" t="s">
        <v>1397</v>
      </c>
      <c r="C1275" s="9" t="s">
        <v>425</v>
      </c>
      <c r="D1275" s="9" t="s">
        <v>1399</v>
      </c>
      <c r="E1275" s="9" t="s">
        <v>1385</v>
      </c>
      <c r="F1275" s="9" t="s">
        <v>1394</v>
      </c>
      <c r="G1275" s="9" t="s">
        <v>1398</v>
      </c>
      <c r="H1275" s="9" t="s">
        <v>1401</v>
      </c>
    </row>
    <row r="1276" spans="1:8" ht="15" thickBot="1" x14ac:dyDescent="0.35">
      <c r="A1276" s="8" t="s">
        <v>391</v>
      </c>
      <c r="B1276" s="9" t="s">
        <v>1397</v>
      </c>
      <c r="C1276" s="9" t="s">
        <v>425</v>
      </c>
      <c r="D1276" s="9" t="s">
        <v>1399</v>
      </c>
      <c r="E1276" s="9" t="s">
        <v>1385</v>
      </c>
      <c r="F1276" s="9" t="s">
        <v>1394</v>
      </c>
      <c r="G1276" s="9" t="s">
        <v>1398</v>
      </c>
      <c r="H1276" s="9" t="s">
        <v>1401</v>
      </c>
    </row>
    <row r="1277" spans="1:8" ht="15" thickBot="1" x14ac:dyDescent="0.35">
      <c r="A1277" s="8" t="s">
        <v>394</v>
      </c>
      <c r="B1277" s="9" t="s">
        <v>1397</v>
      </c>
      <c r="C1277" s="9" t="s">
        <v>425</v>
      </c>
      <c r="D1277" s="9" t="s">
        <v>1399</v>
      </c>
      <c r="E1277" s="9" t="s">
        <v>1385</v>
      </c>
      <c r="F1277" s="9" t="s">
        <v>1394</v>
      </c>
      <c r="G1277" s="9" t="s">
        <v>1398</v>
      </c>
      <c r="H1277" s="9" t="s">
        <v>1401</v>
      </c>
    </row>
    <row r="1278" spans="1:8" ht="15" thickBot="1" x14ac:dyDescent="0.35">
      <c r="A1278" s="8" t="s">
        <v>396</v>
      </c>
      <c r="B1278" s="9" t="s">
        <v>1397</v>
      </c>
      <c r="C1278" s="9" t="s">
        <v>425</v>
      </c>
      <c r="D1278" s="9" t="s">
        <v>1399</v>
      </c>
      <c r="E1278" s="9" t="s">
        <v>1385</v>
      </c>
      <c r="F1278" s="9" t="s">
        <v>1394</v>
      </c>
      <c r="G1278" s="9" t="s">
        <v>1398</v>
      </c>
      <c r="H1278" s="9" t="s">
        <v>1401</v>
      </c>
    </row>
    <row r="1279" spans="1:8" ht="15" thickBot="1" x14ac:dyDescent="0.35">
      <c r="A1279" s="8" t="s">
        <v>398</v>
      </c>
      <c r="B1279" s="9" t="s">
        <v>1397</v>
      </c>
      <c r="C1279" s="9" t="s">
        <v>425</v>
      </c>
      <c r="D1279" s="9" t="s">
        <v>1399</v>
      </c>
      <c r="E1279" s="9" t="s">
        <v>1385</v>
      </c>
      <c r="F1279" s="9" t="s">
        <v>1394</v>
      </c>
      <c r="G1279" s="9" t="s">
        <v>1398</v>
      </c>
      <c r="H1279" s="9" t="s">
        <v>1402</v>
      </c>
    </row>
    <row r="1280" spans="1:8" ht="15" thickBot="1" x14ac:dyDescent="0.35">
      <c r="A1280" s="8" t="s">
        <v>400</v>
      </c>
      <c r="B1280" s="9" t="s">
        <v>1397</v>
      </c>
      <c r="C1280" s="9" t="s">
        <v>425</v>
      </c>
      <c r="D1280" s="9" t="s">
        <v>1403</v>
      </c>
      <c r="E1280" s="9" t="s">
        <v>1385</v>
      </c>
      <c r="F1280" s="9" t="s">
        <v>1394</v>
      </c>
      <c r="G1280" s="9" t="s">
        <v>1398</v>
      </c>
      <c r="H1280" s="9" t="s">
        <v>1404</v>
      </c>
    </row>
    <row r="1281" spans="1:8" ht="15" thickBot="1" x14ac:dyDescent="0.35">
      <c r="A1281" s="8" t="s">
        <v>402</v>
      </c>
      <c r="B1281" s="9" t="s">
        <v>1397</v>
      </c>
      <c r="C1281" s="9" t="s">
        <v>425</v>
      </c>
      <c r="D1281" s="9" t="s">
        <v>1403</v>
      </c>
      <c r="E1281" s="9" t="s">
        <v>1385</v>
      </c>
      <c r="F1281" s="9" t="s">
        <v>1394</v>
      </c>
      <c r="G1281" s="9" t="s">
        <v>1398</v>
      </c>
      <c r="H1281" s="9" t="s">
        <v>1405</v>
      </c>
    </row>
    <row r="1282" spans="1:8" ht="15" thickBot="1" x14ac:dyDescent="0.35">
      <c r="A1282" s="8" t="s">
        <v>404</v>
      </c>
      <c r="B1282" s="9" t="s">
        <v>1406</v>
      </c>
      <c r="C1282" s="9" t="s">
        <v>425</v>
      </c>
      <c r="D1282" s="9" t="s">
        <v>1407</v>
      </c>
      <c r="E1282" s="9" t="s">
        <v>1385</v>
      </c>
      <c r="F1282" s="9" t="s">
        <v>1394</v>
      </c>
      <c r="G1282" s="9" t="s">
        <v>1398</v>
      </c>
      <c r="H1282" s="9" t="s">
        <v>1408</v>
      </c>
    </row>
    <row r="1283" spans="1:8" ht="15" thickBot="1" x14ac:dyDescent="0.35">
      <c r="A1283" s="8" t="s">
        <v>406</v>
      </c>
      <c r="B1283" s="9" t="s">
        <v>1409</v>
      </c>
      <c r="C1283" s="9" t="s">
        <v>425</v>
      </c>
      <c r="D1283" s="9" t="s">
        <v>1410</v>
      </c>
      <c r="E1283" s="9" t="s">
        <v>1385</v>
      </c>
      <c r="F1283" s="9" t="s">
        <v>1394</v>
      </c>
      <c r="G1283" s="9" t="s">
        <v>1398</v>
      </c>
      <c r="H1283" s="9" t="s">
        <v>1411</v>
      </c>
    </row>
    <row r="1284" spans="1:8" ht="15" thickBot="1" x14ac:dyDescent="0.35">
      <c r="A1284" s="8" t="s">
        <v>407</v>
      </c>
      <c r="B1284" s="9" t="s">
        <v>1409</v>
      </c>
      <c r="C1284" s="9" t="s">
        <v>425</v>
      </c>
      <c r="D1284" s="9" t="s">
        <v>1410</v>
      </c>
      <c r="E1284" s="9" t="s">
        <v>1385</v>
      </c>
      <c r="F1284" s="9" t="s">
        <v>1394</v>
      </c>
      <c r="G1284" s="9" t="s">
        <v>1385</v>
      </c>
      <c r="H1284" s="9" t="s">
        <v>1411</v>
      </c>
    </row>
    <row r="1285" spans="1:8" ht="15" thickBot="1" x14ac:dyDescent="0.35">
      <c r="A1285" s="8" t="s">
        <v>408</v>
      </c>
      <c r="B1285" s="9" t="s">
        <v>1409</v>
      </c>
      <c r="C1285" s="9" t="s">
        <v>425</v>
      </c>
      <c r="D1285" s="9" t="s">
        <v>1410</v>
      </c>
      <c r="E1285" s="9" t="s">
        <v>1385</v>
      </c>
      <c r="F1285" s="9" t="s">
        <v>1394</v>
      </c>
      <c r="G1285" s="9" t="s">
        <v>1385</v>
      </c>
      <c r="H1285" s="9" t="s">
        <v>1411</v>
      </c>
    </row>
    <row r="1286" spans="1:8" ht="15" thickBot="1" x14ac:dyDescent="0.35">
      <c r="A1286" s="8" t="s">
        <v>410</v>
      </c>
      <c r="B1286" s="9" t="s">
        <v>1409</v>
      </c>
      <c r="C1286" s="9" t="s">
        <v>425</v>
      </c>
      <c r="D1286" s="9" t="s">
        <v>1410</v>
      </c>
      <c r="E1286" s="9" t="s">
        <v>1385</v>
      </c>
      <c r="F1286" s="9" t="s">
        <v>1394</v>
      </c>
      <c r="G1286" s="9" t="s">
        <v>1385</v>
      </c>
      <c r="H1286" s="9" t="s">
        <v>1411</v>
      </c>
    </row>
    <row r="1287" spans="1:8" ht="15" thickBot="1" x14ac:dyDescent="0.35">
      <c r="A1287" s="8" t="s">
        <v>412</v>
      </c>
      <c r="B1287" s="9" t="s">
        <v>1409</v>
      </c>
      <c r="C1287" s="9" t="s">
        <v>425</v>
      </c>
      <c r="D1287" s="9" t="s">
        <v>1410</v>
      </c>
      <c r="E1287" s="9" t="s">
        <v>1385</v>
      </c>
      <c r="F1287" s="9" t="s">
        <v>1394</v>
      </c>
      <c r="G1287" s="9" t="s">
        <v>1385</v>
      </c>
      <c r="H1287" s="9" t="s">
        <v>1412</v>
      </c>
    </row>
    <row r="1288" spans="1:8" ht="15" thickBot="1" x14ac:dyDescent="0.35">
      <c r="A1288" s="8" t="s">
        <v>414</v>
      </c>
      <c r="B1288" s="9" t="s">
        <v>1409</v>
      </c>
      <c r="C1288" s="9" t="s">
        <v>425</v>
      </c>
      <c r="D1288" s="9" t="s">
        <v>1410</v>
      </c>
      <c r="E1288" s="9" t="s">
        <v>1385</v>
      </c>
      <c r="F1288" s="9" t="s">
        <v>1394</v>
      </c>
      <c r="G1288" s="9" t="s">
        <v>1385</v>
      </c>
      <c r="H1288" s="9" t="s">
        <v>1412</v>
      </c>
    </row>
    <row r="1289" spans="1:8" ht="15" thickBot="1" x14ac:dyDescent="0.35">
      <c r="A1289" s="8" t="s">
        <v>415</v>
      </c>
      <c r="B1289" s="9" t="s">
        <v>1409</v>
      </c>
      <c r="C1289" s="9" t="s">
        <v>425</v>
      </c>
      <c r="D1289" s="9" t="s">
        <v>1410</v>
      </c>
      <c r="E1289" s="9" t="s">
        <v>1385</v>
      </c>
      <c r="F1289" s="9" t="s">
        <v>1394</v>
      </c>
      <c r="G1289" s="9" t="s">
        <v>1385</v>
      </c>
      <c r="H1289" s="9" t="s">
        <v>1412</v>
      </c>
    </row>
    <row r="1290" spans="1:8" ht="15" thickBot="1" x14ac:dyDescent="0.35">
      <c r="A1290" s="8" t="s">
        <v>416</v>
      </c>
      <c r="B1290" s="9" t="s">
        <v>1409</v>
      </c>
      <c r="C1290" s="9" t="s">
        <v>425</v>
      </c>
      <c r="D1290" s="9" t="s">
        <v>1410</v>
      </c>
      <c r="E1290" s="9" t="s">
        <v>1385</v>
      </c>
      <c r="F1290" s="9" t="s">
        <v>1394</v>
      </c>
      <c r="G1290" s="9" t="s">
        <v>1385</v>
      </c>
      <c r="H1290" s="9" t="s">
        <v>1412</v>
      </c>
    </row>
    <row r="1291" spans="1:8" ht="15" thickBot="1" x14ac:dyDescent="0.35">
      <c r="A1291" s="8" t="s">
        <v>418</v>
      </c>
      <c r="B1291" s="9" t="s">
        <v>1409</v>
      </c>
      <c r="C1291" s="9" t="s">
        <v>425</v>
      </c>
      <c r="D1291" s="9" t="s">
        <v>1410</v>
      </c>
      <c r="E1291" s="9" t="s">
        <v>1385</v>
      </c>
      <c r="F1291" s="9" t="s">
        <v>1394</v>
      </c>
      <c r="G1291" s="9" t="s">
        <v>1385</v>
      </c>
      <c r="H1291" s="9" t="s">
        <v>1412</v>
      </c>
    </row>
    <row r="1292" spans="1:8" ht="15" thickBot="1" x14ac:dyDescent="0.35">
      <c r="A1292" s="8" t="s">
        <v>419</v>
      </c>
      <c r="B1292" s="9" t="s">
        <v>1409</v>
      </c>
      <c r="C1292" s="9" t="s">
        <v>425</v>
      </c>
      <c r="D1292" s="9" t="s">
        <v>1410</v>
      </c>
      <c r="E1292" s="9" t="s">
        <v>1385</v>
      </c>
      <c r="F1292" s="9" t="s">
        <v>1394</v>
      </c>
      <c r="G1292" s="9" t="s">
        <v>1385</v>
      </c>
      <c r="H1292" s="9" t="s">
        <v>1412</v>
      </c>
    </row>
    <row r="1293" spans="1:8" ht="15" thickBot="1" x14ac:dyDescent="0.35">
      <c r="A1293" s="8" t="s">
        <v>420</v>
      </c>
      <c r="B1293" s="9" t="s">
        <v>1409</v>
      </c>
      <c r="C1293" s="9" t="s">
        <v>425</v>
      </c>
      <c r="D1293" s="9" t="s">
        <v>1410</v>
      </c>
      <c r="E1293" s="9" t="s">
        <v>1385</v>
      </c>
      <c r="F1293" s="9" t="s">
        <v>1394</v>
      </c>
      <c r="G1293" s="9" t="s">
        <v>1385</v>
      </c>
      <c r="H1293" s="9" t="s">
        <v>1413</v>
      </c>
    </row>
    <row r="1294" spans="1:8" ht="15" thickBot="1" x14ac:dyDescent="0.35">
      <c r="A1294" s="8" t="s">
        <v>422</v>
      </c>
      <c r="B1294" s="9" t="s">
        <v>1414</v>
      </c>
      <c r="C1294" s="9" t="s">
        <v>425</v>
      </c>
      <c r="D1294" s="9" t="s">
        <v>1415</v>
      </c>
      <c r="E1294" s="9" t="s">
        <v>1385</v>
      </c>
      <c r="F1294" s="9" t="s">
        <v>1394</v>
      </c>
      <c r="G1294" s="9" t="s">
        <v>1385</v>
      </c>
      <c r="H1294" s="9" t="s">
        <v>1413</v>
      </c>
    </row>
    <row r="1295" spans="1:8" ht="15" thickBot="1" x14ac:dyDescent="0.35">
      <c r="A1295" s="8" t="s">
        <v>424</v>
      </c>
      <c r="B1295" s="9" t="s">
        <v>1414</v>
      </c>
      <c r="C1295" s="9" t="s">
        <v>425</v>
      </c>
      <c r="D1295" s="9" t="s">
        <v>1415</v>
      </c>
      <c r="E1295" s="9" t="s">
        <v>1385</v>
      </c>
      <c r="F1295" s="9" t="s">
        <v>1394</v>
      </c>
      <c r="G1295" s="9" t="s">
        <v>1385</v>
      </c>
      <c r="H1295" s="9" t="s">
        <v>1413</v>
      </c>
    </row>
    <row r="1296" spans="1:8" ht="15" thickBot="1" x14ac:dyDescent="0.35">
      <c r="A1296" s="8" t="s">
        <v>426</v>
      </c>
      <c r="B1296" s="9" t="s">
        <v>1414</v>
      </c>
      <c r="C1296" s="9" t="s">
        <v>425</v>
      </c>
      <c r="D1296" s="9" t="s">
        <v>1416</v>
      </c>
      <c r="E1296" s="9" t="s">
        <v>1385</v>
      </c>
      <c r="F1296" s="9" t="s">
        <v>1394</v>
      </c>
      <c r="G1296" s="9" t="s">
        <v>1385</v>
      </c>
      <c r="H1296" s="9" t="s">
        <v>1413</v>
      </c>
    </row>
    <row r="1297" spans="1:8" ht="15" thickBot="1" x14ac:dyDescent="0.35">
      <c r="A1297" s="8" t="s">
        <v>427</v>
      </c>
      <c r="B1297" s="9" t="s">
        <v>1414</v>
      </c>
      <c r="C1297" s="9" t="s">
        <v>425</v>
      </c>
      <c r="D1297" s="9" t="s">
        <v>1416</v>
      </c>
      <c r="E1297" s="9" t="s">
        <v>1385</v>
      </c>
      <c r="F1297" s="9" t="s">
        <v>1394</v>
      </c>
      <c r="G1297" s="9" t="s">
        <v>1385</v>
      </c>
      <c r="H1297" s="9" t="s">
        <v>1413</v>
      </c>
    </row>
    <row r="1298" spans="1:8" ht="15" thickBot="1" x14ac:dyDescent="0.35">
      <c r="A1298" s="8" t="s">
        <v>429</v>
      </c>
      <c r="B1298" s="9" t="s">
        <v>1414</v>
      </c>
      <c r="C1298" s="9" t="s">
        <v>425</v>
      </c>
      <c r="D1298" s="9" t="s">
        <v>425</v>
      </c>
      <c r="E1298" s="9" t="s">
        <v>1385</v>
      </c>
      <c r="F1298" s="9" t="s">
        <v>1394</v>
      </c>
      <c r="G1298" s="9" t="s">
        <v>1385</v>
      </c>
      <c r="H1298" s="9" t="s">
        <v>1413</v>
      </c>
    </row>
    <row r="1299" spans="1:8" ht="15" thickBot="1" x14ac:dyDescent="0.35">
      <c r="A1299" s="8" t="s">
        <v>430</v>
      </c>
      <c r="B1299" s="9" t="s">
        <v>1417</v>
      </c>
      <c r="C1299" s="9" t="s">
        <v>425</v>
      </c>
      <c r="D1299" s="9" t="s">
        <v>425</v>
      </c>
      <c r="E1299" s="9" t="s">
        <v>1385</v>
      </c>
      <c r="F1299" s="9" t="s">
        <v>1394</v>
      </c>
      <c r="G1299" s="9" t="s">
        <v>1385</v>
      </c>
      <c r="H1299" s="9" t="s">
        <v>1413</v>
      </c>
    </row>
    <row r="1300" spans="1:8" ht="15" thickBot="1" x14ac:dyDescent="0.35">
      <c r="A1300" s="8" t="s">
        <v>431</v>
      </c>
      <c r="B1300" s="9" t="s">
        <v>1418</v>
      </c>
      <c r="C1300" s="9" t="s">
        <v>425</v>
      </c>
      <c r="D1300" s="9" t="s">
        <v>425</v>
      </c>
      <c r="E1300" s="9" t="s">
        <v>1385</v>
      </c>
      <c r="F1300" s="9" t="s">
        <v>1394</v>
      </c>
      <c r="G1300" s="9" t="s">
        <v>1385</v>
      </c>
      <c r="H1300" s="9" t="s">
        <v>1413</v>
      </c>
    </row>
    <row r="1301" spans="1:8" ht="15" thickBot="1" x14ac:dyDescent="0.35">
      <c r="A1301" s="8" t="s">
        <v>432</v>
      </c>
      <c r="B1301" s="9" t="s">
        <v>1418</v>
      </c>
      <c r="C1301" s="9" t="s">
        <v>425</v>
      </c>
      <c r="D1301" s="9" t="s">
        <v>425</v>
      </c>
      <c r="E1301" s="9" t="s">
        <v>1413</v>
      </c>
      <c r="F1301" s="9" t="s">
        <v>1394</v>
      </c>
      <c r="G1301" s="9" t="s">
        <v>1385</v>
      </c>
      <c r="H1301" s="9" t="s">
        <v>1413</v>
      </c>
    </row>
    <row r="1302" spans="1:8" ht="15" thickBot="1" x14ac:dyDescent="0.35">
      <c r="A1302" s="8" t="s">
        <v>433</v>
      </c>
      <c r="B1302" s="9" t="s">
        <v>1418</v>
      </c>
      <c r="C1302" s="9" t="s">
        <v>425</v>
      </c>
      <c r="D1302" s="9" t="s">
        <v>425</v>
      </c>
      <c r="E1302" s="9" t="s">
        <v>1413</v>
      </c>
      <c r="F1302" s="9" t="s">
        <v>1394</v>
      </c>
      <c r="G1302" s="9" t="s">
        <v>425</v>
      </c>
      <c r="H1302" s="9" t="s">
        <v>1413</v>
      </c>
    </row>
    <row r="1303" spans="1:8" ht="15" thickBot="1" x14ac:dyDescent="0.35">
      <c r="A1303" s="8" t="s">
        <v>435</v>
      </c>
      <c r="B1303" s="9" t="s">
        <v>1418</v>
      </c>
      <c r="C1303" s="9" t="s">
        <v>425</v>
      </c>
      <c r="D1303" s="9" t="s">
        <v>425</v>
      </c>
      <c r="E1303" s="9" t="s">
        <v>1413</v>
      </c>
      <c r="F1303" s="9" t="s">
        <v>1394</v>
      </c>
      <c r="G1303" s="9" t="s">
        <v>425</v>
      </c>
      <c r="H1303" s="9" t="s">
        <v>1413</v>
      </c>
    </row>
    <row r="1304" spans="1:8" ht="15" thickBot="1" x14ac:dyDescent="0.35">
      <c r="A1304" s="8" t="s">
        <v>436</v>
      </c>
      <c r="B1304" s="9" t="s">
        <v>1418</v>
      </c>
      <c r="C1304" s="9" t="s">
        <v>425</v>
      </c>
      <c r="D1304" s="9" t="s">
        <v>425</v>
      </c>
      <c r="E1304" s="9" t="s">
        <v>425</v>
      </c>
      <c r="F1304" s="9" t="s">
        <v>1394</v>
      </c>
      <c r="G1304" s="9" t="s">
        <v>425</v>
      </c>
      <c r="H1304" s="9" t="s">
        <v>1413</v>
      </c>
    </row>
    <row r="1305" spans="1:8" ht="15" thickBot="1" x14ac:dyDescent="0.35">
      <c r="A1305" s="8" t="s">
        <v>437</v>
      </c>
      <c r="B1305" s="9" t="s">
        <v>1418</v>
      </c>
      <c r="C1305" s="9" t="s">
        <v>425</v>
      </c>
      <c r="D1305" s="9" t="s">
        <v>425</v>
      </c>
      <c r="E1305" s="9" t="s">
        <v>425</v>
      </c>
      <c r="F1305" s="9" t="s">
        <v>1394</v>
      </c>
      <c r="G1305" s="9" t="s">
        <v>425</v>
      </c>
      <c r="H1305" s="9" t="s">
        <v>1413</v>
      </c>
    </row>
    <row r="1306" spans="1:8" ht="15" thickBot="1" x14ac:dyDescent="0.35">
      <c r="A1306" s="8" t="s">
        <v>438</v>
      </c>
      <c r="B1306" s="9" t="s">
        <v>1418</v>
      </c>
      <c r="C1306" s="9" t="s">
        <v>425</v>
      </c>
      <c r="D1306" s="9" t="s">
        <v>425</v>
      </c>
      <c r="E1306" s="9" t="s">
        <v>425</v>
      </c>
      <c r="F1306" s="9" t="s">
        <v>1394</v>
      </c>
      <c r="G1306" s="9" t="s">
        <v>425</v>
      </c>
      <c r="H1306" s="9" t="s">
        <v>1413</v>
      </c>
    </row>
    <row r="1307" spans="1:8" ht="15" thickBot="1" x14ac:dyDescent="0.35">
      <c r="A1307" s="8" t="s">
        <v>440</v>
      </c>
      <c r="B1307" s="9" t="s">
        <v>1418</v>
      </c>
      <c r="C1307" s="9" t="s">
        <v>425</v>
      </c>
      <c r="D1307" s="9" t="s">
        <v>425</v>
      </c>
      <c r="E1307" s="9" t="s">
        <v>425</v>
      </c>
      <c r="F1307" s="9" t="s">
        <v>1394</v>
      </c>
      <c r="G1307" s="9" t="s">
        <v>425</v>
      </c>
      <c r="H1307" s="9" t="s">
        <v>425</v>
      </c>
    </row>
    <row r="1308" spans="1:8" ht="15" thickBot="1" x14ac:dyDescent="0.35">
      <c r="A1308" s="8" t="s">
        <v>442</v>
      </c>
      <c r="B1308" s="9" t="s">
        <v>1418</v>
      </c>
      <c r="C1308" s="9" t="s">
        <v>425</v>
      </c>
      <c r="D1308" s="9" t="s">
        <v>425</v>
      </c>
      <c r="E1308" s="9" t="s">
        <v>425</v>
      </c>
      <c r="F1308" s="9" t="s">
        <v>1394</v>
      </c>
      <c r="G1308" s="9" t="s">
        <v>425</v>
      </c>
      <c r="H1308" s="9" t="s">
        <v>425</v>
      </c>
    </row>
    <row r="1309" spans="1:8" ht="15" thickBot="1" x14ac:dyDescent="0.35">
      <c r="A1309" s="8" t="s">
        <v>444</v>
      </c>
      <c r="B1309" s="9" t="s">
        <v>1418</v>
      </c>
      <c r="C1309" s="9" t="s">
        <v>425</v>
      </c>
      <c r="D1309" s="9" t="s">
        <v>425</v>
      </c>
      <c r="E1309" s="9" t="s">
        <v>425</v>
      </c>
      <c r="F1309" s="9" t="s">
        <v>1385</v>
      </c>
      <c r="G1309" s="9" t="s">
        <v>425</v>
      </c>
      <c r="H1309" s="9" t="s">
        <v>425</v>
      </c>
    </row>
    <row r="1310" spans="1:8" ht="15" thickBot="1" x14ac:dyDescent="0.35">
      <c r="A1310" s="8" t="s">
        <v>446</v>
      </c>
      <c r="B1310" s="9" t="s">
        <v>1418</v>
      </c>
      <c r="C1310" s="9" t="s">
        <v>425</v>
      </c>
      <c r="D1310" s="9" t="s">
        <v>425</v>
      </c>
      <c r="E1310" s="9" t="s">
        <v>425</v>
      </c>
      <c r="F1310" s="9" t="s">
        <v>425</v>
      </c>
      <c r="G1310" s="9" t="s">
        <v>425</v>
      </c>
      <c r="H1310" s="9" t="s">
        <v>425</v>
      </c>
    </row>
    <row r="1311" spans="1:8" ht="15" thickBot="1" x14ac:dyDescent="0.35">
      <c r="A1311" s="8" t="s">
        <v>447</v>
      </c>
      <c r="B1311" s="9" t="s">
        <v>1418</v>
      </c>
      <c r="C1311" s="9" t="s">
        <v>425</v>
      </c>
      <c r="D1311" s="9" t="s">
        <v>425</v>
      </c>
      <c r="E1311" s="9" t="s">
        <v>425</v>
      </c>
      <c r="F1311" s="9" t="s">
        <v>425</v>
      </c>
      <c r="G1311" s="9" t="s">
        <v>425</v>
      </c>
      <c r="H1311" s="9" t="s">
        <v>425</v>
      </c>
    </row>
    <row r="1312" spans="1:8" ht="15" thickBot="1" x14ac:dyDescent="0.35">
      <c r="A1312" s="8" t="s">
        <v>448</v>
      </c>
      <c r="B1312" s="9" t="s">
        <v>1418</v>
      </c>
      <c r="C1312" s="9" t="s">
        <v>425</v>
      </c>
      <c r="D1312" s="9" t="s">
        <v>425</v>
      </c>
      <c r="E1312" s="9" t="s">
        <v>425</v>
      </c>
      <c r="F1312" s="9" t="s">
        <v>425</v>
      </c>
      <c r="G1312" s="9" t="s">
        <v>425</v>
      </c>
      <c r="H1312" s="9" t="s">
        <v>425</v>
      </c>
    </row>
    <row r="1313" spans="1:8" ht="15" thickBot="1" x14ac:dyDescent="0.35">
      <c r="A1313" s="8" t="s">
        <v>449</v>
      </c>
      <c r="B1313" s="9" t="s">
        <v>1418</v>
      </c>
      <c r="C1313" s="9" t="s">
        <v>425</v>
      </c>
      <c r="D1313" s="9" t="s">
        <v>425</v>
      </c>
      <c r="E1313" s="9" t="s">
        <v>425</v>
      </c>
      <c r="F1313" s="9" t="s">
        <v>425</v>
      </c>
      <c r="G1313" s="9" t="s">
        <v>425</v>
      </c>
      <c r="H1313" s="9" t="s">
        <v>425</v>
      </c>
    </row>
    <row r="1314" spans="1:8" ht="15" thickBot="1" x14ac:dyDescent="0.35">
      <c r="A1314" s="8" t="s">
        <v>450</v>
      </c>
      <c r="B1314" s="9" t="s">
        <v>1419</v>
      </c>
      <c r="C1314" s="9" t="s">
        <v>425</v>
      </c>
      <c r="D1314" s="9" t="s">
        <v>425</v>
      </c>
      <c r="E1314" s="9" t="s">
        <v>425</v>
      </c>
      <c r="F1314" s="9" t="s">
        <v>425</v>
      </c>
      <c r="G1314" s="9" t="s">
        <v>425</v>
      </c>
      <c r="H1314" s="9" t="s">
        <v>425</v>
      </c>
    </row>
    <row r="1315" spans="1:8" ht="15" thickBot="1" x14ac:dyDescent="0.35">
      <c r="A1315" s="8" t="s">
        <v>451</v>
      </c>
      <c r="B1315" s="9" t="s">
        <v>1419</v>
      </c>
      <c r="C1315" s="9" t="s">
        <v>425</v>
      </c>
      <c r="D1315" s="9" t="s">
        <v>425</v>
      </c>
      <c r="E1315" s="9" t="s">
        <v>425</v>
      </c>
      <c r="F1315" s="9" t="s">
        <v>425</v>
      </c>
      <c r="G1315" s="9" t="s">
        <v>425</v>
      </c>
      <c r="H1315" s="9" t="s">
        <v>425</v>
      </c>
    </row>
    <row r="1316" spans="1:8" ht="15" thickBot="1" x14ac:dyDescent="0.35">
      <c r="A1316" s="8" t="s">
        <v>452</v>
      </c>
      <c r="B1316" s="9" t="s">
        <v>1419</v>
      </c>
      <c r="C1316" s="9" t="s">
        <v>425</v>
      </c>
      <c r="D1316" s="9" t="s">
        <v>425</v>
      </c>
      <c r="E1316" s="9" t="s">
        <v>425</v>
      </c>
      <c r="F1316" s="9" t="s">
        <v>425</v>
      </c>
      <c r="G1316" s="9" t="s">
        <v>425</v>
      </c>
      <c r="H1316" s="9" t="s">
        <v>425</v>
      </c>
    </row>
    <row r="1317" spans="1:8" ht="15" thickBot="1" x14ac:dyDescent="0.35">
      <c r="A1317" s="8" t="s">
        <v>453</v>
      </c>
      <c r="B1317" s="9" t="s">
        <v>1419</v>
      </c>
      <c r="C1317" s="9" t="s">
        <v>425</v>
      </c>
      <c r="D1317" s="9" t="s">
        <v>425</v>
      </c>
      <c r="E1317" s="9" t="s">
        <v>425</v>
      </c>
      <c r="F1317" s="9" t="s">
        <v>425</v>
      </c>
      <c r="G1317" s="9" t="s">
        <v>425</v>
      </c>
      <c r="H1317" s="9" t="s">
        <v>425</v>
      </c>
    </row>
    <row r="1318" spans="1:8" ht="15" thickBot="1" x14ac:dyDescent="0.35">
      <c r="A1318" s="8" t="s">
        <v>454</v>
      </c>
      <c r="B1318" s="9" t="s">
        <v>1419</v>
      </c>
      <c r="C1318" s="9" t="s">
        <v>425</v>
      </c>
      <c r="D1318" s="9" t="s">
        <v>425</v>
      </c>
      <c r="E1318" s="9" t="s">
        <v>425</v>
      </c>
      <c r="F1318" s="9" t="s">
        <v>425</v>
      </c>
      <c r="G1318" s="9" t="s">
        <v>425</v>
      </c>
      <c r="H1318" s="9" t="s">
        <v>425</v>
      </c>
    </row>
    <row r="1319" spans="1:8" ht="15" thickBot="1" x14ac:dyDescent="0.35">
      <c r="A1319" s="8" t="s">
        <v>455</v>
      </c>
      <c r="B1319" s="9" t="s">
        <v>1419</v>
      </c>
      <c r="C1319" s="9" t="s">
        <v>425</v>
      </c>
      <c r="D1319" s="9" t="s">
        <v>425</v>
      </c>
      <c r="E1319" s="9" t="s">
        <v>425</v>
      </c>
      <c r="F1319" s="9" t="s">
        <v>425</v>
      </c>
      <c r="G1319" s="9" t="s">
        <v>425</v>
      </c>
      <c r="H1319" s="9" t="s">
        <v>425</v>
      </c>
    </row>
    <row r="1320" spans="1:8" ht="15" thickBot="1" x14ac:dyDescent="0.35">
      <c r="A1320" s="8" t="s">
        <v>456</v>
      </c>
      <c r="B1320" s="9" t="s">
        <v>1419</v>
      </c>
      <c r="C1320" s="9" t="s">
        <v>425</v>
      </c>
      <c r="D1320" s="9" t="s">
        <v>425</v>
      </c>
      <c r="E1320" s="9" t="s">
        <v>425</v>
      </c>
      <c r="F1320" s="9" t="s">
        <v>425</v>
      </c>
      <c r="G1320" s="9" t="s">
        <v>425</v>
      </c>
      <c r="H1320" s="9" t="s">
        <v>425</v>
      </c>
    </row>
    <row r="1321" spans="1:8" ht="15" thickBot="1" x14ac:dyDescent="0.35">
      <c r="A1321" s="8" t="s">
        <v>457</v>
      </c>
      <c r="B1321" s="9" t="s">
        <v>1419</v>
      </c>
      <c r="C1321" s="9" t="s">
        <v>425</v>
      </c>
      <c r="D1321" s="9" t="s">
        <v>425</v>
      </c>
      <c r="E1321" s="9" t="s">
        <v>425</v>
      </c>
      <c r="F1321" s="9" t="s">
        <v>425</v>
      </c>
      <c r="G1321" s="9" t="s">
        <v>425</v>
      </c>
      <c r="H1321" s="9" t="s">
        <v>425</v>
      </c>
    </row>
    <row r="1322" spans="1:8" ht="15" thickBot="1" x14ac:dyDescent="0.35">
      <c r="A1322" s="8" t="s">
        <v>458</v>
      </c>
      <c r="B1322" s="9" t="s">
        <v>1419</v>
      </c>
      <c r="C1322" s="9" t="s">
        <v>425</v>
      </c>
      <c r="D1322" s="9" t="s">
        <v>425</v>
      </c>
      <c r="E1322" s="9" t="s">
        <v>425</v>
      </c>
      <c r="F1322" s="9" t="s">
        <v>425</v>
      </c>
      <c r="G1322" s="9" t="s">
        <v>425</v>
      </c>
      <c r="H1322" s="9" t="s">
        <v>425</v>
      </c>
    </row>
    <row r="1323" spans="1:8" ht="15" thickBot="1" x14ac:dyDescent="0.35">
      <c r="A1323" s="8" t="s">
        <v>459</v>
      </c>
      <c r="B1323" s="9" t="s">
        <v>1419</v>
      </c>
      <c r="C1323" s="9" t="s">
        <v>425</v>
      </c>
      <c r="D1323" s="9" t="s">
        <v>425</v>
      </c>
      <c r="E1323" s="9" t="s">
        <v>425</v>
      </c>
      <c r="F1323" s="9" t="s">
        <v>425</v>
      </c>
      <c r="G1323" s="9" t="s">
        <v>425</v>
      </c>
      <c r="H1323" s="9" t="s">
        <v>425</v>
      </c>
    </row>
    <row r="1324" spans="1:8" ht="15" thickBot="1" x14ac:dyDescent="0.35">
      <c r="A1324" s="8" t="s">
        <v>460</v>
      </c>
      <c r="B1324" s="9" t="s">
        <v>1419</v>
      </c>
      <c r="C1324" s="9" t="s">
        <v>425</v>
      </c>
      <c r="D1324" s="9" t="s">
        <v>425</v>
      </c>
      <c r="E1324" s="9" t="s">
        <v>425</v>
      </c>
      <c r="F1324" s="9" t="s">
        <v>425</v>
      </c>
      <c r="G1324" s="9" t="s">
        <v>425</v>
      </c>
      <c r="H1324" s="9" t="s">
        <v>425</v>
      </c>
    </row>
    <row r="1325" spans="1:8" ht="15" thickBot="1" x14ac:dyDescent="0.35">
      <c r="A1325" s="8" t="s">
        <v>461</v>
      </c>
      <c r="B1325" s="9" t="s">
        <v>1419</v>
      </c>
      <c r="C1325" s="9" t="s">
        <v>425</v>
      </c>
      <c r="D1325" s="9" t="s">
        <v>425</v>
      </c>
      <c r="E1325" s="9" t="s">
        <v>425</v>
      </c>
      <c r="F1325" s="9" t="s">
        <v>425</v>
      </c>
      <c r="G1325" s="9" t="s">
        <v>425</v>
      </c>
      <c r="H1325" s="9" t="s">
        <v>425</v>
      </c>
    </row>
    <row r="1326" spans="1:8" ht="15" thickBot="1" x14ac:dyDescent="0.35">
      <c r="A1326" s="8" t="s">
        <v>462</v>
      </c>
      <c r="B1326" s="9" t="s">
        <v>1419</v>
      </c>
      <c r="C1326" s="9" t="s">
        <v>425</v>
      </c>
      <c r="D1326" s="9" t="s">
        <v>425</v>
      </c>
      <c r="E1326" s="9" t="s">
        <v>425</v>
      </c>
      <c r="F1326" s="9" t="s">
        <v>425</v>
      </c>
      <c r="G1326" s="9" t="s">
        <v>425</v>
      </c>
      <c r="H1326" s="9" t="s">
        <v>425</v>
      </c>
    </row>
    <row r="1327" spans="1:8" ht="15" thickBot="1" x14ac:dyDescent="0.35">
      <c r="A1327" s="8" t="s">
        <v>463</v>
      </c>
      <c r="B1327" s="9" t="s">
        <v>1419</v>
      </c>
      <c r="C1327" s="9" t="s">
        <v>425</v>
      </c>
      <c r="D1327" s="9" t="s">
        <v>425</v>
      </c>
      <c r="E1327" s="9" t="s">
        <v>425</v>
      </c>
      <c r="F1327" s="9" t="s">
        <v>425</v>
      </c>
      <c r="G1327" s="9" t="s">
        <v>425</v>
      </c>
      <c r="H1327" s="9" t="s">
        <v>425</v>
      </c>
    </row>
    <row r="1328" spans="1:8" ht="15" thickBot="1" x14ac:dyDescent="0.35">
      <c r="A1328" s="8" t="s">
        <v>464</v>
      </c>
      <c r="B1328" s="9" t="s">
        <v>1419</v>
      </c>
      <c r="C1328" s="9" t="s">
        <v>425</v>
      </c>
      <c r="D1328" s="9" t="s">
        <v>425</v>
      </c>
      <c r="E1328" s="9" t="s">
        <v>425</v>
      </c>
      <c r="F1328" s="9" t="s">
        <v>425</v>
      </c>
      <c r="G1328" s="9" t="s">
        <v>425</v>
      </c>
      <c r="H1328" s="9" t="s">
        <v>425</v>
      </c>
    </row>
    <row r="1329" spans="1:8" ht="15" thickBot="1" x14ac:dyDescent="0.35">
      <c r="A1329" s="8" t="s">
        <v>465</v>
      </c>
      <c r="B1329" s="9" t="s">
        <v>1419</v>
      </c>
      <c r="C1329" s="9" t="s">
        <v>425</v>
      </c>
      <c r="D1329" s="9" t="s">
        <v>425</v>
      </c>
      <c r="E1329" s="9" t="s">
        <v>425</v>
      </c>
      <c r="F1329" s="9" t="s">
        <v>425</v>
      </c>
      <c r="G1329" s="9" t="s">
        <v>425</v>
      </c>
      <c r="H1329" s="9" t="s">
        <v>425</v>
      </c>
    </row>
    <row r="1330" spans="1:8" ht="15" thickBot="1" x14ac:dyDescent="0.35">
      <c r="A1330" s="8" t="s">
        <v>466</v>
      </c>
      <c r="B1330" s="9" t="s">
        <v>1419</v>
      </c>
      <c r="C1330" s="9" t="s">
        <v>425</v>
      </c>
      <c r="D1330" s="9" t="s">
        <v>425</v>
      </c>
      <c r="E1330" s="9" t="s">
        <v>425</v>
      </c>
      <c r="F1330" s="9" t="s">
        <v>425</v>
      </c>
      <c r="G1330" s="9" t="s">
        <v>425</v>
      </c>
      <c r="H1330" s="9" t="s">
        <v>425</v>
      </c>
    </row>
    <row r="1331" spans="1:8" ht="15" thickBot="1" x14ac:dyDescent="0.35">
      <c r="A1331" s="8" t="s">
        <v>467</v>
      </c>
      <c r="B1331" s="9" t="s">
        <v>1419</v>
      </c>
      <c r="C1331" s="9" t="s">
        <v>425</v>
      </c>
      <c r="D1331" s="9" t="s">
        <v>425</v>
      </c>
      <c r="E1331" s="9" t="s">
        <v>425</v>
      </c>
      <c r="F1331" s="9" t="s">
        <v>425</v>
      </c>
      <c r="G1331" s="9" t="s">
        <v>425</v>
      </c>
      <c r="H1331" s="9" t="s">
        <v>425</v>
      </c>
    </row>
    <row r="1332" spans="1:8" ht="15" thickBot="1" x14ac:dyDescent="0.35">
      <c r="A1332" s="8" t="s">
        <v>468</v>
      </c>
      <c r="B1332" s="9" t="s">
        <v>1419</v>
      </c>
      <c r="C1332" s="9" t="s">
        <v>425</v>
      </c>
      <c r="D1332" s="9" t="s">
        <v>425</v>
      </c>
      <c r="E1332" s="9" t="s">
        <v>425</v>
      </c>
      <c r="F1332" s="9" t="s">
        <v>425</v>
      </c>
      <c r="G1332" s="9" t="s">
        <v>425</v>
      </c>
      <c r="H1332" s="9" t="s">
        <v>425</v>
      </c>
    </row>
    <row r="1333" spans="1:8" ht="15" thickBot="1" x14ac:dyDescent="0.35">
      <c r="A1333" s="8" t="s">
        <v>469</v>
      </c>
      <c r="B1333" s="9" t="s">
        <v>1419</v>
      </c>
      <c r="C1333" s="9" t="s">
        <v>425</v>
      </c>
      <c r="D1333" s="9" t="s">
        <v>425</v>
      </c>
      <c r="E1333" s="9" t="s">
        <v>425</v>
      </c>
      <c r="F1333" s="9" t="s">
        <v>425</v>
      </c>
      <c r="G1333" s="9" t="s">
        <v>425</v>
      </c>
      <c r="H1333" s="9" t="s">
        <v>425</v>
      </c>
    </row>
    <row r="1334" spans="1:8" ht="15" thickBot="1" x14ac:dyDescent="0.35">
      <c r="A1334" s="8" t="s">
        <v>470</v>
      </c>
      <c r="B1334" s="9" t="s">
        <v>1419</v>
      </c>
      <c r="C1334" s="9" t="s">
        <v>425</v>
      </c>
      <c r="D1334" s="9" t="s">
        <v>425</v>
      </c>
      <c r="E1334" s="9" t="s">
        <v>425</v>
      </c>
      <c r="F1334" s="9" t="s">
        <v>425</v>
      </c>
      <c r="G1334" s="9" t="s">
        <v>425</v>
      </c>
      <c r="H1334" s="9" t="s">
        <v>425</v>
      </c>
    </row>
    <row r="1335" spans="1:8" ht="15" thickBot="1" x14ac:dyDescent="0.35">
      <c r="A1335" s="8" t="s">
        <v>471</v>
      </c>
      <c r="B1335" s="9" t="s">
        <v>1419</v>
      </c>
      <c r="C1335" s="9" t="s">
        <v>425</v>
      </c>
      <c r="D1335" s="9" t="s">
        <v>425</v>
      </c>
      <c r="E1335" s="9" t="s">
        <v>425</v>
      </c>
      <c r="F1335" s="9" t="s">
        <v>425</v>
      </c>
      <c r="G1335" s="9" t="s">
        <v>425</v>
      </c>
      <c r="H1335" s="9" t="s">
        <v>425</v>
      </c>
    </row>
    <row r="1336" spans="1:8" ht="15" thickBot="1" x14ac:dyDescent="0.35">
      <c r="A1336" s="8" t="s">
        <v>472</v>
      </c>
      <c r="B1336" s="9" t="s">
        <v>1419</v>
      </c>
      <c r="C1336" s="9" t="s">
        <v>425</v>
      </c>
      <c r="D1336" s="9" t="s">
        <v>425</v>
      </c>
      <c r="E1336" s="9" t="s">
        <v>425</v>
      </c>
      <c r="F1336" s="9" t="s">
        <v>425</v>
      </c>
      <c r="G1336" s="9" t="s">
        <v>425</v>
      </c>
      <c r="H1336" s="9" t="s">
        <v>425</v>
      </c>
    </row>
    <row r="1337" spans="1:8" ht="15" thickBot="1" x14ac:dyDescent="0.35">
      <c r="A1337" s="8" t="s">
        <v>473</v>
      </c>
      <c r="B1337" s="9" t="s">
        <v>1419</v>
      </c>
      <c r="C1337" s="9" t="s">
        <v>425</v>
      </c>
      <c r="D1337" s="9" t="s">
        <v>425</v>
      </c>
      <c r="E1337" s="9" t="s">
        <v>425</v>
      </c>
      <c r="F1337" s="9" t="s">
        <v>425</v>
      </c>
      <c r="G1337" s="9" t="s">
        <v>425</v>
      </c>
      <c r="H1337" s="9" t="s">
        <v>425</v>
      </c>
    </row>
    <row r="1338" spans="1:8" ht="15" thickBot="1" x14ac:dyDescent="0.35">
      <c r="A1338" s="8" t="s">
        <v>474</v>
      </c>
      <c r="B1338" s="9" t="s">
        <v>1419</v>
      </c>
      <c r="C1338" s="9" t="s">
        <v>425</v>
      </c>
      <c r="D1338" s="9" t="s">
        <v>425</v>
      </c>
      <c r="E1338" s="9" t="s">
        <v>425</v>
      </c>
      <c r="F1338" s="9" t="s">
        <v>425</v>
      </c>
      <c r="G1338" s="9" t="s">
        <v>425</v>
      </c>
      <c r="H1338" s="9" t="s">
        <v>425</v>
      </c>
    </row>
    <row r="1339" spans="1:8" ht="15" thickBot="1" x14ac:dyDescent="0.35">
      <c r="A1339" s="8" t="s">
        <v>475</v>
      </c>
      <c r="B1339" s="9" t="s">
        <v>1419</v>
      </c>
      <c r="C1339" s="9" t="s">
        <v>425</v>
      </c>
      <c r="D1339" s="9" t="s">
        <v>425</v>
      </c>
      <c r="E1339" s="9" t="s">
        <v>425</v>
      </c>
      <c r="F1339" s="9" t="s">
        <v>425</v>
      </c>
      <c r="G1339" s="9" t="s">
        <v>425</v>
      </c>
      <c r="H1339" s="9" t="s">
        <v>425</v>
      </c>
    </row>
    <row r="1340" spans="1:8" ht="15" thickBot="1" x14ac:dyDescent="0.35">
      <c r="A1340" s="8" t="s">
        <v>476</v>
      </c>
      <c r="B1340" s="9" t="s">
        <v>1419</v>
      </c>
      <c r="C1340" s="9" t="s">
        <v>425</v>
      </c>
      <c r="D1340" s="9" t="s">
        <v>425</v>
      </c>
      <c r="E1340" s="9" t="s">
        <v>425</v>
      </c>
      <c r="F1340" s="9" t="s">
        <v>425</v>
      </c>
      <c r="G1340" s="9" t="s">
        <v>425</v>
      </c>
      <c r="H1340" s="9" t="s">
        <v>425</v>
      </c>
    </row>
    <row r="1341" spans="1:8" ht="15" thickBot="1" x14ac:dyDescent="0.35">
      <c r="A1341" s="8" t="s">
        <v>477</v>
      </c>
      <c r="B1341" s="9" t="s">
        <v>1419</v>
      </c>
      <c r="C1341" s="9" t="s">
        <v>425</v>
      </c>
      <c r="D1341" s="9" t="s">
        <v>425</v>
      </c>
      <c r="E1341" s="9" t="s">
        <v>425</v>
      </c>
      <c r="F1341" s="9" t="s">
        <v>425</v>
      </c>
      <c r="G1341" s="9" t="s">
        <v>425</v>
      </c>
      <c r="H1341" s="9" t="s">
        <v>425</v>
      </c>
    </row>
    <row r="1342" spans="1:8" ht="15" thickBot="1" x14ac:dyDescent="0.35">
      <c r="A1342" s="8" t="s">
        <v>478</v>
      </c>
      <c r="B1342" s="9" t="s">
        <v>1419</v>
      </c>
      <c r="C1342" s="9" t="s">
        <v>425</v>
      </c>
      <c r="D1342" s="9" t="s">
        <v>425</v>
      </c>
      <c r="E1342" s="9" t="s">
        <v>425</v>
      </c>
      <c r="F1342" s="9" t="s">
        <v>425</v>
      </c>
      <c r="G1342" s="9" t="s">
        <v>425</v>
      </c>
      <c r="H1342" s="9" t="s">
        <v>425</v>
      </c>
    </row>
    <row r="1343" spans="1:8" ht="15" thickBot="1" x14ac:dyDescent="0.35">
      <c r="A1343" s="8" t="s">
        <v>479</v>
      </c>
      <c r="B1343" s="9" t="s">
        <v>1419</v>
      </c>
      <c r="C1343" s="9" t="s">
        <v>425</v>
      </c>
      <c r="D1343" s="9" t="s">
        <v>425</v>
      </c>
      <c r="E1343" s="9" t="s">
        <v>425</v>
      </c>
      <c r="F1343" s="9" t="s">
        <v>425</v>
      </c>
      <c r="G1343" s="9" t="s">
        <v>425</v>
      </c>
      <c r="H1343" s="9" t="s">
        <v>425</v>
      </c>
    </row>
    <row r="1344" spans="1:8" ht="15" thickBot="1" x14ac:dyDescent="0.35">
      <c r="A1344" s="8" t="s">
        <v>480</v>
      </c>
      <c r="B1344" s="9" t="s">
        <v>1419</v>
      </c>
      <c r="C1344" s="9" t="s">
        <v>425</v>
      </c>
      <c r="D1344" s="9" t="s">
        <v>425</v>
      </c>
      <c r="E1344" s="9" t="s">
        <v>425</v>
      </c>
      <c r="F1344" s="9" t="s">
        <v>425</v>
      </c>
      <c r="G1344" s="9" t="s">
        <v>425</v>
      </c>
      <c r="H1344" s="9" t="s">
        <v>425</v>
      </c>
    </row>
    <row r="1345" spans="1:8" ht="15" thickBot="1" x14ac:dyDescent="0.35">
      <c r="A1345" s="8" t="s">
        <v>481</v>
      </c>
      <c r="B1345" s="9" t="s">
        <v>1419</v>
      </c>
      <c r="C1345" s="9" t="s">
        <v>425</v>
      </c>
      <c r="D1345" s="9" t="s">
        <v>425</v>
      </c>
      <c r="E1345" s="9" t="s">
        <v>425</v>
      </c>
      <c r="F1345" s="9" t="s">
        <v>425</v>
      </c>
      <c r="G1345" s="9" t="s">
        <v>425</v>
      </c>
      <c r="H1345" s="9" t="s">
        <v>425</v>
      </c>
    </row>
    <row r="1346" spans="1:8" ht="15" thickBot="1" x14ac:dyDescent="0.35">
      <c r="A1346" s="8" t="s">
        <v>482</v>
      </c>
      <c r="B1346" s="9" t="s">
        <v>1419</v>
      </c>
      <c r="C1346" s="9" t="s">
        <v>425</v>
      </c>
      <c r="D1346" s="9" t="s">
        <v>425</v>
      </c>
      <c r="E1346" s="9" t="s">
        <v>425</v>
      </c>
      <c r="F1346" s="9" t="s">
        <v>425</v>
      </c>
      <c r="G1346" s="9" t="s">
        <v>425</v>
      </c>
      <c r="H1346" s="9" t="s">
        <v>425</v>
      </c>
    </row>
    <row r="1347" spans="1:8" ht="15" thickBot="1" x14ac:dyDescent="0.35">
      <c r="A1347" s="8" t="s">
        <v>483</v>
      </c>
      <c r="B1347" s="9" t="s">
        <v>1419</v>
      </c>
      <c r="C1347" s="9" t="s">
        <v>425</v>
      </c>
      <c r="D1347" s="9" t="s">
        <v>425</v>
      </c>
      <c r="E1347" s="9" t="s">
        <v>425</v>
      </c>
      <c r="F1347" s="9" t="s">
        <v>425</v>
      </c>
      <c r="G1347" s="9" t="s">
        <v>425</v>
      </c>
      <c r="H1347" s="9" t="s">
        <v>425</v>
      </c>
    </row>
    <row r="1348" spans="1:8" ht="15" thickBot="1" x14ac:dyDescent="0.35">
      <c r="A1348" s="8" t="s">
        <v>484</v>
      </c>
      <c r="B1348" s="9" t="s">
        <v>1420</v>
      </c>
      <c r="C1348" s="9" t="s">
        <v>425</v>
      </c>
      <c r="D1348" s="9" t="s">
        <v>425</v>
      </c>
      <c r="E1348" s="9" t="s">
        <v>425</v>
      </c>
      <c r="F1348" s="9" t="s">
        <v>425</v>
      </c>
      <c r="G1348" s="9" t="s">
        <v>425</v>
      </c>
      <c r="H1348" s="9" t="s">
        <v>425</v>
      </c>
    </row>
    <row r="1349" spans="1:8" ht="15" thickBot="1" x14ac:dyDescent="0.35">
      <c r="A1349" s="8" t="s">
        <v>485</v>
      </c>
      <c r="B1349" s="9" t="s">
        <v>1420</v>
      </c>
      <c r="C1349" s="9" t="s">
        <v>425</v>
      </c>
      <c r="D1349" s="9" t="s">
        <v>425</v>
      </c>
      <c r="E1349" s="9" t="s">
        <v>425</v>
      </c>
      <c r="F1349" s="9" t="s">
        <v>425</v>
      </c>
      <c r="G1349" s="9" t="s">
        <v>425</v>
      </c>
      <c r="H1349" s="9" t="s">
        <v>425</v>
      </c>
    </row>
    <row r="1350" spans="1:8" ht="15" thickBot="1" x14ac:dyDescent="0.35">
      <c r="A1350" s="8" t="s">
        <v>486</v>
      </c>
      <c r="B1350" s="9" t="s">
        <v>1420</v>
      </c>
      <c r="C1350" s="9" t="s">
        <v>425</v>
      </c>
      <c r="D1350" s="9" t="s">
        <v>425</v>
      </c>
      <c r="E1350" s="9" t="s">
        <v>425</v>
      </c>
      <c r="F1350" s="9" t="s">
        <v>425</v>
      </c>
      <c r="G1350" s="9" t="s">
        <v>425</v>
      </c>
      <c r="H1350" s="9" t="s">
        <v>425</v>
      </c>
    </row>
    <row r="1351" spans="1:8" ht="15" thickBot="1" x14ac:dyDescent="0.35">
      <c r="A1351" s="8" t="s">
        <v>487</v>
      </c>
      <c r="B1351" s="9" t="s">
        <v>1420</v>
      </c>
      <c r="C1351" s="9" t="s">
        <v>425</v>
      </c>
      <c r="D1351" s="9" t="s">
        <v>425</v>
      </c>
      <c r="E1351" s="9" t="s">
        <v>425</v>
      </c>
      <c r="F1351" s="9" t="s">
        <v>425</v>
      </c>
      <c r="G1351" s="9" t="s">
        <v>425</v>
      </c>
      <c r="H1351" s="9" t="s">
        <v>425</v>
      </c>
    </row>
    <row r="1352" spans="1:8" ht="15" thickBot="1" x14ac:dyDescent="0.35">
      <c r="A1352" s="8" t="s">
        <v>488</v>
      </c>
      <c r="B1352" s="9" t="s">
        <v>1421</v>
      </c>
      <c r="C1352" s="9" t="s">
        <v>425</v>
      </c>
      <c r="D1352" s="9" t="s">
        <v>425</v>
      </c>
      <c r="E1352" s="9" t="s">
        <v>425</v>
      </c>
      <c r="F1352" s="9" t="s">
        <v>425</v>
      </c>
      <c r="G1352" s="9" t="s">
        <v>425</v>
      </c>
      <c r="H1352" s="9" t="s">
        <v>425</v>
      </c>
    </row>
    <row r="1353" spans="1:8" ht="15" thickBot="1" x14ac:dyDescent="0.35">
      <c r="A1353" s="8" t="s">
        <v>489</v>
      </c>
      <c r="B1353" s="9" t="s">
        <v>1421</v>
      </c>
      <c r="C1353" s="9" t="s">
        <v>425</v>
      </c>
      <c r="D1353" s="9" t="s">
        <v>425</v>
      </c>
      <c r="E1353" s="9" t="s">
        <v>425</v>
      </c>
      <c r="F1353" s="9" t="s">
        <v>425</v>
      </c>
      <c r="G1353" s="9" t="s">
        <v>425</v>
      </c>
      <c r="H1353" s="9" t="s">
        <v>425</v>
      </c>
    </row>
    <row r="1354" spans="1:8" ht="15" thickBot="1" x14ac:dyDescent="0.35">
      <c r="A1354" s="8" t="s">
        <v>490</v>
      </c>
      <c r="B1354" s="9" t="s">
        <v>1421</v>
      </c>
      <c r="C1354" s="9" t="s">
        <v>425</v>
      </c>
      <c r="D1354" s="9" t="s">
        <v>425</v>
      </c>
      <c r="E1354" s="9" t="s">
        <v>425</v>
      </c>
      <c r="F1354" s="9" t="s">
        <v>425</v>
      </c>
      <c r="G1354" s="9" t="s">
        <v>425</v>
      </c>
      <c r="H1354" s="9" t="s">
        <v>425</v>
      </c>
    </row>
    <row r="1355" spans="1:8" ht="15" thickBot="1" x14ac:dyDescent="0.35">
      <c r="A1355" s="8" t="s">
        <v>491</v>
      </c>
      <c r="B1355" s="9" t="s">
        <v>1421</v>
      </c>
      <c r="C1355" s="9" t="s">
        <v>425</v>
      </c>
      <c r="D1355" s="9" t="s">
        <v>425</v>
      </c>
      <c r="E1355" s="9" t="s">
        <v>425</v>
      </c>
      <c r="F1355" s="9" t="s">
        <v>425</v>
      </c>
      <c r="G1355" s="9" t="s">
        <v>425</v>
      </c>
      <c r="H1355" s="9" t="s">
        <v>425</v>
      </c>
    </row>
    <row r="1356" spans="1:8" ht="15" thickBot="1" x14ac:dyDescent="0.35">
      <c r="A1356" s="8" t="s">
        <v>492</v>
      </c>
      <c r="B1356" s="9" t="s">
        <v>1421</v>
      </c>
      <c r="C1356" s="9" t="s">
        <v>425</v>
      </c>
      <c r="D1356" s="9" t="s">
        <v>425</v>
      </c>
      <c r="E1356" s="9" t="s">
        <v>425</v>
      </c>
      <c r="F1356" s="9" t="s">
        <v>425</v>
      </c>
      <c r="G1356" s="9" t="s">
        <v>425</v>
      </c>
      <c r="H1356" s="9" t="s">
        <v>425</v>
      </c>
    </row>
    <row r="1357" spans="1:8" ht="15" thickBot="1" x14ac:dyDescent="0.35">
      <c r="A1357" s="8" t="s">
        <v>493</v>
      </c>
      <c r="B1357" s="9" t="s">
        <v>1421</v>
      </c>
      <c r="C1357" s="9" t="s">
        <v>425</v>
      </c>
      <c r="D1357" s="9" t="s">
        <v>425</v>
      </c>
      <c r="E1357" s="9" t="s">
        <v>425</v>
      </c>
      <c r="F1357" s="9" t="s">
        <v>425</v>
      </c>
      <c r="G1357" s="9" t="s">
        <v>425</v>
      </c>
      <c r="H1357" s="9" t="s">
        <v>425</v>
      </c>
    </row>
    <row r="1358" spans="1:8" ht="15" thickBot="1" x14ac:dyDescent="0.35">
      <c r="A1358" s="8" t="s">
        <v>494</v>
      </c>
      <c r="B1358" s="9" t="s">
        <v>1421</v>
      </c>
      <c r="C1358" s="9" t="s">
        <v>425</v>
      </c>
      <c r="D1358" s="9" t="s">
        <v>425</v>
      </c>
      <c r="E1358" s="9" t="s">
        <v>425</v>
      </c>
      <c r="F1358" s="9" t="s">
        <v>425</v>
      </c>
      <c r="G1358" s="9" t="s">
        <v>425</v>
      </c>
      <c r="H1358" s="9" t="s">
        <v>425</v>
      </c>
    </row>
    <row r="1359" spans="1:8" ht="15" thickBot="1" x14ac:dyDescent="0.35">
      <c r="A1359" s="8" t="s">
        <v>495</v>
      </c>
      <c r="B1359" s="9" t="s">
        <v>1421</v>
      </c>
      <c r="C1359" s="9" t="s">
        <v>425</v>
      </c>
      <c r="D1359" s="9" t="s">
        <v>425</v>
      </c>
      <c r="E1359" s="9" t="s">
        <v>425</v>
      </c>
      <c r="F1359" s="9" t="s">
        <v>425</v>
      </c>
      <c r="G1359" s="9" t="s">
        <v>425</v>
      </c>
      <c r="H1359" s="9" t="s">
        <v>425</v>
      </c>
    </row>
    <row r="1360" spans="1:8" ht="15" thickBot="1" x14ac:dyDescent="0.35">
      <c r="A1360" s="8" t="s">
        <v>496</v>
      </c>
      <c r="B1360" s="9" t="s">
        <v>1421</v>
      </c>
      <c r="C1360" s="9" t="s">
        <v>425</v>
      </c>
      <c r="D1360" s="9" t="s">
        <v>425</v>
      </c>
      <c r="E1360" s="9" t="s">
        <v>425</v>
      </c>
      <c r="F1360" s="9" t="s">
        <v>425</v>
      </c>
      <c r="G1360" s="9" t="s">
        <v>425</v>
      </c>
      <c r="H1360" s="9" t="s">
        <v>425</v>
      </c>
    </row>
    <row r="1361" spans="1:8" ht="15" thickBot="1" x14ac:dyDescent="0.35">
      <c r="A1361" s="8" t="s">
        <v>497</v>
      </c>
      <c r="B1361" s="9" t="s">
        <v>1421</v>
      </c>
      <c r="C1361" s="9" t="s">
        <v>425</v>
      </c>
      <c r="D1361" s="9" t="s">
        <v>425</v>
      </c>
      <c r="E1361" s="9" t="s">
        <v>425</v>
      </c>
      <c r="F1361" s="9" t="s">
        <v>425</v>
      </c>
      <c r="G1361" s="9" t="s">
        <v>425</v>
      </c>
      <c r="H1361" s="9" t="s">
        <v>425</v>
      </c>
    </row>
    <row r="1362" spans="1:8" ht="15" thickBot="1" x14ac:dyDescent="0.35">
      <c r="A1362" s="8" t="s">
        <v>498</v>
      </c>
      <c r="B1362" s="9" t="s">
        <v>1422</v>
      </c>
      <c r="C1362" s="9" t="s">
        <v>425</v>
      </c>
      <c r="D1362" s="9" t="s">
        <v>425</v>
      </c>
      <c r="E1362" s="9" t="s">
        <v>425</v>
      </c>
      <c r="F1362" s="9" t="s">
        <v>425</v>
      </c>
      <c r="G1362" s="9" t="s">
        <v>425</v>
      </c>
      <c r="H1362" s="9" t="s">
        <v>425</v>
      </c>
    </row>
    <row r="1363" spans="1:8" ht="15" thickBot="1" x14ac:dyDescent="0.35">
      <c r="A1363" s="8" t="s">
        <v>499</v>
      </c>
      <c r="B1363" s="9" t="s">
        <v>1422</v>
      </c>
      <c r="C1363" s="9" t="s">
        <v>425</v>
      </c>
      <c r="D1363" s="9" t="s">
        <v>425</v>
      </c>
      <c r="E1363" s="9" t="s">
        <v>425</v>
      </c>
      <c r="F1363" s="9" t="s">
        <v>425</v>
      </c>
      <c r="G1363" s="9" t="s">
        <v>425</v>
      </c>
      <c r="H1363" s="9" t="s">
        <v>425</v>
      </c>
    </row>
    <row r="1364" spans="1:8" ht="15" thickBot="1" x14ac:dyDescent="0.35">
      <c r="A1364" s="8" t="s">
        <v>500</v>
      </c>
      <c r="B1364" s="9" t="s">
        <v>1422</v>
      </c>
      <c r="C1364" s="9" t="s">
        <v>425</v>
      </c>
      <c r="D1364" s="9" t="s">
        <v>425</v>
      </c>
      <c r="E1364" s="9" t="s">
        <v>425</v>
      </c>
      <c r="F1364" s="9" t="s">
        <v>425</v>
      </c>
      <c r="G1364" s="9" t="s">
        <v>425</v>
      </c>
      <c r="H1364" s="9" t="s">
        <v>425</v>
      </c>
    </row>
    <row r="1365" spans="1:8" ht="15" thickBot="1" x14ac:dyDescent="0.35">
      <c r="A1365" s="8" t="s">
        <v>501</v>
      </c>
      <c r="B1365" s="9" t="s">
        <v>1422</v>
      </c>
      <c r="C1365" s="9" t="s">
        <v>425</v>
      </c>
      <c r="D1365" s="9" t="s">
        <v>425</v>
      </c>
      <c r="E1365" s="9" t="s">
        <v>425</v>
      </c>
      <c r="F1365" s="9" t="s">
        <v>425</v>
      </c>
      <c r="G1365" s="9" t="s">
        <v>425</v>
      </c>
      <c r="H1365" s="9" t="s">
        <v>425</v>
      </c>
    </row>
    <row r="1366" spans="1:8" ht="15" thickBot="1" x14ac:dyDescent="0.35">
      <c r="A1366" s="8" t="s">
        <v>502</v>
      </c>
      <c r="B1366" s="9" t="s">
        <v>1422</v>
      </c>
      <c r="C1366" s="9" t="s">
        <v>425</v>
      </c>
      <c r="D1366" s="9" t="s">
        <v>425</v>
      </c>
      <c r="E1366" s="9" t="s">
        <v>425</v>
      </c>
      <c r="F1366" s="9" t="s">
        <v>425</v>
      </c>
      <c r="G1366" s="9" t="s">
        <v>425</v>
      </c>
      <c r="H1366" s="9" t="s">
        <v>425</v>
      </c>
    </row>
    <row r="1367" spans="1:8" ht="15" thickBot="1" x14ac:dyDescent="0.35">
      <c r="A1367" s="8" t="s">
        <v>503</v>
      </c>
      <c r="B1367" s="9" t="s">
        <v>1422</v>
      </c>
      <c r="C1367" s="9" t="s">
        <v>425</v>
      </c>
      <c r="D1367" s="9" t="s">
        <v>425</v>
      </c>
      <c r="E1367" s="9" t="s">
        <v>425</v>
      </c>
      <c r="F1367" s="9" t="s">
        <v>425</v>
      </c>
      <c r="G1367" s="9" t="s">
        <v>425</v>
      </c>
      <c r="H1367" s="9" t="s">
        <v>425</v>
      </c>
    </row>
    <row r="1368" spans="1:8" ht="15" thickBot="1" x14ac:dyDescent="0.35">
      <c r="A1368" s="8" t="s">
        <v>504</v>
      </c>
      <c r="B1368" s="9" t="s">
        <v>1422</v>
      </c>
      <c r="C1368" s="9" t="s">
        <v>425</v>
      </c>
      <c r="D1368" s="9" t="s">
        <v>425</v>
      </c>
      <c r="E1368" s="9" t="s">
        <v>425</v>
      </c>
      <c r="F1368" s="9" t="s">
        <v>425</v>
      </c>
      <c r="G1368" s="9" t="s">
        <v>425</v>
      </c>
      <c r="H1368" s="9" t="s">
        <v>425</v>
      </c>
    </row>
    <row r="1369" spans="1:8" ht="15" thickBot="1" x14ac:dyDescent="0.35">
      <c r="A1369" s="8" t="s">
        <v>505</v>
      </c>
      <c r="B1369" s="9" t="s">
        <v>1422</v>
      </c>
      <c r="C1369" s="9" t="s">
        <v>425</v>
      </c>
      <c r="D1369" s="9" t="s">
        <v>425</v>
      </c>
      <c r="E1369" s="9" t="s">
        <v>425</v>
      </c>
      <c r="F1369" s="9" t="s">
        <v>425</v>
      </c>
      <c r="G1369" s="9" t="s">
        <v>425</v>
      </c>
      <c r="H1369" s="9" t="s">
        <v>425</v>
      </c>
    </row>
    <row r="1370" spans="1:8" ht="15" thickBot="1" x14ac:dyDescent="0.35">
      <c r="A1370" s="8" t="s">
        <v>506</v>
      </c>
      <c r="B1370" s="9" t="s">
        <v>1422</v>
      </c>
      <c r="C1370" s="9" t="s">
        <v>425</v>
      </c>
      <c r="D1370" s="9" t="s">
        <v>425</v>
      </c>
      <c r="E1370" s="9" t="s">
        <v>425</v>
      </c>
      <c r="F1370" s="9" t="s">
        <v>425</v>
      </c>
      <c r="G1370" s="9" t="s">
        <v>425</v>
      </c>
      <c r="H1370" s="9" t="s">
        <v>425</v>
      </c>
    </row>
    <row r="1371" spans="1:8" ht="15" thickBot="1" x14ac:dyDescent="0.35">
      <c r="A1371" s="8" t="s">
        <v>507</v>
      </c>
      <c r="B1371" s="9" t="s">
        <v>1422</v>
      </c>
      <c r="C1371" s="9" t="s">
        <v>425</v>
      </c>
      <c r="D1371" s="9" t="s">
        <v>425</v>
      </c>
      <c r="E1371" s="9" t="s">
        <v>425</v>
      </c>
      <c r="F1371" s="9" t="s">
        <v>425</v>
      </c>
      <c r="G1371" s="9" t="s">
        <v>425</v>
      </c>
      <c r="H1371" s="9" t="s">
        <v>425</v>
      </c>
    </row>
    <row r="1372" spans="1:8" ht="15" thickBot="1" x14ac:dyDescent="0.35">
      <c r="A1372" s="8" t="s">
        <v>508</v>
      </c>
      <c r="B1372" s="9" t="s">
        <v>1423</v>
      </c>
      <c r="C1372" s="9" t="s">
        <v>425</v>
      </c>
      <c r="D1372" s="9" t="s">
        <v>425</v>
      </c>
      <c r="E1372" s="9" t="s">
        <v>425</v>
      </c>
      <c r="F1372" s="9" t="s">
        <v>425</v>
      </c>
      <c r="G1372" s="9" t="s">
        <v>425</v>
      </c>
      <c r="H1372" s="9" t="s">
        <v>425</v>
      </c>
    </row>
    <row r="1373" spans="1:8" ht="15" thickBot="1" x14ac:dyDescent="0.35">
      <c r="A1373" s="8" t="s">
        <v>509</v>
      </c>
      <c r="B1373" s="9" t="s">
        <v>1423</v>
      </c>
      <c r="C1373" s="9" t="s">
        <v>425</v>
      </c>
      <c r="D1373" s="9" t="s">
        <v>425</v>
      </c>
      <c r="E1373" s="9" t="s">
        <v>425</v>
      </c>
      <c r="F1373" s="9" t="s">
        <v>425</v>
      </c>
      <c r="G1373" s="9" t="s">
        <v>425</v>
      </c>
      <c r="H1373" s="9" t="s">
        <v>425</v>
      </c>
    </row>
    <row r="1374" spans="1:8" ht="15" thickBot="1" x14ac:dyDescent="0.35">
      <c r="A1374" s="8" t="s">
        <v>510</v>
      </c>
      <c r="B1374" s="9" t="s">
        <v>1423</v>
      </c>
      <c r="C1374" s="9" t="s">
        <v>425</v>
      </c>
      <c r="D1374" s="9" t="s">
        <v>425</v>
      </c>
      <c r="E1374" s="9" t="s">
        <v>425</v>
      </c>
      <c r="F1374" s="9" t="s">
        <v>425</v>
      </c>
      <c r="G1374" s="9" t="s">
        <v>425</v>
      </c>
      <c r="H1374" s="9" t="s">
        <v>425</v>
      </c>
    </row>
    <row r="1375" spans="1:8" ht="15" thickBot="1" x14ac:dyDescent="0.35">
      <c r="A1375" s="8" t="s">
        <v>511</v>
      </c>
      <c r="B1375" s="9" t="s">
        <v>1423</v>
      </c>
      <c r="C1375" s="9" t="s">
        <v>425</v>
      </c>
      <c r="D1375" s="9" t="s">
        <v>425</v>
      </c>
      <c r="E1375" s="9" t="s">
        <v>425</v>
      </c>
      <c r="F1375" s="9" t="s">
        <v>425</v>
      </c>
      <c r="G1375" s="9" t="s">
        <v>425</v>
      </c>
      <c r="H1375" s="9" t="s">
        <v>425</v>
      </c>
    </row>
    <row r="1376" spans="1:8" ht="15" thickBot="1" x14ac:dyDescent="0.35">
      <c r="A1376" s="8" t="s">
        <v>512</v>
      </c>
      <c r="B1376" s="9" t="s">
        <v>1423</v>
      </c>
      <c r="C1376" s="9" t="s">
        <v>425</v>
      </c>
      <c r="D1376" s="9" t="s">
        <v>425</v>
      </c>
      <c r="E1376" s="9" t="s">
        <v>425</v>
      </c>
      <c r="F1376" s="9" t="s">
        <v>425</v>
      </c>
      <c r="G1376" s="9" t="s">
        <v>425</v>
      </c>
      <c r="H1376" s="9" t="s">
        <v>425</v>
      </c>
    </row>
    <row r="1377" spans="1:8" ht="15" thickBot="1" x14ac:dyDescent="0.35">
      <c r="A1377" s="8" t="s">
        <v>513</v>
      </c>
      <c r="B1377" s="9" t="s">
        <v>1423</v>
      </c>
      <c r="C1377" s="9" t="s">
        <v>425</v>
      </c>
      <c r="D1377" s="9" t="s">
        <v>425</v>
      </c>
      <c r="E1377" s="9" t="s">
        <v>425</v>
      </c>
      <c r="F1377" s="9" t="s">
        <v>425</v>
      </c>
      <c r="G1377" s="9" t="s">
        <v>425</v>
      </c>
      <c r="H1377" s="9" t="s">
        <v>425</v>
      </c>
    </row>
    <row r="1378" spans="1:8" ht="15" thickBot="1" x14ac:dyDescent="0.35">
      <c r="A1378" s="8" t="s">
        <v>514</v>
      </c>
      <c r="B1378" s="9" t="s">
        <v>1423</v>
      </c>
      <c r="C1378" s="9" t="s">
        <v>425</v>
      </c>
      <c r="D1378" s="9" t="s">
        <v>425</v>
      </c>
      <c r="E1378" s="9" t="s">
        <v>425</v>
      </c>
      <c r="F1378" s="9" t="s">
        <v>425</v>
      </c>
      <c r="G1378" s="9" t="s">
        <v>425</v>
      </c>
      <c r="H1378" s="9" t="s">
        <v>425</v>
      </c>
    </row>
    <row r="1379" spans="1:8" ht="15" thickBot="1" x14ac:dyDescent="0.35">
      <c r="A1379" s="8" t="s">
        <v>515</v>
      </c>
      <c r="B1379" s="9" t="s">
        <v>1423</v>
      </c>
      <c r="C1379" s="9" t="s">
        <v>425</v>
      </c>
      <c r="D1379" s="9" t="s">
        <v>425</v>
      </c>
      <c r="E1379" s="9" t="s">
        <v>425</v>
      </c>
      <c r="F1379" s="9" t="s">
        <v>425</v>
      </c>
      <c r="G1379" s="9" t="s">
        <v>425</v>
      </c>
      <c r="H1379" s="9" t="s">
        <v>425</v>
      </c>
    </row>
    <row r="1380" spans="1:8" ht="15" thickBot="1" x14ac:dyDescent="0.35">
      <c r="A1380" s="8" t="s">
        <v>516</v>
      </c>
      <c r="B1380" s="9" t="s">
        <v>1423</v>
      </c>
      <c r="C1380" s="9" t="s">
        <v>425</v>
      </c>
      <c r="D1380" s="9" t="s">
        <v>425</v>
      </c>
      <c r="E1380" s="9" t="s">
        <v>425</v>
      </c>
      <c r="F1380" s="9" t="s">
        <v>425</v>
      </c>
      <c r="G1380" s="9" t="s">
        <v>425</v>
      </c>
      <c r="H1380" s="9" t="s">
        <v>425</v>
      </c>
    </row>
    <row r="1381" spans="1:8" ht="15" thickBot="1" x14ac:dyDescent="0.35">
      <c r="A1381" s="8" t="s">
        <v>517</v>
      </c>
      <c r="B1381" s="9" t="s">
        <v>1423</v>
      </c>
      <c r="C1381" s="9" t="s">
        <v>425</v>
      </c>
      <c r="D1381" s="9" t="s">
        <v>425</v>
      </c>
      <c r="E1381" s="9" t="s">
        <v>425</v>
      </c>
      <c r="F1381" s="9" t="s">
        <v>425</v>
      </c>
      <c r="G1381" s="9" t="s">
        <v>425</v>
      </c>
      <c r="H1381" s="9" t="s">
        <v>425</v>
      </c>
    </row>
    <row r="1382" spans="1:8" ht="15" thickBot="1" x14ac:dyDescent="0.35">
      <c r="A1382" s="8" t="s">
        <v>518</v>
      </c>
      <c r="B1382" s="9" t="s">
        <v>1424</v>
      </c>
      <c r="C1382" s="9" t="s">
        <v>425</v>
      </c>
      <c r="D1382" s="9" t="s">
        <v>425</v>
      </c>
      <c r="E1382" s="9" t="s">
        <v>425</v>
      </c>
      <c r="F1382" s="9" t="s">
        <v>425</v>
      </c>
      <c r="G1382" s="9" t="s">
        <v>425</v>
      </c>
      <c r="H1382" s="9" t="s">
        <v>425</v>
      </c>
    </row>
    <row r="1383" spans="1:8" ht="15" thickBot="1" x14ac:dyDescent="0.35">
      <c r="A1383" s="8" t="s">
        <v>519</v>
      </c>
      <c r="B1383" s="9" t="s">
        <v>1424</v>
      </c>
      <c r="C1383" s="9" t="s">
        <v>425</v>
      </c>
      <c r="D1383" s="9" t="s">
        <v>425</v>
      </c>
      <c r="E1383" s="9" t="s">
        <v>425</v>
      </c>
      <c r="F1383" s="9" t="s">
        <v>425</v>
      </c>
      <c r="G1383" s="9" t="s">
        <v>425</v>
      </c>
      <c r="H1383" s="9" t="s">
        <v>425</v>
      </c>
    </row>
    <row r="1384" spans="1:8" ht="15" thickBot="1" x14ac:dyDescent="0.35">
      <c r="A1384" s="8" t="s">
        <v>520</v>
      </c>
      <c r="B1384" s="9" t="s">
        <v>1424</v>
      </c>
      <c r="C1384" s="9" t="s">
        <v>425</v>
      </c>
      <c r="D1384" s="9" t="s">
        <v>425</v>
      </c>
      <c r="E1384" s="9" t="s">
        <v>425</v>
      </c>
      <c r="F1384" s="9" t="s">
        <v>425</v>
      </c>
      <c r="G1384" s="9" t="s">
        <v>425</v>
      </c>
      <c r="H1384" s="9" t="s">
        <v>425</v>
      </c>
    </row>
    <row r="1385" spans="1:8" ht="15" thickBot="1" x14ac:dyDescent="0.35">
      <c r="A1385" s="8" t="s">
        <v>521</v>
      </c>
      <c r="B1385" s="9" t="s">
        <v>1424</v>
      </c>
      <c r="C1385" s="9" t="s">
        <v>425</v>
      </c>
      <c r="D1385" s="9" t="s">
        <v>425</v>
      </c>
      <c r="E1385" s="9" t="s">
        <v>425</v>
      </c>
      <c r="F1385" s="9" t="s">
        <v>425</v>
      </c>
      <c r="G1385" s="9" t="s">
        <v>425</v>
      </c>
      <c r="H1385" s="9" t="s">
        <v>425</v>
      </c>
    </row>
    <row r="1386" spans="1:8" ht="15" thickBot="1" x14ac:dyDescent="0.35">
      <c r="A1386" s="8" t="s">
        <v>522</v>
      </c>
      <c r="B1386" s="9" t="s">
        <v>1424</v>
      </c>
      <c r="C1386" s="9" t="s">
        <v>425</v>
      </c>
      <c r="D1386" s="9" t="s">
        <v>425</v>
      </c>
      <c r="E1386" s="9" t="s">
        <v>425</v>
      </c>
      <c r="F1386" s="9" t="s">
        <v>425</v>
      </c>
      <c r="G1386" s="9" t="s">
        <v>425</v>
      </c>
      <c r="H1386" s="9" t="s">
        <v>425</v>
      </c>
    </row>
    <row r="1387" spans="1:8" ht="15" thickBot="1" x14ac:dyDescent="0.35">
      <c r="A1387" s="8" t="s">
        <v>523</v>
      </c>
      <c r="B1387" s="9" t="s">
        <v>1424</v>
      </c>
      <c r="C1387" s="9" t="s">
        <v>425</v>
      </c>
      <c r="D1387" s="9" t="s">
        <v>425</v>
      </c>
      <c r="E1387" s="9" t="s">
        <v>425</v>
      </c>
      <c r="F1387" s="9" t="s">
        <v>425</v>
      </c>
      <c r="G1387" s="9" t="s">
        <v>425</v>
      </c>
      <c r="H1387" s="9" t="s">
        <v>425</v>
      </c>
    </row>
    <row r="1388" spans="1:8" ht="15" thickBot="1" x14ac:dyDescent="0.35">
      <c r="A1388" s="8" t="s">
        <v>524</v>
      </c>
      <c r="B1388" s="9" t="s">
        <v>1424</v>
      </c>
      <c r="C1388" s="9" t="s">
        <v>425</v>
      </c>
      <c r="D1388" s="9" t="s">
        <v>425</v>
      </c>
      <c r="E1388" s="9" t="s">
        <v>425</v>
      </c>
      <c r="F1388" s="9" t="s">
        <v>425</v>
      </c>
      <c r="G1388" s="9" t="s">
        <v>425</v>
      </c>
      <c r="H1388" s="9" t="s">
        <v>425</v>
      </c>
    </row>
    <row r="1389" spans="1:8" ht="15" thickBot="1" x14ac:dyDescent="0.35">
      <c r="A1389" s="8" t="s">
        <v>525</v>
      </c>
      <c r="B1389" s="9" t="s">
        <v>1424</v>
      </c>
      <c r="C1389" s="9" t="s">
        <v>425</v>
      </c>
      <c r="D1389" s="9" t="s">
        <v>425</v>
      </c>
      <c r="E1389" s="9" t="s">
        <v>425</v>
      </c>
      <c r="F1389" s="9" t="s">
        <v>425</v>
      </c>
      <c r="G1389" s="9" t="s">
        <v>425</v>
      </c>
      <c r="H1389" s="9" t="s">
        <v>425</v>
      </c>
    </row>
    <row r="1390" spans="1:8" ht="15" thickBot="1" x14ac:dyDescent="0.35">
      <c r="A1390" s="8" t="s">
        <v>526</v>
      </c>
      <c r="B1390" s="9" t="s">
        <v>1424</v>
      </c>
      <c r="C1390" s="9" t="s">
        <v>425</v>
      </c>
      <c r="D1390" s="9" t="s">
        <v>425</v>
      </c>
      <c r="E1390" s="9" t="s">
        <v>425</v>
      </c>
      <c r="F1390" s="9" t="s">
        <v>425</v>
      </c>
      <c r="G1390" s="9" t="s">
        <v>425</v>
      </c>
      <c r="H1390" s="9" t="s">
        <v>425</v>
      </c>
    </row>
    <row r="1391" spans="1:8" ht="15" thickBot="1" x14ac:dyDescent="0.35">
      <c r="A1391" s="8" t="s">
        <v>527</v>
      </c>
      <c r="B1391" s="9" t="s">
        <v>1424</v>
      </c>
      <c r="C1391" s="9" t="s">
        <v>425</v>
      </c>
      <c r="D1391" s="9" t="s">
        <v>425</v>
      </c>
      <c r="E1391" s="9" t="s">
        <v>425</v>
      </c>
      <c r="F1391" s="9" t="s">
        <v>425</v>
      </c>
      <c r="G1391" s="9" t="s">
        <v>425</v>
      </c>
      <c r="H1391" s="9" t="s">
        <v>425</v>
      </c>
    </row>
    <row r="1392" spans="1:8" ht="15" thickBot="1" x14ac:dyDescent="0.35">
      <c r="A1392" s="8" t="s">
        <v>528</v>
      </c>
      <c r="B1392" s="9" t="s">
        <v>1424</v>
      </c>
      <c r="C1392" s="9" t="s">
        <v>425</v>
      </c>
      <c r="D1392" s="9" t="s">
        <v>425</v>
      </c>
      <c r="E1392" s="9" t="s">
        <v>425</v>
      </c>
      <c r="F1392" s="9" t="s">
        <v>425</v>
      </c>
      <c r="G1392" s="9" t="s">
        <v>425</v>
      </c>
      <c r="H1392" s="9" t="s">
        <v>425</v>
      </c>
    </row>
    <row r="1393" spans="1:8" ht="15" thickBot="1" x14ac:dyDescent="0.35">
      <c r="A1393" s="8" t="s">
        <v>529</v>
      </c>
      <c r="B1393" s="9" t="s">
        <v>1424</v>
      </c>
      <c r="C1393" s="9" t="s">
        <v>425</v>
      </c>
      <c r="D1393" s="9" t="s">
        <v>425</v>
      </c>
      <c r="E1393" s="9" t="s">
        <v>425</v>
      </c>
      <c r="F1393" s="9" t="s">
        <v>425</v>
      </c>
      <c r="G1393" s="9" t="s">
        <v>425</v>
      </c>
      <c r="H1393" s="9" t="s">
        <v>425</v>
      </c>
    </row>
    <row r="1394" spans="1:8" ht="15" thickBot="1" x14ac:dyDescent="0.35">
      <c r="A1394" s="8" t="s">
        <v>530</v>
      </c>
      <c r="B1394" s="9" t="s">
        <v>1424</v>
      </c>
      <c r="C1394" s="9" t="s">
        <v>425</v>
      </c>
      <c r="D1394" s="9" t="s">
        <v>425</v>
      </c>
      <c r="E1394" s="9" t="s">
        <v>425</v>
      </c>
      <c r="F1394" s="9" t="s">
        <v>425</v>
      </c>
      <c r="G1394" s="9" t="s">
        <v>425</v>
      </c>
      <c r="H1394" s="9" t="s">
        <v>425</v>
      </c>
    </row>
    <row r="1395" spans="1:8" ht="15" thickBot="1" x14ac:dyDescent="0.35">
      <c r="A1395" s="8" t="s">
        <v>531</v>
      </c>
      <c r="B1395" s="9" t="s">
        <v>1424</v>
      </c>
      <c r="C1395" s="9" t="s">
        <v>425</v>
      </c>
      <c r="D1395" s="9" t="s">
        <v>425</v>
      </c>
      <c r="E1395" s="9" t="s">
        <v>425</v>
      </c>
      <c r="F1395" s="9" t="s">
        <v>425</v>
      </c>
      <c r="G1395" s="9" t="s">
        <v>425</v>
      </c>
      <c r="H1395" s="9" t="s">
        <v>425</v>
      </c>
    </row>
    <row r="1396" spans="1:8" ht="15" thickBot="1" x14ac:dyDescent="0.35">
      <c r="A1396" s="8" t="s">
        <v>532</v>
      </c>
      <c r="B1396" s="9" t="s">
        <v>1424</v>
      </c>
      <c r="C1396" s="9" t="s">
        <v>425</v>
      </c>
      <c r="D1396" s="9" t="s">
        <v>425</v>
      </c>
      <c r="E1396" s="9" t="s">
        <v>425</v>
      </c>
      <c r="F1396" s="9" t="s">
        <v>425</v>
      </c>
      <c r="G1396" s="9" t="s">
        <v>425</v>
      </c>
      <c r="H1396" s="9" t="s">
        <v>425</v>
      </c>
    </row>
    <row r="1397" spans="1:8" ht="15" thickBot="1" x14ac:dyDescent="0.35">
      <c r="A1397" s="8" t="s">
        <v>533</v>
      </c>
      <c r="B1397" s="9" t="s">
        <v>1424</v>
      </c>
      <c r="C1397" s="9" t="s">
        <v>425</v>
      </c>
      <c r="D1397" s="9" t="s">
        <v>425</v>
      </c>
      <c r="E1397" s="9" t="s">
        <v>425</v>
      </c>
      <c r="F1397" s="9" t="s">
        <v>425</v>
      </c>
      <c r="G1397" s="9" t="s">
        <v>425</v>
      </c>
      <c r="H1397" s="9" t="s">
        <v>425</v>
      </c>
    </row>
    <row r="1398" spans="1:8" ht="15" thickBot="1" x14ac:dyDescent="0.35">
      <c r="A1398" s="8" t="s">
        <v>534</v>
      </c>
      <c r="B1398" s="9" t="s">
        <v>1424</v>
      </c>
      <c r="C1398" s="9" t="s">
        <v>425</v>
      </c>
      <c r="D1398" s="9" t="s">
        <v>425</v>
      </c>
      <c r="E1398" s="9" t="s">
        <v>425</v>
      </c>
      <c r="F1398" s="9" t="s">
        <v>425</v>
      </c>
      <c r="G1398" s="9" t="s">
        <v>425</v>
      </c>
      <c r="H1398" s="9" t="s">
        <v>425</v>
      </c>
    </row>
    <row r="1399" spans="1:8" ht="15" thickBot="1" x14ac:dyDescent="0.35">
      <c r="A1399" s="8" t="s">
        <v>535</v>
      </c>
      <c r="B1399" s="9" t="s">
        <v>1424</v>
      </c>
      <c r="C1399" s="9" t="s">
        <v>425</v>
      </c>
      <c r="D1399" s="9" t="s">
        <v>425</v>
      </c>
      <c r="E1399" s="9" t="s">
        <v>425</v>
      </c>
      <c r="F1399" s="9" t="s">
        <v>425</v>
      </c>
      <c r="G1399" s="9" t="s">
        <v>425</v>
      </c>
      <c r="H1399" s="9" t="s">
        <v>425</v>
      </c>
    </row>
    <row r="1400" spans="1:8" ht="15" thickBot="1" x14ac:dyDescent="0.35">
      <c r="A1400" s="8" t="s">
        <v>536</v>
      </c>
      <c r="B1400" s="9" t="s">
        <v>1424</v>
      </c>
      <c r="C1400" s="9" t="s">
        <v>425</v>
      </c>
      <c r="D1400" s="9" t="s">
        <v>425</v>
      </c>
      <c r="E1400" s="9" t="s">
        <v>425</v>
      </c>
      <c r="F1400" s="9" t="s">
        <v>425</v>
      </c>
      <c r="G1400" s="9" t="s">
        <v>425</v>
      </c>
      <c r="H1400" s="9" t="s">
        <v>425</v>
      </c>
    </row>
    <row r="1401" spans="1:8" ht="15" thickBot="1" x14ac:dyDescent="0.35">
      <c r="A1401" s="8" t="s">
        <v>537</v>
      </c>
      <c r="B1401" s="9" t="s">
        <v>1424</v>
      </c>
      <c r="C1401" s="9" t="s">
        <v>425</v>
      </c>
      <c r="D1401" s="9" t="s">
        <v>425</v>
      </c>
      <c r="E1401" s="9" t="s">
        <v>425</v>
      </c>
      <c r="F1401" s="9" t="s">
        <v>425</v>
      </c>
      <c r="G1401" s="9" t="s">
        <v>425</v>
      </c>
      <c r="H1401" s="9" t="s">
        <v>425</v>
      </c>
    </row>
    <row r="1402" spans="1:8" ht="15" thickBot="1" x14ac:dyDescent="0.35">
      <c r="A1402" s="8" t="s">
        <v>538</v>
      </c>
      <c r="B1402" s="9" t="s">
        <v>1424</v>
      </c>
      <c r="C1402" s="9" t="s">
        <v>425</v>
      </c>
      <c r="D1402" s="9" t="s">
        <v>425</v>
      </c>
      <c r="E1402" s="9" t="s">
        <v>425</v>
      </c>
      <c r="F1402" s="9" t="s">
        <v>425</v>
      </c>
      <c r="G1402" s="9" t="s">
        <v>425</v>
      </c>
      <c r="H1402" s="9" t="s">
        <v>425</v>
      </c>
    </row>
    <row r="1403" spans="1:8" ht="15" thickBot="1" x14ac:dyDescent="0.35">
      <c r="A1403" s="8" t="s">
        <v>539</v>
      </c>
      <c r="B1403" s="9" t="s">
        <v>1424</v>
      </c>
      <c r="C1403" s="9" t="s">
        <v>425</v>
      </c>
      <c r="D1403" s="9" t="s">
        <v>425</v>
      </c>
      <c r="E1403" s="9" t="s">
        <v>425</v>
      </c>
      <c r="F1403" s="9" t="s">
        <v>425</v>
      </c>
      <c r="G1403" s="9" t="s">
        <v>425</v>
      </c>
      <c r="H1403" s="9" t="s">
        <v>425</v>
      </c>
    </row>
    <row r="1404" spans="1:8" ht="15" thickBot="1" x14ac:dyDescent="0.35">
      <c r="A1404" s="8" t="s">
        <v>540</v>
      </c>
      <c r="B1404" s="9" t="s">
        <v>1424</v>
      </c>
      <c r="C1404" s="9" t="s">
        <v>425</v>
      </c>
      <c r="D1404" s="9" t="s">
        <v>425</v>
      </c>
      <c r="E1404" s="9" t="s">
        <v>425</v>
      </c>
      <c r="F1404" s="9" t="s">
        <v>425</v>
      </c>
      <c r="G1404" s="9" t="s">
        <v>425</v>
      </c>
      <c r="H1404" s="9" t="s">
        <v>425</v>
      </c>
    </row>
    <row r="1405" spans="1:8" ht="15" thickBot="1" x14ac:dyDescent="0.35">
      <c r="A1405" s="8" t="s">
        <v>541</v>
      </c>
      <c r="B1405" s="9" t="s">
        <v>1424</v>
      </c>
      <c r="C1405" s="9" t="s">
        <v>425</v>
      </c>
      <c r="D1405" s="9" t="s">
        <v>425</v>
      </c>
      <c r="E1405" s="9" t="s">
        <v>425</v>
      </c>
      <c r="F1405" s="9" t="s">
        <v>425</v>
      </c>
      <c r="G1405" s="9" t="s">
        <v>425</v>
      </c>
      <c r="H1405" s="9" t="s">
        <v>425</v>
      </c>
    </row>
    <row r="1406" spans="1:8" ht="15" thickBot="1" x14ac:dyDescent="0.35">
      <c r="A1406" s="8" t="s">
        <v>542</v>
      </c>
      <c r="B1406" s="9" t="s">
        <v>1424</v>
      </c>
      <c r="C1406" s="9" t="s">
        <v>425</v>
      </c>
      <c r="D1406" s="9" t="s">
        <v>425</v>
      </c>
      <c r="E1406" s="9" t="s">
        <v>425</v>
      </c>
      <c r="F1406" s="9" t="s">
        <v>425</v>
      </c>
      <c r="G1406" s="9" t="s">
        <v>425</v>
      </c>
      <c r="H1406" s="9" t="s">
        <v>425</v>
      </c>
    </row>
    <row r="1407" spans="1:8" ht="15" thickBot="1" x14ac:dyDescent="0.35">
      <c r="A1407" s="8" t="s">
        <v>543</v>
      </c>
      <c r="B1407" s="9" t="s">
        <v>1424</v>
      </c>
      <c r="C1407" s="9" t="s">
        <v>425</v>
      </c>
      <c r="D1407" s="9" t="s">
        <v>425</v>
      </c>
      <c r="E1407" s="9" t="s">
        <v>425</v>
      </c>
      <c r="F1407" s="9" t="s">
        <v>425</v>
      </c>
      <c r="G1407" s="9" t="s">
        <v>425</v>
      </c>
      <c r="H1407" s="9" t="s">
        <v>425</v>
      </c>
    </row>
    <row r="1408" spans="1:8" ht="15" thickBot="1" x14ac:dyDescent="0.35">
      <c r="A1408" s="8" t="s">
        <v>544</v>
      </c>
      <c r="B1408" s="9" t="s">
        <v>1424</v>
      </c>
      <c r="C1408" s="9" t="s">
        <v>425</v>
      </c>
      <c r="D1408" s="9" t="s">
        <v>425</v>
      </c>
      <c r="E1408" s="9" t="s">
        <v>425</v>
      </c>
      <c r="F1408" s="9" t="s">
        <v>425</v>
      </c>
      <c r="G1408" s="9" t="s">
        <v>425</v>
      </c>
      <c r="H1408" s="9" t="s">
        <v>425</v>
      </c>
    </row>
    <row r="1409" spans="1:8" ht="15" thickBot="1" x14ac:dyDescent="0.35">
      <c r="A1409" s="8" t="s">
        <v>545</v>
      </c>
      <c r="B1409" s="9" t="s">
        <v>1424</v>
      </c>
      <c r="C1409" s="9" t="s">
        <v>425</v>
      </c>
      <c r="D1409" s="9" t="s">
        <v>425</v>
      </c>
      <c r="E1409" s="9" t="s">
        <v>425</v>
      </c>
      <c r="F1409" s="9" t="s">
        <v>425</v>
      </c>
      <c r="G1409" s="9" t="s">
        <v>425</v>
      </c>
      <c r="H1409" s="9" t="s">
        <v>425</v>
      </c>
    </row>
    <row r="1410" spans="1:8" ht="15" thickBot="1" x14ac:dyDescent="0.35">
      <c r="A1410" s="8" t="s">
        <v>546</v>
      </c>
      <c r="B1410" s="9" t="s">
        <v>1424</v>
      </c>
      <c r="C1410" s="9" t="s">
        <v>425</v>
      </c>
      <c r="D1410" s="9" t="s">
        <v>425</v>
      </c>
      <c r="E1410" s="9" t="s">
        <v>425</v>
      </c>
      <c r="F1410" s="9" t="s">
        <v>425</v>
      </c>
      <c r="G1410" s="9" t="s">
        <v>425</v>
      </c>
      <c r="H1410" s="9" t="s">
        <v>425</v>
      </c>
    </row>
    <row r="1411" spans="1:8" ht="15" thickBot="1" x14ac:dyDescent="0.35">
      <c r="A1411" s="8" t="s">
        <v>547</v>
      </c>
      <c r="B1411" s="9" t="s">
        <v>1424</v>
      </c>
      <c r="C1411" s="9" t="s">
        <v>425</v>
      </c>
      <c r="D1411" s="9" t="s">
        <v>425</v>
      </c>
      <c r="E1411" s="9" t="s">
        <v>425</v>
      </c>
      <c r="F1411" s="9" t="s">
        <v>425</v>
      </c>
      <c r="G1411" s="9" t="s">
        <v>425</v>
      </c>
      <c r="H1411" s="9" t="s">
        <v>425</v>
      </c>
    </row>
    <row r="1412" spans="1:8" ht="15" thickBot="1" x14ac:dyDescent="0.35">
      <c r="A1412" s="8" t="s">
        <v>548</v>
      </c>
      <c r="B1412" s="9" t="s">
        <v>1424</v>
      </c>
      <c r="C1412" s="9" t="s">
        <v>425</v>
      </c>
      <c r="D1412" s="9" t="s">
        <v>425</v>
      </c>
      <c r="E1412" s="9" t="s">
        <v>425</v>
      </c>
      <c r="F1412" s="9" t="s">
        <v>425</v>
      </c>
      <c r="G1412" s="9" t="s">
        <v>425</v>
      </c>
      <c r="H1412" s="9" t="s">
        <v>425</v>
      </c>
    </row>
    <row r="1413" spans="1:8" ht="15" thickBot="1" x14ac:dyDescent="0.35">
      <c r="A1413" s="8" t="s">
        <v>549</v>
      </c>
      <c r="B1413" s="9" t="s">
        <v>1424</v>
      </c>
      <c r="C1413" s="9" t="s">
        <v>425</v>
      </c>
      <c r="D1413" s="9" t="s">
        <v>425</v>
      </c>
      <c r="E1413" s="9" t="s">
        <v>425</v>
      </c>
      <c r="F1413" s="9" t="s">
        <v>425</v>
      </c>
      <c r="G1413" s="9" t="s">
        <v>425</v>
      </c>
      <c r="H1413" s="9" t="s">
        <v>425</v>
      </c>
    </row>
    <row r="1414" spans="1:8" ht="15" thickBot="1" x14ac:dyDescent="0.35">
      <c r="A1414" s="8" t="s">
        <v>550</v>
      </c>
      <c r="B1414" s="9" t="s">
        <v>1424</v>
      </c>
      <c r="C1414" s="9" t="s">
        <v>425</v>
      </c>
      <c r="D1414" s="9" t="s">
        <v>425</v>
      </c>
      <c r="E1414" s="9" t="s">
        <v>425</v>
      </c>
      <c r="F1414" s="9" t="s">
        <v>425</v>
      </c>
      <c r="G1414" s="9" t="s">
        <v>425</v>
      </c>
      <c r="H1414" s="9" t="s">
        <v>425</v>
      </c>
    </row>
    <row r="1415" spans="1:8" ht="15" thickBot="1" x14ac:dyDescent="0.35">
      <c r="A1415" s="8" t="s">
        <v>551</v>
      </c>
      <c r="B1415" s="9" t="s">
        <v>1424</v>
      </c>
      <c r="C1415" s="9" t="s">
        <v>425</v>
      </c>
      <c r="D1415" s="9" t="s">
        <v>425</v>
      </c>
      <c r="E1415" s="9" t="s">
        <v>425</v>
      </c>
      <c r="F1415" s="9" t="s">
        <v>425</v>
      </c>
      <c r="G1415" s="9" t="s">
        <v>425</v>
      </c>
      <c r="H1415" s="9" t="s">
        <v>425</v>
      </c>
    </row>
    <row r="1416" spans="1:8" ht="15" thickBot="1" x14ac:dyDescent="0.35">
      <c r="A1416" s="8" t="s">
        <v>552</v>
      </c>
      <c r="B1416" s="9" t="s">
        <v>1424</v>
      </c>
      <c r="C1416" s="9" t="s">
        <v>425</v>
      </c>
      <c r="D1416" s="9" t="s">
        <v>425</v>
      </c>
      <c r="E1416" s="9" t="s">
        <v>425</v>
      </c>
      <c r="F1416" s="9" t="s">
        <v>425</v>
      </c>
      <c r="G1416" s="9" t="s">
        <v>425</v>
      </c>
      <c r="H1416" s="9" t="s">
        <v>425</v>
      </c>
    </row>
    <row r="1417" spans="1:8" ht="15" thickBot="1" x14ac:dyDescent="0.35">
      <c r="A1417" s="8" t="s">
        <v>553</v>
      </c>
      <c r="B1417" s="9" t="s">
        <v>1424</v>
      </c>
      <c r="C1417" s="9" t="s">
        <v>425</v>
      </c>
      <c r="D1417" s="9" t="s">
        <v>425</v>
      </c>
      <c r="E1417" s="9" t="s">
        <v>425</v>
      </c>
      <c r="F1417" s="9" t="s">
        <v>425</v>
      </c>
      <c r="G1417" s="9" t="s">
        <v>425</v>
      </c>
      <c r="H1417" s="9" t="s">
        <v>425</v>
      </c>
    </row>
    <row r="1418" spans="1:8" ht="15" thickBot="1" x14ac:dyDescent="0.35">
      <c r="A1418" s="8" t="s">
        <v>554</v>
      </c>
      <c r="B1418" s="9" t="s">
        <v>1424</v>
      </c>
      <c r="C1418" s="9" t="s">
        <v>425</v>
      </c>
      <c r="D1418" s="9" t="s">
        <v>425</v>
      </c>
      <c r="E1418" s="9" t="s">
        <v>425</v>
      </c>
      <c r="F1418" s="9" t="s">
        <v>425</v>
      </c>
      <c r="G1418" s="9" t="s">
        <v>425</v>
      </c>
      <c r="H1418" s="9" t="s">
        <v>425</v>
      </c>
    </row>
    <row r="1419" spans="1:8" ht="15" thickBot="1" x14ac:dyDescent="0.35">
      <c r="A1419" s="8" t="s">
        <v>555</v>
      </c>
      <c r="B1419" s="9" t="s">
        <v>1424</v>
      </c>
      <c r="C1419" s="9" t="s">
        <v>425</v>
      </c>
      <c r="D1419" s="9" t="s">
        <v>425</v>
      </c>
      <c r="E1419" s="9" t="s">
        <v>425</v>
      </c>
      <c r="F1419" s="9" t="s">
        <v>425</v>
      </c>
      <c r="G1419" s="9" t="s">
        <v>425</v>
      </c>
      <c r="H1419" s="9" t="s">
        <v>425</v>
      </c>
    </row>
    <row r="1420" spans="1:8" ht="15" thickBot="1" x14ac:dyDescent="0.35">
      <c r="A1420" s="8" t="s">
        <v>556</v>
      </c>
      <c r="B1420" s="9" t="s">
        <v>1424</v>
      </c>
      <c r="C1420" s="9" t="s">
        <v>425</v>
      </c>
      <c r="D1420" s="9" t="s">
        <v>425</v>
      </c>
      <c r="E1420" s="9" t="s">
        <v>425</v>
      </c>
      <c r="F1420" s="9" t="s">
        <v>425</v>
      </c>
      <c r="G1420" s="9" t="s">
        <v>425</v>
      </c>
      <c r="H1420" s="9" t="s">
        <v>425</v>
      </c>
    </row>
    <row r="1421" spans="1:8" ht="15" thickBot="1" x14ac:dyDescent="0.35">
      <c r="A1421" s="8" t="s">
        <v>557</v>
      </c>
      <c r="B1421" s="9" t="s">
        <v>1424</v>
      </c>
      <c r="C1421" s="9" t="s">
        <v>425</v>
      </c>
      <c r="D1421" s="9" t="s">
        <v>425</v>
      </c>
      <c r="E1421" s="9" t="s">
        <v>425</v>
      </c>
      <c r="F1421" s="9" t="s">
        <v>425</v>
      </c>
      <c r="G1421" s="9" t="s">
        <v>425</v>
      </c>
      <c r="H1421" s="9" t="s">
        <v>425</v>
      </c>
    </row>
    <row r="1422" spans="1:8" ht="15" thickBot="1" x14ac:dyDescent="0.35">
      <c r="A1422" s="8" t="s">
        <v>558</v>
      </c>
      <c r="B1422" s="9" t="s">
        <v>1424</v>
      </c>
      <c r="C1422" s="9" t="s">
        <v>425</v>
      </c>
      <c r="D1422" s="9" t="s">
        <v>425</v>
      </c>
      <c r="E1422" s="9" t="s">
        <v>425</v>
      </c>
      <c r="F1422" s="9" t="s">
        <v>425</v>
      </c>
      <c r="G1422" s="9" t="s">
        <v>425</v>
      </c>
      <c r="H1422" s="9" t="s">
        <v>425</v>
      </c>
    </row>
    <row r="1423" spans="1:8" ht="15" thickBot="1" x14ac:dyDescent="0.35">
      <c r="A1423" s="8" t="s">
        <v>559</v>
      </c>
      <c r="B1423" s="9" t="s">
        <v>1424</v>
      </c>
      <c r="C1423" s="9" t="s">
        <v>425</v>
      </c>
      <c r="D1423" s="9" t="s">
        <v>425</v>
      </c>
      <c r="E1423" s="9" t="s">
        <v>425</v>
      </c>
      <c r="F1423" s="9" t="s">
        <v>425</v>
      </c>
      <c r="G1423" s="9" t="s">
        <v>425</v>
      </c>
      <c r="H1423" s="9" t="s">
        <v>425</v>
      </c>
    </row>
    <row r="1424" spans="1:8" ht="15" thickBot="1" x14ac:dyDescent="0.35">
      <c r="A1424" s="8" t="s">
        <v>560</v>
      </c>
      <c r="B1424" s="9" t="s">
        <v>1424</v>
      </c>
      <c r="C1424" s="9" t="s">
        <v>425</v>
      </c>
      <c r="D1424" s="9" t="s">
        <v>425</v>
      </c>
      <c r="E1424" s="9" t="s">
        <v>425</v>
      </c>
      <c r="F1424" s="9" t="s">
        <v>425</v>
      </c>
      <c r="G1424" s="9" t="s">
        <v>425</v>
      </c>
      <c r="H1424" s="9" t="s">
        <v>425</v>
      </c>
    </row>
    <row r="1425" spans="1:8" ht="15" thickBot="1" x14ac:dyDescent="0.35">
      <c r="A1425" s="8" t="s">
        <v>561</v>
      </c>
      <c r="B1425" s="9" t="s">
        <v>1424</v>
      </c>
      <c r="C1425" s="9" t="s">
        <v>425</v>
      </c>
      <c r="D1425" s="9" t="s">
        <v>425</v>
      </c>
      <c r="E1425" s="9" t="s">
        <v>425</v>
      </c>
      <c r="F1425" s="9" t="s">
        <v>425</v>
      </c>
      <c r="G1425" s="9" t="s">
        <v>425</v>
      </c>
      <c r="H1425" s="9" t="s">
        <v>425</v>
      </c>
    </row>
    <row r="1426" spans="1:8" ht="15" thickBot="1" x14ac:dyDescent="0.35">
      <c r="A1426" s="8" t="s">
        <v>562</v>
      </c>
      <c r="B1426" s="9" t="s">
        <v>1424</v>
      </c>
      <c r="C1426" s="9" t="s">
        <v>425</v>
      </c>
      <c r="D1426" s="9" t="s">
        <v>425</v>
      </c>
      <c r="E1426" s="9" t="s">
        <v>425</v>
      </c>
      <c r="F1426" s="9" t="s">
        <v>425</v>
      </c>
      <c r="G1426" s="9" t="s">
        <v>425</v>
      </c>
      <c r="H1426" s="9" t="s">
        <v>425</v>
      </c>
    </row>
    <row r="1427" spans="1:8" ht="15" thickBot="1" x14ac:dyDescent="0.35">
      <c r="A1427" s="8" t="s">
        <v>563</v>
      </c>
      <c r="B1427" s="9" t="s">
        <v>1424</v>
      </c>
      <c r="C1427" s="9" t="s">
        <v>425</v>
      </c>
      <c r="D1427" s="9" t="s">
        <v>425</v>
      </c>
      <c r="E1427" s="9" t="s">
        <v>425</v>
      </c>
      <c r="F1427" s="9" t="s">
        <v>425</v>
      </c>
      <c r="G1427" s="9" t="s">
        <v>425</v>
      </c>
      <c r="H1427" s="9" t="s">
        <v>425</v>
      </c>
    </row>
    <row r="1428" spans="1:8" ht="15" thickBot="1" x14ac:dyDescent="0.35">
      <c r="A1428" s="8" t="s">
        <v>564</v>
      </c>
      <c r="B1428" s="9" t="s">
        <v>1424</v>
      </c>
      <c r="C1428" s="9" t="s">
        <v>425</v>
      </c>
      <c r="D1428" s="9" t="s">
        <v>425</v>
      </c>
      <c r="E1428" s="9" t="s">
        <v>425</v>
      </c>
      <c r="F1428" s="9" t="s">
        <v>425</v>
      </c>
      <c r="G1428" s="9" t="s">
        <v>425</v>
      </c>
      <c r="H1428" s="9" t="s">
        <v>425</v>
      </c>
    </row>
    <row r="1429" spans="1:8" ht="15" thickBot="1" x14ac:dyDescent="0.35">
      <c r="A1429" s="8" t="s">
        <v>565</v>
      </c>
      <c r="B1429" s="9" t="s">
        <v>1424</v>
      </c>
      <c r="C1429" s="9" t="s">
        <v>425</v>
      </c>
      <c r="D1429" s="9" t="s">
        <v>425</v>
      </c>
      <c r="E1429" s="9" t="s">
        <v>425</v>
      </c>
      <c r="F1429" s="9" t="s">
        <v>425</v>
      </c>
      <c r="G1429" s="9" t="s">
        <v>425</v>
      </c>
      <c r="H1429" s="9" t="s">
        <v>425</v>
      </c>
    </row>
    <row r="1430" spans="1:8" ht="15" thickBot="1" x14ac:dyDescent="0.35">
      <c r="A1430" s="8" t="s">
        <v>566</v>
      </c>
      <c r="B1430" s="9" t="s">
        <v>1424</v>
      </c>
      <c r="C1430" s="9" t="s">
        <v>425</v>
      </c>
      <c r="D1430" s="9" t="s">
        <v>425</v>
      </c>
      <c r="E1430" s="9" t="s">
        <v>425</v>
      </c>
      <c r="F1430" s="9" t="s">
        <v>425</v>
      </c>
      <c r="G1430" s="9" t="s">
        <v>425</v>
      </c>
      <c r="H1430" s="9" t="s">
        <v>425</v>
      </c>
    </row>
    <row r="1431" spans="1:8" ht="15" thickBot="1" x14ac:dyDescent="0.35">
      <c r="A1431" s="8" t="s">
        <v>567</v>
      </c>
      <c r="B1431" s="9" t="s">
        <v>1424</v>
      </c>
      <c r="C1431" s="9" t="s">
        <v>425</v>
      </c>
      <c r="D1431" s="9" t="s">
        <v>425</v>
      </c>
      <c r="E1431" s="9" t="s">
        <v>425</v>
      </c>
      <c r="F1431" s="9" t="s">
        <v>425</v>
      </c>
      <c r="G1431" s="9" t="s">
        <v>425</v>
      </c>
      <c r="H1431" s="9" t="s">
        <v>425</v>
      </c>
    </row>
    <row r="1432" spans="1:8" ht="15" thickBot="1" x14ac:dyDescent="0.35">
      <c r="A1432" s="8" t="s">
        <v>568</v>
      </c>
      <c r="B1432" s="9" t="s">
        <v>1424</v>
      </c>
      <c r="C1432" s="9" t="s">
        <v>425</v>
      </c>
      <c r="D1432" s="9" t="s">
        <v>425</v>
      </c>
      <c r="E1432" s="9" t="s">
        <v>425</v>
      </c>
      <c r="F1432" s="9" t="s">
        <v>425</v>
      </c>
      <c r="G1432" s="9" t="s">
        <v>425</v>
      </c>
      <c r="H1432" s="9" t="s">
        <v>425</v>
      </c>
    </row>
    <row r="1433" spans="1:8" ht="15" thickBot="1" x14ac:dyDescent="0.35">
      <c r="A1433" s="8" t="s">
        <v>569</v>
      </c>
      <c r="B1433" s="9" t="s">
        <v>1424</v>
      </c>
      <c r="C1433" s="9" t="s">
        <v>425</v>
      </c>
      <c r="D1433" s="9" t="s">
        <v>425</v>
      </c>
      <c r="E1433" s="9" t="s">
        <v>425</v>
      </c>
      <c r="F1433" s="9" t="s">
        <v>425</v>
      </c>
      <c r="G1433" s="9" t="s">
        <v>425</v>
      </c>
      <c r="H1433" s="9" t="s">
        <v>425</v>
      </c>
    </row>
    <row r="1434" spans="1:8" ht="15" thickBot="1" x14ac:dyDescent="0.35">
      <c r="A1434" s="8" t="s">
        <v>570</v>
      </c>
      <c r="B1434" s="9" t="s">
        <v>1424</v>
      </c>
      <c r="C1434" s="9" t="s">
        <v>425</v>
      </c>
      <c r="D1434" s="9" t="s">
        <v>425</v>
      </c>
      <c r="E1434" s="9" t="s">
        <v>425</v>
      </c>
      <c r="F1434" s="9" t="s">
        <v>425</v>
      </c>
      <c r="G1434" s="9" t="s">
        <v>425</v>
      </c>
      <c r="H1434" s="9" t="s">
        <v>425</v>
      </c>
    </row>
    <row r="1435" spans="1:8" ht="15" thickBot="1" x14ac:dyDescent="0.35">
      <c r="A1435" s="8" t="s">
        <v>571</v>
      </c>
      <c r="B1435" s="9" t="s">
        <v>1424</v>
      </c>
      <c r="C1435" s="9" t="s">
        <v>425</v>
      </c>
      <c r="D1435" s="9" t="s">
        <v>425</v>
      </c>
      <c r="E1435" s="9" t="s">
        <v>425</v>
      </c>
      <c r="F1435" s="9" t="s">
        <v>425</v>
      </c>
      <c r="G1435" s="9" t="s">
        <v>425</v>
      </c>
      <c r="H1435" s="9" t="s">
        <v>425</v>
      </c>
    </row>
    <row r="1436" spans="1:8" ht="15" thickBot="1" x14ac:dyDescent="0.35">
      <c r="A1436" s="8" t="s">
        <v>572</v>
      </c>
      <c r="B1436" s="9" t="s">
        <v>1424</v>
      </c>
      <c r="C1436" s="9" t="s">
        <v>425</v>
      </c>
      <c r="D1436" s="9" t="s">
        <v>425</v>
      </c>
      <c r="E1436" s="9" t="s">
        <v>425</v>
      </c>
      <c r="F1436" s="9" t="s">
        <v>425</v>
      </c>
      <c r="G1436" s="9" t="s">
        <v>425</v>
      </c>
      <c r="H1436" s="9" t="s">
        <v>425</v>
      </c>
    </row>
    <row r="1437" spans="1:8" ht="15" thickBot="1" x14ac:dyDescent="0.35">
      <c r="A1437" s="8" t="s">
        <v>573</v>
      </c>
      <c r="B1437" s="9" t="s">
        <v>1424</v>
      </c>
      <c r="C1437" s="9" t="s">
        <v>425</v>
      </c>
      <c r="D1437" s="9" t="s">
        <v>425</v>
      </c>
      <c r="E1437" s="9" t="s">
        <v>425</v>
      </c>
      <c r="F1437" s="9" t="s">
        <v>425</v>
      </c>
      <c r="G1437" s="9" t="s">
        <v>425</v>
      </c>
      <c r="H1437" s="9" t="s">
        <v>425</v>
      </c>
    </row>
    <row r="1438" spans="1:8" ht="15" thickBot="1" x14ac:dyDescent="0.35">
      <c r="A1438" s="8" t="s">
        <v>574</v>
      </c>
      <c r="B1438" s="9" t="s">
        <v>1425</v>
      </c>
      <c r="C1438" s="9" t="s">
        <v>425</v>
      </c>
      <c r="D1438" s="9" t="s">
        <v>425</v>
      </c>
      <c r="E1438" s="9" t="s">
        <v>425</v>
      </c>
      <c r="F1438" s="9" t="s">
        <v>425</v>
      </c>
      <c r="G1438" s="9" t="s">
        <v>425</v>
      </c>
      <c r="H1438" s="9" t="s">
        <v>425</v>
      </c>
    </row>
    <row r="1439" spans="1:8" ht="15" thickBot="1" x14ac:dyDescent="0.35">
      <c r="A1439" s="8" t="s">
        <v>575</v>
      </c>
      <c r="B1439" s="9" t="s">
        <v>1426</v>
      </c>
      <c r="C1439" s="9" t="s">
        <v>425</v>
      </c>
      <c r="D1439" s="9" t="s">
        <v>425</v>
      </c>
      <c r="E1439" s="9" t="s">
        <v>425</v>
      </c>
      <c r="F1439" s="9" t="s">
        <v>425</v>
      </c>
      <c r="G1439" s="9" t="s">
        <v>425</v>
      </c>
      <c r="H1439" s="9" t="s">
        <v>425</v>
      </c>
    </row>
    <row r="1440" spans="1:8" ht="15" thickBot="1" x14ac:dyDescent="0.35">
      <c r="A1440" s="8" t="s">
        <v>576</v>
      </c>
      <c r="B1440" s="9" t="s">
        <v>1426</v>
      </c>
      <c r="C1440" s="9" t="s">
        <v>425</v>
      </c>
      <c r="D1440" s="9" t="s">
        <v>425</v>
      </c>
      <c r="E1440" s="9" t="s">
        <v>425</v>
      </c>
      <c r="F1440" s="9" t="s">
        <v>425</v>
      </c>
      <c r="G1440" s="9" t="s">
        <v>425</v>
      </c>
      <c r="H1440" s="9" t="s">
        <v>425</v>
      </c>
    </row>
    <row r="1441" spans="1:8" ht="15" thickBot="1" x14ac:dyDescent="0.35">
      <c r="A1441" s="8" t="s">
        <v>577</v>
      </c>
      <c r="B1441" s="9" t="s">
        <v>425</v>
      </c>
      <c r="C1441" s="9" t="s">
        <v>425</v>
      </c>
      <c r="D1441" s="9" t="s">
        <v>425</v>
      </c>
      <c r="E1441" s="9" t="s">
        <v>425</v>
      </c>
      <c r="F1441" s="9" t="s">
        <v>425</v>
      </c>
      <c r="G1441" s="9" t="s">
        <v>425</v>
      </c>
      <c r="H1441" s="9" t="s">
        <v>425</v>
      </c>
    </row>
    <row r="1442" spans="1:8" ht="15" thickBot="1" x14ac:dyDescent="0.35">
      <c r="A1442" s="8" t="s">
        <v>578</v>
      </c>
      <c r="B1442" s="9" t="s">
        <v>425</v>
      </c>
      <c r="C1442" s="9" t="s">
        <v>425</v>
      </c>
      <c r="D1442" s="9" t="s">
        <v>425</v>
      </c>
      <c r="E1442" s="9" t="s">
        <v>425</v>
      </c>
      <c r="F1442" s="9" t="s">
        <v>425</v>
      </c>
      <c r="G1442" s="9" t="s">
        <v>425</v>
      </c>
      <c r="H1442" s="9" t="s">
        <v>425</v>
      </c>
    </row>
    <row r="1443" spans="1:8" ht="15" thickBot="1" x14ac:dyDescent="0.35">
      <c r="A1443" s="8" t="s">
        <v>579</v>
      </c>
      <c r="B1443" s="9" t="s">
        <v>425</v>
      </c>
      <c r="C1443" s="9" t="s">
        <v>425</v>
      </c>
      <c r="D1443" s="9" t="s">
        <v>425</v>
      </c>
      <c r="E1443" s="9" t="s">
        <v>425</v>
      </c>
      <c r="F1443" s="9" t="s">
        <v>425</v>
      </c>
      <c r="G1443" s="9" t="s">
        <v>425</v>
      </c>
      <c r="H1443" s="9" t="s">
        <v>425</v>
      </c>
    </row>
    <row r="1444" spans="1:8" ht="18.600000000000001" thickBot="1" x14ac:dyDescent="0.35">
      <c r="A1444" s="4"/>
    </row>
    <row r="1445" spans="1:8" ht="15" thickBot="1" x14ac:dyDescent="0.35">
      <c r="A1445" s="8" t="s">
        <v>580</v>
      </c>
      <c r="B1445" s="8" t="s">
        <v>26</v>
      </c>
      <c r="C1445" s="8" t="s">
        <v>27</v>
      </c>
      <c r="D1445" s="8" t="s">
        <v>28</v>
      </c>
      <c r="E1445" s="8" t="s">
        <v>29</v>
      </c>
      <c r="F1445" s="8" t="s">
        <v>30</v>
      </c>
      <c r="G1445" s="8" t="s">
        <v>31</v>
      </c>
      <c r="H1445" s="8" t="s">
        <v>987</v>
      </c>
    </row>
    <row r="1446" spans="1:8" ht="15" thickBot="1" x14ac:dyDescent="0.35">
      <c r="A1446" s="8" t="s">
        <v>268</v>
      </c>
      <c r="B1446" s="9">
        <v>43219.4</v>
      </c>
      <c r="C1446" s="9">
        <v>9312.5</v>
      </c>
      <c r="D1446" s="9">
        <v>20774</v>
      </c>
      <c r="E1446" s="9">
        <v>2865.4</v>
      </c>
      <c r="F1446" s="9">
        <v>3581.7</v>
      </c>
      <c r="G1446" s="9">
        <v>17192.3</v>
      </c>
      <c r="H1446" s="9">
        <v>11939.1</v>
      </c>
    </row>
    <row r="1447" spans="1:8" ht="15" thickBot="1" x14ac:dyDescent="0.35">
      <c r="A1447" s="8" t="s">
        <v>275</v>
      </c>
      <c r="B1447" s="9">
        <v>36294.800000000003</v>
      </c>
      <c r="C1447" s="9">
        <v>4059.3</v>
      </c>
      <c r="D1447" s="9">
        <v>19818.900000000001</v>
      </c>
      <c r="E1447" s="9">
        <v>2865.4</v>
      </c>
      <c r="F1447" s="9">
        <v>3581.7</v>
      </c>
      <c r="G1447" s="9">
        <v>17192.3</v>
      </c>
      <c r="H1447" s="9">
        <v>11939.1</v>
      </c>
    </row>
    <row r="1448" spans="1:8" ht="15" thickBot="1" x14ac:dyDescent="0.35">
      <c r="A1448" s="8" t="s">
        <v>282</v>
      </c>
      <c r="B1448" s="9">
        <v>36294.800000000003</v>
      </c>
      <c r="C1448" s="9">
        <v>4059.3</v>
      </c>
      <c r="D1448" s="9">
        <v>19818.900000000001</v>
      </c>
      <c r="E1448" s="9">
        <v>2865.4</v>
      </c>
      <c r="F1448" s="9">
        <v>3581.7</v>
      </c>
      <c r="G1448" s="9">
        <v>17192.3</v>
      </c>
      <c r="H1448" s="9">
        <v>11939.1</v>
      </c>
    </row>
    <row r="1449" spans="1:8" ht="15" thickBot="1" x14ac:dyDescent="0.35">
      <c r="A1449" s="8" t="s">
        <v>283</v>
      </c>
      <c r="B1449" s="9">
        <v>32951.800000000003</v>
      </c>
      <c r="C1449" s="9">
        <v>4059.3</v>
      </c>
      <c r="D1449" s="9">
        <v>19818.900000000001</v>
      </c>
      <c r="E1449" s="9">
        <v>2865.4</v>
      </c>
      <c r="F1449" s="9">
        <v>3581.7</v>
      </c>
      <c r="G1449" s="9">
        <v>17192.3</v>
      </c>
      <c r="H1449" s="9">
        <v>11939.1</v>
      </c>
    </row>
    <row r="1450" spans="1:8" ht="15" thickBot="1" x14ac:dyDescent="0.35">
      <c r="A1450" s="8" t="s">
        <v>285</v>
      </c>
      <c r="B1450" s="9">
        <v>32951.800000000003</v>
      </c>
      <c r="C1450" s="9">
        <v>4059.3</v>
      </c>
      <c r="D1450" s="9">
        <v>19818.900000000001</v>
      </c>
      <c r="E1450" s="9">
        <v>2865.4</v>
      </c>
      <c r="F1450" s="9">
        <v>3581.7</v>
      </c>
      <c r="G1450" s="9">
        <v>17192.3</v>
      </c>
      <c r="H1450" s="9">
        <v>11939.1</v>
      </c>
    </row>
    <row r="1451" spans="1:8" ht="15" thickBot="1" x14ac:dyDescent="0.35">
      <c r="A1451" s="8" t="s">
        <v>287</v>
      </c>
      <c r="B1451" s="9">
        <v>32951.800000000003</v>
      </c>
      <c r="C1451" s="9">
        <v>4059.3</v>
      </c>
      <c r="D1451" s="9">
        <v>19818.900000000001</v>
      </c>
      <c r="E1451" s="9">
        <v>2865.4</v>
      </c>
      <c r="F1451" s="9">
        <v>3581.7</v>
      </c>
      <c r="G1451" s="9">
        <v>17192.3</v>
      </c>
      <c r="H1451" s="9">
        <v>11939.1</v>
      </c>
    </row>
    <row r="1452" spans="1:8" ht="15" thickBot="1" x14ac:dyDescent="0.35">
      <c r="A1452" s="8" t="s">
        <v>288</v>
      </c>
      <c r="B1452" s="9">
        <v>32474.3</v>
      </c>
      <c r="C1452" s="9">
        <v>4059.3</v>
      </c>
      <c r="D1452" s="9">
        <v>19818.900000000001</v>
      </c>
      <c r="E1452" s="9">
        <v>2865.4</v>
      </c>
      <c r="F1452" s="9">
        <v>3581.7</v>
      </c>
      <c r="G1452" s="9">
        <v>17192.3</v>
      </c>
      <c r="H1452" s="9">
        <v>11939.1</v>
      </c>
    </row>
    <row r="1453" spans="1:8" ht="15" thickBot="1" x14ac:dyDescent="0.35">
      <c r="A1453" s="8" t="s">
        <v>289</v>
      </c>
      <c r="B1453" s="9">
        <v>32474.3</v>
      </c>
      <c r="C1453" s="9">
        <v>4059.3</v>
      </c>
      <c r="D1453" s="9">
        <v>19818.900000000001</v>
      </c>
      <c r="E1453" s="9">
        <v>2865.4</v>
      </c>
      <c r="F1453" s="9">
        <v>3581.7</v>
      </c>
      <c r="G1453" s="9">
        <v>17192.3</v>
      </c>
      <c r="H1453" s="9">
        <v>11939.1</v>
      </c>
    </row>
    <row r="1454" spans="1:8" ht="15" thickBot="1" x14ac:dyDescent="0.35">
      <c r="A1454" s="8" t="s">
        <v>290</v>
      </c>
      <c r="B1454" s="9">
        <v>32474.3</v>
      </c>
      <c r="C1454" s="9">
        <v>4059.3</v>
      </c>
      <c r="D1454" s="9">
        <v>19818.900000000001</v>
      </c>
      <c r="E1454" s="9">
        <v>2865.4</v>
      </c>
      <c r="F1454" s="9">
        <v>3581.7</v>
      </c>
      <c r="G1454" s="9">
        <v>17192.3</v>
      </c>
      <c r="H1454" s="9">
        <v>11939.1</v>
      </c>
    </row>
    <row r="1455" spans="1:8" ht="15" thickBot="1" x14ac:dyDescent="0.35">
      <c r="A1455" s="8" t="s">
        <v>291</v>
      </c>
      <c r="B1455" s="9">
        <v>32474.3</v>
      </c>
      <c r="C1455" s="9">
        <v>4059.3</v>
      </c>
      <c r="D1455" s="9">
        <v>19818.900000000001</v>
      </c>
      <c r="E1455" s="9">
        <v>2865.4</v>
      </c>
      <c r="F1455" s="9">
        <v>3581.7</v>
      </c>
      <c r="G1455" s="9">
        <v>17192.3</v>
      </c>
      <c r="H1455" s="9">
        <v>11939.1</v>
      </c>
    </row>
    <row r="1456" spans="1:8" ht="15" thickBot="1" x14ac:dyDescent="0.35">
      <c r="A1456" s="8" t="s">
        <v>292</v>
      </c>
      <c r="B1456" s="9">
        <v>32474.3</v>
      </c>
      <c r="C1456" s="9">
        <v>4059.3</v>
      </c>
      <c r="D1456" s="9">
        <v>19818.900000000001</v>
      </c>
      <c r="E1456" s="9">
        <v>2865.4</v>
      </c>
      <c r="F1456" s="9">
        <v>3581.7</v>
      </c>
      <c r="G1456" s="9">
        <v>17192.3</v>
      </c>
      <c r="H1456" s="9">
        <v>11939.1</v>
      </c>
    </row>
    <row r="1457" spans="1:8" ht="15" thickBot="1" x14ac:dyDescent="0.35">
      <c r="A1457" s="8" t="s">
        <v>293</v>
      </c>
      <c r="B1457" s="9">
        <v>32474.3</v>
      </c>
      <c r="C1457" s="9">
        <v>4059.3</v>
      </c>
      <c r="D1457" s="9">
        <v>19818.900000000001</v>
      </c>
      <c r="E1457" s="9">
        <v>2865.4</v>
      </c>
      <c r="F1457" s="9">
        <v>3581.7</v>
      </c>
      <c r="G1457" s="9">
        <v>14326.9</v>
      </c>
      <c r="H1457" s="9">
        <v>11939.1</v>
      </c>
    </row>
    <row r="1458" spans="1:8" ht="15" thickBot="1" x14ac:dyDescent="0.35">
      <c r="A1458" s="8" t="s">
        <v>294</v>
      </c>
      <c r="B1458" s="9">
        <v>32474.3</v>
      </c>
      <c r="C1458" s="9">
        <v>4059.3</v>
      </c>
      <c r="D1458" s="9">
        <v>19818.900000000001</v>
      </c>
      <c r="E1458" s="9">
        <v>2865.4</v>
      </c>
      <c r="F1458" s="9">
        <v>3581.7</v>
      </c>
      <c r="G1458" s="9">
        <v>14326.9</v>
      </c>
      <c r="H1458" s="9">
        <v>11939.1</v>
      </c>
    </row>
    <row r="1459" spans="1:8" ht="15" thickBot="1" x14ac:dyDescent="0.35">
      <c r="A1459" s="8" t="s">
        <v>297</v>
      </c>
      <c r="B1459" s="9">
        <v>31041.599999999999</v>
      </c>
      <c r="C1459" s="9">
        <v>4059.3</v>
      </c>
      <c r="D1459" s="9">
        <v>19818.900000000001</v>
      </c>
      <c r="E1459" s="9">
        <v>2865.4</v>
      </c>
      <c r="F1459" s="9">
        <v>3581.7</v>
      </c>
      <c r="G1459" s="9">
        <v>14326.9</v>
      </c>
      <c r="H1459" s="9">
        <v>11939.1</v>
      </c>
    </row>
    <row r="1460" spans="1:8" ht="15" thickBot="1" x14ac:dyDescent="0.35">
      <c r="A1460" s="8" t="s">
        <v>299</v>
      </c>
      <c r="B1460" s="9">
        <v>31041.599999999999</v>
      </c>
      <c r="C1460" s="9">
        <v>4059.3</v>
      </c>
      <c r="D1460" s="9">
        <v>19818.900000000001</v>
      </c>
      <c r="E1460" s="9">
        <v>2865.4</v>
      </c>
      <c r="F1460" s="9">
        <v>3581.7</v>
      </c>
      <c r="G1460" s="9">
        <v>14326.9</v>
      </c>
      <c r="H1460" s="9">
        <v>11939.1</v>
      </c>
    </row>
    <row r="1461" spans="1:8" ht="15" thickBot="1" x14ac:dyDescent="0.35">
      <c r="A1461" s="8" t="s">
        <v>302</v>
      </c>
      <c r="B1461" s="9">
        <v>31041.599999999999</v>
      </c>
      <c r="C1461" s="9">
        <v>4059.3</v>
      </c>
      <c r="D1461" s="9">
        <v>19580.099999999999</v>
      </c>
      <c r="E1461" s="9">
        <v>2865.4</v>
      </c>
      <c r="F1461" s="9">
        <v>3581.7</v>
      </c>
      <c r="G1461" s="9">
        <v>13133</v>
      </c>
      <c r="H1461" s="9">
        <v>11939.1</v>
      </c>
    </row>
    <row r="1462" spans="1:8" ht="15" thickBot="1" x14ac:dyDescent="0.35">
      <c r="A1462" s="8" t="s">
        <v>304</v>
      </c>
      <c r="B1462" s="9">
        <v>31041.599999999999</v>
      </c>
      <c r="C1462" s="9">
        <v>4059.3</v>
      </c>
      <c r="D1462" s="9">
        <v>19580.099999999999</v>
      </c>
      <c r="E1462" s="9">
        <v>2865.4</v>
      </c>
      <c r="F1462" s="9">
        <v>3581.7</v>
      </c>
      <c r="G1462" s="9">
        <v>13133</v>
      </c>
      <c r="H1462" s="9">
        <v>11939.1</v>
      </c>
    </row>
    <row r="1463" spans="1:8" ht="15" thickBot="1" x14ac:dyDescent="0.35">
      <c r="A1463" s="8" t="s">
        <v>308</v>
      </c>
      <c r="B1463" s="9">
        <v>31041.599999999999</v>
      </c>
      <c r="C1463" s="9">
        <v>3104.2</v>
      </c>
      <c r="D1463" s="9">
        <v>19580.099999999999</v>
      </c>
      <c r="E1463" s="9">
        <v>2865.4</v>
      </c>
      <c r="F1463" s="9">
        <v>3581.7</v>
      </c>
      <c r="G1463" s="9">
        <v>13133</v>
      </c>
      <c r="H1463" s="9">
        <v>11939.1</v>
      </c>
    </row>
    <row r="1464" spans="1:8" ht="15" thickBot="1" x14ac:dyDescent="0.35">
      <c r="A1464" s="8" t="s">
        <v>309</v>
      </c>
      <c r="B1464" s="9">
        <v>31041.599999999999</v>
      </c>
      <c r="C1464" s="9">
        <v>3104.2</v>
      </c>
      <c r="D1464" s="9">
        <v>19580.099999999999</v>
      </c>
      <c r="E1464" s="9">
        <v>2865.4</v>
      </c>
      <c r="F1464" s="9">
        <v>3581.7</v>
      </c>
      <c r="G1464" s="9">
        <v>13133</v>
      </c>
      <c r="H1464" s="9">
        <v>11939.1</v>
      </c>
    </row>
    <row r="1465" spans="1:8" ht="15" thickBot="1" x14ac:dyDescent="0.35">
      <c r="A1465" s="8" t="s">
        <v>311</v>
      </c>
      <c r="B1465" s="9">
        <v>30086.5</v>
      </c>
      <c r="C1465" s="9">
        <v>3104.2</v>
      </c>
      <c r="D1465" s="9">
        <v>19580.099999999999</v>
      </c>
      <c r="E1465" s="9">
        <v>2865.4</v>
      </c>
      <c r="F1465" s="9">
        <v>3581.7</v>
      </c>
      <c r="G1465" s="9">
        <v>13133</v>
      </c>
      <c r="H1465" s="9">
        <v>11939.1</v>
      </c>
    </row>
    <row r="1466" spans="1:8" ht="15" thickBot="1" x14ac:dyDescent="0.35">
      <c r="A1466" s="8" t="s">
        <v>314</v>
      </c>
      <c r="B1466" s="9">
        <v>30086.5</v>
      </c>
      <c r="C1466" s="9">
        <v>3104.2</v>
      </c>
      <c r="D1466" s="9">
        <v>19580.099999999999</v>
      </c>
      <c r="E1466" s="9">
        <v>2865.4</v>
      </c>
      <c r="F1466" s="9">
        <v>3581.7</v>
      </c>
      <c r="G1466" s="9">
        <v>13133</v>
      </c>
      <c r="H1466" s="9">
        <v>11939.1</v>
      </c>
    </row>
    <row r="1467" spans="1:8" ht="15" thickBot="1" x14ac:dyDescent="0.35">
      <c r="A1467" s="8" t="s">
        <v>316</v>
      </c>
      <c r="B1467" s="9">
        <v>30086.5</v>
      </c>
      <c r="C1467" s="9">
        <v>3104.2</v>
      </c>
      <c r="D1467" s="9">
        <v>18625</v>
      </c>
      <c r="E1467" s="9">
        <v>2865.4</v>
      </c>
      <c r="F1467" s="9">
        <v>3581.7</v>
      </c>
      <c r="G1467" s="9">
        <v>13133</v>
      </c>
      <c r="H1467" s="9">
        <v>11939.1</v>
      </c>
    </row>
    <row r="1468" spans="1:8" ht="15" thickBot="1" x14ac:dyDescent="0.35">
      <c r="A1468" s="8" t="s">
        <v>317</v>
      </c>
      <c r="B1468" s="9">
        <v>30086.5</v>
      </c>
      <c r="C1468" s="9">
        <v>3104.2</v>
      </c>
      <c r="D1468" s="9">
        <v>18625</v>
      </c>
      <c r="E1468" s="9">
        <v>2865.4</v>
      </c>
      <c r="F1468" s="9">
        <v>3581.7</v>
      </c>
      <c r="G1468" s="9">
        <v>13133</v>
      </c>
      <c r="H1468" s="9">
        <v>11939.1</v>
      </c>
    </row>
    <row r="1469" spans="1:8" ht="15" thickBot="1" x14ac:dyDescent="0.35">
      <c r="A1469" s="8" t="s">
        <v>319</v>
      </c>
      <c r="B1469" s="9">
        <v>30086.5</v>
      </c>
      <c r="C1469" s="9">
        <v>3104.2</v>
      </c>
      <c r="D1469" s="9">
        <v>18625</v>
      </c>
      <c r="E1469" s="9">
        <v>2865.4</v>
      </c>
      <c r="F1469" s="9">
        <v>3581.7</v>
      </c>
      <c r="G1469" s="9">
        <v>13133</v>
      </c>
      <c r="H1469" s="9">
        <v>11939.1</v>
      </c>
    </row>
    <row r="1470" spans="1:8" ht="15" thickBot="1" x14ac:dyDescent="0.35">
      <c r="A1470" s="8" t="s">
        <v>320</v>
      </c>
      <c r="B1470" s="9">
        <v>27698.7</v>
      </c>
      <c r="C1470" s="9">
        <v>3104.2</v>
      </c>
      <c r="D1470" s="9">
        <v>18625</v>
      </c>
      <c r="E1470" s="9">
        <v>2865.4</v>
      </c>
      <c r="F1470" s="9">
        <v>3581.7</v>
      </c>
      <c r="G1470" s="9">
        <v>13133</v>
      </c>
      <c r="H1470" s="9">
        <v>11939.1</v>
      </c>
    </row>
    <row r="1471" spans="1:8" ht="15" thickBot="1" x14ac:dyDescent="0.35">
      <c r="A1471" s="8" t="s">
        <v>321</v>
      </c>
      <c r="B1471" s="9">
        <v>26743.5</v>
      </c>
      <c r="C1471" s="9">
        <v>238.8</v>
      </c>
      <c r="D1471" s="9">
        <v>18625</v>
      </c>
      <c r="E1471" s="9">
        <v>2865.4</v>
      </c>
      <c r="F1471" s="9">
        <v>3581.7</v>
      </c>
      <c r="G1471" s="9">
        <v>13133</v>
      </c>
      <c r="H1471" s="9">
        <v>11939.1</v>
      </c>
    </row>
    <row r="1472" spans="1:8" ht="15" thickBot="1" x14ac:dyDescent="0.35">
      <c r="A1472" s="8" t="s">
        <v>322</v>
      </c>
      <c r="B1472" s="9">
        <v>26743.5</v>
      </c>
      <c r="C1472" s="9">
        <v>238.8</v>
      </c>
      <c r="D1472" s="9">
        <v>18625</v>
      </c>
      <c r="E1472" s="9">
        <v>2387.8000000000002</v>
      </c>
      <c r="F1472" s="9">
        <v>3581.7</v>
      </c>
      <c r="G1472" s="9">
        <v>10506.4</v>
      </c>
      <c r="H1472" s="9">
        <v>11939.1</v>
      </c>
    </row>
    <row r="1473" spans="1:8" ht="15" thickBot="1" x14ac:dyDescent="0.35">
      <c r="A1473" s="8" t="s">
        <v>324</v>
      </c>
      <c r="B1473" s="9">
        <v>26266</v>
      </c>
      <c r="C1473" s="9">
        <v>238.8</v>
      </c>
      <c r="D1473" s="9">
        <v>18625</v>
      </c>
      <c r="E1473" s="9">
        <v>955.1</v>
      </c>
      <c r="F1473" s="9">
        <v>3581.7</v>
      </c>
      <c r="G1473" s="9">
        <v>10506.4</v>
      </c>
      <c r="H1473" s="9">
        <v>11939.1</v>
      </c>
    </row>
    <row r="1474" spans="1:8" ht="15" thickBot="1" x14ac:dyDescent="0.35">
      <c r="A1474" s="8" t="s">
        <v>325</v>
      </c>
      <c r="B1474" s="9">
        <v>26266</v>
      </c>
      <c r="C1474" s="9">
        <v>238.8</v>
      </c>
      <c r="D1474" s="9">
        <v>18625</v>
      </c>
      <c r="E1474" s="9">
        <v>955.1</v>
      </c>
      <c r="F1474" s="9">
        <v>3581.7</v>
      </c>
      <c r="G1474" s="9">
        <v>10506.4</v>
      </c>
      <c r="H1474" s="9">
        <v>11939.1</v>
      </c>
    </row>
    <row r="1475" spans="1:8" ht="15" thickBot="1" x14ac:dyDescent="0.35">
      <c r="A1475" s="8" t="s">
        <v>326</v>
      </c>
      <c r="B1475" s="9">
        <v>26266</v>
      </c>
      <c r="C1475" s="9">
        <v>238.8</v>
      </c>
      <c r="D1475" s="9">
        <v>18625</v>
      </c>
      <c r="E1475" s="9">
        <v>955.1</v>
      </c>
      <c r="F1475" s="9">
        <v>3581.7</v>
      </c>
      <c r="G1475" s="9">
        <v>10506.4</v>
      </c>
      <c r="H1475" s="9">
        <v>11939.1</v>
      </c>
    </row>
    <row r="1476" spans="1:8" ht="15" thickBot="1" x14ac:dyDescent="0.35">
      <c r="A1476" s="8" t="s">
        <v>327</v>
      </c>
      <c r="B1476" s="9">
        <v>26266</v>
      </c>
      <c r="C1476" s="9">
        <v>238.8</v>
      </c>
      <c r="D1476" s="9">
        <v>18625</v>
      </c>
      <c r="E1476" s="9">
        <v>955.1</v>
      </c>
      <c r="F1476" s="9">
        <v>3581.7</v>
      </c>
      <c r="G1476" s="9">
        <v>10506.4</v>
      </c>
      <c r="H1476" s="9">
        <v>11939.1</v>
      </c>
    </row>
    <row r="1477" spans="1:8" ht="15" thickBot="1" x14ac:dyDescent="0.35">
      <c r="A1477" s="8" t="s">
        <v>328</v>
      </c>
      <c r="B1477" s="9">
        <v>26266</v>
      </c>
      <c r="C1477" s="9">
        <v>238.8</v>
      </c>
      <c r="D1477" s="9">
        <v>18625</v>
      </c>
      <c r="E1477" s="9">
        <v>955.1</v>
      </c>
      <c r="F1477" s="9">
        <v>3581.7</v>
      </c>
      <c r="G1477" s="9">
        <v>10028.799999999999</v>
      </c>
      <c r="H1477" s="9">
        <v>11939.1</v>
      </c>
    </row>
    <row r="1478" spans="1:8" ht="15" thickBot="1" x14ac:dyDescent="0.35">
      <c r="A1478" s="8" t="s">
        <v>330</v>
      </c>
      <c r="B1478" s="9">
        <v>26266</v>
      </c>
      <c r="C1478" s="9">
        <v>238.8</v>
      </c>
      <c r="D1478" s="9">
        <v>18625</v>
      </c>
      <c r="E1478" s="9">
        <v>955.1</v>
      </c>
      <c r="F1478" s="9">
        <v>3581.7</v>
      </c>
      <c r="G1478" s="9">
        <v>8118.6</v>
      </c>
      <c r="H1478" s="9">
        <v>11939.1</v>
      </c>
    </row>
    <row r="1479" spans="1:8" ht="15" thickBot="1" x14ac:dyDescent="0.35">
      <c r="A1479" s="8" t="s">
        <v>331</v>
      </c>
      <c r="B1479" s="9">
        <v>26266</v>
      </c>
      <c r="C1479" s="9">
        <v>238.8</v>
      </c>
      <c r="D1479" s="9">
        <v>17669.8</v>
      </c>
      <c r="E1479" s="9">
        <v>955.1</v>
      </c>
      <c r="F1479" s="9">
        <v>3581.7</v>
      </c>
      <c r="G1479" s="9">
        <v>8118.6</v>
      </c>
      <c r="H1479" s="9">
        <v>11939.1</v>
      </c>
    </row>
    <row r="1480" spans="1:8" ht="15" thickBot="1" x14ac:dyDescent="0.35">
      <c r="A1480" s="8" t="s">
        <v>333</v>
      </c>
      <c r="B1480" s="9">
        <v>26266</v>
      </c>
      <c r="C1480" s="9">
        <v>238.8</v>
      </c>
      <c r="D1480" s="9">
        <v>17669.8</v>
      </c>
      <c r="E1480" s="9">
        <v>955.1</v>
      </c>
      <c r="F1480" s="9">
        <v>3581.7</v>
      </c>
      <c r="G1480" s="9">
        <v>4775.6000000000004</v>
      </c>
      <c r="H1480" s="9">
        <v>11939.1</v>
      </c>
    </row>
    <row r="1481" spans="1:8" ht="15" thickBot="1" x14ac:dyDescent="0.35">
      <c r="A1481" s="8" t="s">
        <v>334</v>
      </c>
      <c r="B1481" s="9">
        <v>26266</v>
      </c>
      <c r="C1481" s="9">
        <v>238.8</v>
      </c>
      <c r="D1481" s="9">
        <v>17669.8</v>
      </c>
      <c r="E1481" s="9">
        <v>955.1</v>
      </c>
      <c r="F1481" s="9">
        <v>3581.7</v>
      </c>
      <c r="G1481" s="9">
        <v>4775.6000000000004</v>
      </c>
      <c r="H1481" s="9">
        <v>11939.1</v>
      </c>
    </row>
    <row r="1482" spans="1:8" ht="15" thickBot="1" x14ac:dyDescent="0.35">
      <c r="A1482" s="8" t="s">
        <v>336</v>
      </c>
      <c r="B1482" s="9">
        <v>24355.7</v>
      </c>
      <c r="C1482" s="9">
        <v>238.8</v>
      </c>
      <c r="D1482" s="9">
        <v>15759.6</v>
      </c>
      <c r="E1482" s="9">
        <v>955.1</v>
      </c>
      <c r="F1482" s="9">
        <v>3581.7</v>
      </c>
      <c r="G1482" s="9">
        <v>4775.6000000000004</v>
      </c>
      <c r="H1482" s="9">
        <v>11939.1</v>
      </c>
    </row>
    <row r="1483" spans="1:8" ht="15" thickBot="1" x14ac:dyDescent="0.35">
      <c r="A1483" s="8" t="s">
        <v>338</v>
      </c>
      <c r="B1483" s="9">
        <v>21012.799999999999</v>
      </c>
      <c r="C1483" s="9">
        <v>238.8</v>
      </c>
      <c r="D1483" s="9">
        <v>15759.6</v>
      </c>
      <c r="E1483" s="9">
        <v>955.1</v>
      </c>
      <c r="F1483" s="9">
        <v>3581.7</v>
      </c>
      <c r="G1483" s="9">
        <v>4775.6000000000004</v>
      </c>
      <c r="H1483" s="9">
        <v>11939.1</v>
      </c>
    </row>
    <row r="1484" spans="1:8" ht="15" thickBot="1" x14ac:dyDescent="0.35">
      <c r="A1484" s="8" t="s">
        <v>339</v>
      </c>
      <c r="B1484" s="9">
        <v>21012.799999999999</v>
      </c>
      <c r="C1484" s="9">
        <v>238.8</v>
      </c>
      <c r="D1484" s="9">
        <v>15759.6</v>
      </c>
      <c r="E1484" s="9">
        <v>955.1</v>
      </c>
      <c r="F1484" s="9">
        <v>3581.7</v>
      </c>
      <c r="G1484" s="9">
        <v>4775.6000000000004</v>
      </c>
      <c r="H1484" s="9">
        <v>11939.1</v>
      </c>
    </row>
    <row r="1485" spans="1:8" ht="15" thickBot="1" x14ac:dyDescent="0.35">
      <c r="A1485" s="8" t="s">
        <v>340</v>
      </c>
      <c r="B1485" s="9">
        <v>21012.799999999999</v>
      </c>
      <c r="C1485" s="9">
        <v>238.8</v>
      </c>
      <c r="D1485" s="9">
        <v>15759.6</v>
      </c>
      <c r="E1485" s="9">
        <v>955.1</v>
      </c>
      <c r="F1485" s="9">
        <v>3581.7</v>
      </c>
      <c r="G1485" s="9">
        <v>4775.6000000000004</v>
      </c>
      <c r="H1485" s="9">
        <v>11939.1</v>
      </c>
    </row>
    <row r="1486" spans="1:8" ht="15" thickBot="1" x14ac:dyDescent="0.35">
      <c r="A1486" s="8" t="s">
        <v>341</v>
      </c>
      <c r="B1486" s="9">
        <v>21012.799999999999</v>
      </c>
      <c r="C1486" s="9">
        <v>238.8</v>
      </c>
      <c r="D1486" s="9">
        <v>15759.6</v>
      </c>
      <c r="E1486" s="9">
        <v>955.1</v>
      </c>
      <c r="F1486" s="9">
        <v>3581.7</v>
      </c>
      <c r="G1486" s="9">
        <v>4775.6000000000004</v>
      </c>
      <c r="H1486" s="9">
        <v>11939.1</v>
      </c>
    </row>
    <row r="1487" spans="1:8" ht="15" thickBot="1" x14ac:dyDescent="0.35">
      <c r="A1487" s="8" t="s">
        <v>343</v>
      </c>
      <c r="B1487" s="9">
        <v>20535.2</v>
      </c>
      <c r="C1487" s="9">
        <v>238.8</v>
      </c>
      <c r="D1487" s="9">
        <v>15759.6</v>
      </c>
      <c r="E1487" s="9">
        <v>955.1</v>
      </c>
      <c r="F1487" s="9">
        <v>3581.7</v>
      </c>
      <c r="G1487" s="9">
        <v>4775.6000000000004</v>
      </c>
      <c r="H1487" s="9">
        <v>11939.1</v>
      </c>
    </row>
    <row r="1488" spans="1:8" ht="15" thickBot="1" x14ac:dyDescent="0.35">
      <c r="A1488" s="8" t="s">
        <v>344</v>
      </c>
      <c r="B1488" s="9">
        <v>20535.2</v>
      </c>
      <c r="C1488" s="9">
        <v>238.8</v>
      </c>
      <c r="D1488" s="9">
        <v>15759.6</v>
      </c>
      <c r="E1488" s="9">
        <v>955.1</v>
      </c>
      <c r="F1488" s="9">
        <v>3581.7</v>
      </c>
      <c r="G1488" s="9">
        <v>4775.6000000000004</v>
      </c>
      <c r="H1488" s="9">
        <v>11939.1</v>
      </c>
    </row>
    <row r="1489" spans="1:8" ht="15" thickBot="1" x14ac:dyDescent="0.35">
      <c r="A1489" s="8" t="s">
        <v>347</v>
      </c>
      <c r="B1489" s="9">
        <v>20535.2</v>
      </c>
      <c r="C1489" s="9">
        <v>0</v>
      </c>
      <c r="D1489" s="9">
        <v>15759.6</v>
      </c>
      <c r="E1489" s="9">
        <v>955.1</v>
      </c>
      <c r="F1489" s="9">
        <v>2387.8000000000002</v>
      </c>
      <c r="G1489" s="9">
        <v>4775.6000000000004</v>
      </c>
      <c r="H1489" s="9">
        <v>11939.1</v>
      </c>
    </row>
    <row r="1490" spans="1:8" ht="15" thickBot="1" x14ac:dyDescent="0.35">
      <c r="A1490" s="8" t="s">
        <v>349</v>
      </c>
      <c r="B1490" s="9">
        <v>20535.2</v>
      </c>
      <c r="C1490" s="9">
        <v>0</v>
      </c>
      <c r="D1490" s="9">
        <v>15759.6</v>
      </c>
      <c r="E1490" s="9">
        <v>955.1</v>
      </c>
      <c r="F1490" s="9">
        <v>2387.8000000000002</v>
      </c>
      <c r="G1490" s="9">
        <v>4775.6000000000004</v>
      </c>
      <c r="H1490" s="9">
        <v>11939.1</v>
      </c>
    </row>
    <row r="1491" spans="1:8" ht="15" thickBot="1" x14ac:dyDescent="0.35">
      <c r="A1491" s="8" t="s">
        <v>350</v>
      </c>
      <c r="B1491" s="9">
        <v>20535.2</v>
      </c>
      <c r="C1491" s="9">
        <v>0</v>
      </c>
      <c r="D1491" s="9">
        <v>15759.6</v>
      </c>
      <c r="E1491" s="9">
        <v>955.1</v>
      </c>
      <c r="F1491" s="9">
        <v>2387.8000000000002</v>
      </c>
      <c r="G1491" s="9">
        <v>4775.6000000000004</v>
      </c>
      <c r="H1491" s="9">
        <v>11939.1</v>
      </c>
    </row>
    <row r="1492" spans="1:8" ht="15" thickBot="1" x14ac:dyDescent="0.35">
      <c r="A1492" s="8" t="s">
        <v>351</v>
      </c>
      <c r="B1492" s="9">
        <v>20535.2</v>
      </c>
      <c r="C1492" s="9">
        <v>0</v>
      </c>
      <c r="D1492" s="9">
        <v>15759.6</v>
      </c>
      <c r="E1492" s="9">
        <v>955.1</v>
      </c>
      <c r="F1492" s="9">
        <v>2387.8000000000002</v>
      </c>
      <c r="G1492" s="9">
        <v>3342.9</v>
      </c>
      <c r="H1492" s="9">
        <v>11939.1</v>
      </c>
    </row>
    <row r="1493" spans="1:8" ht="15" thickBot="1" x14ac:dyDescent="0.35">
      <c r="A1493" s="8" t="s">
        <v>354</v>
      </c>
      <c r="B1493" s="9">
        <v>20535.2</v>
      </c>
      <c r="C1493" s="9">
        <v>0</v>
      </c>
      <c r="D1493" s="9">
        <v>15759.6</v>
      </c>
      <c r="E1493" s="9">
        <v>955.1</v>
      </c>
      <c r="F1493" s="9">
        <v>2387.8000000000002</v>
      </c>
      <c r="G1493" s="9">
        <v>3342.9</v>
      </c>
      <c r="H1493" s="9">
        <v>11939.1</v>
      </c>
    </row>
    <row r="1494" spans="1:8" ht="15" thickBot="1" x14ac:dyDescent="0.35">
      <c r="A1494" s="8" t="s">
        <v>356</v>
      </c>
      <c r="B1494" s="9">
        <v>20535.2</v>
      </c>
      <c r="C1494" s="9">
        <v>0</v>
      </c>
      <c r="D1494" s="9">
        <v>15759.6</v>
      </c>
      <c r="E1494" s="9">
        <v>955.1</v>
      </c>
      <c r="F1494" s="9">
        <v>2387.8000000000002</v>
      </c>
      <c r="G1494" s="9">
        <v>3342.9</v>
      </c>
      <c r="H1494" s="9">
        <v>11939.1</v>
      </c>
    </row>
    <row r="1495" spans="1:8" ht="15" thickBot="1" x14ac:dyDescent="0.35">
      <c r="A1495" s="8" t="s">
        <v>357</v>
      </c>
      <c r="B1495" s="9">
        <v>20535.2</v>
      </c>
      <c r="C1495" s="9">
        <v>0</v>
      </c>
      <c r="D1495" s="9">
        <v>15282</v>
      </c>
      <c r="E1495" s="9">
        <v>955.1</v>
      </c>
      <c r="F1495" s="9">
        <v>2387.8000000000002</v>
      </c>
      <c r="G1495" s="9">
        <v>3342.9</v>
      </c>
      <c r="H1495" s="9">
        <v>11939.1</v>
      </c>
    </row>
    <row r="1496" spans="1:8" ht="15" thickBot="1" x14ac:dyDescent="0.35">
      <c r="A1496" s="8" t="s">
        <v>358</v>
      </c>
      <c r="B1496" s="9">
        <v>20535.2</v>
      </c>
      <c r="C1496" s="9">
        <v>0</v>
      </c>
      <c r="D1496" s="9">
        <v>15282</v>
      </c>
      <c r="E1496" s="9">
        <v>955.1</v>
      </c>
      <c r="F1496" s="9">
        <v>2387.8000000000002</v>
      </c>
      <c r="G1496" s="9">
        <v>3342.9</v>
      </c>
      <c r="H1496" s="9">
        <v>11939.1</v>
      </c>
    </row>
    <row r="1497" spans="1:8" ht="15" thickBot="1" x14ac:dyDescent="0.35">
      <c r="A1497" s="8" t="s">
        <v>359</v>
      </c>
      <c r="B1497" s="9">
        <v>20535.2</v>
      </c>
      <c r="C1497" s="9">
        <v>0</v>
      </c>
      <c r="D1497" s="9">
        <v>15282</v>
      </c>
      <c r="E1497" s="9">
        <v>955.1</v>
      </c>
      <c r="F1497" s="9">
        <v>2387.8000000000002</v>
      </c>
      <c r="G1497" s="9">
        <v>3342.9</v>
      </c>
      <c r="H1497" s="9">
        <v>11939.1</v>
      </c>
    </row>
    <row r="1498" spans="1:8" ht="15" thickBot="1" x14ac:dyDescent="0.35">
      <c r="A1498" s="8" t="s">
        <v>361</v>
      </c>
      <c r="B1498" s="9">
        <v>20535.2</v>
      </c>
      <c r="C1498" s="9">
        <v>0</v>
      </c>
      <c r="D1498" s="9">
        <v>15282</v>
      </c>
      <c r="E1498" s="9">
        <v>955.1</v>
      </c>
      <c r="F1498" s="9">
        <v>2387.8000000000002</v>
      </c>
      <c r="G1498" s="9">
        <v>3342.9</v>
      </c>
      <c r="H1498" s="9">
        <v>11939.1</v>
      </c>
    </row>
    <row r="1499" spans="1:8" ht="15" thickBot="1" x14ac:dyDescent="0.35">
      <c r="A1499" s="8" t="s">
        <v>363</v>
      </c>
      <c r="B1499" s="9">
        <v>19580.099999999999</v>
      </c>
      <c r="C1499" s="9">
        <v>0</v>
      </c>
      <c r="D1499" s="9">
        <v>15282</v>
      </c>
      <c r="E1499" s="9">
        <v>955.1</v>
      </c>
      <c r="F1499" s="9">
        <v>2387.8000000000002</v>
      </c>
      <c r="G1499" s="9">
        <v>3342.9</v>
      </c>
      <c r="H1499" s="9">
        <v>11939.1</v>
      </c>
    </row>
    <row r="1500" spans="1:8" ht="15" thickBot="1" x14ac:dyDescent="0.35">
      <c r="A1500" s="8" t="s">
        <v>364</v>
      </c>
      <c r="B1500" s="9">
        <v>19580.099999999999</v>
      </c>
      <c r="C1500" s="9">
        <v>0</v>
      </c>
      <c r="D1500" s="9">
        <v>15282</v>
      </c>
      <c r="E1500" s="9">
        <v>955.1</v>
      </c>
      <c r="F1500" s="9">
        <v>2387.8000000000002</v>
      </c>
      <c r="G1500" s="9">
        <v>2387.8000000000002</v>
      </c>
      <c r="H1500" s="9">
        <v>11939.1</v>
      </c>
    </row>
    <row r="1501" spans="1:8" ht="15" thickBot="1" x14ac:dyDescent="0.35">
      <c r="A1501" s="8" t="s">
        <v>366</v>
      </c>
      <c r="B1501" s="9">
        <v>19580.099999999999</v>
      </c>
      <c r="C1501" s="9">
        <v>0</v>
      </c>
      <c r="D1501" s="9">
        <v>15282</v>
      </c>
      <c r="E1501" s="9">
        <v>955.1</v>
      </c>
      <c r="F1501" s="9">
        <v>2387.8000000000002</v>
      </c>
      <c r="G1501" s="9">
        <v>2387.8000000000002</v>
      </c>
      <c r="H1501" s="9">
        <v>11939.1</v>
      </c>
    </row>
    <row r="1502" spans="1:8" ht="15" thickBot="1" x14ac:dyDescent="0.35">
      <c r="A1502" s="8" t="s">
        <v>368</v>
      </c>
      <c r="B1502" s="9">
        <v>19580.099999999999</v>
      </c>
      <c r="C1502" s="9">
        <v>0</v>
      </c>
      <c r="D1502" s="9">
        <v>15282</v>
      </c>
      <c r="E1502" s="9">
        <v>955.1</v>
      </c>
      <c r="F1502" s="9">
        <v>2387.8000000000002</v>
      </c>
      <c r="G1502" s="9">
        <v>2387.8000000000002</v>
      </c>
      <c r="H1502" s="9">
        <v>11939.1</v>
      </c>
    </row>
    <row r="1503" spans="1:8" ht="15" thickBot="1" x14ac:dyDescent="0.35">
      <c r="A1503" s="8" t="s">
        <v>371</v>
      </c>
      <c r="B1503" s="9">
        <v>19580.099999999999</v>
      </c>
      <c r="C1503" s="9">
        <v>0</v>
      </c>
      <c r="D1503" s="9">
        <v>15282</v>
      </c>
      <c r="E1503" s="9">
        <v>955.1</v>
      </c>
      <c r="F1503" s="9">
        <v>2387.8000000000002</v>
      </c>
      <c r="G1503" s="9">
        <v>1910.3</v>
      </c>
      <c r="H1503" s="9">
        <v>11939.1</v>
      </c>
    </row>
    <row r="1504" spans="1:8" ht="15" thickBot="1" x14ac:dyDescent="0.35">
      <c r="A1504" s="8" t="s">
        <v>372</v>
      </c>
      <c r="B1504" s="9">
        <v>19580.099999999999</v>
      </c>
      <c r="C1504" s="9">
        <v>0</v>
      </c>
      <c r="D1504" s="9">
        <v>14326.9</v>
      </c>
      <c r="E1504" s="9">
        <v>955.1</v>
      </c>
      <c r="F1504" s="9">
        <v>2387.8000000000002</v>
      </c>
      <c r="G1504" s="9">
        <v>1910.3</v>
      </c>
      <c r="H1504" s="9">
        <v>11939.1</v>
      </c>
    </row>
    <row r="1505" spans="1:8" ht="15" thickBot="1" x14ac:dyDescent="0.35">
      <c r="A1505" s="8" t="s">
        <v>376</v>
      </c>
      <c r="B1505" s="9">
        <v>19580.099999999999</v>
      </c>
      <c r="C1505" s="9">
        <v>0</v>
      </c>
      <c r="D1505" s="9">
        <v>14326.9</v>
      </c>
      <c r="E1505" s="9">
        <v>955.1</v>
      </c>
      <c r="F1505" s="9">
        <v>2387.8000000000002</v>
      </c>
      <c r="G1505" s="9">
        <v>1910.3</v>
      </c>
      <c r="H1505" s="9">
        <v>10983.9</v>
      </c>
    </row>
    <row r="1506" spans="1:8" ht="15" thickBot="1" x14ac:dyDescent="0.35">
      <c r="A1506" s="8" t="s">
        <v>378</v>
      </c>
      <c r="B1506" s="9">
        <v>19580.099999999999</v>
      </c>
      <c r="C1506" s="9">
        <v>0</v>
      </c>
      <c r="D1506" s="9">
        <v>14326.9</v>
      </c>
      <c r="E1506" s="9">
        <v>955.1</v>
      </c>
      <c r="F1506" s="9">
        <v>2387.8000000000002</v>
      </c>
      <c r="G1506" s="9">
        <v>1910.3</v>
      </c>
      <c r="H1506" s="9">
        <v>10983.9</v>
      </c>
    </row>
    <row r="1507" spans="1:8" ht="15" thickBot="1" x14ac:dyDescent="0.35">
      <c r="A1507" s="8" t="s">
        <v>380</v>
      </c>
      <c r="B1507" s="9">
        <v>19580.099999999999</v>
      </c>
      <c r="C1507" s="9">
        <v>0</v>
      </c>
      <c r="D1507" s="9">
        <v>14326.9</v>
      </c>
      <c r="E1507" s="9">
        <v>955.1</v>
      </c>
      <c r="F1507" s="9">
        <v>2387.8000000000002</v>
      </c>
      <c r="G1507" s="9">
        <v>1910.3</v>
      </c>
      <c r="H1507" s="9">
        <v>10983.9</v>
      </c>
    </row>
    <row r="1508" spans="1:8" ht="15" thickBot="1" x14ac:dyDescent="0.35">
      <c r="A1508" s="8" t="s">
        <v>383</v>
      </c>
      <c r="B1508" s="9">
        <v>19580.099999999999</v>
      </c>
      <c r="C1508" s="9">
        <v>0</v>
      </c>
      <c r="D1508" s="9">
        <v>14326.9</v>
      </c>
      <c r="E1508" s="9">
        <v>955.1</v>
      </c>
      <c r="F1508" s="9">
        <v>2387.8000000000002</v>
      </c>
      <c r="G1508" s="9">
        <v>1910.3</v>
      </c>
      <c r="H1508" s="9">
        <v>10983.9</v>
      </c>
    </row>
    <row r="1509" spans="1:8" ht="15" thickBot="1" x14ac:dyDescent="0.35">
      <c r="A1509" s="8" t="s">
        <v>385</v>
      </c>
      <c r="B1509" s="9">
        <v>19580.099999999999</v>
      </c>
      <c r="C1509" s="9">
        <v>0</v>
      </c>
      <c r="D1509" s="9">
        <v>14326.9</v>
      </c>
      <c r="E1509" s="9">
        <v>955.1</v>
      </c>
      <c r="F1509" s="9">
        <v>2387.8000000000002</v>
      </c>
      <c r="G1509" s="9">
        <v>1910.3</v>
      </c>
      <c r="H1509" s="9">
        <v>10983.9</v>
      </c>
    </row>
    <row r="1510" spans="1:8" ht="15" thickBot="1" x14ac:dyDescent="0.35">
      <c r="A1510" s="8" t="s">
        <v>388</v>
      </c>
      <c r="B1510" s="9">
        <v>19580.099999999999</v>
      </c>
      <c r="C1510" s="9">
        <v>0</v>
      </c>
      <c r="D1510" s="9">
        <v>14326.9</v>
      </c>
      <c r="E1510" s="9">
        <v>955.1</v>
      </c>
      <c r="F1510" s="9">
        <v>2387.8000000000002</v>
      </c>
      <c r="G1510" s="9">
        <v>1910.3</v>
      </c>
      <c r="H1510" s="9">
        <v>10983.9</v>
      </c>
    </row>
    <row r="1511" spans="1:8" ht="15" thickBot="1" x14ac:dyDescent="0.35">
      <c r="A1511" s="8" t="s">
        <v>389</v>
      </c>
      <c r="B1511" s="9">
        <v>19580.099999999999</v>
      </c>
      <c r="C1511" s="9">
        <v>0</v>
      </c>
      <c r="D1511" s="9">
        <v>14326.9</v>
      </c>
      <c r="E1511" s="9">
        <v>955.1</v>
      </c>
      <c r="F1511" s="9">
        <v>2387.8000000000002</v>
      </c>
      <c r="G1511" s="9">
        <v>1910.3</v>
      </c>
      <c r="H1511" s="9">
        <v>8834.9</v>
      </c>
    </row>
    <row r="1512" spans="1:8" ht="15" thickBot="1" x14ac:dyDescent="0.35">
      <c r="A1512" s="8" t="s">
        <v>391</v>
      </c>
      <c r="B1512" s="9">
        <v>19580.099999999999</v>
      </c>
      <c r="C1512" s="9">
        <v>0</v>
      </c>
      <c r="D1512" s="9">
        <v>14326.9</v>
      </c>
      <c r="E1512" s="9">
        <v>955.1</v>
      </c>
      <c r="F1512" s="9">
        <v>2387.8000000000002</v>
      </c>
      <c r="G1512" s="9">
        <v>1910.3</v>
      </c>
      <c r="H1512" s="9">
        <v>8834.9</v>
      </c>
    </row>
    <row r="1513" spans="1:8" ht="15" thickBot="1" x14ac:dyDescent="0.35">
      <c r="A1513" s="8" t="s">
        <v>394</v>
      </c>
      <c r="B1513" s="9">
        <v>19580.099999999999</v>
      </c>
      <c r="C1513" s="9">
        <v>0</v>
      </c>
      <c r="D1513" s="9">
        <v>14326.9</v>
      </c>
      <c r="E1513" s="9">
        <v>955.1</v>
      </c>
      <c r="F1513" s="9">
        <v>2387.8000000000002</v>
      </c>
      <c r="G1513" s="9">
        <v>1910.3</v>
      </c>
      <c r="H1513" s="9">
        <v>8834.9</v>
      </c>
    </row>
    <row r="1514" spans="1:8" ht="15" thickBot="1" x14ac:dyDescent="0.35">
      <c r="A1514" s="8" t="s">
        <v>396</v>
      </c>
      <c r="B1514" s="9">
        <v>19580.099999999999</v>
      </c>
      <c r="C1514" s="9">
        <v>0</v>
      </c>
      <c r="D1514" s="9">
        <v>14326.9</v>
      </c>
      <c r="E1514" s="9">
        <v>955.1</v>
      </c>
      <c r="F1514" s="9">
        <v>2387.8000000000002</v>
      </c>
      <c r="G1514" s="9">
        <v>1910.3</v>
      </c>
      <c r="H1514" s="9">
        <v>8834.9</v>
      </c>
    </row>
    <row r="1515" spans="1:8" ht="15" thickBot="1" x14ac:dyDescent="0.35">
      <c r="A1515" s="8" t="s">
        <v>398</v>
      </c>
      <c r="B1515" s="9">
        <v>19580.099999999999</v>
      </c>
      <c r="C1515" s="9">
        <v>0</v>
      </c>
      <c r="D1515" s="9">
        <v>14326.9</v>
      </c>
      <c r="E1515" s="9">
        <v>955.1</v>
      </c>
      <c r="F1515" s="9">
        <v>2387.8000000000002</v>
      </c>
      <c r="G1515" s="9">
        <v>1910.3</v>
      </c>
      <c r="H1515" s="9">
        <v>6208.3</v>
      </c>
    </row>
    <row r="1516" spans="1:8" ht="15" thickBot="1" x14ac:dyDescent="0.35">
      <c r="A1516" s="8" t="s">
        <v>400</v>
      </c>
      <c r="B1516" s="9">
        <v>19580.099999999999</v>
      </c>
      <c r="C1516" s="9">
        <v>0</v>
      </c>
      <c r="D1516" s="9">
        <v>7641</v>
      </c>
      <c r="E1516" s="9">
        <v>955.1</v>
      </c>
      <c r="F1516" s="9">
        <v>2387.8000000000002</v>
      </c>
      <c r="G1516" s="9">
        <v>1910.3</v>
      </c>
      <c r="H1516" s="9">
        <v>5730.8</v>
      </c>
    </row>
    <row r="1517" spans="1:8" ht="15" thickBot="1" x14ac:dyDescent="0.35">
      <c r="A1517" s="8" t="s">
        <v>402</v>
      </c>
      <c r="B1517" s="9">
        <v>19580.099999999999</v>
      </c>
      <c r="C1517" s="9">
        <v>0</v>
      </c>
      <c r="D1517" s="9">
        <v>7641</v>
      </c>
      <c r="E1517" s="9">
        <v>955.1</v>
      </c>
      <c r="F1517" s="9">
        <v>2387.8000000000002</v>
      </c>
      <c r="G1517" s="9">
        <v>1910.3</v>
      </c>
      <c r="H1517" s="9">
        <v>4298.1000000000004</v>
      </c>
    </row>
    <row r="1518" spans="1:8" ht="15" thickBot="1" x14ac:dyDescent="0.35">
      <c r="A1518" s="8" t="s">
        <v>404</v>
      </c>
      <c r="B1518" s="9">
        <v>16237.1</v>
      </c>
      <c r="C1518" s="9">
        <v>0</v>
      </c>
      <c r="D1518" s="9">
        <v>7163.4</v>
      </c>
      <c r="E1518" s="9">
        <v>955.1</v>
      </c>
      <c r="F1518" s="9">
        <v>2387.8000000000002</v>
      </c>
      <c r="G1518" s="9">
        <v>1910.3</v>
      </c>
      <c r="H1518" s="9">
        <v>3820.5</v>
      </c>
    </row>
    <row r="1519" spans="1:8" ht="15" thickBot="1" x14ac:dyDescent="0.35">
      <c r="A1519" s="8" t="s">
        <v>406</v>
      </c>
      <c r="B1519" s="9">
        <v>15759.6</v>
      </c>
      <c r="C1519" s="9">
        <v>0</v>
      </c>
      <c r="D1519" s="9">
        <v>6685.9</v>
      </c>
      <c r="E1519" s="9">
        <v>955.1</v>
      </c>
      <c r="F1519" s="9">
        <v>2387.8000000000002</v>
      </c>
      <c r="G1519" s="9">
        <v>1910.3</v>
      </c>
      <c r="H1519" s="9">
        <v>2387.8000000000002</v>
      </c>
    </row>
    <row r="1520" spans="1:8" ht="15" thickBot="1" x14ac:dyDescent="0.35">
      <c r="A1520" s="8" t="s">
        <v>407</v>
      </c>
      <c r="B1520" s="9">
        <v>15759.6</v>
      </c>
      <c r="C1520" s="9">
        <v>0</v>
      </c>
      <c r="D1520" s="9">
        <v>6685.9</v>
      </c>
      <c r="E1520" s="9">
        <v>955.1</v>
      </c>
      <c r="F1520" s="9">
        <v>2387.8000000000002</v>
      </c>
      <c r="G1520" s="9">
        <v>955.1</v>
      </c>
      <c r="H1520" s="9">
        <v>2387.8000000000002</v>
      </c>
    </row>
    <row r="1521" spans="1:8" ht="15" thickBot="1" x14ac:dyDescent="0.35">
      <c r="A1521" s="8" t="s">
        <v>408</v>
      </c>
      <c r="B1521" s="9">
        <v>15759.6</v>
      </c>
      <c r="C1521" s="9">
        <v>0</v>
      </c>
      <c r="D1521" s="9">
        <v>6685.9</v>
      </c>
      <c r="E1521" s="9">
        <v>955.1</v>
      </c>
      <c r="F1521" s="9">
        <v>2387.8000000000002</v>
      </c>
      <c r="G1521" s="9">
        <v>955.1</v>
      </c>
      <c r="H1521" s="9">
        <v>2387.8000000000002</v>
      </c>
    </row>
    <row r="1522" spans="1:8" ht="15" thickBot="1" x14ac:dyDescent="0.35">
      <c r="A1522" s="8" t="s">
        <v>410</v>
      </c>
      <c r="B1522" s="9">
        <v>15759.6</v>
      </c>
      <c r="C1522" s="9">
        <v>0</v>
      </c>
      <c r="D1522" s="9">
        <v>6685.9</v>
      </c>
      <c r="E1522" s="9">
        <v>955.1</v>
      </c>
      <c r="F1522" s="9">
        <v>2387.8000000000002</v>
      </c>
      <c r="G1522" s="9">
        <v>955.1</v>
      </c>
      <c r="H1522" s="9">
        <v>2387.8000000000002</v>
      </c>
    </row>
    <row r="1523" spans="1:8" ht="15" thickBot="1" x14ac:dyDescent="0.35">
      <c r="A1523" s="8" t="s">
        <v>412</v>
      </c>
      <c r="B1523" s="9">
        <v>15759.6</v>
      </c>
      <c r="C1523" s="9">
        <v>0</v>
      </c>
      <c r="D1523" s="9">
        <v>6685.9</v>
      </c>
      <c r="E1523" s="9">
        <v>955.1</v>
      </c>
      <c r="F1523" s="9">
        <v>2387.8000000000002</v>
      </c>
      <c r="G1523" s="9">
        <v>955.1</v>
      </c>
      <c r="H1523" s="9">
        <v>1432.7</v>
      </c>
    </row>
    <row r="1524" spans="1:8" ht="15" thickBot="1" x14ac:dyDescent="0.35">
      <c r="A1524" s="8" t="s">
        <v>414</v>
      </c>
      <c r="B1524" s="9">
        <v>15759.6</v>
      </c>
      <c r="C1524" s="9">
        <v>0</v>
      </c>
      <c r="D1524" s="9">
        <v>6685.9</v>
      </c>
      <c r="E1524" s="9">
        <v>955.1</v>
      </c>
      <c r="F1524" s="9">
        <v>2387.8000000000002</v>
      </c>
      <c r="G1524" s="9">
        <v>955.1</v>
      </c>
      <c r="H1524" s="9">
        <v>1432.7</v>
      </c>
    </row>
    <row r="1525" spans="1:8" ht="15" thickBot="1" x14ac:dyDescent="0.35">
      <c r="A1525" s="8" t="s">
        <v>415</v>
      </c>
      <c r="B1525" s="9">
        <v>15759.6</v>
      </c>
      <c r="C1525" s="9">
        <v>0</v>
      </c>
      <c r="D1525" s="9">
        <v>6685.9</v>
      </c>
      <c r="E1525" s="9">
        <v>955.1</v>
      </c>
      <c r="F1525" s="9">
        <v>2387.8000000000002</v>
      </c>
      <c r="G1525" s="9">
        <v>955.1</v>
      </c>
      <c r="H1525" s="9">
        <v>1432.7</v>
      </c>
    </row>
    <row r="1526" spans="1:8" ht="15" thickBot="1" x14ac:dyDescent="0.35">
      <c r="A1526" s="8" t="s">
        <v>416</v>
      </c>
      <c r="B1526" s="9">
        <v>15759.6</v>
      </c>
      <c r="C1526" s="9">
        <v>0</v>
      </c>
      <c r="D1526" s="9">
        <v>6685.9</v>
      </c>
      <c r="E1526" s="9">
        <v>955.1</v>
      </c>
      <c r="F1526" s="9">
        <v>2387.8000000000002</v>
      </c>
      <c r="G1526" s="9">
        <v>955.1</v>
      </c>
      <c r="H1526" s="9">
        <v>1432.7</v>
      </c>
    </row>
    <row r="1527" spans="1:8" ht="15" thickBot="1" x14ac:dyDescent="0.35">
      <c r="A1527" s="8" t="s">
        <v>418</v>
      </c>
      <c r="B1527" s="9">
        <v>15759.6</v>
      </c>
      <c r="C1527" s="9">
        <v>0</v>
      </c>
      <c r="D1527" s="9">
        <v>6685.9</v>
      </c>
      <c r="E1527" s="9">
        <v>955.1</v>
      </c>
      <c r="F1527" s="9">
        <v>2387.8000000000002</v>
      </c>
      <c r="G1527" s="9">
        <v>955.1</v>
      </c>
      <c r="H1527" s="9">
        <v>1432.7</v>
      </c>
    </row>
    <row r="1528" spans="1:8" ht="15" thickBot="1" x14ac:dyDescent="0.35">
      <c r="A1528" s="8" t="s">
        <v>419</v>
      </c>
      <c r="B1528" s="9">
        <v>15759.6</v>
      </c>
      <c r="C1528" s="9">
        <v>0</v>
      </c>
      <c r="D1528" s="9">
        <v>6685.9</v>
      </c>
      <c r="E1528" s="9">
        <v>955.1</v>
      </c>
      <c r="F1528" s="9">
        <v>2387.8000000000002</v>
      </c>
      <c r="G1528" s="9">
        <v>955.1</v>
      </c>
      <c r="H1528" s="9">
        <v>1432.7</v>
      </c>
    </row>
    <row r="1529" spans="1:8" ht="15" thickBot="1" x14ac:dyDescent="0.35">
      <c r="A1529" s="8" t="s">
        <v>420</v>
      </c>
      <c r="B1529" s="9">
        <v>15759.6</v>
      </c>
      <c r="C1529" s="9">
        <v>0</v>
      </c>
      <c r="D1529" s="9">
        <v>6685.9</v>
      </c>
      <c r="E1529" s="9">
        <v>955.1</v>
      </c>
      <c r="F1529" s="9">
        <v>2387.8000000000002</v>
      </c>
      <c r="G1529" s="9">
        <v>955.1</v>
      </c>
      <c r="H1529" s="9">
        <v>477.6</v>
      </c>
    </row>
    <row r="1530" spans="1:8" ht="15" thickBot="1" x14ac:dyDescent="0.35">
      <c r="A1530" s="8" t="s">
        <v>422</v>
      </c>
      <c r="B1530" s="9">
        <v>15282</v>
      </c>
      <c r="C1530" s="9">
        <v>0</v>
      </c>
      <c r="D1530" s="9">
        <v>6208.3</v>
      </c>
      <c r="E1530" s="9">
        <v>955.1</v>
      </c>
      <c r="F1530" s="9">
        <v>2387.8000000000002</v>
      </c>
      <c r="G1530" s="9">
        <v>955.1</v>
      </c>
      <c r="H1530" s="9">
        <v>477.6</v>
      </c>
    </row>
    <row r="1531" spans="1:8" ht="15" thickBot="1" x14ac:dyDescent="0.35">
      <c r="A1531" s="8" t="s">
        <v>424</v>
      </c>
      <c r="B1531" s="9">
        <v>15282</v>
      </c>
      <c r="C1531" s="9">
        <v>0</v>
      </c>
      <c r="D1531" s="9">
        <v>6208.3</v>
      </c>
      <c r="E1531" s="9">
        <v>955.1</v>
      </c>
      <c r="F1531" s="9">
        <v>2387.8000000000002</v>
      </c>
      <c r="G1531" s="9">
        <v>955.1</v>
      </c>
      <c r="H1531" s="9">
        <v>477.6</v>
      </c>
    </row>
    <row r="1532" spans="1:8" ht="15" thickBot="1" x14ac:dyDescent="0.35">
      <c r="A1532" s="8" t="s">
        <v>426</v>
      </c>
      <c r="B1532" s="9">
        <v>15282</v>
      </c>
      <c r="C1532" s="9">
        <v>0</v>
      </c>
      <c r="D1532" s="9">
        <v>2387.8000000000002</v>
      </c>
      <c r="E1532" s="9">
        <v>955.1</v>
      </c>
      <c r="F1532" s="9">
        <v>2387.8000000000002</v>
      </c>
      <c r="G1532" s="9">
        <v>955.1</v>
      </c>
      <c r="H1532" s="9">
        <v>477.6</v>
      </c>
    </row>
    <row r="1533" spans="1:8" ht="15" thickBot="1" x14ac:dyDescent="0.35">
      <c r="A1533" s="8" t="s">
        <v>427</v>
      </c>
      <c r="B1533" s="9">
        <v>15282</v>
      </c>
      <c r="C1533" s="9">
        <v>0</v>
      </c>
      <c r="D1533" s="9">
        <v>2387.8000000000002</v>
      </c>
      <c r="E1533" s="9">
        <v>955.1</v>
      </c>
      <c r="F1533" s="9">
        <v>2387.8000000000002</v>
      </c>
      <c r="G1533" s="9">
        <v>955.1</v>
      </c>
      <c r="H1533" s="9">
        <v>477.6</v>
      </c>
    </row>
    <row r="1534" spans="1:8" ht="15" thickBot="1" x14ac:dyDescent="0.35">
      <c r="A1534" s="8" t="s">
        <v>429</v>
      </c>
      <c r="B1534" s="9">
        <v>15282</v>
      </c>
      <c r="C1534" s="9">
        <v>0</v>
      </c>
      <c r="D1534" s="9">
        <v>0</v>
      </c>
      <c r="E1534" s="9">
        <v>955.1</v>
      </c>
      <c r="F1534" s="9">
        <v>2387.8000000000002</v>
      </c>
      <c r="G1534" s="9">
        <v>955.1</v>
      </c>
      <c r="H1534" s="9">
        <v>477.6</v>
      </c>
    </row>
    <row r="1535" spans="1:8" ht="15" thickBot="1" x14ac:dyDescent="0.35">
      <c r="A1535" s="8" t="s">
        <v>430</v>
      </c>
      <c r="B1535" s="9">
        <v>14326.9</v>
      </c>
      <c r="C1535" s="9">
        <v>0</v>
      </c>
      <c r="D1535" s="9">
        <v>0</v>
      </c>
      <c r="E1535" s="9">
        <v>955.1</v>
      </c>
      <c r="F1535" s="9">
        <v>2387.8000000000002</v>
      </c>
      <c r="G1535" s="9">
        <v>955.1</v>
      </c>
      <c r="H1535" s="9">
        <v>477.6</v>
      </c>
    </row>
    <row r="1536" spans="1:8" ht="15" thickBot="1" x14ac:dyDescent="0.35">
      <c r="A1536" s="8" t="s">
        <v>431</v>
      </c>
      <c r="B1536" s="9">
        <v>12894.2</v>
      </c>
      <c r="C1536" s="9">
        <v>0</v>
      </c>
      <c r="D1536" s="9">
        <v>0</v>
      </c>
      <c r="E1536" s="9">
        <v>955.1</v>
      </c>
      <c r="F1536" s="9">
        <v>2387.8000000000002</v>
      </c>
      <c r="G1536" s="9">
        <v>955.1</v>
      </c>
      <c r="H1536" s="9">
        <v>477.6</v>
      </c>
    </row>
    <row r="1537" spans="1:8" ht="15" thickBot="1" x14ac:dyDescent="0.35">
      <c r="A1537" s="8" t="s">
        <v>432</v>
      </c>
      <c r="B1537" s="9">
        <v>12894.2</v>
      </c>
      <c r="C1537" s="9">
        <v>0</v>
      </c>
      <c r="D1537" s="9">
        <v>0</v>
      </c>
      <c r="E1537" s="9">
        <v>477.6</v>
      </c>
      <c r="F1537" s="9">
        <v>2387.8000000000002</v>
      </c>
      <c r="G1537" s="9">
        <v>955.1</v>
      </c>
      <c r="H1537" s="9">
        <v>477.6</v>
      </c>
    </row>
    <row r="1538" spans="1:8" ht="15" thickBot="1" x14ac:dyDescent="0.35">
      <c r="A1538" s="8" t="s">
        <v>433</v>
      </c>
      <c r="B1538" s="9">
        <v>12894.2</v>
      </c>
      <c r="C1538" s="9">
        <v>0</v>
      </c>
      <c r="D1538" s="9">
        <v>0</v>
      </c>
      <c r="E1538" s="9">
        <v>477.6</v>
      </c>
      <c r="F1538" s="9">
        <v>2387.8000000000002</v>
      </c>
      <c r="G1538" s="9">
        <v>0</v>
      </c>
      <c r="H1538" s="9">
        <v>477.6</v>
      </c>
    </row>
    <row r="1539" spans="1:8" ht="15" thickBot="1" x14ac:dyDescent="0.35">
      <c r="A1539" s="8" t="s">
        <v>435</v>
      </c>
      <c r="B1539" s="9">
        <v>12894.2</v>
      </c>
      <c r="C1539" s="9">
        <v>0</v>
      </c>
      <c r="D1539" s="9">
        <v>0</v>
      </c>
      <c r="E1539" s="9">
        <v>477.6</v>
      </c>
      <c r="F1539" s="9">
        <v>2387.8000000000002</v>
      </c>
      <c r="G1539" s="9">
        <v>0</v>
      </c>
      <c r="H1539" s="9">
        <v>477.6</v>
      </c>
    </row>
    <row r="1540" spans="1:8" ht="15" thickBot="1" x14ac:dyDescent="0.35">
      <c r="A1540" s="8" t="s">
        <v>436</v>
      </c>
      <c r="B1540" s="9">
        <v>12894.2</v>
      </c>
      <c r="C1540" s="9">
        <v>0</v>
      </c>
      <c r="D1540" s="9">
        <v>0</v>
      </c>
      <c r="E1540" s="9">
        <v>0</v>
      </c>
      <c r="F1540" s="9">
        <v>2387.8000000000002</v>
      </c>
      <c r="G1540" s="9">
        <v>0</v>
      </c>
      <c r="H1540" s="9">
        <v>477.6</v>
      </c>
    </row>
    <row r="1541" spans="1:8" ht="15" thickBot="1" x14ac:dyDescent="0.35">
      <c r="A1541" s="8" t="s">
        <v>437</v>
      </c>
      <c r="B1541" s="9">
        <v>12894.2</v>
      </c>
      <c r="C1541" s="9">
        <v>0</v>
      </c>
      <c r="D1541" s="9">
        <v>0</v>
      </c>
      <c r="E1541" s="9">
        <v>0</v>
      </c>
      <c r="F1541" s="9">
        <v>2387.8000000000002</v>
      </c>
      <c r="G1541" s="9">
        <v>0</v>
      </c>
      <c r="H1541" s="9">
        <v>477.6</v>
      </c>
    </row>
    <row r="1542" spans="1:8" ht="15" thickBot="1" x14ac:dyDescent="0.35">
      <c r="A1542" s="8" t="s">
        <v>438</v>
      </c>
      <c r="B1542" s="9">
        <v>12894.2</v>
      </c>
      <c r="C1542" s="9">
        <v>0</v>
      </c>
      <c r="D1542" s="9">
        <v>0</v>
      </c>
      <c r="E1542" s="9">
        <v>0</v>
      </c>
      <c r="F1542" s="9">
        <v>2387.8000000000002</v>
      </c>
      <c r="G1542" s="9">
        <v>0</v>
      </c>
      <c r="H1542" s="9">
        <v>477.6</v>
      </c>
    </row>
    <row r="1543" spans="1:8" ht="15" thickBot="1" x14ac:dyDescent="0.35">
      <c r="A1543" s="8" t="s">
        <v>440</v>
      </c>
      <c r="B1543" s="9">
        <v>12894.2</v>
      </c>
      <c r="C1543" s="9">
        <v>0</v>
      </c>
      <c r="D1543" s="9">
        <v>0</v>
      </c>
      <c r="E1543" s="9">
        <v>0</v>
      </c>
      <c r="F1543" s="9">
        <v>2387.8000000000002</v>
      </c>
      <c r="G1543" s="9">
        <v>0</v>
      </c>
      <c r="H1543" s="9">
        <v>0</v>
      </c>
    </row>
    <row r="1544" spans="1:8" ht="15" thickBot="1" x14ac:dyDescent="0.35">
      <c r="A1544" s="8" t="s">
        <v>442</v>
      </c>
      <c r="B1544" s="9">
        <v>12894.2</v>
      </c>
      <c r="C1544" s="9">
        <v>0</v>
      </c>
      <c r="D1544" s="9">
        <v>0</v>
      </c>
      <c r="E1544" s="9">
        <v>0</v>
      </c>
      <c r="F1544" s="9">
        <v>2387.8000000000002</v>
      </c>
      <c r="G1544" s="9">
        <v>0</v>
      </c>
      <c r="H1544" s="9">
        <v>0</v>
      </c>
    </row>
    <row r="1545" spans="1:8" ht="15" thickBot="1" x14ac:dyDescent="0.35">
      <c r="A1545" s="8" t="s">
        <v>444</v>
      </c>
      <c r="B1545" s="9">
        <v>12894.2</v>
      </c>
      <c r="C1545" s="9">
        <v>0</v>
      </c>
      <c r="D1545" s="9">
        <v>0</v>
      </c>
      <c r="E1545" s="9">
        <v>0</v>
      </c>
      <c r="F1545" s="9">
        <v>955.1</v>
      </c>
      <c r="G1545" s="9">
        <v>0</v>
      </c>
      <c r="H1545" s="9">
        <v>0</v>
      </c>
    </row>
    <row r="1546" spans="1:8" ht="15" thickBot="1" x14ac:dyDescent="0.35">
      <c r="A1546" s="8" t="s">
        <v>446</v>
      </c>
      <c r="B1546" s="9">
        <v>12894.2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447</v>
      </c>
      <c r="B1547" s="9">
        <v>12894.2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448</v>
      </c>
      <c r="B1548" s="9">
        <v>12894.2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449</v>
      </c>
      <c r="B1549" s="9">
        <v>12894.2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450</v>
      </c>
      <c r="B1550" s="9">
        <v>11939.1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451</v>
      </c>
      <c r="B1551" s="9">
        <v>11939.1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452</v>
      </c>
      <c r="B1552" s="9">
        <v>11939.1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453</v>
      </c>
      <c r="B1553" s="9">
        <v>11939.1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454</v>
      </c>
      <c r="B1554" s="9">
        <v>11939.1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455</v>
      </c>
      <c r="B1555" s="9">
        <v>11939.1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456</v>
      </c>
      <c r="B1556" s="9">
        <v>11939.1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457</v>
      </c>
      <c r="B1557" s="9">
        <v>11939.1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458</v>
      </c>
      <c r="B1558" s="9">
        <v>11939.1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459</v>
      </c>
      <c r="B1559" s="9">
        <v>11939.1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460</v>
      </c>
      <c r="B1560" s="9">
        <v>11939.1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461</v>
      </c>
      <c r="B1561" s="9">
        <v>11939.1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462</v>
      </c>
      <c r="B1562" s="9">
        <v>11939.1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463</v>
      </c>
      <c r="B1563" s="9">
        <v>11939.1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464</v>
      </c>
      <c r="B1564" s="9">
        <v>11939.1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465</v>
      </c>
      <c r="B1565" s="9">
        <v>11939.1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466</v>
      </c>
      <c r="B1566" s="9">
        <v>11939.1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467</v>
      </c>
      <c r="B1567" s="9">
        <v>11939.1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468</v>
      </c>
      <c r="B1568" s="9">
        <v>11939.1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469</v>
      </c>
      <c r="B1569" s="9">
        <v>11939.1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470</v>
      </c>
      <c r="B1570" s="9">
        <v>11939.1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471</v>
      </c>
      <c r="B1571" s="9">
        <v>11939.1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472</v>
      </c>
      <c r="B1572" s="9">
        <v>11939.1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473</v>
      </c>
      <c r="B1573" s="9">
        <v>11939.1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474</v>
      </c>
      <c r="B1574" s="9">
        <v>11939.1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475</v>
      </c>
      <c r="B1575" s="9">
        <v>11939.1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476</v>
      </c>
      <c r="B1576" s="9">
        <v>11939.1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477</v>
      </c>
      <c r="B1577" s="9">
        <v>11939.1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478</v>
      </c>
      <c r="B1578" s="9">
        <v>11939.1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479</v>
      </c>
      <c r="B1579" s="9">
        <v>11939.1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480</v>
      </c>
      <c r="B1580" s="9">
        <v>11939.1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481</v>
      </c>
      <c r="B1581" s="9">
        <v>11939.1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482</v>
      </c>
      <c r="B1582" s="9">
        <v>11939.1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483</v>
      </c>
      <c r="B1583" s="9">
        <v>11939.1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484</v>
      </c>
      <c r="B1584" s="9">
        <v>11461.5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485</v>
      </c>
      <c r="B1585" s="9">
        <v>11461.5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486</v>
      </c>
      <c r="B1586" s="9">
        <v>11461.5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487</v>
      </c>
      <c r="B1587" s="9">
        <v>11461.5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488</v>
      </c>
      <c r="B1588" s="9">
        <v>10983.9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489</v>
      </c>
      <c r="B1589" s="9">
        <v>10983.9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490</v>
      </c>
      <c r="B1590" s="9">
        <v>10983.9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491</v>
      </c>
      <c r="B1591" s="9">
        <v>10983.9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492</v>
      </c>
      <c r="B1592" s="9">
        <v>10983.9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493</v>
      </c>
      <c r="B1593" s="9">
        <v>10983.9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494</v>
      </c>
      <c r="B1594" s="9">
        <v>10983.9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495</v>
      </c>
      <c r="B1595" s="9">
        <v>10983.9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496</v>
      </c>
      <c r="B1596" s="9">
        <v>10983.9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497</v>
      </c>
      <c r="B1597" s="9">
        <v>10983.9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498</v>
      </c>
      <c r="B1598" s="9">
        <v>10028.799999999999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499</v>
      </c>
      <c r="B1599" s="9">
        <v>10028.799999999999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500</v>
      </c>
      <c r="B1600" s="9">
        <v>10028.799999999999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501</v>
      </c>
      <c r="B1601" s="9">
        <v>10028.799999999999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502</v>
      </c>
      <c r="B1602" s="9">
        <v>10028.799999999999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503</v>
      </c>
      <c r="B1603" s="9">
        <v>10028.799999999999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504</v>
      </c>
      <c r="B1604" s="9">
        <v>10028.799999999999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505</v>
      </c>
      <c r="B1605" s="9">
        <v>10028.799999999999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506</v>
      </c>
      <c r="B1606" s="9">
        <v>10028.799999999999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507</v>
      </c>
      <c r="B1607" s="9">
        <v>10028.799999999999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508</v>
      </c>
      <c r="B1608" s="9">
        <v>9551.2999999999993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509</v>
      </c>
      <c r="B1609" s="9">
        <v>9551.2999999999993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510</v>
      </c>
      <c r="B1610" s="9">
        <v>9551.2999999999993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511</v>
      </c>
      <c r="B1611" s="9">
        <v>9551.2999999999993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512</v>
      </c>
      <c r="B1612" s="9">
        <v>9551.2999999999993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513</v>
      </c>
      <c r="B1613" s="9">
        <v>9551.2999999999993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514</v>
      </c>
      <c r="B1614" s="9">
        <v>9551.2999999999993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515</v>
      </c>
      <c r="B1615" s="9">
        <v>9551.2999999999993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516</v>
      </c>
      <c r="B1616" s="9">
        <v>9551.2999999999993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517</v>
      </c>
      <c r="B1617" s="9">
        <v>9551.2999999999993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518</v>
      </c>
      <c r="B1618" s="9">
        <v>8118.6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519</v>
      </c>
      <c r="B1619" s="9">
        <v>8118.6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520</v>
      </c>
      <c r="B1620" s="9">
        <v>8118.6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521</v>
      </c>
      <c r="B1621" s="9">
        <v>8118.6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522</v>
      </c>
      <c r="B1622" s="9">
        <v>8118.6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523</v>
      </c>
      <c r="B1623" s="9">
        <v>8118.6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524</v>
      </c>
      <c r="B1624" s="9">
        <v>8118.6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525</v>
      </c>
      <c r="B1625" s="9">
        <v>8118.6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526</v>
      </c>
      <c r="B1626" s="9">
        <v>8118.6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527</v>
      </c>
      <c r="B1627" s="9">
        <v>8118.6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528</v>
      </c>
      <c r="B1628" s="9">
        <v>8118.6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529</v>
      </c>
      <c r="B1629" s="9">
        <v>8118.6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530</v>
      </c>
      <c r="B1630" s="9">
        <v>8118.6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531</v>
      </c>
      <c r="B1631" s="9">
        <v>8118.6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532</v>
      </c>
      <c r="B1632" s="9">
        <v>8118.6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533</v>
      </c>
      <c r="B1633" s="9">
        <v>8118.6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534</v>
      </c>
      <c r="B1634" s="9">
        <v>8118.6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535</v>
      </c>
      <c r="B1635" s="9">
        <v>8118.6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536</v>
      </c>
      <c r="B1636" s="9">
        <v>8118.6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537</v>
      </c>
      <c r="B1637" s="9">
        <v>8118.6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538</v>
      </c>
      <c r="B1638" s="9">
        <v>8118.6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539</v>
      </c>
      <c r="B1639" s="9">
        <v>8118.6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540</v>
      </c>
      <c r="B1640" s="9">
        <v>8118.6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541</v>
      </c>
      <c r="B1641" s="9">
        <v>8118.6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542</v>
      </c>
      <c r="B1642" s="9">
        <v>8118.6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543</v>
      </c>
      <c r="B1643" s="9">
        <v>8118.6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544</v>
      </c>
      <c r="B1644" s="9">
        <v>8118.6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545</v>
      </c>
      <c r="B1645" s="9">
        <v>8118.6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546</v>
      </c>
      <c r="B1646" s="9">
        <v>8118.6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547</v>
      </c>
      <c r="B1647" s="9">
        <v>8118.6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548</v>
      </c>
      <c r="B1648" s="9">
        <v>8118.6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549</v>
      </c>
      <c r="B1649" s="9">
        <v>8118.6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550</v>
      </c>
      <c r="B1650" s="9">
        <v>8118.6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551</v>
      </c>
      <c r="B1651" s="9">
        <v>8118.6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552</v>
      </c>
      <c r="B1652" s="9">
        <v>8118.6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553</v>
      </c>
      <c r="B1653" s="9">
        <v>8118.6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554</v>
      </c>
      <c r="B1654" s="9">
        <v>8118.6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555</v>
      </c>
      <c r="B1655" s="9">
        <v>8118.6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556</v>
      </c>
      <c r="B1656" s="9">
        <v>8118.6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557</v>
      </c>
      <c r="B1657" s="9">
        <v>8118.6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558</v>
      </c>
      <c r="B1658" s="9">
        <v>8118.6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559</v>
      </c>
      <c r="B1659" s="9">
        <v>8118.6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560</v>
      </c>
      <c r="B1660" s="9">
        <v>8118.6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561</v>
      </c>
      <c r="B1661" s="9">
        <v>8118.6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562</v>
      </c>
      <c r="B1662" s="9">
        <v>8118.6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563</v>
      </c>
      <c r="B1663" s="9">
        <v>8118.6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564</v>
      </c>
      <c r="B1664" s="9">
        <v>8118.6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8" ht="15" thickBot="1" x14ac:dyDescent="0.35">
      <c r="A1665" s="8" t="s">
        <v>565</v>
      </c>
      <c r="B1665" s="9">
        <v>8118.6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8" ht="15" thickBot="1" x14ac:dyDescent="0.35">
      <c r="A1666" s="8" t="s">
        <v>566</v>
      </c>
      <c r="B1666" s="9">
        <v>8118.6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8" ht="15" thickBot="1" x14ac:dyDescent="0.35">
      <c r="A1667" s="8" t="s">
        <v>567</v>
      </c>
      <c r="B1667" s="9">
        <v>8118.6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8" ht="15" thickBot="1" x14ac:dyDescent="0.35">
      <c r="A1668" s="8" t="s">
        <v>568</v>
      </c>
      <c r="B1668" s="9">
        <v>8118.6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8" ht="15" thickBot="1" x14ac:dyDescent="0.35">
      <c r="A1669" s="8" t="s">
        <v>569</v>
      </c>
      <c r="B1669" s="9">
        <v>8118.6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8" ht="15" thickBot="1" x14ac:dyDescent="0.35">
      <c r="A1670" s="8" t="s">
        <v>570</v>
      </c>
      <c r="B1670" s="9">
        <v>8118.6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8" ht="15" thickBot="1" x14ac:dyDescent="0.35">
      <c r="A1671" s="8" t="s">
        <v>571</v>
      </c>
      <c r="B1671" s="9">
        <v>8118.6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8" ht="15" thickBot="1" x14ac:dyDescent="0.35">
      <c r="A1672" s="8" t="s">
        <v>572</v>
      </c>
      <c r="B1672" s="9">
        <v>8118.6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8" ht="15" thickBot="1" x14ac:dyDescent="0.35">
      <c r="A1673" s="8" t="s">
        <v>573</v>
      </c>
      <c r="B1673" s="9">
        <v>8118.6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8" ht="15" thickBot="1" x14ac:dyDescent="0.35">
      <c r="A1674" s="8" t="s">
        <v>574</v>
      </c>
      <c r="B1674" s="9">
        <v>955.1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8" ht="15" thickBot="1" x14ac:dyDescent="0.35">
      <c r="A1675" s="8" t="s">
        <v>575</v>
      </c>
      <c r="B1675" s="9">
        <v>477.6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8" ht="15" thickBot="1" x14ac:dyDescent="0.35">
      <c r="A1676" s="8" t="s">
        <v>576</v>
      </c>
      <c r="B1676" s="9">
        <v>477.6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8" ht="15" thickBot="1" x14ac:dyDescent="0.35">
      <c r="A1677" s="8" t="s">
        <v>577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8" ht="15" thickBot="1" x14ac:dyDescent="0.35">
      <c r="A1678" s="8" t="s">
        <v>578</v>
      </c>
      <c r="B1678" s="9">
        <v>0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8" ht="15" thickBot="1" x14ac:dyDescent="0.35">
      <c r="A1679" s="8" t="s">
        <v>579</v>
      </c>
      <c r="B1679" s="9">
        <v>0</v>
      </c>
      <c r="C1679" s="9">
        <v>0</v>
      </c>
      <c r="D1679" s="9">
        <v>0</v>
      </c>
      <c r="E1679" s="9">
        <v>0</v>
      </c>
      <c r="F1679" s="9">
        <v>0</v>
      </c>
      <c r="G1679" s="9">
        <v>0</v>
      </c>
      <c r="H1679" s="9">
        <v>0</v>
      </c>
    </row>
    <row r="1680" spans="1:8" ht="18.600000000000001" thickBot="1" x14ac:dyDescent="0.35">
      <c r="A1680" s="4"/>
    </row>
    <row r="1681" spans="1:12" ht="15" thickBot="1" x14ac:dyDescent="0.35">
      <c r="A1681" s="8" t="s">
        <v>581</v>
      </c>
      <c r="B1681" s="8" t="s">
        <v>26</v>
      </c>
      <c r="C1681" s="8" t="s">
        <v>27</v>
      </c>
      <c r="D1681" s="8" t="s">
        <v>28</v>
      </c>
      <c r="E1681" s="8" t="s">
        <v>29</v>
      </c>
      <c r="F1681" s="8" t="s">
        <v>30</v>
      </c>
      <c r="G1681" s="8" t="s">
        <v>31</v>
      </c>
      <c r="H1681" s="8" t="s">
        <v>987</v>
      </c>
      <c r="I1681" s="8" t="s">
        <v>582</v>
      </c>
      <c r="J1681" s="8" t="s">
        <v>583</v>
      </c>
      <c r="K1681" s="8" t="s">
        <v>584</v>
      </c>
      <c r="L1681" s="8" t="s">
        <v>585</v>
      </c>
    </row>
    <row r="1682" spans="1:12" ht="15" thickBot="1" x14ac:dyDescent="0.35">
      <c r="A1682" s="8" t="s">
        <v>33</v>
      </c>
      <c r="B1682" s="9">
        <v>0</v>
      </c>
      <c r="C1682" s="9">
        <v>0</v>
      </c>
      <c r="D1682" s="9">
        <v>6685.9</v>
      </c>
      <c r="E1682" s="9">
        <v>0</v>
      </c>
      <c r="F1682" s="9">
        <v>0</v>
      </c>
      <c r="G1682" s="9">
        <v>0</v>
      </c>
      <c r="H1682" s="9">
        <v>477.6</v>
      </c>
      <c r="I1682" s="9">
        <v>7163.4</v>
      </c>
      <c r="J1682" s="9">
        <v>1000</v>
      </c>
      <c r="K1682" s="9">
        <v>-6163.4</v>
      </c>
      <c r="L1682" s="9">
        <v>-616.34</v>
      </c>
    </row>
    <row r="1683" spans="1:12" ht="15" thickBot="1" x14ac:dyDescent="0.35">
      <c r="A1683" s="8" t="s">
        <v>34</v>
      </c>
      <c r="B1683" s="9">
        <v>0</v>
      </c>
      <c r="C1683" s="9">
        <v>0</v>
      </c>
      <c r="D1683" s="9">
        <v>6208.3</v>
      </c>
      <c r="E1683" s="9">
        <v>0</v>
      </c>
      <c r="F1683" s="9">
        <v>0</v>
      </c>
      <c r="G1683" s="9">
        <v>0</v>
      </c>
      <c r="H1683" s="9">
        <v>0</v>
      </c>
      <c r="I1683" s="9">
        <v>6208.3</v>
      </c>
      <c r="J1683" s="9">
        <v>13000</v>
      </c>
      <c r="K1683" s="9">
        <v>6791.7</v>
      </c>
      <c r="L1683" s="9">
        <v>52.24</v>
      </c>
    </row>
    <row r="1684" spans="1:12" ht="15" thickBot="1" x14ac:dyDescent="0.35">
      <c r="A1684" s="8" t="s">
        <v>35</v>
      </c>
      <c r="B1684" s="9">
        <v>0</v>
      </c>
      <c r="C1684" s="9">
        <v>0</v>
      </c>
      <c r="D1684" s="9">
        <v>14326.9</v>
      </c>
      <c r="E1684" s="9">
        <v>0</v>
      </c>
      <c r="F1684" s="9">
        <v>0</v>
      </c>
      <c r="G1684" s="9">
        <v>0</v>
      </c>
      <c r="H1684" s="9">
        <v>0</v>
      </c>
      <c r="I1684" s="9">
        <v>14326.9</v>
      </c>
      <c r="J1684" s="9">
        <v>1000</v>
      </c>
      <c r="K1684" s="9">
        <v>-13326.9</v>
      </c>
      <c r="L1684" s="9">
        <v>-1332.69</v>
      </c>
    </row>
    <row r="1685" spans="1:12" ht="15" thickBot="1" x14ac:dyDescent="0.35">
      <c r="A1685" s="8" t="s">
        <v>36</v>
      </c>
      <c r="B1685" s="9">
        <v>477.6</v>
      </c>
      <c r="C1685" s="9">
        <v>0</v>
      </c>
      <c r="D1685" s="9">
        <v>6685.9</v>
      </c>
      <c r="E1685" s="9">
        <v>0</v>
      </c>
      <c r="F1685" s="9">
        <v>0</v>
      </c>
      <c r="G1685" s="9">
        <v>0</v>
      </c>
      <c r="H1685" s="9">
        <v>0</v>
      </c>
      <c r="I1685" s="9">
        <v>7163.4</v>
      </c>
      <c r="J1685" s="9">
        <v>15000</v>
      </c>
      <c r="K1685" s="9">
        <v>7836.6</v>
      </c>
      <c r="L1685" s="9">
        <v>52.24</v>
      </c>
    </row>
    <row r="1686" spans="1:12" ht="15" thickBot="1" x14ac:dyDescent="0.35">
      <c r="A1686" s="8" t="s">
        <v>37</v>
      </c>
      <c r="B1686" s="9">
        <v>477.6</v>
      </c>
      <c r="C1686" s="9">
        <v>0</v>
      </c>
      <c r="D1686" s="9">
        <v>14326.9</v>
      </c>
      <c r="E1686" s="9">
        <v>0</v>
      </c>
      <c r="F1686" s="9">
        <v>0</v>
      </c>
      <c r="G1686" s="9">
        <v>0</v>
      </c>
      <c r="H1686" s="9">
        <v>0</v>
      </c>
      <c r="I1686" s="9">
        <v>14804.5</v>
      </c>
      <c r="J1686" s="9">
        <v>1000</v>
      </c>
      <c r="K1686" s="9">
        <v>-13804.5</v>
      </c>
      <c r="L1686" s="9">
        <v>-1380.45</v>
      </c>
    </row>
    <row r="1687" spans="1:12" ht="15" thickBot="1" x14ac:dyDescent="0.35">
      <c r="A1687" s="8" t="s">
        <v>38</v>
      </c>
      <c r="B1687" s="9">
        <v>955.1</v>
      </c>
      <c r="C1687" s="9">
        <v>0</v>
      </c>
      <c r="D1687" s="9">
        <v>6685.9</v>
      </c>
      <c r="E1687" s="9">
        <v>0</v>
      </c>
      <c r="F1687" s="9">
        <v>0</v>
      </c>
      <c r="G1687" s="9">
        <v>0</v>
      </c>
      <c r="H1687" s="9">
        <v>0</v>
      </c>
      <c r="I1687" s="9">
        <v>7641</v>
      </c>
      <c r="J1687" s="9">
        <v>1000</v>
      </c>
      <c r="K1687" s="9">
        <v>-6641</v>
      </c>
      <c r="L1687" s="9">
        <v>-664.1</v>
      </c>
    </row>
    <row r="1688" spans="1:12" ht="15" thickBot="1" x14ac:dyDescent="0.35">
      <c r="A1688" s="8" t="s">
        <v>39</v>
      </c>
      <c r="B1688" s="9">
        <v>8118.6</v>
      </c>
      <c r="C1688" s="9">
        <v>0</v>
      </c>
      <c r="D1688" s="9">
        <v>14326.9</v>
      </c>
      <c r="E1688" s="9">
        <v>0</v>
      </c>
      <c r="F1688" s="9">
        <v>2387.8000000000002</v>
      </c>
      <c r="G1688" s="9">
        <v>0</v>
      </c>
      <c r="H1688" s="9">
        <v>0</v>
      </c>
      <c r="I1688" s="9">
        <v>24833.3</v>
      </c>
      <c r="J1688" s="9">
        <v>40000</v>
      </c>
      <c r="K1688" s="9">
        <v>15166.7</v>
      </c>
      <c r="L1688" s="9">
        <v>37.92</v>
      </c>
    </row>
    <row r="1689" spans="1:12" ht="15" thickBot="1" x14ac:dyDescent="0.35">
      <c r="A1689" s="8" t="s">
        <v>40</v>
      </c>
      <c r="B1689" s="9">
        <v>8118.6</v>
      </c>
      <c r="C1689" s="9">
        <v>0</v>
      </c>
      <c r="D1689" s="9">
        <v>14326.9</v>
      </c>
      <c r="E1689" s="9">
        <v>0</v>
      </c>
      <c r="F1689" s="9">
        <v>2387.8000000000002</v>
      </c>
      <c r="G1689" s="9">
        <v>0</v>
      </c>
      <c r="H1689" s="9">
        <v>477.6</v>
      </c>
      <c r="I1689" s="9">
        <v>25310.799999999999</v>
      </c>
      <c r="J1689" s="9">
        <v>24000</v>
      </c>
      <c r="K1689" s="9">
        <v>-1310.8</v>
      </c>
      <c r="L1689" s="9">
        <v>-5.46</v>
      </c>
    </row>
    <row r="1690" spans="1:12" ht="15" thickBot="1" x14ac:dyDescent="0.35">
      <c r="A1690" s="8" t="s">
        <v>41</v>
      </c>
      <c r="B1690" s="9">
        <v>8118.6</v>
      </c>
      <c r="C1690" s="9">
        <v>0</v>
      </c>
      <c r="D1690" s="9">
        <v>6685.9</v>
      </c>
      <c r="E1690" s="9">
        <v>0</v>
      </c>
      <c r="F1690" s="9">
        <v>0</v>
      </c>
      <c r="G1690" s="9">
        <v>0</v>
      </c>
      <c r="H1690" s="9">
        <v>0</v>
      </c>
      <c r="I1690" s="9">
        <v>14804.5</v>
      </c>
      <c r="J1690" s="9">
        <v>15000</v>
      </c>
      <c r="K1690" s="9">
        <v>195.5</v>
      </c>
      <c r="L1690" s="9">
        <v>1.3</v>
      </c>
    </row>
    <row r="1691" spans="1:12" ht="15" thickBot="1" x14ac:dyDescent="0.35">
      <c r="A1691" s="8" t="s">
        <v>42</v>
      </c>
      <c r="B1691" s="9">
        <v>8118.6</v>
      </c>
      <c r="C1691" s="9">
        <v>0</v>
      </c>
      <c r="D1691" s="9">
        <v>2387.8000000000002</v>
      </c>
      <c r="E1691" s="9">
        <v>0</v>
      </c>
      <c r="F1691" s="9">
        <v>0</v>
      </c>
      <c r="G1691" s="9">
        <v>955.1</v>
      </c>
      <c r="H1691" s="9">
        <v>0</v>
      </c>
      <c r="I1691" s="9">
        <v>11461.5</v>
      </c>
      <c r="J1691" s="9">
        <v>16000</v>
      </c>
      <c r="K1691" s="9">
        <v>4538.5</v>
      </c>
      <c r="L1691" s="9">
        <v>28.37</v>
      </c>
    </row>
    <row r="1692" spans="1:12" ht="15" thickBot="1" x14ac:dyDescent="0.35">
      <c r="A1692" s="8" t="s">
        <v>43</v>
      </c>
      <c r="B1692" s="9">
        <v>8118.6</v>
      </c>
      <c r="C1692" s="9">
        <v>0</v>
      </c>
      <c r="D1692" s="9">
        <v>6685.9</v>
      </c>
      <c r="E1692" s="9">
        <v>955.1</v>
      </c>
      <c r="F1692" s="9">
        <v>0</v>
      </c>
      <c r="G1692" s="9">
        <v>0</v>
      </c>
      <c r="H1692" s="9">
        <v>477.6</v>
      </c>
      <c r="I1692" s="9">
        <v>16237.1</v>
      </c>
      <c r="J1692" s="9">
        <v>25000</v>
      </c>
      <c r="K1692" s="9">
        <v>8762.9</v>
      </c>
      <c r="L1692" s="9">
        <v>35.049999999999997</v>
      </c>
    </row>
    <row r="1693" spans="1:12" ht="15" thickBot="1" x14ac:dyDescent="0.35">
      <c r="A1693" s="8" t="s">
        <v>44</v>
      </c>
      <c r="B1693" s="9">
        <v>8118.6</v>
      </c>
      <c r="C1693" s="9">
        <v>0</v>
      </c>
      <c r="D1693" s="9">
        <v>6685.9</v>
      </c>
      <c r="E1693" s="9">
        <v>0</v>
      </c>
      <c r="F1693" s="9">
        <v>0</v>
      </c>
      <c r="G1693" s="9">
        <v>0</v>
      </c>
      <c r="H1693" s="9">
        <v>0</v>
      </c>
      <c r="I1693" s="9">
        <v>14804.5</v>
      </c>
      <c r="J1693" s="9">
        <v>8000</v>
      </c>
      <c r="K1693" s="9">
        <v>-6804.5</v>
      </c>
      <c r="L1693" s="9">
        <v>-85.06</v>
      </c>
    </row>
    <row r="1694" spans="1:12" ht="15" thickBot="1" x14ac:dyDescent="0.35">
      <c r="A1694" s="8" t="s">
        <v>45</v>
      </c>
      <c r="B1694" s="9">
        <v>8118.6</v>
      </c>
      <c r="C1694" s="9">
        <v>0</v>
      </c>
      <c r="D1694" s="9">
        <v>0</v>
      </c>
      <c r="E1694" s="9">
        <v>0</v>
      </c>
      <c r="F1694" s="9">
        <v>0</v>
      </c>
      <c r="G1694" s="9">
        <v>0</v>
      </c>
      <c r="H1694" s="9">
        <v>0</v>
      </c>
      <c r="I1694" s="9">
        <v>8118.6</v>
      </c>
      <c r="J1694" s="9">
        <v>10000</v>
      </c>
      <c r="K1694" s="9">
        <v>1881.4</v>
      </c>
      <c r="L1694" s="9">
        <v>18.809999999999999</v>
      </c>
    </row>
    <row r="1695" spans="1:12" ht="15" thickBot="1" x14ac:dyDescent="0.35">
      <c r="A1695" s="8" t="s">
        <v>46</v>
      </c>
      <c r="B1695" s="9">
        <v>8118.6</v>
      </c>
      <c r="C1695" s="9">
        <v>0</v>
      </c>
      <c r="D1695" s="9">
        <v>2387.8000000000002</v>
      </c>
      <c r="E1695" s="9">
        <v>0</v>
      </c>
      <c r="F1695" s="9">
        <v>0</v>
      </c>
      <c r="G1695" s="9">
        <v>0</v>
      </c>
      <c r="H1695" s="9">
        <v>0</v>
      </c>
      <c r="I1695" s="9">
        <v>10506.4</v>
      </c>
      <c r="J1695" s="9">
        <v>13000</v>
      </c>
      <c r="K1695" s="9">
        <v>2493.6</v>
      </c>
      <c r="L1695" s="9">
        <v>19.18</v>
      </c>
    </row>
    <row r="1696" spans="1:12" ht="15" thickBot="1" x14ac:dyDescent="0.35">
      <c r="A1696" s="8" t="s">
        <v>47</v>
      </c>
      <c r="B1696" s="9">
        <v>8118.6</v>
      </c>
      <c r="C1696" s="9">
        <v>0</v>
      </c>
      <c r="D1696" s="9">
        <v>6685.9</v>
      </c>
      <c r="E1696" s="9">
        <v>0</v>
      </c>
      <c r="F1696" s="9">
        <v>955.1</v>
      </c>
      <c r="G1696" s="9">
        <v>0</v>
      </c>
      <c r="H1696" s="9">
        <v>0</v>
      </c>
      <c r="I1696" s="9">
        <v>15759.6</v>
      </c>
      <c r="J1696" s="9">
        <v>8000</v>
      </c>
      <c r="K1696" s="9">
        <v>-7759.6</v>
      </c>
      <c r="L1696" s="9">
        <v>-97</v>
      </c>
    </row>
    <row r="1697" spans="1:12" ht="15" thickBot="1" x14ac:dyDescent="0.35">
      <c r="A1697" s="8" t="s">
        <v>48</v>
      </c>
      <c r="B1697" s="9">
        <v>8118.6</v>
      </c>
      <c r="C1697" s="9">
        <v>0</v>
      </c>
      <c r="D1697" s="9">
        <v>6208.3</v>
      </c>
      <c r="E1697" s="9">
        <v>0</v>
      </c>
      <c r="F1697" s="9">
        <v>2387.8000000000002</v>
      </c>
      <c r="G1697" s="9">
        <v>0</v>
      </c>
      <c r="H1697" s="9">
        <v>0</v>
      </c>
      <c r="I1697" s="9">
        <v>16714.7</v>
      </c>
      <c r="J1697" s="9">
        <v>24000</v>
      </c>
      <c r="K1697" s="9">
        <v>7285.3</v>
      </c>
      <c r="L1697" s="9">
        <v>30.36</v>
      </c>
    </row>
    <row r="1698" spans="1:12" ht="15" thickBot="1" x14ac:dyDescent="0.35">
      <c r="A1698" s="8" t="s">
        <v>49</v>
      </c>
      <c r="B1698" s="9">
        <v>8118.6</v>
      </c>
      <c r="C1698" s="9">
        <v>0</v>
      </c>
      <c r="D1698" s="9">
        <v>6208.3</v>
      </c>
      <c r="E1698" s="9">
        <v>0</v>
      </c>
      <c r="F1698" s="9">
        <v>955.1</v>
      </c>
      <c r="G1698" s="9">
        <v>0</v>
      </c>
      <c r="H1698" s="9">
        <v>477.6</v>
      </c>
      <c r="I1698" s="9">
        <v>15759.6</v>
      </c>
      <c r="J1698" s="9">
        <v>10000</v>
      </c>
      <c r="K1698" s="9">
        <v>-5759.6</v>
      </c>
      <c r="L1698" s="9">
        <v>-57.6</v>
      </c>
    </row>
    <row r="1699" spans="1:12" ht="15" thickBot="1" x14ac:dyDescent="0.35">
      <c r="A1699" s="8" t="s">
        <v>50</v>
      </c>
      <c r="B1699" s="9">
        <v>8118.6</v>
      </c>
      <c r="C1699" s="9">
        <v>0</v>
      </c>
      <c r="D1699" s="9">
        <v>0</v>
      </c>
      <c r="E1699" s="9">
        <v>0</v>
      </c>
      <c r="F1699" s="9">
        <v>0</v>
      </c>
      <c r="G1699" s="9">
        <v>0</v>
      </c>
      <c r="H1699" s="9">
        <v>0</v>
      </c>
      <c r="I1699" s="9">
        <v>8118.6</v>
      </c>
      <c r="J1699" s="9">
        <v>7000</v>
      </c>
      <c r="K1699" s="9">
        <v>-1118.5999999999999</v>
      </c>
      <c r="L1699" s="9">
        <v>-15.98</v>
      </c>
    </row>
    <row r="1700" spans="1:12" ht="15" thickBot="1" x14ac:dyDescent="0.35">
      <c r="A1700" s="8" t="s">
        <v>51</v>
      </c>
      <c r="B1700" s="9">
        <v>8118.6</v>
      </c>
      <c r="C1700" s="9">
        <v>0</v>
      </c>
      <c r="D1700" s="9">
        <v>6685.9</v>
      </c>
      <c r="E1700" s="9">
        <v>0</v>
      </c>
      <c r="F1700" s="9">
        <v>0</v>
      </c>
      <c r="G1700" s="9">
        <v>0</v>
      </c>
      <c r="H1700" s="9">
        <v>477.6</v>
      </c>
      <c r="I1700" s="9">
        <v>15282</v>
      </c>
      <c r="J1700" s="9">
        <v>22000</v>
      </c>
      <c r="K1700" s="9">
        <v>6718</v>
      </c>
      <c r="L1700" s="9">
        <v>30.54</v>
      </c>
    </row>
    <row r="1701" spans="1:12" ht="15" thickBot="1" x14ac:dyDescent="0.35">
      <c r="A1701" s="8" t="s">
        <v>52</v>
      </c>
      <c r="B1701" s="9">
        <v>8118.6</v>
      </c>
      <c r="C1701" s="9">
        <v>0</v>
      </c>
      <c r="D1701" s="9">
        <v>6685.9</v>
      </c>
      <c r="E1701" s="9">
        <v>0</v>
      </c>
      <c r="F1701" s="9">
        <v>2387.8000000000002</v>
      </c>
      <c r="G1701" s="9">
        <v>0</v>
      </c>
      <c r="H1701" s="9">
        <v>0</v>
      </c>
      <c r="I1701" s="9">
        <v>17192.3</v>
      </c>
      <c r="J1701" s="9">
        <v>17000</v>
      </c>
      <c r="K1701" s="9">
        <v>-192.3</v>
      </c>
      <c r="L1701" s="9">
        <v>-1.1299999999999999</v>
      </c>
    </row>
    <row r="1702" spans="1:12" ht="15" thickBot="1" x14ac:dyDescent="0.35">
      <c r="A1702" s="8" t="s">
        <v>53</v>
      </c>
      <c r="B1702" s="9">
        <v>8118.6</v>
      </c>
      <c r="C1702" s="9">
        <v>0</v>
      </c>
      <c r="D1702" s="9">
        <v>6685.9</v>
      </c>
      <c r="E1702" s="9">
        <v>0</v>
      </c>
      <c r="F1702" s="9">
        <v>2387.8000000000002</v>
      </c>
      <c r="G1702" s="9">
        <v>0</v>
      </c>
      <c r="H1702" s="9">
        <v>0</v>
      </c>
      <c r="I1702" s="9">
        <v>17192.3</v>
      </c>
      <c r="J1702" s="9">
        <v>15000</v>
      </c>
      <c r="K1702" s="9">
        <v>-2192.3000000000002</v>
      </c>
      <c r="L1702" s="9">
        <v>-14.62</v>
      </c>
    </row>
    <row r="1703" spans="1:12" ht="15" thickBot="1" x14ac:dyDescent="0.35">
      <c r="A1703" s="8" t="s">
        <v>54</v>
      </c>
      <c r="B1703" s="9">
        <v>8118.6</v>
      </c>
      <c r="C1703" s="9">
        <v>0</v>
      </c>
      <c r="D1703" s="9">
        <v>6685.9</v>
      </c>
      <c r="E1703" s="9">
        <v>0</v>
      </c>
      <c r="F1703" s="9">
        <v>0</v>
      </c>
      <c r="G1703" s="9">
        <v>0</v>
      </c>
      <c r="H1703" s="9">
        <v>0</v>
      </c>
      <c r="I1703" s="9">
        <v>14804.5</v>
      </c>
      <c r="J1703" s="9">
        <v>15000</v>
      </c>
      <c r="K1703" s="9">
        <v>195.5</v>
      </c>
      <c r="L1703" s="9">
        <v>1.3</v>
      </c>
    </row>
    <row r="1704" spans="1:12" ht="15" thickBot="1" x14ac:dyDescent="0.35">
      <c r="A1704" s="8" t="s">
        <v>55</v>
      </c>
      <c r="B1704" s="9">
        <v>8118.6</v>
      </c>
      <c r="C1704" s="9">
        <v>0</v>
      </c>
      <c r="D1704" s="9">
        <v>6685.9</v>
      </c>
      <c r="E1704" s="9">
        <v>0</v>
      </c>
      <c r="F1704" s="9">
        <v>2387.8000000000002</v>
      </c>
      <c r="G1704" s="9">
        <v>0</v>
      </c>
      <c r="H1704" s="9">
        <v>0</v>
      </c>
      <c r="I1704" s="9">
        <v>17192.3</v>
      </c>
      <c r="J1704" s="9">
        <v>12000</v>
      </c>
      <c r="K1704" s="9">
        <v>-5192.3</v>
      </c>
      <c r="L1704" s="9">
        <v>-43.27</v>
      </c>
    </row>
    <row r="1705" spans="1:12" ht="15" thickBot="1" x14ac:dyDescent="0.35">
      <c r="A1705" s="8" t="s">
        <v>56</v>
      </c>
      <c r="B1705" s="9">
        <v>8118.6</v>
      </c>
      <c r="C1705" s="9">
        <v>0</v>
      </c>
      <c r="D1705" s="9">
        <v>6685.9</v>
      </c>
      <c r="E1705" s="9">
        <v>0</v>
      </c>
      <c r="F1705" s="9">
        <v>0</v>
      </c>
      <c r="G1705" s="9">
        <v>0</v>
      </c>
      <c r="H1705" s="9">
        <v>0</v>
      </c>
      <c r="I1705" s="9">
        <v>14804.5</v>
      </c>
      <c r="J1705" s="9">
        <v>6000</v>
      </c>
      <c r="K1705" s="9">
        <v>-8804.5</v>
      </c>
      <c r="L1705" s="9">
        <v>-146.74</v>
      </c>
    </row>
    <row r="1706" spans="1:12" ht="15" thickBot="1" x14ac:dyDescent="0.35">
      <c r="A1706" s="8" t="s">
        <v>57</v>
      </c>
      <c r="B1706" s="9">
        <v>8118.6</v>
      </c>
      <c r="C1706" s="9">
        <v>0</v>
      </c>
      <c r="D1706" s="9">
        <v>6208.3</v>
      </c>
      <c r="E1706" s="9">
        <v>0</v>
      </c>
      <c r="F1706" s="9">
        <v>2387.8000000000002</v>
      </c>
      <c r="G1706" s="9">
        <v>0</v>
      </c>
      <c r="H1706" s="9">
        <v>0</v>
      </c>
      <c r="I1706" s="9">
        <v>16714.7</v>
      </c>
      <c r="J1706" s="9">
        <v>16000</v>
      </c>
      <c r="K1706" s="9">
        <v>-714.7</v>
      </c>
      <c r="L1706" s="9">
        <v>-4.47</v>
      </c>
    </row>
    <row r="1707" spans="1:12" ht="15" thickBot="1" x14ac:dyDescent="0.35">
      <c r="A1707" s="8" t="s">
        <v>58</v>
      </c>
      <c r="B1707" s="9">
        <v>8118.6</v>
      </c>
      <c r="C1707" s="9">
        <v>0</v>
      </c>
      <c r="D1707" s="9">
        <v>2387.8000000000002</v>
      </c>
      <c r="E1707" s="9">
        <v>0</v>
      </c>
      <c r="F1707" s="9">
        <v>0</v>
      </c>
      <c r="G1707" s="9">
        <v>0</v>
      </c>
      <c r="H1707" s="9">
        <v>0</v>
      </c>
      <c r="I1707" s="9">
        <v>10506.4</v>
      </c>
      <c r="J1707" s="9">
        <v>9000</v>
      </c>
      <c r="K1707" s="9">
        <v>-1506.4</v>
      </c>
      <c r="L1707" s="9">
        <v>-16.739999999999998</v>
      </c>
    </row>
    <row r="1708" spans="1:12" ht="15" thickBot="1" x14ac:dyDescent="0.35">
      <c r="A1708" s="8" t="s">
        <v>59</v>
      </c>
      <c r="B1708" s="9">
        <v>8118.6</v>
      </c>
      <c r="C1708" s="9">
        <v>0</v>
      </c>
      <c r="D1708" s="9">
        <v>6208.3</v>
      </c>
      <c r="E1708" s="9">
        <v>0</v>
      </c>
      <c r="F1708" s="9">
        <v>955.1</v>
      </c>
      <c r="G1708" s="9">
        <v>0</v>
      </c>
      <c r="H1708" s="9">
        <v>0</v>
      </c>
      <c r="I1708" s="9">
        <v>15282</v>
      </c>
      <c r="J1708" s="9">
        <v>19000</v>
      </c>
      <c r="K1708" s="9">
        <v>3718</v>
      </c>
      <c r="L1708" s="9">
        <v>19.57</v>
      </c>
    </row>
    <row r="1709" spans="1:12" ht="15" thickBot="1" x14ac:dyDescent="0.35">
      <c r="A1709" s="8" t="s">
        <v>60</v>
      </c>
      <c r="B1709" s="9">
        <v>8118.6</v>
      </c>
      <c r="C1709" s="9">
        <v>0</v>
      </c>
      <c r="D1709" s="9">
        <v>6208.3</v>
      </c>
      <c r="E1709" s="9">
        <v>0</v>
      </c>
      <c r="F1709" s="9">
        <v>2387.8000000000002</v>
      </c>
      <c r="G1709" s="9">
        <v>0</v>
      </c>
      <c r="H1709" s="9">
        <v>0</v>
      </c>
      <c r="I1709" s="9">
        <v>16714.7</v>
      </c>
      <c r="J1709" s="9">
        <v>15000</v>
      </c>
      <c r="K1709" s="9">
        <v>-1714.7</v>
      </c>
      <c r="L1709" s="9">
        <v>-11.43</v>
      </c>
    </row>
    <row r="1710" spans="1:12" ht="15" thickBot="1" x14ac:dyDescent="0.35">
      <c r="A1710" s="8" t="s">
        <v>61</v>
      </c>
      <c r="B1710" s="9">
        <v>8118.6</v>
      </c>
      <c r="C1710" s="9">
        <v>0</v>
      </c>
      <c r="D1710" s="9">
        <v>6685.9</v>
      </c>
      <c r="E1710" s="9">
        <v>0</v>
      </c>
      <c r="F1710" s="9">
        <v>955.1</v>
      </c>
      <c r="G1710" s="9">
        <v>0</v>
      </c>
      <c r="H1710" s="9">
        <v>0</v>
      </c>
      <c r="I1710" s="9">
        <v>15759.6</v>
      </c>
      <c r="J1710" s="9">
        <v>14000</v>
      </c>
      <c r="K1710" s="9">
        <v>-1759.6</v>
      </c>
      <c r="L1710" s="9">
        <v>-12.57</v>
      </c>
    </row>
    <row r="1711" spans="1:12" ht="15" thickBot="1" x14ac:dyDescent="0.35">
      <c r="A1711" s="8" t="s">
        <v>62</v>
      </c>
      <c r="B1711" s="9">
        <v>8118.6</v>
      </c>
      <c r="C1711" s="9">
        <v>0</v>
      </c>
      <c r="D1711" s="9">
        <v>6685.9</v>
      </c>
      <c r="E1711" s="9">
        <v>0</v>
      </c>
      <c r="F1711" s="9">
        <v>2387.8000000000002</v>
      </c>
      <c r="G1711" s="9">
        <v>0</v>
      </c>
      <c r="H1711" s="9">
        <v>477.6</v>
      </c>
      <c r="I1711" s="9">
        <v>17669.8</v>
      </c>
      <c r="J1711" s="9">
        <v>16000</v>
      </c>
      <c r="K1711" s="9">
        <v>-1669.8</v>
      </c>
      <c r="L1711" s="9">
        <v>-10.44</v>
      </c>
    </row>
    <row r="1712" spans="1:12" ht="15" thickBot="1" x14ac:dyDescent="0.35">
      <c r="A1712" s="8" t="s">
        <v>63</v>
      </c>
      <c r="B1712" s="9">
        <v>8118.6</v>
      </c>
      <c r="C1712" s="9">
        <v>0</v>
      </c>
      <c r="D1712" s="9">
        <v>6685.9</v>
      </c>
      <c r="E1712" s="9">
        <v>0</v>
      </c>
      <c r="F1712" s="9">
        <v>955.1</v>
      </c>
      <c r="G1712" s="9">
        <v>0</v>
      </c>
      <c r="H1712" s="9">
        <v>477.6</v>
      </c>
      <c r="I1712" s="9">
        <v>16237.1</v>
      </c>
      <c r="J1712" s="9">
        <v>23000</v>
      </c>
      <c r="K1712" s="9">
        <v>6762.9</v>
      </c>
      <c r="L1712" s="9">
        <v>29.4</v>
      </c>
    </row>
    <row r="1713" spans="1:12" ht="15" thickBot="1" x14ac:dyDescent="0.35">
      <c r="A1713" s="8" t="s">
        <v>64</v>
      </c>
      <c r="B1713" s="9">
        <v>8118.6</v>
      </c>
      <c r="C1713" s="9">
        <v>0</v>
      </c>
      <c r="D1713" s="9">
        <v>6685.9</v>
      </c>
      <c r="E1713" s="9">
        <v>0</v>
      </c>
      <c r="F1713" s="9">
        <v>2387.8000000000002</v>
      </c>
      <c r="G1713" s="9">
        <v>0</v>
      </c>
      <c r="H1713" s="9">
        <v>477.6</v>
      </c>
      <c r="I1713" s="9">
        <v>17669.8</v>
      </c>
      <c r="J1713" s="9">
        <v>15000</v>
      </c>
      <c r="K1713" s="9">
        <v>-2669.8</v>
      </c>
      <c r="L1713" s="9">
        <v>-17.8</v>
      </c>
    </row>
    <row r="1714" spans="1:12" ht="15" thickBot="1" x14ac:dyDescent="0.35">
      <c r="A1714" s="8" t="s">
        <v>65</v>
      </c>
      <c r="B1714" s="9">
        <v>8118.6</v>
      </c>
      <c r="C1714" s="9">
        <v>0</v>
      </c>
      <c r="D1714" s="9">
        <v>6685.9</v>
      </c>
      <c r="E1714" s="9">
        <v>0</v>
      </c>
      <c r="F1714" s="9">
        <v>2387.8000000000002</v>
      </c>
      <c r="G1714" s="9">
        <v>0</v>
      </c>
      <c r="H1714" s="9">
        <v>0</v>
      </c>
      <c r="I1714" s="9">
        <v>17192.3</v>
      </c>
      <c r="J1714" s="9">
        <v>22000</v>
      </c>
      <c r="K1714" s="9">
        <v>4807.7</v>
      </c>
      <c r="L1714" s="9">
        <v>21.85</v>
      </c>
    </row>
    <row r="1715" spans="1:12" ht="15" thickBot="1" x14ac:dyDescent="0.35">
      <c r="A1715" s="8" t="s">
        <v>66</v>
      </c>
      <c r="B1715" s="9">
        <v>8118.6</v>
      </c>
      <c r="C1715" s="9">
        <v>0</v>
      </c>
      <c r="D1715" s="9">
        <v>6685.9</v>
      </c>
      <c r="E1715" s="9">
        <v>0</v>
      </c>
      <c r="F1715" s="9">
        <v>2387.8000000000002</v>
      </c>
      <c r="G1715" s="9">
        <v>0</v>
      </c>
      <c r="H1715" s="9">
        <v>0</v>
      </c>
      <c r="I1715" s="9">
        <v>17192.3</v>
      </c>
      <c r="J1715" s="9">
        <v>13000</v>
      </c>
      <c r="K1715" s="9">
        <v>-4192.3</v>
      </c>
      <c r="L1715" s="9">
        <v>-32.25</v>
      </c>
    </row>
    <row r="1716" spans="1:12" ht="15" thickBot="1" x14ac:dyDescent="0.35">
      <c r="A1716" s="8" t="s">
        <v>67</v>
      </c>
      <c r="B1716" s="9">
        <v>8118.6</v>
      </c>
      <c r="C1716" s="9">
        <v>0</v>
      </c>
      <c r="D1716" s="9">
        <v>7641</v>
      </c>
      <c r="E1716" s="9">
        <v>0</v>
      </c>
      <c r="F1716" s="9">
        <v>2387.8000000000002</v>
      </c>
      <c r="G1716" s="9">
        <v>0</v>
      </c>
      <c r="H1716" s="9">
        <v>477.6</v>
      </c>
      <c r="I1716" s="9">
        <v>18625</v>
      </c>
      <c r="J1716" s="9">
        <v>13000</v>
      </c>
      <c r="K1716" s="9">
        <v>-5625</v>
      </c>
      <c r="L1716" s="9">
        <v>-43.27</v>
      </c>
    </row>
    <row r="1717" spans="1:12" ht="15" thickBot="1" x14ac:dyDescent="0.35">
      <c r="A1717" s="8" t="s">
        <v>68</v>
      </c>
      <c r="B1717" s="9">
        <v>8118.6</v>
      </c>
      <c r="C1717" s="9">
        <v>0</v>
      </c>
      <c r="D1717" s="9">
        <v>14326.9</v>
      </c>
      <c r="E1717" s="9">
        <v>0</v>
      </c>
      <c r="F1717" s="9">
        <v>2387.8000000000002</v>
      </c>
      <c r="G1717" s="9">
        <v>0</v>
      </c>
      <c r="H1717" s="9">
        <v>477.6</v>
      </c>
      <c r="I1717" s="9">
        <v>25310.799999999999</v>
      </c>
      <c r="J1717" s="9">
        <v>14000</v>
      </c>
      <c r="K1717" s="9">
        <v>-11310.8</v>
      </c>
      <c r="L1717" s="9">
        <v>-80.790000000000006</v>
      </c>
    </row>
    <row r="1718" spans="1:12" ht="15" thickBot="1" x14ac:dyDescent="0.35">
      <c r="A1718" s="8" t="s">
        <v>69</v>
      </c>
      <c r="B1718" s="9">
        <v>8118.6</v>
      </c>
      <c r="C1718" s="9">
        <v>0</v>
      </c>
      <c r="D1718" s="9">
        <v>6685.9</v>
      </c>
      <c r="E1718" s="9">
        <v>0</v>
      </c>
      <c r="F1718" s="9">
        <v>955.1</v>
      </c>
      <c r="G1718" s="9">
        <v>0</v>
      </c>
      <c r="H1718" s="9">
        <v>0</v>
      </c>
      <c r="I1718" s="9">
        <v>15759.6</v>
      </c>
      <c r="J1718" s="9">
        <v>16000</v>
      </c>
      <c r="K1718" s="9">
        <v>240.4</v>
      </c>
      <c r="L1718" s="9">
        <v>1.5</v>
      </c>
    </row>
    <row r="1719" spans="1:12" ht="15" thickBot="1" x14ac:dyDescent="0.35">
      <c r="A1719" s="8" t="s">
        <v>70</v>
      </c>
      <c r="B1719" s="9">
        <v>8118.6</v>
      </c>
      <c r="C1719" s="9">
        <v>0</v>
      </c>
      <c r="D1719" s="9">
        <v>6208.3</v>
      </c>
      <c r="E1719" s="9">
        <v>0</v>
      </c>
      <c r="F1719" s="9">
        <v>2387.8000000000002</v>
      </c>
      <c r="G1719" s="9">
        <v>0</v>
      </c>
      <c r="H1719" s="9">
        <v>0</v>
      </c>
      <c r="I1719" s="9">
        <v>16714.7</v>
      </c>
      <c r="J1719" s="9">
        <v>11000</v>
      </c>
      <c r="K1719" s="9">
        <v>-5714.7</v>
      </c>
      <c r="L1719" s="9">
        <v>-51.95</v>
      </c>
    </row>
    <row r="1720" spans="1:12" ht="15" thickBot="1" x14ac:dyDescent="0.35">
      <c r="A1720" s="8" t="s">
        <v>71</v>
      </c>
      <c r="B1720" s="9">
        <v>8118.6</v>
      </c>
      <c r="C1720" s="9">
        <v>0</v>
      </c>
      <c r="D1720" s="9">
        <v>6685.9</v>
      </c>
      <c r="E1720" s="9">
        <v>0</v>
      </c>
      <c r="F1720" s="9">
        <v>2387.8000000000002</v>
      </c>
      <c r="G1720" s="9">
        <v>0</v>
      </c>
      <c r="H1720" s="9">
        <v>0</v>
      </c>
      <c r="I1720" s="9">
        <v>17192.3</v>
      </c>
      <c r="J1720" s="9">
        <v>17000</v>
      </c>
      <c r="K1720" s="9">
        <v>-192.3</v>
      </c>
      <c r="L1720" s="9">
        <v>-1.1299999999999999</v>
      </c>
    </row>
    <row r="1721" spans="1:12" ht="15" thickBot="1" x14ac:dyDescent="0.35">
      <c r="A1721" s="8" t="s">
        <v>72</v>
      </c>
      <c r="B1721" s="9">
        <v>8118.6</v>
      </c>
      <c r="C1721" s="9">
        <v>0</v>
      </c>
      <c r="D1721" s="9">
        <v>6685.9</v>
      </c>
      <c r="E1721" s="9">
        <v>0</v>
      </c>
      <c r="F1721" s="9">
        <v>2387.8000000000002</v>
      </c>
      <c r="G1721" s="9">
        <v>0</v>
      </c>
      <c r="H1721" s="9">
        <v>0</v>
      </c>
      <c r="I1721" s="9">
        <v>17192.3</v>
      </c>
      <c r="J1721" s="9">
        <v>11000</v>
      </c>
      <c r="K1721" s="9">
        <v>-6192.3</v>
      </c>
      <c r="L1721" s="9">
        <v>-56.29</v>
      </c>
    </row>
    <row r="1722" spans="1:12" ht="15" thickBot="1" x14ac:dyDescent="0.35">
      <c r="A1722" s="8" t="s">
        <v>73</v>
      </c>
      <c r="B1722" s="9">
        <v>8118.6</v>
      </c>
      <c r="C1722" s="9">
        <v>0</v>
      </c>
      <c r="D1722" s="9">
        <v>6685.9</v>
      </c>
      <c r="E1722" s="9">
        <v>0</v>
      </c>
      <c r="F1722" s="9">
        <v>955.1</v>
      </c>
      <c r="G1722" s="9">
        <v>955.1</v>
      </c>
      <c r="H1722" s="9">
        <v>0</v>
      </c>
      <c r="I1722" s="9">
        <v>16714.7</v>
      </c>
      <c r="J1722" s="9">
        <v>14000</v>
      </c>
      <c r="K1722" s="9">
        <v>-2714.7</v>
      </c>
      <c r="L1722" s="9">
        <v>-19.39</v>
      </c>
    </row>
    <row r="1723" spans="1:12" ht="15" thickBot="1" x14ac:dyDescent="0.35">
      <c r="A1723" s="8" t="s">
        <v>74</v>
      </c>
      <c r="B1723" s="9">
        <v>8118.6</v>
      </c>
      <c r="C1723" s="9">
        <v>0</v>
      </c>
      <c r="D1723" s="9">
        <v>6685.9</v>
      </c>
      <c r="E1723" s="9">
        <v>0</v>
      </c>
      <c r="F1723" s="9">
        <v>2387.8000000000002</v>
      </c>
      <c r="G1723" s="9">
        <v>955.1</v>
      </c>
      <c r="H1723" s="9">
        <v>477.6</v>
      </c>
      <c r="I1723" s="9">
        <v>18625</v>
      </c>
      <c r="J1723" s="9">
        <v>19000</v>
      </c>
      <c r="K1723" s="9">
        <v>375</v>
      </c>
      <c r="L1723" s="9">
        <v>1.97</v>
      </c>
    </row>
    <row r="1724" spans="1:12" ht="15" thickBot="1" x14ac:dyDescent="0.35">
      <c r="A1724" s="8" t="s">
        <v>75</v>
      </c>
      <c r="B1724" s="9">
        <v>8118.6</v>
      </c>
      <c r="C1724" s="9">
        <v>0</v>
      </c>
      <c r="D1724" s="9">
        <v>7641</v>
      </c>
      <c r="E1724" s="9">
        <v>0</v>
      </c>
      <c r="F1724" s="9">
        <v>2387.8000000000002</v>
      </c>
      <c r="G1724" s="9">
        <v>955.1</v>
      </c>
      <c r="H1724" s="9">
        <v>477.6</v>
      </c>
      <c r="I1724" s="9">
        <v>19580.099999999999</v>
      </c>
      <c r="J1724" s="9">
        <v>20000</v>
      </c>
      <c r="K1724" s="9">
        <v>419.9</v>
      </c>
      <c r="L1724" s="9">
        <v>2.1</v>
      </c>
    </row>
    <row r="1725" spans="1:12" ht="15" thickBot="1" x14ac:dyDescent="0.35">
      <c r="A1725" s="8" t="s">
        <v>76</v>
      </c>
      <c r="B1725" s="9">
        <v>8118.6</v>
      </c>
      <c r="C1725" s="9">
        <v>0</v>
      </c>
      <c r="D1725" s="9">
        <v>7163.4</v>
      </c>
      <c r="E1725" s="9">
        <v>0</v>
      </c>
      <c r="F1725" s="9">
        <v>2387.8000000000002</v>
      </c>
      <c r="G1725" s="9">
        <v>955.1</v>
      </c>
      <c r="H1725" s="9">
        <v>477.6</v>
      </c>
      <c r="I1725" s="9">
        <v>19102.5</v>
      </c>
      <c r="J1725" s="9">
        <v>17000</v>
      </c>
      <c r="K1725" s="9">
        <v>-2102.5</v>
      </c>
      <c r="L1725" s="9">
        <v>-12.37</v>
      </c>
    </row>
    <row r="1726" spans="1:12" ht="15" thickBot="1" x14ac:dyDescent="0.35">
      <c r="A1726" s="8" t="s">
        <v>77</v>
      </c>
      <c r="B1726" s="9">
        <v>8118.6</v>
      </c>
      <c r="C1726" s="9">
        <v>0</v>
      </c>
      <c r="D1726" s="9">
        <v>6685.9</v>
      </c>
      <c r="E1726" s="9">
        <v>0</v>
      </c>
      <c r="F1726" s="9">
        <v>2387.8000000000002</v>
      </c>
      <c r="G1726" s="9">
        <v>0</v>
      </c>
      <c r="H1726" s="9">
        <v>477.6</v>
      </c>
      <c r="I1726" s="9">
        <v>17669.8</v>
      </c>
      <c r="J1726" s="9">
        <v>20000</v>
      </c>
      <c r="K1726" s="9">
        <v>2330.1999999999998</v>
      </c>
      <c r="L1726" s="9">
        <v>11.65</v>
      </c>
    </row>
    <row r="1727" spans="1:12" ht="15" thickBot="1" x14ac:dyDescent="0.35">
      <c r="A1727" s="8" t="s">
        <v>78</v>
      </c>
      <c r="B1727" s="9">
        <v>8118.6</v>
      </c>
      <c r="C1727" s="9">
        <v>0</v>
      </c>
      <c r="D1727" s="9">
        <v>6685.9</v>
      </c>
      <c r="E1727" s="9">
        <v>0</v>
      </c>
      <c r="F1727" s="9">
        <v>2387.8000000000002</v>
      </c>
      <c r="G1727" s="9">
        <v>0</v>
      </c>
      <c r="H1727" s="9">
        <v>477.6</v>
      </c>
      <c r="I1727" s="9">
        <v>17669.8</v>
      </c>
      <c r="J1727" s="9">
        <v>14000</v>
      </c>
      <c r="K1727" s="9">
        <v>-3669.8</v>
      </c>
      <c r="L1727" s="9">
        <v>-26.21</v>
      </c>
    </row>
    <row r="1728" spans="1:12" ht="15" thickBot="1" x14ac:dyDescent="0.35">
      <c r="A1728" s="8" t="s">
        <v>79</v>
      </c>
      <c r="B1728" s="9">
        <v>8118.6</v>
      </c>
      <c r="C1728" s="9">
        <v>0</v>
      </c>
      <c r="D1728" s="9">
        <v>7641</v>
      </c>
      <c r="E1728" s="9">
        <v>0</v>
      </c>
      <c r="F1728" s="9">
        <v>2387.8000000000002</v>
      </c>
      <c r="G1728" s="9">
        <v>0</v>
      </c>
      <c r="H1728" s="9">
        <v>477.6</v>
      </c>
      <c r="I1728" s="9">
        <v>18625</v>
      </c>
      <c r="J1728" s="9">
        <v>16000</v>
      </c>
      <c r="K1728" s="9">
        <v>-2625</v>
      </c>
      <c r="L1728" s="9">
        <v>-16.41</v>
      </c>
    </row>
    <row r="1729" spans="1:12" ht="15" thickBot="1" x14ac:dyDescent="0.35">
      <c r="A1729" s="8" t="s">
        <v>80</v>
      </c>
      <c r="B1729" s="9">
        <v>8118.6</v>
      </c>
      <c r="C1729" s="9">
        <v>0</v>
      </c>
      <c r="D1729" s="9">
        <v>15282</v>
      </c>
      <c r="E1729" s="9">
        <v>0</v>
      </c>
      <c r="F1729" s="9">
        <v>2387.8000000000002</v>
      </c>
      <c r="G1729" s="9">
        <v>955.1</v>
      </c>
      <c r="H1729" s="9">
        <v>477.6</v>
      </c>
      <c r="I1729" s="9">
        <v>27221.1</v>
      </c>
      <c r="J1729" s="9">
        <v>17000</v>
      </c>
      <c r="K1729" s="9">
        <v>-10221.1</v>
      </c>
      <c r="L1729" s="9">
        <v>-60.12</v>
      </c>
    </row>
    <row r="1730" spans="1:12" ht="15" thickBot="1" x14ac:dyDescent="0.35">
      <c r="A1730" s="8" t="s">
        <v>81</v>
      </c>
      <c r="B1730" s="9">
        <v>8118.6</v>
      </c>
      <c r="C1730" s="9">
        <v>0</v>
      </c>
      <c r="D1730" s="9">
        <v>6685.9</v>
      </c>
      <c r="E1730" s="9">
        <v>0</v>
      </c>
      <c r="F1730" s="9">
        <v>2387.8000000000002</v>
      </c>
      <c r="G1730" s="9">
        <v>0</v>
      </c>
      <c r="H1730" s="9">
        <v>0</v>
      </c>
      <c r="I1730" s="9">
        <v>17192.3</v>
      </c>
      <c r="J1730" s="9">
        <v>14000</v>
      </c>
      <c r="K1730" s="9">
        <v>-3192.3</v>
      </c>
      <c r="L1730" s="9">
        <v>-22.8</v>
      </c>
    </row>
    <row r="1731" spans="1:12" ht="15" thickBot="1" x14ac:dyDescent="0.35">
      <c r="A1731" s="8" t="s">
        <v>82</v>
      </c>
      <c r="B1731" s="9">
        <v>8118.6</v>
      </c>
      <c r="C1731" s="9">
        <v>0</v>
      </c>
      <c r="D1731" s="9">
        <v>6685.9</v>
      </c>
      <c r="E1731" s="9">
        <v>0</v>
      </c>
      <c r="F1731" s="9">
        <v>2387.8000000000002</v>
      </c>
      <c r="G1731" s="9">
        <v>0</v>
      </c>
      <c r="H1731" s="9">
        <v>0</v>
      </c>
      <c r="I1731" s="9">
        <v>17192.3</v>
      </c>
      <c r="J1731" s="9">
        <v>11000</v>
      </c>
      <c r="K1731" s="9">
        <v>-6192.3</v>
      </c>
      <c r="L1731" s="9">
        <v>-56.29</v>
      </c>
    </row>
    <row r="1732" spans="1:12" ht="15" thickBot="1" x14ac:dyDescent="0.35">
      <c r="A1732" s="8" t="s">
        <v>83</v>
      </c>
      <c r="B1732" s="9">
        <v>8118.6</v>
      </c>
      <c r="C1732" s="9">
        <v>0</v>
      </c>
      <c r="D1732" s="9">
        <v>6685.9</v>
      </c>
      <c r="E1732" s="9">
        <v>477.6</v>
      </c>
      <c r="F1732" s="9">
        <v>2387.8000000000002</v>
      </c>
      <c r="G1732" s="9">
        <v>0</v>
      </c>
      <c r="H1732" s="9">
        <v>477.6</v>
      </c>
      <c r="I1732" s="9">
        <v>18147.400000000001</v>
      </c>
      <c r="J1732" s="9">
        <v>17000</v>
      </c>
      <c r="K1732" s="9">
        <v>-1147.4000000000001</v>
      </c>
      <c r="L1732" s="9">
        <v>-6.75</v>
      </c>
    </row>
    <row r="1733" spans="1:12" ht="15" thickBot="1" x14ac:dyDescent="0.35">
      <c r="A1733" s="8" t="s">
        <v>84</v>
      </c>
      <c r="B1733" s="9">
        <v>8118.6</v>
      </c>
      <c r="C1733" s="9">
        <v>0</v>
      </c>
      <c r="D1733" s="9">
        <v>6685.9</v>
      </c>
      <c r="E1733" s="9">
        <v>477.6</v>
      </c>
      <c r="F1733" s="9">
        <v>2387.8000000000002</v>
      </c>
      <c r="G1733" s="9">
        <v>955.1</v>
      </c>
      <c r="H1733" s="9">
        <v>477.6</v>
      </c>
      <c r="I1733" s="9">
        <v>19102.5</v>
      </c>
      <c r="J1733" s="9">
        <v>19000</v>
      </c>
      <c r="K1733" s="9">
        <v>-102.5</v>
      </c>
      <c r="L1733" s="9">
        <v>-0.54</v>
      </c>
    </row>
    <row r="1734" spans="1:12" ht="15" thickBot="1" x14ac:dyDescent="0.35">
      <c r="A1734" s="8" t="s">
        <v>85</v>
      </c>
      <c r="B1734" s="9">
        <v>8118.6</v>
      </c>
      <c r="C1734" s="9">
        <v>0</v>
      </c>
      <c r="D1734" s="9">
        <v>6685.9</v>
      </c>
      <c r="E1734" s="9">
        <v>477.6</v>
      </c>
      <c r="F1734" s="9">
        <v>2387.8000000000002</v>
      </c>
      <c r="G1734" s="9">
        <v>955.1</v>
      </c>
      <c r="H1734" s="9">
        <v>477.6</v>
      </c>
      <c r="I1734" s="9">
        <v>19102.5</v>
      </c>
      <c r="J1734" s="9">
        <v>17000</v>
      </c>
      <c r="K1734" s="9">
        <v>-2102.5</v>
      </c>
      <c r="L1734" s="9">
        <v>-12.37</v>
      </c>
    </row>
    <row r="1735" spans="1:12" ht="15" thickBot="1" x14ac:dyDescent="0.35">
      <c r="A1735" s="8" t="s">
        <v>86</v>
      </c>
      <c r="B1735" s="9">
        <v>8118.6</v>
      </c>
      <c r="C1735" s="9">
        <v>0</v>
      </c>
      <c r="D1735" s="9">
        <v>7163.4</v>
      </c>
      <c r="E1735" s="9">
        <v>477.6</v>
      </c>
      <c r="F1735" s="9">
        <v>2387.8000000000002</v>
      </c>
      <c r="G1735" s="9">
        <v>0</v>
      </c>
      <c r="H1735" s="9">
        <v>477.6</v>
      </c>
      <c r="I1735" s="9">
        <v>18625</v>
      </c>
      <c r="J1735" s="9">
        <v>15000</v>
      </c>
      <c r="K1735" s="9">
        <v>-3625</v>
      </c>
      <c r="L1735" s="9">
        <v>-24.17</v>
      </c>
    </row>
    <row r="1736" spans="1:12" ht="15" thickBot="1" x14ac:dyDescent="0.35">
      <c r="A1736" s="8" t="s">
        <v>87</v>
      </c>
      <c r="B1736" s="9">
        <v>8118.6</v>
      </c>
      <c r="C1736" s="9">
        <v>0</v>
      </c>
      <c r="D1736" s="9">
        <v>7641</v>
      </c>
      <c r="E1736" s="9">
        <v>477.6</v>
      </c>
      <c r="F1736" s="9">
        <v>2387.8000000000002</v>
      </c>
      <c r="G1736" s="9">
        <v>955.1</v>
      </c>
      <c r="H1736" s="9">
        <v>477.6</v>
      </c>
      <c r="I1736" s="9">
        <v>20057.599999999999</v>
      </c>
      <c r="J1736" s="9">
        <v>17000</v>
      </c>
      <c r="K1736" s="9">
        <v>-3057.6</v>
      </c>
      <c r="L1736" s="9">
        <v>-17.989999999999998</v>
      </c>
    </row>
    <row r="1737" spans="1:12" ht="15" thickBot="1" x14ac:dyDescent="0.35">
      <c r="A1737" s="8" t="s">
        <v>88</v>
      </c>
      <c r="B1737" s="9">
        <v>8118.6</v>
      </c>
      <c r="C1737" s="9">
        <v>0</v>
      </c>
      <c r="D1737" s="9">
        <v>7163.4</v>
      </c>
      <c r="E1737" s="9">
        <v>477.6</v>
      </c>
      <c r="F1737" s="9">
        <v>2387.8000000000002</v>
      </c>
      <c r="G1737" s="9">
        <v>955.1</v>
      </c>
      <c r="H1737" s="9">
        <v>477.6</v>
      </c>
      <c r="I1737" s="9">
        <v>19580.099999999999</v>
      </c>
      <c r="J1737" s="9">
        <v>18000</v>
      </c>
      <c r="K1737" s="9">
        <v>-1580.1</v>
      </c>
      <c r="L1737" s="9">
        <v>-8.7799999999999994</v>
      </c>
    </row>
    <row r="1738" spans="1:12" ht="15" thickBot="1" x14ac:dyDescent="0.35">
      <c r="A1738" s="8" t="s">
        <v>89</v>
      </c>
      <c r="B1738" s="9">
        <v>8118.6</v>
      </c>
      <c r="C1738" s="9">
        <v>0</v>
      </c>
      <c r="D1738" s="9">
        <v>6685.9</v>
      </c>
      <c r="E1738" s="9">
        <v>477.6</v>
      </c>
      <c r="F1738" s="9">
        <v>2387.8000000000002</v>
      </c>
      <c r="G1738" s="9">
        <v>955.1</v>
      </c>
      <c r="H1738" s="9">
        <v>477.6</v>
      </c>
      <c r="I1738" s="9">
        <v>19102.5</v>
      </c>
      <c r="J1738" s="9">
        <v>20000</v>
      </c>
      <c r="K1738" s="9">
        <v>897.5</v>
      </c>
      <c r="L1738" s="9">
        <v>4.49</v>
      </c>
    </row>
    <row r="1739" spans="1:12" ht="15" thickBot="1" x14ac:dyDescent="0.35">
      <c r="A1739" s="8" t="s">
        <v>90</v>
      </c>
      <c r="B1739" s="9">
        <v>8118.6</v>
      </c>
      <c r="C1739" s="9">
        <v>0</v>
      </c>
      <c r="D1739" s="9">
        <v>14326.9</v>
      </c>
      <c r="E1739" s="9">
        <v>477.6</v>
      </c>
      <c r="F1739" s="9">
        <v>2387.8000000000002</v>
      </c>
      <c r="G1739" s="9">
        <v>955.1</v>
      </c>
      <c r="H1739" s="9">
        <v>477.6</v>
      </c>
      <c r="I1739" s="9">
        <v>26743.5</v>
      </c>
      <c r="J1739" s="9">
        <v>22000</v>
      </c>
      <c r="K1739" s="9">
        <v>-4743.5</v>
      </c>
      <c r="L1739" s="9">
        <v>-21.56</v>
      </c>
    </row>
    <row r="1740" spans="1:12" ht="15" thickBot="1" x14ac:dyDescent="0.35">
      <c r="A1740" s="8" t="s">
        <v>91</v>
      </c>
      <c r="B1740" s="9">
        <v>8118.6</v>
      </c>
      <c r="C1740" s="9">
        <v>0</v>
      </c>
      <c r="D1740" s="9">
        <v>14326.9</v>
      </c>
      <c r="E1740" s="9">
        <v>477.6</v>
      </c>
      <c r="F1740" s="9">
        <v>2387.8000000000002</v>
      </c>
      <c r="G1740" s="9">
        <v>955.1</v>
      </c>
      <c r="H1740" s="9">
        <v>477.6</v>
      </c>
      <c r="I1740" s="9">
        <v>26743.5</v>
      </c>
      <c r="J1740" s="9">
        <v>16000</v>
      </c>
      <c r="K1740" s="9">
        <v>-10743.5</v>
      </c>
      <c r="L1740" s="9">
        <v>-67.150000000000006</v>
      </c>
    </row>
    <row r="1741" spans="1:12" ht="15" thickBot="1" x14ac:dyDescent="0.35">
      <c r="A1741" s="8" t="s">
        <v>92</v>
      </c>
      <c r="B1741" s="9">
        <v>8118.6</v>
      </c>
      <c r="C1741" s="9">
        <v>0</v>
      </c>
      <c r="D1741" s="9">
        <v>15282</v>
      </c>
      <c r="E1741" s="9">
        <v>955.1</v>
      </c>
      <c r="F1741" s="9">
        <v>2387.8000000000002</v>
      </c>
      <c r="G1741" s="9">
        <v>955.1</v>
      </c>
      <c r="H1741" s="9">
        <v>477.6</v>
      </c>
      <c r="I1741" s="9">
        <v>28176.2</v>
      </c>
      <c r="J1741" s="9">
        <v>24000</v>
      </c>
      <c r="K1741" s="9">
        <v>-4176.2</v>
      </c>
      <c r="L1741" s="9">
        <v>-17.399999999999999</v>
      </c>
    </row>
    <row r="1742" spans="1:12" ht="15" thickBot="1" x14ac:dyDescent="0.35">
      <c r="A1742" s="8" t="s">
        <v>93</v>
      </c>
      <c r="B1742" s="9">
        <v>8118.6</v>
      </c>
      <c r="C1742" s="9">
        <v>0</v>
      </c>
      <c r="D1742" s="9">
        <v>7163.4</v>
      </c>
      <c r="E1742" s="9">
        <v>955.1</v>
      </c>
      <c r="F1742" s="9">
        <v>2387.8000000000002</v>
      </c>
      <c r="G1742" s="9">
        <v>955.1</v>
      </c>
      <c r="H1742" s="9">
        <v>477.6</v>
      </c>
      <c r="I1742" s="9">
        <v>20057.599999999999</v>
      </c>
      <c r="J1742" s="9">
        <v>21000</v>
      </c>
      <c r="K1742" s="9">
        <v>942.4</v>
      </c>
      <c r="L1742" s="9">
        <v>4.49</v>
      </c>
    </row>
    <row r="1743" spans="1:12" ht="15" thickBot="1" x14ac:dyDescent="0.35">
      <c r="A1743" s="8" t="s">
        <v>94</v>
      </c>
      <c r="B1743" s="9">
        <v>8118.6</v>
      </c>
      <c r="C1743" s="9">
        <v>0</v>
      </c>
      <c r="D1743" s="9">
        <v>6685.9</v>
      </c>
      <c r="E1743" s="9">
        <v>955.1</v>
      </c>
      <c r="F1743" s="9">
        <v>2387.8000000000002</v>
      </c>
      <c r="G1743" s="9">
        <v>955.1</v>
      </c>
      <c r="H1743" s="9">
        <v>477.6</v>
      </c>
      <c r="I1743" s="9">
        <v>19580.099999999999</v>
      </c>
      <c r="J1743" s="9">
        <v>16000</v>
      </c>
      <c r="K1743" s="9">
        <v>-3580.1</v>
      </c>
      <c r="L1743" s="9">
        <v>-22.38</v>
      </c>
    </row>
    <row r="1744" spans="1:12" ht="15" thickBot="1" x14ac:dyDescent="0.35">
      <c r="A1744" s="8" t="s">
        <v>95</v>
      </c>
      <c r="B1744" s="9">
        <v>9551.2999999999993</v>
      </c>
      <c r="C1744" s="9">
        <v>0</v>
      </c>
      <c r="D1744" s="9">
        <v>7641</v>
      </c>
      <c r="E1744" s="9">
        <v>955.1</v>
      </c>
      <c r="F1744" s="9">
        <v>2387.8000000000002</v>
      </c>
      <c r="G1744" s="9">
        <v>955.1</v>
      </c>
      <c r="H1744" s="9">
        <v>477.6</v>
      </c>
      <c r="I1744" s="9">
        <v>21967.9</v>
      </c>
      <c r="J1744" s="9">
        <v>20000</v>
      </c>
      <c r="K1744" s="9">
        <v>-1967.9</v>
      </c>
      <c r="L1744" s="9">
        <v>-9.84</v>
      </c>
    </row>
    <row r="1745" spans="1:12" ht="15" thickBot="1" x14ac:dyDescent="0.35">
      <c r="A1745" s="8" t="s">
        <v>96</v>
      </c>
      <c r="B1745" s="9">
        <v>9551.2999999999993</v>
      </c>
      <c r="C1745" s="9">
        <v>0</v>
      </c>
      <c r="D1745" s="9">
        <v>14326.9</v>
      </c>
      <c r="E1745" s="9">
        <v>477.6</v>
      </c>
      <c r="F1745" s="9">
        <v>2387.8000000000002</v>
      </c>
      <c r="G1745" s="9">
        <v>955.1</v>
      </c>
      <c r="H1745" s="9">
        <v>477.6</v>
      </c>
      <c r="I1745" s="9">
        <v>28176.2</v>
      </c>
      <c r="J1745" s="9">
        <v>19000</v>
      </c>
      <c r="K1745" s="9">
        <v>-9176.2000000000007</v>
      </c>
      <c r="L1745" s="9">
        <v>-48.3</v>
      </c>
    </row>
    <row r="1746" spans="1:12" ht="15" thickBot="1" x14ac:dyDescent="0.35">
      <c r="A1746" s="8" t="s">
        <v>97</v>
      </c>
      <c r="B1746" s="9">
        <v>9551.2999999999993</v>
      </c>
      <c r="C1746" s="9">
        <v>0</v>
      </c>
      <c r="D1746" s="9">
        <v>14326.9</v>
      </c>
      <c r="E1746" s="9">
        <v>477.6</v>
      </c>
      <c r="F1746" s="9">
        <v>2387.8000000000002</v>
      </c>
      <c r="G1746" s="9">
        <v>955.1</v>
      </c>
      <c r="H1746" s="9">
        <v>477.6</v>
      </c>
      <c r="I1746" s="9">
        <v>28176.2</v>
      </c>
      <c r="J1746" s="9">
        <v>19000</v>
      </c>
      <c r="K1746" s="9">
        <v>-9176.2000000000007</v>
      </c>
      <c r="L1746" s="9">
        <v>-48.3</v>
      </c>
    </row>
    <row r="1747" spans="1:12" ht="15" thickBot="1" x14ac:dyDescent="0.35">
      <c r="A1747" s="8" t="s">
        <v>98</v>
      </c>
      <c r="B1747" s="9">
        <v>9551.2999999999993</v>
      </c>
      <c r="C1747" s="9">
        <v>0</v>
      </c>
      <c r="D1747" s="9">
        <v>14326.9</v>
      </c>
      <c r="E1747" s="9">
        <v>955.1</v>
      </c>
      <c r="F1747" s="9">
        <v>2387.8000000000002</v>
      </c>
      <c r="G1747" s="9">
        <v>955.1</v>
      </c>
      <c r="H1747" s="9">
        <v>477.6</v>
      </c>
      <c r="I1747" s="9">
        <v>28653.8</v>
      </c>
      <c r="J1747" s="9">
        <v>30000</v>
      </c>
      <c r="K1747" s="9">
        <v>1346.2</v>
      </c>
      <c r="L1747" s="9">
        <v>4.49</v>
      </c>
    </row>
    <row r="1748" spans="1:12" ht="15" thickBot="1" x14ac:dyDescent="0.35">
      <c r="A1748" s="8" t="s">
        <v>99</v>
      </c>
      <c r="B1748" s="9">
        <v>9551.2999999999993</v>
      </c>
      <c r="C1748" s="9">
        <v>0</v>
      </c>
      <c r="D1748" s="9">
        <v>14326.9</v>
      </c>
      <c r="E1748" s="9">
        <v>955.1</v>
      </c>
      <c r="F1748" s="9">
        <v>2387.8000000000002</v>
      </c>
      <c r="G1748" s="9">
        <v>955.1</v>
      </c>
      <c r="H1748" s="9">
        <v>477.6</v>
      </c>
      <c r="I1748" s="9">
        <v>28653.8</v>
      </c>
      <c r="J1748" s="9">
        <v>20000</v>
      </c>
      <c r="K1748" s="9">
        <v>-8653.7999999999993</v>
      </c>
      <c r="L1748" s="9">
        <v>-43.27</v>
      </c>
    </row>
    <row r="1749" spans="1:12" ht="15" thickBot="1" x14ac:dyDescent="0.35">
      <c r="A1749" s="8" t="s">
        <v>100</v>
      </c>
      <c r="B1749" s="9">
        <v>9551.2999999999993</v>
      </c>
      <c r="C1749" s="9">
        <v>0</v>
      </c>
      <c r="D1749" s="9">
        <v>14326.9</v>
      </c>
      <c r="E1749" s="9">
        <v>955.1</v>
      </c>
      <c r="F1749" s="9">
        <v>2387.8000000000002</v>
      </c>
      <c r="G1749" s="9">
        <v>955.1</v>
      </c>
      <c r="H1749" s="9">
        <v>477.6</v>
      </c>
      <c r="I1749" s="9">
        <v>28653.8</v>
      </c>
      <c r="J1749" s="9">
        <v>21000</v>
      </c>
      <c r="K1749" s="9">
        <v>-7653.8</v>
      </c>
      <c r="L1749" s="9">
        <v>-36.450000000000003</v>
      </c>
    </row>
    <row r="1750" spans="1:12" ht="15" thickBot="1" x14ac:dyDescent="0.35">
      <c r="A1750" s="8" t="s">
        <v>101</v>
      </c>
      <c r="B1750" s="9">
        <v>9551.2999999999993</v>
      </c>
      <c r="C1750" s="9">
        <v>0</v>
      </c>
      <c r="D1750" s="9">
        <v>14326.9</v>
      </c>
      <c r="E1750" s="9">
        <v>955.1</v>
      </c>
      <c r="F1750" s="9">
        <v>2387.8000000000002</v>
      </c>
      <c r="G1750" s="9">
        <v>955.1</v>
      </c>
      <c r="H1750" s="9">
        <v>477.6</v>
      </c>
      <c r="I1750" s="9">
        <v>28653.8</v>
      </c>
      <c r="J1750" s="9">
        <v>31000</v>
      </c>
      <c r="K1750" s="9">
        <v>2346.1999999999998</v>
      </c>
      <c r="L1750" s="9">
        <v>7.57</v>
      </c>
    </row>
    <row r="1751" spans="1:12" ht="15" thickBot="1" x14ac:dyDescent="0.35">
      <c r="A1751" s="8" t="s">
        <v>102</v>
      </c>
      <c r="B1751" s="9">
        <v>9551.2999999999993</v>
      </c>
      <c r="C1751" s="9">
        <v>0</v>
      </c>
      <c r="D1751" s="9">
        <v>14326.9</v>
      </c>
      <c r="E1751" s="9">
        <v>955.1</v>
      </c>
      <c r="F1751" s="9">
        <v>2387.8000000000002</v>
      </c>
      <c r="G1751" s="9">
        <v>955.1</v>
      </c>
      <c r="H1751" s="9">
        <v>477.6</v>
      </c>
      <c r="I1751" s="9">
        <v>28653.8</v>
      </c>
      <c r="J1751" s="9">
        <v>25000</v>
      </c>
      <c r="K1751" s="9">
        <v>-3653.8</v>
      </c>
      <c r="L1751" s="9">
        <v>-14.62</v>
      </c>
    </row>
    <row r="1752" spans="1:12" ht="15" thickBot="1" x14ac:dyDescent="0.35">
      <c r="A1752" s="8" t="s">
        <v>103</v>
      </c>
      <c r="B1752" s="9">
        <v>9551.2999999999993</v>
      </c>
      <c r="C1752" s="9">
        <v>0</v>
      </c>
      <c r="D1752" s="9">
        <v>14326.9</v>
      </c>
      <c r="E1752" s="9">
        <v>955.1</v>
      </c>
      <c r="F1752" s="9">
        <v>2387.8000000000002</v>
      </c>
      <c r="G1752" s="9">
        <v>955.1</v>
      </c>
      <c r="H1752" s="9">
        <v>477.6</v>
      </c>
      <c r="I1752" s="9">
        <v>28653.8</v>
      </c>
      <c r="J1752" s="9">
        <v>23000</v>
      </c>
      <c r="K1752" s="9">
        <v>-5653.8</v>
      </c>
      <c r="L1752" s="9">
        <v>-24.58</v>
      </c>
    </row>
    <row r="1753" spans="1:12" ht="15" thickBot="1" x14ac:dyDescent="0.35">
      <c r="A1753" s="8" t="s">
        <v>104</v>
      </c>
      <c r="B1753" s="9">
        <v>9551.2999999999993</v>
      </c>
      <c r="C1753" s="9">
        <v>0</v>
      </c>
      <c r="D1753" s="9">
        <v>15282</v>
      </c>
      <c r="E1753" s="9">
        <v>955.1</v>
      </c>
      <c r="F1753" s="9">
        <v>2387.8000000000002</v>
      </c>
      <c r="G1753" s="9">
        <v>955.1</v>
      </c>
      <c r="H1753" s="9">
        <v>477.6</v>
      </c>
      <c r="I1753" s="9">
        <v>29608.9</v>
      </c>
      <c r="J1753" s="9">
        <v>22000</v>
      </c>
      <c r="K1753" s="9">
        <v>-7608.9</v>
      </c>
      <c r="L1753" s="9">
        <v>-34.590000000000003</v>
      </c>
    </row>
    <row r="1754" spans="1:12" ht="15" thickBot="1" x14ac:dyDescent="0.35">
      <c r="A1754" s="8" t="s">
        <v>105</v>
      </c>
      <c r="B1754" s="9">
        <v>10028.799999999999</v>
      </c>
      <c r="C1754" s="9">
        <v>0</v>
      </c>
      <c r="D1754" s="9">
        <v>7641</v>
      </c>
      <c r="E1754" s="9">
        <v>955.1</v>
      </c>
      <c r="F1754" s="9">
        <v>2387.8000000000002</v>
      </c>
      <c r="G1754" s="9">
        <v>955.1</v>
      </c>
      <c r="H1754" s="9">
        <v>477.6</v>
      </c>
      <c r="I1754" s="9">
        <v>22445.5</v>
      </c>
      <c r="J1754" s="9">
        <v>24000</v>
      </c>
      <c r="K1754" s="9">
        <v>1554.5</v>
      </c>
      <c r="L1754" s="9">
        <v>6.48</v>
      </c>
    </row>
    <row r="1755" spans="1:12" ht="15" thickBot="1" x14ac:dyDescent="0.35">
      <c r="A1755" s="8" t="s">
        <v>106</v>
      </c>
      <c r="B1755" s="9">
        <v>10028.799999999999</v>
      </c>
      <c r="C1755" s="9">
        <v>0</v>
      </c>
      <c r="D1755" s="9">
        <v>7641</v>
      </c>
      <c r="E1755" s="9">
        <v>955.1</v>
      </c>
      <c r="F1755" s="9">
        <v>2387.8000000000002</v>
      </c>
      <c r="G1755" s="9">
        <v>955.1</v>
      </c>
      <c r="H1755" s="9">
        <v>477.6</v>
      </c>
      <c r="I1755" s="9">
        <v>22445.5</v>
      </c>
      <c r="J1755" s="9">
        <v>26000</v>
      </c>
      <c r="K1755" s="9">
        <v>3554.5</v>
      </c>
      <c r="L1755" s="9">
        <v>13.67</v>
      </c>
    </row>
    <row r="1756" spans="1:12" ht="15" thickBot="1" x14ac:dyDescent="0.35">
      <c r="A1756" s="8" t="s">
        <v>107</v>
      </c>
      <c r="B1756" s="9">
        <v>10028.799999999999</v>
      </c>
      <c r="C1756" s="9">
        <v>0</v>
      </c>
      <c r="D1756" s="9">
        <v>14326.9</v>
      </c>
      <c r="E1756" s="9">
        <v>955.1</v>
      </c>
      <c r="F1756" s="9">
        <v>2387.8000000000002</v>
      </c>
      <c r="G1756" s="9">
        <v>955.1</v>
      </c>
      <c r="H1756" s="9">
        <v>477.6</v>
      </c>
      <c r="I1756" s="9">
        <v>29131.3</v>
      </c>
      <c r="J1756" s="9">
        <v>24000</v>
      </c>
      <c r="K1756" s="9">
        <v>-5131.3</v>
      </c>
      <c r="L1756" s="9">
        <v>-21.38</v>
      </c>
    </row>
    <row r="1757" spans="1:12" ht="15" thickBot="1" x14ac:dyDescent="0.35">
      <c r="A1757" s="8" t="s">
        <v>108</v>
      </c>
      <c r="B1757" s="9">
        <v>10028.799999999999</v>
      </c>
      <c r="C1757" s="9">
        <v>0</v>
      </c>
      <c r="D1757" s="9">
        <v>14326.9</v>
      </c>
      <c r="E1757" s="9">
        <v>955.1</v>
      </c>
      <c r="F1757" s="9">
        <v>2387.8000000000002</v>
      </c>
      <c r="G1757" s="9">
        <v>955.1</v>
      </c>
      <c r="H1757" s="9">
        <v>477.6</v>
      </c>
      <c r="I1757" s="9">
        <v>29131.3</v>
      </c>
      <c r="J1757" s="9">
        <v>24000</v>
      </c>
      <c r="K1757" s="9">
        <v>-5131.3</v>
      </c>
      <c r="L1757" s="9">
        <v>-21.38</v>
      </c>
    </row>
    <row r="1758" spans="1:12" ht="15" thickBot="1" x14ac:dyDescent="0.35">
      <c r="A1758" s="8" t="s">
        <v>109</v>
      </c>
      <c r="B1758" s="9">
        <v>10028.799999999999</v>
      </c>
      <c r="C1758" s="9">
        <v>0</v>
      </c>
      <c r="D1758" s="9">
        <v>14326.9</v>
      </c>
      <c r="E1758" s="9">
        <v>955.1</v>
      </c>
      <c r="F1758" s="9">
        <v>2387.8000000000002</v>
      </c>
      <c r="G1758" s="9">
        <v>955.1</v>
      </c>
      <c r="H1758" s="9">
        <v>477.6</v>
      </c>
      <c r="I1758" s="9">
        <v>29131.3</v>
      </c>
      <c r="J1758" s="9">
        <v>25000</v>
      </c>
      <c r="K1758" s="9">
        <v>-4131.3</v>
      </c>
      <c r="L1758" s="9">
        <v>-16.53</v>
      </c>
    </row>
    <row r="1759" spans="1:12" ht="15" thickBot="1" x14ac:dyDescent="0.35">
      <c r="A1759" s="8" t="s">
        <v>110</v>
      </c>
      <c r="B1759" s="9">
        <v>10028.799999999999</v>
      </c>
      <c r="C1759" s="9">
        <v>0</v>
      </c>
      <c r="D1759" s="9">
        <v>14326.9</v>
      </c>
      <c r="E1759" s="9">
        <v>955.1</v>
      </c>
      <c r="F1759" s="9">
        <v>2387.8000000000002</v>
      </c>
      <c r="G1759" s="9">
        <v>955.1</v>
      </c>
      <c r="H1759" s="9">
        <v>477.6</v>
      </c>
      <c r="I1759" s="9">
        <v>29131.3</v>
      </c>
      <c r="J1759" s="9">
        <v>27000</v>
      </c>
      <c r="K1759" s="9">
        <v>-2131.3000000000002</v>
      </c>
      <c r="L1759" s="9">
        <v>-7.89</v>
      </c>
    </row>
    <row r="1760" spans="1:12" ht="15" thickBot="1" x14ac:dyDescent="0.35">
      <c r="A1760" s="8" t="s">
        <v>111</v>
      </c>
      <c r="B1760" s="9">
        <v>10028.799999999999</v>
      </c>
      <c r="C1760" s="9">
        <v>0</v>
      </c>
      <c r="D1760" s="9">
        <v>14326.9</v>
      </c>
      <c r="E1760" s="9">
        <v>955.1</v>
      </c>
      <c r="F1760" s="9">
        <v>2387.8000000000002</v>
      </c>
      <c r="G1760" s="9">
        <v>955.1</v>
      </c>
      <c r="H1760" s="9">
        <v>477.6</v>
      </c>
      <c r="I1760" s="9">
        <v>29131.3</v>
      </c>
      <c r="J1760" s="9">
        <v>31000</v>
      </c>
      <c r="K1760" s="9">
        <v>1868.7</v>
      </c>
      <c r="L1760" s="9">
        <v>6.03</v>
      </c>
    </row>
    <row r="1761" spans="1:12" ht="15" thickBot="1" x14ac:dyDescent="0.35">
      <c r="A1761" s="8" t="s">
        <v>112</v>
      </c>
      <c r="B1761" s="9">
        <v>10028.799999999999</v>
      </c>
      <c r="C1761" s="9">
        <v>0</v>
      </c>
      <c r="D1761" s="9">
        <v>14326.9</v>
      </c>
      <c r="E1761" s="9">
        <v>955.1</v>
      </c>
      <c r="F1761" s="9">
        <v>2387.8000000000002</v>
      </c>
      <c r="G1761" s="9">
        <v>955.1</v>
      </c>
      <c r="H1761" s="9">
        <v>477.6</v>
      </c>
      <c r="I1761" s="9">
        <v>29131.3</v>
      </c>
      <c r="J1761" s="9">
        <v>28000</v>
      </c>
      <c r="K1761" s="9">
        <v>-1131.3</v>
      </c>
      <c r="L1761" s="9">
        <v>-4.04</v>
      </c>
    </row>
    <row r="1762" spans="1:12" ht="15" thickBot="1" x14ac:dyDescent="0.35">
      <c r="A1762" s="8" t="s">
        <v>113</v>
      </c>
      <c r="B1762" s="9">
        <v>10028.799999999999</v>
      </c>
      <c r="C1762" s="9">
        <v>0</v>
      </c>
      <c r="D1762" s="9">
        <v>14326.9</v>
      </c>
      <c r="E1762" s="9">
        <v>955.1</v>
      </c>
      <c r="F1762" s="9">
        <v>2387.8000000000002</v>
      </c>
      <c r="G1762" s="9">
        <v>955.1</v>
      </c>
      <c r="H1762" s="9">
        <v>477.6</v>
      </c>
      <c r="I1762" s="9">
        <v>29131.3</v>
      </c>
      <c r="J1762" s="9">
        <v>28000</v>
      </c>
      <c r="K1762" s="9">
        <v>-1131.3</v>
      </c>
      <c r="L1762" s="9">
        <v>-4.04</v>
      </c>
    </row>
    <row r="1763" spans="1:12" ht="15" thickBot="1" x14ac:dyDescent="0.35">
      <c r="A1763" s="8" t="s">
        <v>114</v>
      </c>
      <c r="B1763" s="9">
        <v>10028.799999999999</v>
      </c>
      <c r="C1763" s="9">
        <v>0</v>
      </c>
      <c r="D1763" s="9">
        <v>14326.9</v>
      </c>
      <c r="E1763" s="9">
        <v>955.1</v>
      </c>
      <c r="F1763" s="9">
        <v>2387.8000000000002</v>
      </c>
      <c r="G1763" s="9">
        <v>955.1</v>
      </c>
      <c r="H1763" s="9">
        <v>477.6</v>
      </c>
      <c r="I1763" s="9">
        <v>29131.3</v>
      </c>
      <c r="J1763" s="9">
        <v>21000</v>
      </c>
      <c r="K1763" s="9">
        <v>-8131.3</v>
      </c>
      <c r="L1763" s="9">
        <v>-38.72</v>
      </c>
    </row>
    <row r="1764" spans="1:12" ht="15" thickBot="1" x14ac:dyDescent="0.35">
      <c r="A1764" s="8" t="s">
        <v>115</v>
      </c>
      <c r="B1764" s="9">
        <v>10983.9</v>
      </c>
      <c r="C1764" s="9">
        <v>0</v>
      </c>
      <c r="D1764" s="9">
        <v>14326.9</v>
      </c>
      <c r="E1764" s="9">
        <v>955.1</v>
      </c>
      <c r="F1764" s="9">
        <v>2387.8000000000002</v>
      </c>
      <c r="G1764" s="9">
        <v>955.1</v>
      </c>
      <c r="H1764" s="9">
        <v>477.6</v>
      </c>
      <c r="I1764" s="9">
        <v>30086.5</v>
      </c>
      <c r="J1764" s="9">
        <v>27000</v>
      </c>
      <c r="K1764" s="9">
        <v>-3086.5</v>
      </c>
      <c r="L1764" s="9">
        <v>-11.43</v>
      </c>
    </row>
    <row r="1765" spans="1:12" ht="15" thickBot="1" x14ac:dyDescent="0.35">
      <c r="A1765" s="8" t="s">
        <v>116</v>
      </c>
      <c r="B1765" s="9">
        <v>10983.9</v>
      </c>
      <c r="C1765" s="9">
        <v>0</v>
      </c>
      <c r="D1765" s="9">
        <v>15759.6</v>
      </c>
      <c r="E1765" s="9">
        <v>955.1</v>
      </c>
      <c r="F1765" s="9">
        <v>2387.8000000000002</v>
      </c>
      <c r="G1765" s="9">
        <v>955.1</v>
      </c>
      <c r="H1765" s="9">
        <v>477.6</v>
      </c>
      <c r="I1765" s="9">
        <v>31519.200000000001</v>
      </c>
      <c r="J1765" s="9">
        <v>29000</v>
      </c>
      <c r="K1765" s="9">
        <v>-2519.1999999999998</v>
      </c>
      <c r="L1765" s="9">
        <v>-8.69</v>
      </c>
    </row>
    <row r="1766" spans="1:12" ht="15" thickBot="1" x14ac:dyDescent="0.35">
      <c r="A1766" s="8" t="s">
        <v>117</v>
      </c>
      <c r="B1766" s="9">
        <v>10983.9</v>
      </c>
      <c r="C1766" s="9">
        <v>0</v>
      </c>
      <c r="D1766" s="9">
        <v>14326.9</v>
      </c>
      <c r="E1766" s="9">
        <v>955.1</v>
      </c>
      <c r="F1766" s="9">
        <v>2387.8000000000002</v>
      </c>
      <c r="G1766" s="9">
        <v>955.1</v>
      </c>
      <c r="H1766" s="9">
        <v>477.6</v>
      </c>
      <c r="I1766" s="9">
        <v>30086.5</v>
      </c>
      <c r="J1766" s="9">
        <v>23000</v>
      </c>
      <c r="K1766" s="9">
        <v>-7086.5</v>
      </c>
      <c r="L1766" s="9">
        <v>-30.81</v>
      </c>
    </row>
    <row r="1767" spans="1:12" ht="15" thickBot="1" x14ac:dyDescent="0.35">
      <c r="A1767" s="8" t="s">
        <v>118</v>
      </c>
      <c r="B1767" s="9">
        <v>10983.9</v>
      </c>
      <c r="C1767" s="9">
        <v>0</v>
      </c>
      <c r="D1767" s="9">
        <v>14326.9</v>
      </c>
      <c r="E1767" s="9">
        <v>955.1</v>
      </c>
      <c r="F1767" s="9">
        <v>2387.8000000000002</v>
      </c>
      <c r="G1767" s="9">
        <v>955.1</v>
      </c>
      <c r="H1767" s="9">
        <v>477.6</v>
      </c>
      <c r="I1767" s="9">
        <v>30086.5</v>
      </c>
      <c r="J1767" s="9">
        <v>24000</v>
      </c>
      <c r="K1767" s="9">
        <v>-6086.5</v>
      </c>
      <c r="L1767" s="9">
        <v>-25.36</v>
      </c>
    </row>
    <row r="1768" spans="1:12" ht="15" thickBot="1" x14ac:dyDescent="0.35">
      <c r="A1768" s="8" t="s">
        <v>119</v>
      </c>
      <c r="B1768" s="9">
        <v>10983.9</v>
      </c>
      <c r="C1768" s="9">
        <v>0</v>
      </c>
      <c r="D1768" s="9">
        <v>14326.9</v>
      </c>
      <c r="E1768" s="9">
        <v>955.1</v>
      </c>
      <c r="F1768" s="9">
        <v>2387.8000000000002</v>
      </c>
      <c r="G1768" s="9">
        <v>955.1</v>
      </c>
      <c r="H1768" s="9">
        <v>477.6</v>
      </c>
      <c r="I1768" s="9">
        <v>30086.5</v>
      </c>
      <c r="J1768" s="9">
        <v>26000</v>
      </c>
      <c r="K1768" s="9">
        <v>-4086.5</v>
      </c>
      <c r="L1768" s="9">
        <v>-15.72</v>
      </c>
    </row>
    <row r="1769" spans="1:12" ht="15" thickBot="1" x14ac:dyDescent="0.35">
      <c r="A1769" s="8" t="s">
        <v>120</v>
      </c>
      <c r="B1769" s="9">
        <v>10983.9</v>
      </c>
      <c r="C1769" s="9">
        <v>0</v>
      </c>
      <c r="D1769" s="9">
        <v>14326.9</v>
      </c>
      <c r="E1769" s="9">
        <v>955.1</v>
      </c>
      <c r="F1769" s="9">
        <v>2387.8000000000002</v>
      </c>
      <c r="G1769" s="9">
        <v>955.1</v>
      </c>
      <c r="H1769" s="9">
        <v>477.6</v>
      </c>
      <c r="I1769" s="9">
        <v>30086.5</v>
      </c>
      <c r="J1769" s="9">
        <v>26000</v>
      </c>
      <c r="K1769" s="9">
        <v>-4086.5</v>
      </c>
      <c r="L1769" s="9">
        <v>-15.72</v>
      </c>
    </row>
    <row r="1770" spans="1:12" ht="15" thickBot="1" x14ac:dyDescent="0.35">
      <c r="A1770" s="8" t="s">
        <v>121</v>
      </c>
      <c r="B1770" s="9">
        <v>10983.9</v>
      </c>
      <c r="C1770" s="9">
        <v>0</v>
      </c>
      <c r="D1770" s="9">
        <v>14326.9</v>
      </c>
      <c r="E1770" s="9">
        <v>955.1</v>
      </c>
      <c r="F1770" s="9">
        <v>2387.8000000000002</v>
      </c>
      <c r="G1770" s="9">
        <v>955.1</v>
      </c>
      <c r="H1770" s="9">
        <v>477.6</v>
      </c>
      <c r="I1770" s="9">
        <v>30086.5</v>
      </c>
      <c r="J1770" s="9">
        <v>23000</v>
      </c>
      <c r="K1770" s="9">
        <v>-7086.5</v>
      </c>
      <c r="L1770" s="9">
        <v>-30.81</v>
      </c>
    </row>
    <row r="1771" spans="1:12" ht="15" thickBot="1" x14ac:dyDescent="0.35">
      <c r="A1771" s="8" t="s">
        <v>122</v>
      </c>
      <c r="B1771" s="9">
        <v>10983.9</v>
      </c>
      <c r="C1771" s="9">
        <v>0</v>
      </c>
      <c r="D1771" s="9">
        <v>15282</v>
      </c>
      <c r="E1771" s="9">
        <v>955.1</v>
      </c>
      <c r="F1771" s="9">
        <v>2387.8000000000002</v>
      </c>
      <c r="G1771" s="9">
        <v>955.1</v>
      </c>
      <c r="H1771" s="9">
        <v>477.6</v>
      </c>
      <c r="I1771" s="9">
        <v>31041.599999999999</v>
      </c>
      <c r="J1771" s="9">
        <v>31000</v>
      </c>
      <c r="K1771" s="9">
        <v>-41.6</v>
      </c>
      <c r="L1771" s="9">
        <v>-0.13</v>
      </c>
    </row>
    <row r="1772" spans="1:12" ht="15" thickBot="1" x14ac:dyDescent="0.35">
      <c r="A1772" s="8" t="s">
        <v>123</v>
      </c>
      <c r="B1772" s="9">
        <v>10983.9</v>
      </c>
      <c r="C1772" s="9">
        <v>0</v>
      </c>
      <c r="D1772" s="9">
        <v>15282</v>
      </c>
      <c r="E1772" s="9">
        <v>955.1</v>
      </c>
      <c r="F1772" s="9">
        <v>2387.8000000000002</v>
      </c>
      <c r="G1772" s="9">
        <v>955.1</v>
      </c>
      <c r="H1772" s="9">
        <v>477.6</v>
      </c>
      <c r="I1772" s="9">
        <v>31041.599999999999</v>
      </c>
      <c r="J1772" s="9">
        <v>26000</v>
      </c>
      <c r="K1772" s="9">
        <v>-5041.6000000000004</v>
      </c>
      <c r="L1772" s="9">
        <v>-19.39</v>
      </c>
    </row>
    <row r="1773" spans="1:12" ht="15" thickBot="1" x14ac:dyDescent="0.35">
      <c r="A1773" s="8" t="s">
        <v>124</v>
      </c>
      <c r="B1773" s="9">
        <v>10983.9</v>
      </c>
      <c r="C1773" s="9">
        <v>0</v>
      </c>
      <c r="D1773" s="9">
        <v>15282</v>
      </c>
      <c r="E1773" s="9">
        <v>955.1</v>
      </c>
      <c r="F1773" s="9">
        <v>2387.8000000000002</v>
      </c>
      <c r="G1773" s="9">
        <v>955.1</v>
      </c>
      <c r="H1773" s="9">
        <v>477.6</v>
      </c>
      <c r="I1773" s="9">
        <v>31041.599999999999</v>
      </c>
      <c r="J1773" s="9">
        <v>25000</v>
      </c>
      <c r="K1773" s="9">
        <v>-6041.6</v>
      </c>
      <c r="L1773" s="9">
        <v>-24.17</v>
      </c>
    </row>
    <row r="1774" spans="1:12" ht="15" thickBot="1" x14ac:dyDescent="0.35">
      <c r="A1774" s="8" t="s">
        <v>125</v>
      </c>
      <c r="B1774" s="9">
        <v>11461.5</v>
      </c>
      <c r="C1774" s="9">
        <v>0</v>
      </c>
      <c r="D1774" s="9">
        <v>15759.6</v>
      </c>
      <c r="E1774" s="9">
        <v>955.1</v>
      </c>
      <c r="F1774" s="9">
        <v>2387.8000000000002</v>
      </c>
      <c r="G1774" s="9">
        <v>955.1</v>
      </c>
      <c r="H1774" s="9">
        <v>477.6</v>
      </c>
      <c r="I1774" s="9">
        <v>31996.7</v>
      </c>
      <c r="J1774" s="9">
        <v>32000</v>
      </c>
      <c r="K1774" s="9">
        <v>3.3</v>
      </c>
      <c r="L1774" s="9">
        <v>0.01</v>
      </c>
    </row>
    <row r="1775" spans="1:12" ht="15" thickBot="1" x14ac:dyDescent="0.35">
      <c r="A1775" s="8" t="s">
        <v>126</v>
      </c>
      <c r="B1775" s="9">
        <v>11461.5</v>
      </c>
      <c r="C1775" s="9">
        <v>0</v>
      </c>
      <c r="D1775" s="9">
        <v>14326.9</v>
      </c>
      <c r="E1775" s="9">
        <v>955.1</v>
      </c>
      <c r="F1775" s="9">
        <v>2387.8000000000002</v>
      </c>
      <c r="G1775" s="9">
        <v>955.1</v>
      </c>
      <c r="H1775" s="9">
        <v>477.6</v>
      </c>
      <c r="I1775" s="9">
        <v>30564</v>
      </c>
      <c r="J1775" s="9">
        <v>31000</v>
      </c>
      <c r="K1775" s="9">
        <v>436</v>
      </c>
      <c r="L1775" s="9">
        <v>1.41</v>
      </c>
    </row>
    <row r="1776" spans="1:12" ht="15" thickBot="1" x14ac:dyDescent="0.35">
      <c r="A1776" s="8" t="s">
        <v>127</v>
      </c>
      <c r="B1776" s="9">
        <v>11461.5</v>
      </c>
      <c r="C1776" s="9">
        <v>0</v>
      </c>
      <c r="D1776" s="9">
        <v>15282</v>
      </c>
      <c r="E1776" s="9">
        <v>955.1</v>
      </c>
      <c r="F1776" s="9">
        <v>2387.8000000000002</v>
      </c>
      <c r="G1776" s="9">
        <v>955.1</v>
      </c>
      <c r="H1776" s="9">
        <v>477.6</v>
      </c>
      <c r="I1776" s="9">
        <v>31519.200000000001</v>
      </c>
      <c r="J1776" s="9">
        <v>32000</v>
      </c>
      <c r="K1776" s="9">
        <v>480.8</v>
      </c>
      <c r="L1776" s="9">
        <v>1.5</v>
      </c>
    </row>
    <row r="1777" spans="1:12" ht="15" thickBot="1" x14ac:dyDescent="0.35">
      <c r="A1777" s="8" t="s">
        <v>128</v>
      </c>
      <c r="B1777" s="9">
        <v>11461.5</v>
      </c>
      <c r="C1777" s="9">
        <v>0</v>
      </c>
      <c r="D1777" s="9">
        <v>15759.6</v>
      </c>
      <c r="E1777" s="9">
        <v>955.1</v>
      </c>
      <c r="F1777" s="9">
        <v>2387.8000000000002</v>
      </c>
      <c r="G1777" s="9">
        <v>955.1</v>
      </c>
      <c r="H1777" s="9">
        <v>477.6</v>
      </c>
      <c r="I1777" s="9">
        <v>31996.7</v>
      </c>
      <c r="J1777" s="9">
        <v>27000</v>
      </c>
      <c r="K1777" s="9">
        <v>-4996.7</v>
      </c>
      <c r="L1777" s="9">
        <v>-18.510000000000002</v>
      </c>
    </row>
    <row r="1778" spans="1:12" ht="15" thickBot="1" x14ac:dyDescent="0.35">
      <c r="A1778" s="8" t="s">
        <v>129</v>
      </c>
      <c r="B1778" s="9">
        <v>11939.1</v>
      </c>
      <c r="C1778" s="9">
        <v>0</v>
      </c>
      <c r="D1778" s="9">
        <v>14326.9</v>
      </c>
      <c r="E1778" s="9">
        <v>955.1</v>
      </c>
      <c r="F1778" s="9">
        <v>2387.8000000000002</v>
      </c>
      <c r="G1778" s="9">
        <v>955.1</v>
      </c>
      <c r="H1778" s="9">
        <v>477.6</v>
      </c>
      <c r="I1778" s="9">
        <v>31041.599999999999</v>
      </c>
      <c r="J1778" s="9">
        <v>29000</v>
      </c>
      <c r="K1778" s="9">
        <v>-2041.6</v>
      </c>
      <c r="L1778" s="9">
        <v>-7.04</v>
      </c>
    </row>
    <row r="1779" spans="1:12" ht="15" thickBot="1" x14ac:dyDescent="0.35">
      <c r="A1779" s="8" t="s">
        <v>130</v>
      </c>
      <c r="B1779" s="9">
        <v>11939.1</v>
      </c>
      <c r="C1779" s="9">
        <v>0</v>
      </c>
      <c r="D1779" s="9">
        <v>14326.9</v>
      </c>
      <c r="E1779" s="9">
        <v>955.1</v>
      </c>
      <c r="F1779" s="9">
        <v>2387.8000000000002</v>
      </c>
      <c r="G1779" s="9">
        <v>955.1</v>
      </c>
      <c r="H1779" s="9">
        <v>477.6</v>
      </c>
      <c r="I1779" s="9">
        <v>31041.599999999999</v>
      </c>
      <c r="J1779" s="9">
        <v>34000</v>
      </c>
      <c r="K1779" s="9">
        <v>2958.4</v>
      </c>
      <c r="L1779" s="9">
        <v>8.6999999999999993</v>
      </c>
    </row>
    <row r="1780" spans="1:12" ht="15" thickBot="1" x14ac:dyDescent="0.35">
      <c r="A1780" s="8" t="s">
        <v>131</v>
      </c>
      <c r="B1780" s="9">
        <v>11939.1</v>
      </c>
      <c r="C1780" s="9">
        <v>0</v>
      </c>
      <c r="D1780" s="9">
        <v>15282</v>
      </c>
      <c r="E1780" s="9">
        <v>955.1</v>
      </c>
      <c r="F1780" s="9">
        <v>2387.8000000000002</v>
      </c>
      <c r="G1780" s="9">
        <v>955.1</v>
      </c>
      <c r="H1780" s="9">
        <v>477.6</v>
      </c>
      <c r="I1780" s="9">
        <v>31996.7</v>
      </c>
      <c r="J1780" s="9">
        <v>39000</v>
      </c>
      <c r="K1780" s="9">
        <v>7003.3</v>
      </c>
      <c r="L1780" s="9">
        <v>17.96</v>
      </c>
    </row>
    <row r="1781" spans="1:12" ht="15" thickBot="1" x14ac:dyDescent="0.35">
      <c r="A1781" s="8" t="s">
        <v>132</v>
      </c>
      <c r="B1781" s="9">
        <v>11939.1</v>
      </c>
      <c r="C1781" s="9">
        <v>0</v>
      </c>
      <c r="D1781" s="9">
        <v>14326.9</v>
      </c>
      <c r="E1781" s="9">
        <v>955.1</v>
      </c>
      <c r="F1781" s="9">
        <v>2387.8000000000002</v>
      </c>
      <c r="G1781" s="9">
        <v>955.1</v>
      </c>
      <c r="H1781" s="9">
        <v>477.6</v>
      </c>
      <c r="I1781" s="9">
        <v>31041.599999999999</v>
      </c>
      <c r="J1781" s="9">
        <v>32000</v>
      </c>
      <c r="K1781" s="9">
        <v>958.4</v>
      </c>
      <c r="L1781" s="9">
        <v>3</v>
      </c>
    </row>
    <row r="1782" spans="1:12" ht="15" thickBot="1" x14ac:dyDescent="0.35">
      <c r="A1782" s="8" t="s">
        <v>133</v>
      </c>
      <c r="B1782" s="9">
        <v>11939.1</v>
      </c>
      <c r="C1782" s="9">
        <v>0</v>
      </c>
      <c r="D1782" s="9">
        <v>14326.9</v>
      </c>
      <c r="E1782" s="9">
        <v>955.1</v>
      </c>
      <c r="F1782" s="9">
        <v>2387.8000000000002</v>
      </c>
      <c r="G1782" s="9">
        <v>955.1</v>
      </c>
      <c r="H1782" s="9">
        <v>477.6</v>
      </c>
      <c r="I1782" s="9">
        <v>31041.599999999999</v>
      </c>
      <c r="J1782" s="9">
        <v>32000</v>
      </c>
      <c r="K1782" s="9">
        <v>958.4</v>
      </c>
      <c r="L1782" s="9">
        <v>3</v>
      </c>
    </row>
    <row r="1783" spans="1:12" ht="15" thickBot="1" x14ac:dyDescent="0.35">
      <c r="A1783" s="8" t="s">
        <v>134</v>
      </c>
      <c r="B1783" s="9">
        <v>11939.1</v>
      </c>
      <c r="C1783" s="9">
        <v>0</v>
      </c>
      <c r="D1783" s="9">
        <v>15282</v>
      </c>
      <c r="E1783" s="9">
        <v>955.1</v>
      </c>
      <c r="F1783" s="9">
        <v>2387.8000000000002</v>
      </c>
      <c r="G1783" s="9">
        <v>955.1</v>
      </c>
      <c r="H1783" s="9">
        <v>477.6</v>
      </c>
      <c r="I1783" s="9">
        <v>31996.7</v>
      </c>
      <c r="J1783" s="9">
        <v>33000</v>
      </c>
      <c r="K1783" s="9">
        <v>1003.3</v>
      </c>
      <c r="L1783" s="9">
        <v>3.04</v>
      </c>
    </row>
    <row r="1784" spans="1:12" ht="15" thickBot="1" x14ac:dyDescent="0.35">
      <c r="A1784" s="8" t="s">
        <v>135</v>
      </c>
      <c r="B1784" s="9">
        <v>11939.1</v>
      </c>
      <c r="C1784" s="9">
        <v>0</v>
      </c>
      <c r="D1784" s="9">
        <v>15282</v>
      </c>
      <c r="E1784" s="9">
        <v>955.1</v>
      </c>
      <c r="F1784" s="9">
        <v>2387.8000000000002</v>
      </c>
      <c r="G1784" s="9">
        <v>955.1</v>
      </c>
      <c r="H1784" s="9">
        <v>477.6</v>
      </c>
      <c r="I1784" s="9">
        <v>31996.7</v>
      </c>
      <c r="J1784" s="9">
        <v>35000</v>
      </c>
      <c r="K1784" s="9">
        <v>3003.3</v>
      </c>
      <c r="L1784" s="9">
        <v>8.58</v>
      </c>
    </row>
    <row r="1785" spans="1:12" ht="15" thickBot="1" x14ac:dyDescent="0.35">
      <c r="A1785" s="8" t="s">
        <v>136</v>
      </c>
      <c r="B1785" s="9">
        <v>11939.1</v>
      </c>
      <c r="C1785" s="9">
        <v>0</v>
      </c>
      <c r="D1785" s="9">
        <v>15282</v>
      </c>
      <c r="E1785" s="9">
        <v>955.1</v>
      </c>
      <c r="F1785" s="9">
        <v>2387.8000000000002</v>
      </c>
      <c r="G1785" s="9">
        <v>955.1</v>
      </c>
      <c r="H1785" s="9">
        <v>477.6</v>
      </c>
      <c r="I1785" s="9">
        <v>31996.7</v>
      </c>
      <c r="J1785" s="9">
        <v>35000</v>
      </c>
      <c r="K1785" s="9">
        <v>3003.3</v>
      </c>
      <c r="L1785" s="9">
        <v>8.58</v>
      </c>
    </row>
    <row r="1786" spans="1:12" ht="15" thickBot="1" x14ac:dyDescent="0.35">
      <c r="A1786" s="8" t="s">
        <v>137</v>
      </c>
      <c r="B1786" s="9">
        <v>11939.1</v>
      </c>
      <c r="C1786" s="9">
        <v>0</v>
      </c>
      <c r="D1786" s="9">
        <v>14326.9</v>
      </c>
      <c r="E1786" s="9">
        <v>955.1</v>
      </c>
      <c r="F1786" s="9">
        <v>2387.8000000000002</v>
      </c>
      <c r="G1786" s="9">
        <v>955.1</v>
      </c>
      <c r="H1786" s="9">
        <v>477.6</v>
      </c>
      <c r="I1786" s="9">
        <v>31041.599999999999</v>
      </c>
      <c r="J1786" s="9">
        <v>32000</v>
      </c>
      <c r="K1786" s="9">
        <v>958.4</v>
      </c>
      <c r="L1786" s="9">
        <v>3</v>
      </c>
    </row>
    <row r="1787" spans="1:12" ht="15" thickBot="1" x14ac:dyDescent="0.35">
      <c r="A1787" s="8" t="s">
        <v>138</v>
      </c>
      <c r="B1787" s="9">
        <v>11939.1</v>
      </c>
      <c r="C1787" s="9">
        <v>0</v>
      </c>
      <c r="D1787" s="9">
        <v>15282</v>
      </c>
      <c r="E1787" s="9">
        <v>955.1</v>
      </c>
      <c r="F1787" s="9">
        <v>2387.8000000000002</v>
      </c>
      <c r="G1787" s="9">
        <v>955.1</v>
      </c>
      <c r="H1787" s="9">
        <v>477.6</v>
      </c>
      <c r="I1787" s="9">
        <v>31996.7</v>
      </c>
      <c r="J1787" s="9">
        <v>32000</v>
      </c>
      <c r="K1787" s="9">
        <v>3.3</v>
      </c>
      <c r="L1787" s="9">
        <v>0.01</v>
      </c>
    </row>
    <row r="1788" spans="1:12" ht="15" thickBot="1" x14ac:dyDescent="0.35">
      <c r="A1788" s="8" t="s">
        <v>139</v>
      </c>
      <c r="B1788" s="9">
        <v>11939.1</v>
      </c>
      <c r="C1788" s="9">
        <v>0</v>
      </c>
      <c r="D1788" s="9">
        <v>15282</v>
      </c>
      <c r="E1788" s="9">
        <v>955.1</v>
      </c>
      <c r="F1788" s="9">
        <v>2387.8000000000002</v>
      </c>
      <c r="G1788" s="9">
        <v>955.1</v>
      </c>
      <c r="H1788" s="9">
        <v>477.6</v>
      </c>
      <c r="I1788" s="9">
        <v>31996.7</v>
      </c>
      <c r="J1788" s="9">
        <v>30000</v>
      </c>
      <c r="K1788" s="9">
        <v>-1996.7</v>
      </c>
      <c r="L1788" s="9">
        <v>-6.66</v>
      </c>
    </row>
    <row r="1789" spans="1:12" ht="15" thickBot="1" x14ac:dyDescent="0.35">
      <c r="A1789" s="8" t="s">
        <v>140</v>
      </c>
      <c r="B1789" s="9">
        <v>11939.1</v>
      </c>
      <c r="C1789" s="9">
        <v>0</v>
      </c>
      <c r="D1789" s="9">
        <v>17669.8</v>
      </c>
      <c r="E1789" s="9">
        <v>955.1</v>
      </c>
      <c r="F1789" s="9">
        <v>2387.8000000000002</v>
      </c>
      <c r="G1789" s="9">
        <v>955.1</v>
      </c>
      <c r="H1789" s="9">
        <v>477.6</v>
      </c>
      <c r="I1789" s="9">
        <v>34384.5</v>
      </c>
      <c r="J1789" s="9">
        <v>34000</v>
      </c>
      <c r="K1789" s="9">
        <v>-384.5</v>
      </c>
      <c r="L1789" s="9">
        <v>-1.1299999999999999</v>
      </c>
    </row>
    <row r="1790" spans="1:12" ht="15" thickBot="1" x14ac:dyDescent="0.35">
      <c r="A1790" s="8" t="s">
        <v>141</v>
      </c>
      <c r="B1790" s="9">
        <v>11939.1</v>
      </c>
      <c r="C1790" s="9">
        <v>0</v>
      </c>
      <c r="D1790" s="9">
        <v>14326.9</v>
      </c>
      <c r="E1790" s="9">
        <v>955.1</v>
      </c>
      <c r="F1790" s="9">
        <v>2387.8000000000002</v>
      </c>
      <c r="G1790" s="9">
        <v>955.1</v>
      </c>
      <c r="H1790" s="9">
        <v>477.6</v>
      </c>
      <c r="I1790" s="9">
        <v>31041.599999999999</v>
      </c>
      <c r="J1790" s="9">
        <v>32000</v>
      </c>
      <c r="K1790" s="9">
        <v>958.4</v>
      </c>
      <c r="L1790" s="9">
        <v>3</v>
      </c>
    </row>
    <row r="1791" spans="1:12" ht="15" thickBot="1" x14ac:dyDescent="0.35">
      <c r="A1791" s="8" t="s">
        <v>142</v>
      </c>
      <c r="B1791" s="9">
        <v>11939.1</v>
      </c>
      <c r="C1791" s="9">
        <v>0</v>
      </c>
      <c r="D1791" s="9">
        <v>14326.9</v>
      </c>
      <c r="E1791" s="9">
        <v>955.1</v>
      </c>
      <c r="F1791" s="9">
        <v>2387.8000000000002</v>
      </c>
      <c r="G1791" s="9">
        <v>955.1</v>
      </c>
      <c r="H1791" s="9">
        <v>477.6</v>
      </c>
      <c r="I1791" s="9">
        <v>31041.599999999999</v>
      </c>
      <c r="J1791" s="9">
        <v>32000</v>
      </c>
      <c r="K1791" s="9">
        <v>958.4</v>
      </c>
      <c r="L1791" s="9">
        <v>3</v>
      </c>
    </row>
    <row r="1792" spans="1:12" ht="15" thickBot="1" x14ac:dyDescent="0.35">
      <c r="A1792" s="8" t="s">
        <v>143</v>
      </c>
      <c r="B1792" s="9">
        <v>11939.1</v>
      </c>
      <c r="C1792" s="9">
        <v>0</v>
      </c>
      <c r="D1792" s="9">
        <v>14326.9</v>
      </c>
      <c r="E1792" s="9">
        <v>955.1</v>
      </c>
      <c r="F1792" s="9">
        <v>2387.8000000000002</v>
      </c>
      <c r="G1792" s="9">
        <v>955.1</v>
      </c>
      <c r="H1792" s="9">
        <v>477.6</v>
      </c>
      <c r="I1792" s="9">
        <v>31041.599999999999</v>
      </c>
      <c r="J1792" s="9">
        <v>33000</v>
      </c>
      <c r="K1792" s="9">
        <v>1958.4</v>
      </c>
      <c r="L1792" s="9">
        <v>5.93</v>
      </c>
    </row>
    <row r="1793" spans="1:12" ht="15" thickBot="1" x14ac:dyDescent="0.35">
      <c r="A1793" s="8" t="s">
        <v>144</v>
      </c>
      <c r="B1793" s="9">
        <v>11939.1</v>
      </c>
      <c r="C1793" s="9">
        <v>0</v>
      </c>
      <c r="D1793" s="9">
        <v>14326.9</v>
      </c>
      <c r="E1793" s="9">
        <v>955.1</v>
      </c>
      <c r="F1793" s="9">
        <v>2387.8000000000002</v>
      </c>
      <c r="G1793" s="9">
        <v>955.1</v>
      </c>
      <c r="H1793" s="9">
        <v>477.6</v>
      </c>
      <c r="I1793" s="9">
        <v>31041.599999999999</v>
      </c>
      <c r="J1793" s="9">
        <v>33000</v>
      </c>
      <c r="K1793" s="9">
        <v>1958.4</v>
      </c>
      <c r="L1793" s="9">
        <v>5.93</v>
      </c>
    </row>
    <row r="1794" spans="1:12" ht="15" thickBot="1" x14ac:dyDescent="0.35">
      <c r="A1794" s="8" t="s">
        <v>145</v>
      </c>
      <c r="B1794" s="9">
        <v>11939.1</v>
      </c>
      <c r="C1794" s="9">
        <v>0</v>
      </c>
      <c r="D1794" s="9">
        <v>14326.9</v>
      </c>
      <c r="E1794" s="9">
        <v>955.1</v>
      </c>
      <c r="F1794" s="9">
        <v>2387.8000000000002</v>
      </c>
      <c r="G1794" s="9">
        <v>1910.3</v>
      </c>
      <c r="H1794" s="9">
        <v>477.6</v>
      </c>
      <c r="I1794" s="9">
        <v>31996.7</v>
      </c>
      <c r="J1794" s="9">
        <v>32000</v>
      </c>
      <c r="K1794" s="9">
        <v>3.3</v>
      </c>
      <c r="L1794" s="9">
        <v>0.01</v>
      </c>
    </row>
    <row r="1795" spans="1:12" ht="15" thickBot="1" x14ac:dyDescent="0.35">
      <c r="A1795" s="8" t="s">
        <v>146</v>
      </c>
      <c r="B1795" s="9">
        <v>11939.1</v>
      </c>
      <c r="C1795" s="9">
        <v>0</v>
      </c>
      <c r="D1795" s="9">
        <v>14326.9</v>
      </c>
      <c r="E1795" s="9">
        <v>955.1</v>
      </c>
      <c r="F1795" s="9">
        <v>2387.8000000000002</v>
      </c>
      <c r="G1795" s="9">
        <v>955.1</v>
      </c>
      <c r="H1795" s="9">
        <v>477.6</v>
      </c>
      <c r="I1795" s="9">
        <v>31041.599999999999</v>
      </c>
      <c r="J1795" s="9">
        <v>35000</v>
      </c>
      <c r="K1795" s="9">
        <v>3958.4</v>
      </c>
      <c r="L1795" s="9">
        <v>11.31</v>
      </c>
    </row>
    <row r="1796" spans="1:12" ht="15" thickBot="1" x14ac:dyDescent="0.35">
      <c r="A1796" s="8" t="s">
        <v>147</v>
      </c>
      <c r="B1796" s="9">
        <v>11939.1</v>
      </c>
      <c r="C1796" s="9">
        <v>0</v>
      </c>
      <c r="D1796" s="9">
        <v>15282</v>
      </c>
      <c r="E1796" s="9">
        <v>955.1</v>
      </c>
      <c r="F1796" s="9">
        <v>2387.8000000000002</v>
      </c>
      <c r="G1796" s="9">
        <v>955.1</v>
      </c>
      <c r="H1796" s="9">
        <v>477.6</v>
      </c>
      <c r="I1796" s="9">
        <v>31996.7</v>
      </c>
      <c r="J1796" s="9">
        <v>36000</v>
      </c>
      <c r="K1796" s="9">
        <v>4003.3</v>
      </c>
      <c r="L1796" s="9">
        <v>11.12</v>
      </c>
    </row>
    <row r="1797" spans="1:12" ht="15" thickBot="1" x14ac:dyDescent="0.35">
      <c r="A1797" s="8" t="s">
        <v>148</v>
      </c>
      <c r="B1797" s="9">
        <v>11939.1</v>
      </c>
      <c r="C1797" s="9">
        <v>0</v>
      </c>
      <c r="D1797" s="9">
        <v>15759.6</v>
      </c>
      <c r="E1797" s="9">
        <v>955.1</v>
      </c>
      <c r="F1797" s="9">
        <v>2387.8000000000002</v>
      </c>
      <c r="G1797" s="9">
        <v>1910.3</v>
      </c>
      <c r="H1797" s="9">
        <v>477.6</v>
      </c>
      <c r="I1797" s="9">
        <v>33429.4</v>
      </c>
      <c r="J1797" s="9">
        <v>35000</v>
      </c>
      <c r="K1797" s="9">
        <v>1570.6</v>
      </c>
      <c r="L1797" s="9">
        <v>4.49</v>
      </c>
    </row>
    <row r="1798" spans="1:12" ht="15" thickBot="1" x14ac:dyDescent="0.35">
      <c r="A1798" s="8" t="s">
        <v>149</v>
      </c>
      <c r="B1798" s="9">
        <v>11939.1</v>
      </c>
      <c r="C1798" s="9">
        <v>0</v>
      </c>
      <c r="D1798" s="9">
        <v>14326.9</v>
      </c>
      <c r="E1798" s="9">
        <v>955.1</v>
      </c>
      <c r="F1798" s="9">
        <v>2387.8000000000002</v>
      </c>
      <c r="G1798" s="9">
        <v>1910.3</v>
      </c>
      <c r="H1798" s="9">
        <v>477.6</v>
      </c>
      <c r="I1798" s="9">
        <v>31996.7</v>
      </c>
      <c r="J1798" s="9">
        <v>31000</v>
      </c>
      <c r="K1798" s="9">
        <v>-996.7</v>
      </c>
      <c r="L1798" s="9">
        <v>-3.22</v>
      </c>
    </row>
    <row r="1799" spans="1:12" ht="15" thickBot="1" x14ac:dyDescent="0.35">
      <c r="A1799" s="8" t="s">
        <v>150</v>
      </c>
      <c r="B1799" s="9">
        <v>11939.1</v>
      </c>
      <c r="C1799" s="9">
        <v>0</v>
      </c>
      <c r="D1799" s="9">
        <v>14326.9</v>
      </c>
      <c r="E1799" s="9">
        <v>955.1</v>
      </c>
      <c r="F1799" s="9">
        <v>2387.8000000000002</v>
      </c>
      <c r="G1799" s="9">
        <v>1910.3</v>
      </c>
      <c r="H1799" s="9">
        <v>477.6</v>
      </c>
      <c r="I1799" s="9">
        <v>31996.7</v>
      </c>
      <c r="J1799" s="9">
        <v>32000</v>
      </c>
      <c r="K1799" s="9">
        <v>3.3</v>
      </c>
      <c r="L1799" s="9">
        <v>0.01</v>
      </c>
    </row>
    <row r="1800" spans="1:12" ht="15" thickBot="1" x14ac:dyDescent="0.35">
      <c r="A1800" s="8" t="s">
        <v>151</v>
      </c>
      <c r="B1800" s="9">
        <v>11939.1</v>
      </c>
      <c r="C1800" s="9">
        <v>0</v>
      </c>
      <c r="D1800" s="9">
        <v>15759.6</v>
      </c>
      <c r="E1800" s="9">
        <v>955.1</v>
      </c>
      <c r="F1800" s="9">
        <v>2387.8000000000002</v>
      </c>
      <c r="G1800" s="9">
        <v>1910.3</v>
      </c>
      <c r="H1800" s="9">
        <v>477.6</v>
      </c>
      <c r="I1800" s="9">
        <v>33429.4</v>
      </c>
      <c r="J1800" s="9">
        <v>32000</v>
      </c>
      <c r="K1800" s="9">
        <v>-1429.4</v>
      </c>
      <c r="L1800" s="9">
        <v>-4.47</v>
      </c>
    </row>
    <row r="1801" spans="1:12" ht="15" thickBot="1" x14ac:dyDescent="0.35">
      <c r="A1801" s="8" t="s">
        <v>152</v>
      </c>
      <c r="B1801" s="9">
        <v>11939.1</v>
      </c>
      <c r="C1801" s="9">
        <v>238.8</v>
      </c>
      <c r="D1801" s="9">
        <v>18625</v>
      </c>
      <c r="E1801" s="9">
        <v>955.1</v>
      </c>
      <c r="F1801" s="9">
        <v>2387.8000000000002</v>
      </c>
      <c r="G1801" s="9">
        <v>1910.3</v>
      </c>
      <c r="H1801" s="9">
        <v>477.6</v>
      </c>
      <c r="I1801" s="9">
        <v>36533.599999999999</v>
      </c>
      <c r="J1801" s="9">
        <v>32000</v>
      </c>
      <c r="K1801" s="9">
        <v>-4533.6000000000004</v>
      </c>
      <c r="L1801" s="9">
        <v>-14.17</v>
      </c>
    </row>
    <row r="1802" spans="1:12" ht="15" thickBot="1" x14ac:dyDescent="0.35">
      <c r="A1802" s="8" t="s">
        <v>153</v>
      </c>
      <c r="B1802" s="9">
        <v>11939.1</v>
      </c>
      <c r="C1802" s="9">
        <v>0</v>
      </c>
      <c r="D1802" s="9">
        <v>14326.9</v>
      </c>
      <c r="E1802" s="9">
        <v>955.1</v>
      </c>
      <c r="F1802" s="9">
        <v>2387.8000000000002</v>
      </c>
      <c r="G1802" s="9">
        <v>955.1</v>
      </c>
      <c r="H1802" s="9">
        <v>477.6</v>
      </c>
      <c r="I1802" s="9">
        <v>31041.599999999999</v>
      </c>
      <c r="J1802" s="9">
        <v>29000</v>
      </c>
      <c r="K1802" s="9">
        <v>-2041.6</v>
      </c>
      <c r="L1802" s="9">
        <v>-7.04</v>
      </c>
    </row>
    <row r="1803" spans="1:12" ht="15" thickBot="1" x14ac:dyDescent="0.35">
      <c r="A1803" s="8" t="s">
        <v>154</v>
      </c>
      <c r="B1803" s="9">
        <v>11939.1</v>
      </c>
      <c r="C1803" s="9">
        <v>0</v>
      </c>
      <c r="D1803" s="9">
        <v>14326.9</v>
      </c>
      <c r="E1803" s="9">
        <v>955.1</v>
      </c>
      <c r="F1803" s="9">
        <v>2387.8000000000002</v>
      </c>
      <c r="G1803" s="9">
        <v>955.1</v>
      </c>
      <c r="H1803" s="9">
        <v>477.6</v>
      </c>
      <c r="I1803" s="9">
        <v>31041.599999999999</v>
      </c>
      <c r="J1803" s="9">
        <v>30000</v>
      </c>
      <c r="K1803" s="9">
        <v>-1041.5999999999999</v>
      </c>
      <c r="L1803" s="9">
        <v>-3.47</v>
      </c>
    </row>
    <row r="1804" spans="1:12" ht="15" thickBot="1" x14ac:dyDescent="0.35">
      <c r="A1804" s="8" t="s">
        <v>155</v>
      </c>
      <c r="B1804" s="9">
        <v>11939.1</v>
      </c>
      <c r="C1804" s="9">
        <v>0</v>
      </c>
      <c r="D1804" s="9">
        <v>14326.9</v>
      </c>
      <c r="E1804" s="9">
        <v>955.1</v>
      </c>
      <c r="F1804" s="9">
        <v>2387.8000000000002</v>
      </c>
      <c r="G1804" s="9">
        <v>955.1</v>
      </c>
      <c r="H1804" s="9">
        <v>477.6</v>
      </c>
      <c r="I1804" s="9">
        <v>31041.599999999999</v>
      </c>
      <c r="J1804" s="9">
        <v>25000</v>
      </c>
      <c r="K1804" s="9">
        <v>-6041.6</v>
      </c>
      <c r="L1804" s="9">
        <v>-24.17</v>
      </c>
    </row>
    <row r="1805" spans="1:12" ht="15" thickBot="1" x14ac:dyDescent="0.35">
      <c r="A1805" s="8" t="s">
        <v>156</v>
      </c>
      <c r="B1805" s="9">
        <v>11939.1</v>
      </c>
      <c r="C1805" s="9">
        <v>0</v>
      </c>
      <c r="D1805" s="9">
        <v>15282</v>
      </c>
      <c r="E1805" s="9">
        <v>955.1</v>
      </c>
      <c r="F1805" s="9">
        <v>2387.8000000000002</v>
      </c>
      <c r="G1805" s="9">
        <v>1910.3</v>
      </c>
      <c r="H1805" s="9">
        <v>477.6</v>
      </c>
      <c r="I1805" s="9">
        <v>32951.800000000003</v>
      </c>
      <c r="J1805" s="9">
        <v>33000</v>
      </c>
      <c r="K1805" s="9">
        <v>48.2</v>
      </c>
      <c r="L1805" s="9">
        <v>0.15</v>
      </c>
    </row>
    <row r="1806" spans="1:12" ht="15" thickBot="1" x14ac:dyDescent="0.35">
      <c r="A1806" s="8" t="s">
        <v>157</v>
      </c>
      <c r="B1806" s="9">
        <v>11939.1</v>
      </c>
      <c r="C1806" s="9">
        <v>0</v>
      </c>
      <c r="D1806" s="9">
        <v>14326.9</v>
      </c>
      <c r="E1806" s="9">
        <v>955.1</v>
      </c>
      <c r="F1806" s="9">
        <v>2387.8000000000002</v>
      </c>
      <c r="G1806" s="9">
        <v>1910.3</v>
      </c>
      <c r="H1806" s="9">
        <v>477.6</v>
      </c>
      <c r="I1806" s="9">
        <v>31996.7</v>
      </c>
      <c r="J1806" s="9">
        <v>28000</v>
      </c>
      <c r="K1806" s="9">
        <v>-3996.7</v>
      </c>
      <c r="L1806" s="9">
        <v>-14.27</v>
      </c>
    </row>
    <row r="1807" spans="1:12" ht="15" thickBot="1" x14ac:dyDescent="0.35">
      <c r="A1807" s="8" t="s">
        <v>158</v>
      </c>
      <c r="B1807" s="9">
        <v>11939.1</v>
      </c>
      <c r="C1807" s="9">
        <v>0</v>
      </c>
      <c r="D1807" s="9">
        <v>15282</v>
      </c>
      <c r="E1807" s="9">
        <v>955.1</v>
      </c>
      <c r="F1807" s="9">
        <v>2387.8000000000002</v>
      </c>
      <c r="G1807" s="9">
        <v>1910.3</v>
      </c>
      <c r="H1807" s="9">
        <v>477.6</v>
      </c>
      <c r="I1807" s="9">
        <v>32951.800000000003</v>
      </c>
      <c r="J1807" s="9">
        <v>34000</v>
      </c>
      <c r="K1807" s="9">
        <v>1048.2</v>
      </c>
      <c r="L1807" s="9">
        <v>3.08</v>
      </c>
    </row>
    <row r="1808" spans="1:12" ht="15" thickBot="1" x14ac:dyDescent="0.35">
      <c r="A1808" s="8" t="s">
        <v>159</v>
      </c>
      <c r="B1808" s="9">
        <v>11939.1</v>
      </c>
      <c r="C1808" s="9">
        <v>0</v>
      </c>
      <c r="D1808" s="9">
        <v>15282</v>
      </c>
      <c r="E1808" s="9">
        <v>955.1</v>
      </c>
      <c r="F1808" s="9">
        <v>2387.8000000000002</v>
      </c>
      <c r="G1808" s="9">
        <v>1910.3</v>
      </c>
      <c r="H1808" s="9">
        <v>1432.7</v>
      </c>
      <c r="I1808" s="9">
        <v>33907</v>
      </c>
      <c r="J1808" s="9">
        <v>31000</v>
      </c>
      <c r="K1808" s="9">
        <v>-2907</v>
      </c>
      <c r="L1808" s="9">
        <v>-9.3800000000000008</v>
      </c>
    </row>
    <row r="1809" spans="1:12" ht="15" thickBot="1" x14ac:dyDescent="0.35">
      <c r="A1809" s="8" t="s">
        <v>160</v>
      </c>
      <c r="B1809" s="9">
        <v>11939.1</v>
      </c>
      <c r="C1809" s="9">
        <v>0</v>
      </c>
      <c r="D1809" s="9">
        <v>15282</v>
      </c>
      <c r="E1809" s="9">
        <v>955.1</v>
      </c>
      <c r="F1809" s="9">
        <v>2387.8000000000002</v>
      </c>
      <c r="G1809" s="9">
        <v>1910.3</v>
      </c>
      <c r="H1809" s="9">
        <v>1432.7</v>
      </c>
      <c r="I1809" s="9">
        <v>33907</v>
      </c>
      <c r="J1809" s="9">
        <v>29000</v>
      </c>
      <c r="K1809" s="9">
        <v>-4907</v>
      </c>
      <c r="L1809" s="9">
        <v>-16.920000000000002</v>
      </c>
    </row>
    <row r="1810" spans="1:12" ht="15" thickBot="1" x14ac:dyDescent="0.35">
      <c r="A1810" s="8" t="s">
        <v>161</v>
      </c>
      <c r="B1810" s="9">
        <v>11939.1</v>
      </c>
      <c r="C1810" s="9">
        <v>0</v>
      </c>
      <c r="D1810" s="9">
        <v>15282</v>
      </c>
      <c r="E1810" s="9">
        <v>955.1</v>
      </c>
      <c r="F1810" s="9">
        <v>2387.8000000000002</v>
      </c>
      <c r="G1810" s="9">
        <v>1910.3</v>
      </c>
      <c r="H1810" s="9">
        <v>477.6</v>
      </c>
      <c r="I1810" s="9">
        <v>32951.800000000003</v>
      </c>
      <c r="J1810" s="9">
        <v>31000</v>
      </c>
      <c r="K1810" s="9">
        <v>-1951.8</v>
      </c>
      <c r="L1810" s="9">
        <v>-6.3</v>
      </c>
    </row>
    <row r="1811" spans="1:12" ht="15" thickBot="1" x14ac:dyDescent="0.35">
      <c r="A1811" s="8" t="s">
        <v>162</v>
      </c>
      <c r="B1811" s="9">
        <v>11939.1</v>
      </c>
      <c r="C1811" s="9">
        <v>0</v>
      </c>
      <c r="D1811" s="9">
        <v>14326.9</v>
      </c>
      <c r="E1811" s="9">
        <v>955.1</v>
      </c>
      <c r="F1811" s="9">
        <v>2387.8000000000002</v>
      </c>
      <c r="G1811" s="9">
        <v>1910.3</v>
      </c>
      <c r="H1811" s="9">
        <v>477.6</v>
      </c>
      <c r="I1811" s="9">
        <v>31996.7</v>
      </c>
      <c r="J1811" s="9">
        <v>27000</v>
      </c>
      <c r="K1811" s="9">
        <v>-4996.7</v>
      </c>
      <c r="L1811" s="9">
        <v>-18.510000000000002</v>
      </c>
    </row>
    <row r="1812" spans="1:12" ht="15" thickBot="1" x14ac:dyDescent="0.35">
      <c r="A1812" s="8" t="s">
        <v>163</v>
      </c>
      <c r="B1812" s="9">
        <v>12894.2</v>
      </c>
      <c r="C1812" s="9">
        <v>0</v>
      </c>
      <c r="D1812" s="9">
        <v>15282</v>
      </c>
      <c r="E1812" s="9">
        <v>955.1</v>
      </c>
      <c r="F1812" s="9">
        <v>2387.8000000000002</v>
      </c>
      <c r="G1812" s="9">
        <v>1910.3</v>
      </c>
      <c r="H1812" s="9">
        <v>477.6</v>
      </c>
      <c r="I1812" s="9">
        <v>33907</v>
      </c>
      <c r="J1812" s="9">
        <v>33000</v>
      </c>
      <c r="K1812" s="9">
        <v>-907</v>
      </c>
      <c r="L1812" s="9">
        <v>-2.75</v>
      </c>
    </row>
    <row r="1813" spans="1:12" ht="15" thickBot="1" x14ac:dyDescent="0.35">
      <c r="A1813" s="8" t="s">
        <v>164</v>
      </c>
      <c r="B1813" s="9">
        <v>12894.2</v>
      </c>
      <c r="C1813" s="9">
        <v>0</v>
      </c>
      <c r="D1813" s="9">
        <v>19580.099999999999</v>
      </c>
      <c r="E1813" s="9">
        <v>955.1</v>
      </c>
      <c r="F1813" s="9">
        <v>2387.8000000000002</v>
      </c>
      <c r="G1813" s="9">
        <v>1910.3</v>
      </c>
      <c r="H1813" s="9">
        <v>477.6</v>
      </c>
      <c r="I1813" s="9">
        <v>38205</v>
      </c>
      <c r="J1813" s="9">
        <v>36000</v>
      </c>
      <c r="K1813" s="9">
        <v>-2205</v>
      </c>
      <c r="L1813" s="9">
        <v>-6.13</v>
      </c>
    </row>
    <row r="1814" spans="1:12" ht="15" thickBot="1" x14ac:dyDescent="0.35">
      <c r="A1814" s="8" t="s">
        <v>165</v>
      </c>
      <c r="B1814" s="9">
        <v>12894.2</v>
      </c>
      <c r="C1814" s="9">
        <v>0</v>
      </c>
      <c r="D1814" s="9">
        <v>15282</v>
      </c>
      <c r="E1814" s="9">
        <v>955.1</v>
      </c>
      <c r="F1814" s="9">
        <v>2387.8000000000002</v>
      </c>
      <c r="G1814" s="9">
        <v>1910.3</v>
      </c>
      <c r="H1814" s="9">
        <v>477.6</v>
      </c>
      <c r="I1814" s="9">
        <v>33907</v>
      </c>
      <c r="J1814" s="9">
        <v>32000</v>
      </c>
      <c r="K1814" s="9">
        <v>-1907</v>
      </c>
      <c r="L1814" s="9">
        <v>-5.96</v>
      </c>
    </row>
    <row r="1815" spans="1:12" ht="15" thickBot="1" x14ac:dyDescent="0.35">
      <c r="A1815" s="8" t="s">
        <v>166</v>
      </c>
      <c r="B1815" s="9">
        <v>12894.2</v>
      </c>
      <c r="C1815" s="9">
        <v>0</v>
      </c>
      <c r="D1815" s="9">
        <v>14326.9</v>
      </c>
      <c r="E1815" s="9">
        <v>955.1</v>
      </c>
      <c r="F1815" s="9">
        <v>2387.8000000000002</v>
      </c>
      <c r="G1815" s="9">
        <v>1910.3</v>
      </c>
      <c r="H1815" s="9">
        <v>477.6</v>
      </c>
      <c r="I1815" s="9">
        <v>32951.800000000003</v>
      </c>
      <c r="J1815" s="9">
        <v>31000</v>
      </c>
      <c r="K1815" s="9">
        <v>-1951.8</v>
      </c>
      <c r="L1815" s="9">
        <v>-6.3</v>
      </c>
    </row>
    <row r="1816" spans="1:12" ht="15" thickBot="1" x14ac:dyDescent="0.35">
      <c r="A1816" s="8" t="s">
        <v>167</v>
      </c>
      <c r="B1816" s="9">
        <v>12894.2</v>
      </c>
      <c r="C1816" s="9">
        <v>0</v>
      </c>
      <c r="D1816" s="9">
        <v>15282</v>
      </c>
      <c r="E1816" s="9">
        <v>955.1</v>
      </c>
      <c r="F1816" s="9">
        <v>2387.8000000000002</v>
      </c>
      <c r="G1816" s="9">
        <v>1910.3</v>
      </c>
      <c r="H1816" s="9">
        <v>1432.7</v>
      </c>
      <c r="I1816" s="9">
        <v>34862.1</v>
      </c>
      <c r="J1816" s="9">
        <v>42000</v>
      </c>
      <c r="K1816" s="9">
        <v>7137.9</v>
      </c>
      <c r="L1816" s="9">
        <v>17</v>
      </c>
    </row>
    <row r="1817" spans="1:12" ht="15" thickBot="1" x14ac:dyDescent="0.35">
      <c r="A1817" s="8" t="s">
        <v>168</v>
      </c>
      <c r="B1817" s="9">
        <v>12894.2</v>
      </c>
      <c r="C1817" s="9">
        <v>0</v>
      </c>
      <c r="D1817" s="9">
        <v>15282</v>
      </c>
      <c r="E1817" s="9">
        <v>955.1</v>
      </c>
      <c r="F1817" s="9">
        <v>2387.8000000000002</v>
      </c>
      <c r="G1817" s="9">
        <v>955.1</v>
      </c>
      <c r="H1817" s="9">
        <v>477.6</v>
      </c>
      <c r="I1817" s="9">
        <v>32951.800000000003</v>
      </c>
      <c r="J1817" s="9">
        <v>37000</v>
      </c>
      <c r="K1817" s="9">
        <v>4048.2</v>
      </c>
      <c r="L1817" s="9">
        <v>10.94</v>
      </c>
    </row>
    <row r="1818" spans="1:12" ht="15" thickBot="1" x14ac:dyDescent="0.35">
      <c r="A1818" s="8" t="s">
        <v>169</v>
      </c>
      <c r="B1818" s="9">
        <v>12894.2</v>
      </c>
      <c r="C1818" s="9">
        <v>0</v>
      </c>
      <c r="D1818" s="9">
        <v>15282</v>
      </c>
      <c r="E1818" s="9">
        <v>955.1</v>
      </c>
      <c r="F1818" s="9">
        <v>2387.8000000000002</v>
      </c>
      <c r="G1818" s="9">
        <v>1910.3</v>
      </c>
      <c r="H1818" s="9">
        <v>477.6</v>
      </c>
      <c r="I1818" s="9">
        <v>33907</v>
      </c>
      <c r="J1818" s="9">
        <v>36000</v>
      </c>
      <c r="K1818" s="9">
        <v>2093</v>
      </c>
      <c r="L1818" s="9">
        <v>5.81</v>
      </c>
    </row>
    <row r="1819" spans="1:12" ht="15" thickBot="1" x14ac:dyDescent="0.35">
      <c r="A1819" s="8" t="s">
        <v>170</v>
      </c>
      <c r="B1819" s="9">
        <v>12894.2</v>
      </c>
      <c r="C1819" s="9">
        <v>0</v>
      </c>
      <c r="D1819" s="9">
        <v>15282</v>
      </c>
      <c r="E1819" s="9">
        <v>955.1</v>
      </c>
      <c r="F1819" s="9">
        <v>2387.8000000000002</v>
      </c>
      <c r="G1819" s="9">
        <v>1910.3</v>
      </c>
      <c r="H1819" s="9">
        <v>1432.7</v>
      </c>
      <c r="I1819" s="9">
        <v>34862.1</v>
      </c>
      <c r="J1819" s="9">
        <v>38000</v>
      </c>
      <c r="K1819" s="9">
        <v>3137.9</v>
      </c>
      <c r="L1819" s="9">
        <v>8.26</v>
      </c>
    </row>
    <row r="1820" spans="1:12" ht="15" thickBot="1" x14ac:dyDescent="0.35">
      <c r="A1820" s="8" t="s">
        <v>171</v>
      </c>
      <c r="B1820" s="9">
        <v>12894.2</v>
      </c>
      <c r="C1820" s="9">
        <v>0</v>
      </c>
      <c r="D1820" s="9">
        <v>15759.6</v>
      </c>
      <c r="E1820" s="9">
        <v>955.1</v>
      </c>
      <c r="F1820" s="9">
        <v>2387.8000000000002</v>
      </c>
      <c r="G1820" s="9">
        <v>1910.3</v>
      </c>
      <c r="H1820" s="9">
        <v>1432.7</v>
      </c>
      <c r="I1820" s="9">
        <v>35339.699999999997</v>
      </c>
      <c r="J1820" s="9">
        <v>38000</v>
      </c>
      <c r="K1820" s="9">
        <v>2660.3</v>
      </c>
      <c r="L1820" s="9">
        <v>7</v>
      </c>
    </row>
    <row r="1821" spans="1:12" ht="15" thickBot="1" x14ac:dyDescent="0.35">
      <c r="A1821" s="8" t="s">
        <v>172</v>
      </c>
      <c r="B1821" s="9">
        <v>12894.2</v>
      </c>
      <c r="C1821" s="9">
        <v>0</v>
      </c>
      <c r="D1821" s="9">
        <v>15759.6</v>
      </c>
      <c r="E1821" s="9">
        <v>955.1</v>
      </c>
      <c r="F1821" s="9">
        <v>2387.8000000000002</v>
      </c>
      <c r="G1821" s="9">
        <v>1910.3</v>
      </c>
      <c r="H1821" s="9">
        <v>1432.7</v>
      </c>
      <c r="I1821" s="9">
        <v>35339.699999999997</v>
      </c>
      <c r="J1821" s="9">
        <v>35000</v>
      </c>
      <c r="K1821" s="9">
        <v>-339.7</v>
      </c>
      <c r="L1821" s="9">
        <v>-0.97</v>
      </c>
    </row>
    <row r="1822" spans="1:12" ht="15" thickBot="1" x14ac:dyDescent="0.35">
      <c r="A1822" s="8" t="s">
        <v>173</v>
      </c>
      <c r="B1822" s="9">
        <v>12894.2</v>
      </c>
      <c r="C1822" s="9">
        <v>0</v>
      </c>
      <c r="D1822" s="9">
        <v>15282</v>
      </c>
      <c r="E1822" s="9">
        <v>955.1</v>
      </c>
      <c r="F1822" s="9">
        <v>2387.8000000000002</v>
      </c>
      <c r="G1822" s="9">
        <v>1910.3</v>
      </c>
      <c r="H1822" s="9">
        <v>1432.7</v>
      </c>
      <c r="I1822" s="9">
        <v>34862.1</v>
      </c>
      <c r="J1822" s="9">
        <v>32000</v>
      </c>
      <c r="K1822" s="9">
        <v>-2862.1</v>
      </c>
      <c r="L1822" s="9">
        <v>-8.94</v>
      </c>
    </row>
    <row r="1823" spans="1:12" ht="15" thickBot="1" x14ac:dyDescent="0.35">
      <c r="A1823" s="8" t="s">
        <v>174</v>
      </c>
      <c r="B1823" s="9">
        <v>12894.2</v>
      </c>
      <c r="C1823" s="9">
        <v>0</v>
      </c>
      <c r="D1823" s="9">
        <v>15282</v>
      </c>
      <c r="E1823" s="9">
        <v>955.1</v>
      </c>
      <c r="F1823" s="9">
        <v>2387.8000000000002</v>
      </c>
      <c r="G1823" s="9">
        <v>1910.3</v>
      </c>
      <c r="H1823" s="9">
        <v>477.6</v>
      </c>
      <c r="I1823" s="9">
        <v>33907</v>
      </c>
      <c r="J1823" s="9">
        <v>31000</v>
      </c>
      <c r="K1823" s="9">
        <v>-2907</v>
      </c>
      <c r="L1823" s="9">
        <v>-9.3800000000000008</v>
      </c>
    </row>
    <row r="1824" spans="1:12" ht="15" thickBot="1" x14ac:dyDescent="0.35">
      <c r="A1824" s="8" t="s">
        <v>175</v>
      </c>
      <c r="B1824" s="9">
        <v>12894.2</v>
      </c>
      <c r="C1824" s="9">
        <v>0</v>
      </c>
      <c r="D1824" s="9">
        <v>18625</v>
      </c>
      <c r="E1824" s="9">
        <v>955.1</v>
      </c>
      <c r="F1824" s="9">
        <v>2387.8000000000002</v>
      </c>
      <c r="G1824" s="9">
        <v>1910.3</v>
      </c>
      <c r="H1824" s="9">
        <v>477.6</v>
      </c>
      <c r="I1824" s="9">
        <v>37249.9</v>
      </c>
      <c r="J1824" s="9">
        <v>34000</v>
      </c>
      <c r="K1824" s="9">
        <v>-3249.9</v>
      </c>
      <c r="L1824" s="9">
        <v>-9.56</v>
      </c>
    </row>
    <row r="1825" spans="1:12" ht="15" thickBot="1" x14ac:dyDescent="0.35">
      <c r="A1825" s="8" t="s">
        <v>176</v>
      </c>
      <c r="B1825" s="9">
        <v>12894.2</v>
      </c>
      <c r="C1825" s="9">
        <v>0</v>
      </c>
      <c r="D1825" s="9">
        <v>19818.900000000001</v>
      </c>
      <c r="E1825" s="9">
        <v>955.1</v>
      </c>
      <c r="F1825" s="9">
        <v>2387.8000000000002</v>
      </c>
      <c r="G1825" s="9">
        <v>1910.3</v>
      </c>
      <c r="H1825" s="9">
        <v>1432.7</v>
      </c>
      <c r="I1825" s="9">
        <v>39398.9</v>
      </c>
      <c r="J1825" s="9">
        <v>36000</v>
      </c>
      <c r="K1825" s="9">
        <v>-3398.9</v>
      </c>
      <c r="L1825" s="9">
        <v>-9.44</v>
      </c>
    </row>
    <row r="1826" spans="1:12" ht="15" thickBot="1" x14ac:dyDescent="0.35">
      <c r="A1826" s="8" t="s">
        <v>177</v>
      </c>
      <c r="B1826" s="9">
        <v>14326.9</v>
      </c>
      <c r="C1826" s="9">
        <v>0</v>
      </c>
      <c r="D1826" s="9">
        <v>14326.9</v>
      </c>
      <c r="E1826" s="9">
        <v>955.1</v>
      </c>
      <c r="F1826" s="9">
        <v>2387.8000000000002</v>
      </c>
      <c r="G1826" s="9">
        <v>1910.3</v>
      </c>
      <c r="H1826" s="9">
        <v>477.6</v>
      </c>
      <c r="I1826" s="9">
        <v>34384.5</v>
      </c>
      <c r="J1826" s="9">
        <v>32000</v>
      </c>
      <c r="K1826" s="9">
        <v>-2384.5</v>
      </c>
      <c r="L1826" s="9">
        <v>-7.45</v>
      </c>
    </row>
    <row r="1827" spans="1:12" ht="15" thickBot="1" x14ac:dyDescent="0.35">
      <c r="A1827" s="8" t="s">
        <v>178</v>
      </c>
      <c r="B1827" s="9">
        <v>15282</v>
      </c>
      <c r="C1827" s="9">
        <v>0</v>
      </c>
      <c r="D1827" s="9">
        <v>14326.9</v>
      </c>
      <c r="E1827" s="9">
        <v>955.1</v>
      </c>
      <c r="F1827" s="9">
        <v>2387.8000000000002</v>
      </c>
      <c r="G1827" s="9">
        <v>955.1</v>
      </c>
      <c r="H1827" s="9">
        <v>477.6</v>
      </c>
      <c r="I1827" s="9">
        <v>34384.5</v>
      </c>
      <c r="J1827" s="9">
        <v>32000</v>
      </c>
      <c r="K1827" s="9">
        <v>-2384.5</v>
      </c>
      <c r="L1827" s="9">
        <v>-7.45</v>
      </c>
    </row>
    <row r="1828" spans="1:12" ht="15" thickBot="1" x14ac:dyDescent="0.35">
      <c r="A1828" s="8" t="s">
        <v>179</v>
      </c>
      <c r="B1828" s="9">
        <v>15282</v>
      </c>
      <c r="C1828" s="9">
        <v>0</v>
      </c>
      <c r="D1828" s="9">
        <v>14326.9</v>
      </c>
      <c r="E1828" s="9">
        <v>955.1</v>
      </c>
      <c r="F1828" s="9">
        <v>2387.8000000000002</v>
      </c>
      <c r="G1828" s="9">
        <v>1910.3</v>
      </c>
      <c r="H1828" s="9">
        <v>1432.7</v>
      </c>
      <c r="I1828" s="9">
        <v>36294.800000000003</v>
      </c>
      <c r="J1828" s="9">
        <v>36000</v>
      </c>
      <c r="K1828" s="9">
        <v>-294.8</v>
      </c>
      <c r="L1828" s="9">
        <v>-0.82</v>
      </c>
    </row>
    <row r="1829" spans="1:12" ht="15" thickBot="1" x14ac:dyDescent="0.35">
      <c r="A1829" s="8" t="s">
        <v>180</v>
      </c>
      <c r="B1829" s="9">
        <v>15282</v>
      </c>
      <c r="C1829" s="9">
        <v>0</v>
      </c>
      <c r="D1829" s="9">
        <v>15282</v>
      </c>
      <c r="E1829" s="9">
        <v>955.1</v>
      </c>
      <c r="F1829" s="9">
        <v>2387.8000000000002</v>
      </c>
      <c r="G1829" s="9">
        <v>1910.3</v>
      </c>
      <c r="H1829" s="9">
        <v>1432.7</v>
      </c>
      <c r="I1829" s="9">
        <v>37249.9</v>
      </c>
      <c r="J1829" s="9">
        <v>36000</v>
      </c>
      <c r="K1829" s="9">
        <v>-1249.9000000000001</v>
      </c>
      <c r="L1829" s="9">
        <v>-3.47</v>
      </c>
    </row>
    <row r="1830" spans="1:12" ht="15" thickBot="1" x14ac:dyDescent="0.35">
      <c r="A1830" s="8" t="s">
        <v>181</v>
      </c>
      <c r="B1830" s="9">
        <v>15282</v>
      </c>
      <c r="C1830" s="9">
        <v>0</v>
      </c>
      <c r="D1830" s="9">
        <v>15282</v>
      </c>
      <c r="E1830" s="9">
        <v>955.1</v>
      </c>
      <c r="F1830" s="9">
        <v>2387.8000000000002</v>
      </c>
      <c r="G1830" s="9">
        <v>1910.3</v>
      </c>
      <c r="H1830" s="9">
        <v>1432.7</v>
      </c>
      <c r="I1830" s="9">
        <v>37249.9</v>
      </c>
      <c r="J1830" s="9">
        <v>36000</v>
      </c>
      <c r="K1830" s="9">
        <v>-1249.9000000000001</v>
      </c>
      <c r="L1830" s="9">
        <v>-3.47</v>
      </c>
    </row>
    <row r="1831" spans="1:12" ht="15" thickBot="1" x14ac:dyDescent="0.35">
      <c r="A1831" s="8" t="s">
        <v>182</v>
      </c>
      <c r="B1831" s="9">
        <v>15282</v>
      </c>
      <c r="C1831" s="9">
        <v>0</v>
      </c>
      <c r="D1831" s="9">
        <v>15759.6</v>
      </c>
      <c r="E1831" s="9">
        <v>955.1</v>
      </c>
      <c r="F1831" s="9">
        <v>2387.8000000000002</v>
      </c>
      <c r="G1831" s="9">
        <v>1910.3</v>
      </c>
      <c r="H1831" s="9">
        <v>1432.7</v>
      </c>
      <c r="I1831" s="9">
        <v>37727.5</v>
      </c>
      <c r="J1831" s="9">
        <v>37000</v>
      </c>
      <c r="K1831" s="9">
        <v>-727.5</v>
      </c>
      <c r="L1831" s="9">
        <v>-1.97</v>
      </c>
    </row>
    <row r="1832" spans="1:12" ht="15" thickBot="1" x14ac:dyDescent="0.35">
      <c r="A1832" s="8" t="s">
        <v>183</v>
      </c>
      <c r="B1832" s="9">
        <v>15759.6</v>
      </c>
      <c r="C1832" s="9">
        <v>0</v>
      </c>
      <c r="D1832" s="9">
        <v>15759.6</v>
      </c>
      <c r="E1832" s="9">
        <v>955.1</v>
      </c>
      <c r="F1832" s="9">
        <v>2387.8000000000002</v>
      </c>
      <c r="G1832" s="9">
        <v>1910.3</v>
      </c>
      <c r="H1832" s="9">
        <v>1432.7</v>
      </c>
      <c r="I1832" s="9">
        <v>38205</v>
      </c>
      <c r="J1832" s="9">
        <v>39000</v>
      </c>
      <c r="K1832" s="9">
        <v>795</v>
      </c>
      <c r="L1832" s="9">
        <v>2.04</v>
      </c>
    </row>
    <row r="1833" spans="1:12" ht="15" thickBot="1" x14ac:dyDescent="0.35">
      <c r="A1833" s="8" t="s">
        <v>184</v>
      </c>
      <c r="B1833" s="9">
        <v>15759.6</v>
      </c>
      <c r="C1833" s="9">
        <v>0</v>
      </c>
      <c r="D1833" s="9">
        <v>15759.6</v>
      </c>
      <c r="E1833" s="9">
        <v>955.1</v>
      </c>
      <c r="F1833" s="9">
        <v>2387.8000000000002</v>
      </c>
      <c r="G1833" s="9">
        <v>1910.3</v>
      </c>
      <c r="H1833" s="9">
        <v>1432.7</v>
      </c>
      <c r="I1833" s="9">
        <v>38205</v>
      </c>
      <c r="J1833" s="9">
        <v>39000</v>
      </c>
      <c r="K1833" s="9">
        <v>795</v>
      </c>
      <c r="L1833" s="9">
        <v>2.04</v>
      </c>
    </row>
    <row r="1834" spans="1:12" ht="15" thickBot="1" x14ac:dyDescent="0.35">
      <c r="A1834" s="8" t="s">
        <v>185</v>
      </c>
      <c r="B1834" s="9">
        <v>15759.6</v>
      </c>
      <c r="C1834" s="9">
        <v>0</v>
      </c>
      <c r="D1834" s="9">
        <v>15282</v>
      </c>
      <c r="E1834" s="9">
        <v>955.1</v>
      </c>
      <c r="F1834" s="9">
        <v>2387.8000000000002</v>
      </c>
      <c r="G1834" s="9">
        <v>1910.3</v>
      </c>
      <c r="H1834" s="9">
        <v>2387.8000000000002</v>
      </c>
      <c r="I1834" s="9">
        <v>38682.6</v>
      </c>
      <c r="J1834" s="9">
        <v>39000</v>
      </c>
      <c r="K1834" s="9">
        <v>317.39999999999998</v>
      </c>
      <c r="L1834" s="9">
        <v>0.81</v>
      </c>
    </row>
    <row r="1835" spans="1:12" ht="15" thickBot="1" x14ac:dyDescent="0.35">
      <c r="A1835" s="8" t="s">
        <v>186</v>
      </c>
      <c r="B1835" s="9">
        <v>15759.6</v>
      </c>
      <c r="C1835" s="9">
        <v>0</v>
      </c>
      <c r="D1835" s="9">
        <v>15759.6</v>
      </c>
      <c r="E1835" s="9">
        <v>955.1</v>
      </c>
      <c r="F1835" s="9">
        <v>2387.8000000000002</v>
      </c>
      <c r="G1835" s="9">
        <v>3342.9</v>
      </c>
      <c r="H1835" s="9">
        <v>2387.8000000000002</v>
      </c>
      <c r="I1835" s="9">
        <v>40592.9</v>
      </c>
      <c r="J1835" s="9">
        <v>41000</v>
      </c>
      <c r="K1835" s="9">
        <v>407.1</v>
      </c>
      <c r="L1835" s="9">
        <v>0.99</v>
      </c>
    </row>
    <row r="1836" spans="1:12" ht="15" thickBot="1" x14ac:dyDescent="0.35">
      <c r="A1836" s="8" t="s">
        <v>187</v>
      </c>
      <c r="B1836" s="9">
        <v>15759.6</v>
      </c>
      <c r="C1836" s="9">
        <v>0</v>
      </c>
      <c r="D1836" s="9">
        <v>17669.8</v>
      </c>
      <c r="E1836" s="9">
        <v>955.1</v>
      </c>
      <c r="F1836" s="9">
        <v>2387.8000000000002</v>
      </c>
      <c r="G1836" s="9">
        <v>1910.3</v>
      </c>
      <c r="H1836" s="9">
        <v>3820.5</v>
      </c>
      <c r="I1836" s="9">
        <v>42503.1</v>
      </c>
      <c r="J1836" s="9">
        <v>43000</v>
      </c>
      <c r="K1836" s="9">
        <v>496.9</v>
      </c>
      <c r="L1836" s="9">
        <v>1.1599999999999999</v>
      </c>
    </row>
    <row r="1837" spans="1:12" ht="15" thickBot="1" x14ac:dyDescent="0.35">
      <c r="A1837" s="8" t="s">
        <v>188</v>
      </c>
      <c r="B1837" s="9">
        <v>15759.6</v>
      </c>
      <c r="C1837" s="9">
        <v>0</v>
      </c>
      <c r="D1837" s="9">
        <v>19580.099999999999</v>
      </c>
      <c r="E1837" s="9">
        <v>955.1</v>
      </c>
      <c r="F1837" s="9">
        <v>2387.8000000000002</v>
      </c>
      <c r="G1837" s="9">
        <v>2387.8000000000002</v>
      </c>
      <c r="H1837" s="9">
        <v>1432.7</v>
      </c>
      <c r="I1837" s="9">
        <v>42503.1</v>
      </c>
      <c r="J1837" s="9">
        <v>44000</v>
      </c>
      <c r="K1837" s="9">
        <v>1496.9</v>
      </c>
      <c r="L1837" s="9">
        <v>3.4</v>
      </c>
    </row>
    <row r="1838" spans="1:12" ht="15" thickBot="1" x14ac:dyDescent="0.35">
      <c r="A1838" s="8" t="s">
        <v>189</v>
      </c>
      <c r="B1838" s="9">
        <v>15759.6</v>
      </c>
      <c r="C1838" s="9">
        <v>0</v>
      </c>
      <c r="D1838" s="9">
        <v>15282</v>
      </c>
      <c r="E1838" s="9">
        <v>955.1</v>
      </c>
      <c r="F1838" s="9">
        <v>2387.8000000000002</v>
      </c>
      <c r="G1838" s="9">
        <v>1910.3</v>
      </c>
      <c r="H1838" s="9">
        <v>2387.8000000000002</v>
      </c>
      <c r="I1838" s="9">
        <v>38682.6</v>
      </c>
      <c r="J1838" s="9">
        <v>40000</v>
      </c>
      <c r="K1838" s="9">
        <v>1317.4</v>
      </c>
      <c r="L1838" s="9">
        <v>3.29</v>
      </c>
    </row>
    <row r="1839" spans="1:12" ht="15" thickBot="1" x14ac:dyDescent="0.35">
      <c r="A1839" s="8" t="s">
        <v>190</v>
      </c>
      <c r="B1839" s="9">
        <v>15759.6</v>
      </c>
      <c r="C1839" s="9">
        <v>0</v>
      </c>
      <c r="D1839" s="9">
        <v>14326.9</v>
      </c>
      <c r="E1839" s="9">
        <v>955.1</v>
      </c>
      <c r="F1839" s="9">
        <v>2387.8000000000002</v>
      </c>
      <c r="G1839" s="9">
        <v>1910.3</v>
      </c>
      <c r="H1839" s="9">
        <v>1432.7</v>
      </c>
      <c r="I1839" s="9">
        <v>36772.300000000003</v>
      </c>
      <c r="J1839" s="9">
        <v>37000</v>
      </c>
      <c r="K1839" s="9">
        <v>227.7</v>
      </c>
      <c r="L1839" s="9">
        <v>0.62</v>
      </c>
    </row>
    <row r="1840" spans="1:12" ht="15" thickBot="1" x14ac:dyDescent="0.35">
      <c r="A1840" s="8" t="s">
        <v>191</v>
      </c>
      <c r="B1840" s="9">
        <v>15759.6</v>
      </c>
      <c r="C1840" s="9">
        <v>0</v>
      </c>
      <c r="D1840" s="9">
        <v>15282</v>
      </c>
      <c r="E1840" s="9">
        <v>955.1</v>
      </c>
      <c r="F1840" s="9">
        <v>2387.8000000000002</v>
      </c>
      <c r="G1840" s="9">
        <v>1910.3</v>
      </c>
      <c r="H1840" s="9">
        <v>1432.7</v>
      </c>
      <c r="I1840" s="9">
        <v>37727.5</v>
      </c>
      <c r="J1840" s="9">
        <v>40000</v>
      </c>
      <c r="K1840" s="9">
        <v>2272.5</v>
      </c>
      <c r="L1840" s="9">
        <v>5.68</v>
      </c>
    </row>
    <row r="1841" spans="1:12" ht="15" thickBot="1" x14ac:dyDescent="0.35">
      <c r="A1841" s="8" t="s">
        <v>192</v>
      </c>
      <c r="B1841" s="9">
        <v>15759.6</v>
      </c>
      <c r="C1841" s="9">
        <v>0</v>
      </c>
      <c r="D1841" s="9">
        <v>15759.6</v>
      </c>
      <c r="E1841" s="9">
        <v>955.1</v>
      </c>
      <c r="F1841" s="9">
        <v>2387.8000000000002</v>
      </c>
      <c r="G1841" s="9">
        <v>2387.8000000000002</v>
      </c>
      <c r="H1841" s="9">
        <v>1432.7</v>
      </c>
      <c r="I1841" s="9">
        <v>38682.6</v>
      </c>
      <c r="J1841" s="9">
        <v>39000</v>
      </c>
      <c r="K1841" s="9">
        <v>317.39999999999998</v>
      </c>
      <c r="L1841" s="9">
        <v>0.81</v>
      </c>
    </row>
    <row r="1842" spans="1:12" ht="15" thickBot="1" x14ac:dyDescent="0.35">
      <c r="A1842" s="8" t="s">
        <v>193</v>
      </c>
      <c r="B1842" s="9">
        <v>15759.6</v>
      </c>
      <c r="C1842" s="9">
        <v>0</v>
      </c>
      <c r="D1842" s="9">
        <v>15282</v>
      </c>
      <c r="E1842" s="9">
        <v>955.1</v>
      </c>
      <c r="F1842" s="9">
        <v>2387.8000000000002</v>
      </c>
      <c r="G1842" s="9">
        <v>1910.3</v>
      </c>
      <c r="H1842" s="9">
        <v>1432.7</v>
      </c>
      <c r="I1842" s="9">
        <v>37727.5</v>
      </c>
      <c r="J1842" s="9">
        <v>37000</v>
      </c>
      <c r="K1842" s="9">
        <v>-727.5</v>
      </c>
      <c r="L1842" s="9">
        <v>-1.97</v>
      </c>
    </row>
    <row r="1843" spans="1:12" ht="15" thickBot="1" x14ac:dyDescent="0.35">
      <c r="A1843" s="8" t="s">
        <v>194</v>
      </c>
      <c r="B1843" s="9">
        <v>16237.1</v>
      </c>
      <c r="C1843" s="9">
        <v>0</v>
      </c>
      <c r="D1843" s="9">
        <v>15759.6</v>
      </c>
      <c r="E1843" s="9">
        <v>955.1</v>
      </c>
      <c r="F1843" s="9">
        <v>2387.8000000000002</v>
      </c>
      <c r="G1843" s="9">
        <v>2387.8000000000002</v>
      </c>
      <c r="H1843" s="9">
        <v>2387.8000000000002</v>
      </c>
      <c r="I1843" s="9">
        <v>40115.300000000003</v>
      </c>
      <c r="J1843" s="9">
        <v>42000</v>
      </c>
      <c r="K1843" s="9">
        <v>1884.7</v>
      </c>
      <c r="L1843" s="9">
        <v>4.49</v>
      </c>
    </row>
    <row r="1844" spans="1:12" ht="15" thickBot="1" x14ac:dyDescent="0.35">
      <c r="A1844" s="8" t="s">
        <v>195</v>
      </c>
      <c r="B1844" s="9">
        <v>19580.099999999999</v>
      </c>
      <c r="C1844" s="9">
        <v>0</v>
      </c>
      <c r="D1844" s="9">
        <v>15759.6</v>
      </c>
      <c r="E1844" s="9">
        <v>955.1</v>
      </c>
      <c r="F1844" s="9">
        <v>2387.8000000000002</v>
      </c>
      <c r="G1844" s="9">
        <v>3342.9</v>
      </c>
      <c r="H1844" s="9">
        <v>3820.5</v>
      </c>
      <c r="I1844" s="9">
        <v>45846</v>
      </c>
      <c r="J1844" s="9">
        <v>51000</v>
      </c>
      <c r="K1844" s="9">
        <v>5154</v>
      </c>
      <c r="L1844" s="9">
        <v>10.11</v>
      </c>
    </row>
    <row r="1845" spans="1:12" ht="15" thickBot="1" x14ac:dyDescent="0.35">
      <c r="A1845" s="8" t="s">
        <v>196</v>
      </c>
      <c r="B1845" s="9">
        <v>19580.099999999999</v>
      </c>
      <c r="C1845" s="9">
        <v>0</v>
      </c>
      <c r="D1845" s="9">
        <v>17669.8</v>
      </c>
      <c r="E1845" s="9">
        <v>955.1</v>
      </c>
      <c r="F1845" s="9">
        <v>2387.8000000000002</v>
      </c>
      <c r="G1845" s="9">
        <v>3342.9</v>
      </c>
      <c r="H1845" s="9">
        <v>3820.5</v>
      </c>
      <c r="I1845" s="9">
        <v>47756.3</v>
      </c>
      <c r="J1845" s="9">
        <v>52000</v>
      </c>
      <c r="K1845" s="9">
        <v>4243.7</v>
      </c>
      <c r="L1845" s="9">
        <v>8.16</v>
      </c>
    </row>
    <row r="1846" spans="1:12" ht="15" thickBot="1" x14ac:dyDescent="0.35">
      <c r="A1846" s="8" t="s">
        <v>197</v>
      </c>
      <c r="B1846" s="9">
        <v>19580.099999999999</v>
      </c>
      <c r="C1846" s="9">
        <v>0</v>
      </c>
      <c r="D1846" s="9">
        <v>15759.6</v>
      </c>
      <c r="E1846" s="9">
        <v>955.1</v>
      </c>
      <c r="F1846" s="9">
        <v>2387.8000000000002</v>
      </c>
      <c r="G1846" s="9">
        <v>3342.9</v>
      </c>
      <c r="H1846" s="9">
        <v>2387.8000000000002</v>
      </c>
      <c r="I1846" s="9">
        <v>44413.4</v>
      </c>
      <c r="J1846" s="9">
        <v>48000</v>
      </c>
      <c r="K1846" s="9">
        <v>3586.6</v>
      </c>
      <c r="L1846" s="9">
        <v>7.47</v>
      </c>
    </row>
    <row r="1847" spans="1:12" ht="15" thickBot="1" x14ac:dyDescent="0.35">
      <c r="A1847" s="8" t="s">
        <v>198</v>
      </c>
      <c r="B1847" s="9">
        <v>19580.099999999999</v>
      </c>
      <c r="C1847" s="9">
        <v>0</v>
      </c>
      <c r="D1847" s="9">
        <v>15759.6</v>
      </c>
      <c r="E1847" s="9">
        <v>955.1</v>
      </c>
      <c r="F1847" s="9">
        <v>2387.8000000000002</v>
      </c>
      <c r="G1847" s="9">
        <v>3342.9</v>
      </c>
      <c r="H1847" s="9">
        <v>2387.8000000000002</v>
      </c>
      <c r="I1847" s="9">
        <v>44413.4</v>
      </c>
      <c r="J1847" s="9">
        <v>45000</v>
      </c>
      <c r="K1847" s="9">
        <v>586.6</v>
      </c>
      <c r="L1847" s="9">
        <v>1.3</v>
      </c>
    </row>
    <row r="1848" spans="1:12" ht="15" thickBot="1" x14ac:dyDescent="0.35">
      <c r="A1848" s="8" t="s">
        <v>199</v>
      </c>
      <c r="B1848" s="9">
        <v>19580.099999999999</v>
      </c>
      <c r="C1848" s="9">
        <v>0</v>
      </c>
      <c r="D1848" s="9">
        <v>18625</v>
      </c>
      <c r="E1848" s="9">
        <v>955.1</v>
      </c>
      <c r="F1848" s="9">
        <v>2387.8000000000002</v>
      </c>
      <c r="G1848" s="9">
        <v>2387.8000000000002</v>
      </c>
      <c r="H1848" s="9">
        <v>2387.8000000000002</v>
      </c>
      <c r="I1848" s="9">
        <v>46323.6</v>
      </c>
      <c r="J1848" s="9">
        <v>47000</v>
      </c>
      <c r="K1848" s="9">
        <v>676.4</v>
      </c>
      <c r="L1848" s="9">
        <v>1.44</v>
      </c>
    </row>
    <row r="1849" spans="1:12" ht="15" thickBot="1" x14ac:dyDescent="0.35">
      <c r="A1849" s="8" t="s">
        <v>200</v>
      </c>
      <c r="B1849" s="9">
        <v>19580.099999999999</v>
      </c>
      <c r="C1849" s="9">
        <v>238.8</v>
      </c>
      <c r="D1849" s="9">
        <v>19818.900000000001</v>
      </c>
      <c r="E1849" s="9">
        <v>955.1</v>
      </c>
      <c r="F1849" s="9">
        <v>2387.8000000000002</v>
      </c>
      <c r="G1849" s="9">
        <v>4775.6000000000004</v>
      </c>
      <c r="H1849" s="9">
        <v>5730.8</v>
      </c>
      <c r="I1849" s="9">
        <v>53487.1</v>
      </c>
      <c r="J1849" s="9">
        <v>57000</v>
      </c>
      <c r="K1849" s="9">
        <v>3512.9</v>
      </c>
      <c r="L1849" s="9">
        <v>6.16</v>
      </c>
    </row>
    <row r="1850" spans="1:12" ht="15" thickBot="1" x14ac:dyDescent="0.35">
      <c r="A1850" s="8" t="s">
        <v>201</v>
      </c>
      <c r="B1850" s="9">
        <v>19580.099999999999</v>
      </c>
      <c r="C1850" s="9">
        <v>0</v>
      </c>
      <c r="D1850" s="9">
        <v>15282</v>
      </c>
      <c r="E1850" s="9">
        <v>955.1</v>
      </c>
      <c r="F1850" s="9">
        <v>2387.8000000000002</v>
      </c>
      <c r="G1850" s="9">
        <v>1910.3</v>
      </c>
      <c r="H1850" s="9">
        <v>2387.8000000000002</v>
      </c>
      <c r="I1850" s="9">
        <v>42503.1</v>
      </c>
      <c r="J1850" s="9">
        <v>46000</v>
      </c>
      <c r="K1850" s="9">
        <v>3496.9</v>
      </c>
      <c r="L1850" s="9">
        <v>7.6</v>
      </c>
    </row>
    <row r="1851" spans="1:12" ht="15" thickBot="1" x14ac:dyDescent="0.35">
      <c r="A1851" s="8" t="s">
        <v>202</v>
      </c>
      <c r="B1851" s="9">
        <v>19580.099999999999</v>
      </c>
      <c r="C1851" s="9">
        <v>0</v>
      </c>
      <c r="D1851" s="9">
        <v>15282</v>
      </c>
      <c r="E1851" s="9">
        <v>955.1</v>
      </c>
      <c r="F1851" s="9">
        <v>2387.8000000000002</v>
      </c>
      <c r="G1851" s="9">
        <v>2387.8000000000002</v>
      </c>
      <c r="H1851" s="9">
        <v>2387.8000000000002</v>
      </c>
      <c r="I1851" s="9">
        <v>42980.7</v>
      </c>
      <c r="J1851" s="9">
        <v>45000</v>
      </c>
      <c r="K1851" s="9">
        <v>2019.3</v>
      </c>
      <c r="L1851" s="9">
        <v>4.49</v>
      </c>
    </row>
    <row r="1852" spans="1:12" ht="15" thickBot="1" x14ac:dyDescent="0.35">
      <c r="A1852" s="8" t="s">
        <v>203</v>
      </c>
      <c r="B1852" s="9">
        <v>19580.099999999999</v>
      </c>
      <c r="C1852" s="9">
        <v>0</v>
      </c>
      <c r="D1852" s="9">
        <v>15759.6</v>
      </c>
      <c r="E1852" s="9">
        <v>955.1</v>
      </c>
      <c r="F1852" s="9">
        <v>2387.8000000000002</v>
      </c>
      <c r="G1852" s="9">
        <v>3342.9</v>
      </c>
      <c r="H1852" s="9">
        <v>4298.1000000000004</v>
      </c>
      <c r="I1852" s="9">
        <v>46323.6</v>
      </c>
      <c r="J1852" s="9">
        <v>46000</v>
      </c>
      <c r="K1852" s="9">
        <v>-323.60000000000002</v>
      </c>
      <c r="L1852" s="9">
        <v>-0.7</v>
      </c>
    </row>
    <row r="1853" spans="1:12" ht="15" thickBot="1" x14ac:dyDescent="0.35">
      <c r="A1853" s="8" t="s">
        <v>204</v>
      </c>
      <c r="B1853" s="9">
        <v>19580.099999999999</v>
      </c>
      <c r="C1853" s="9">
        <v>0</v>
      </c>
      <c r="D1853" s="9">
        <v>15759.6</v>
      </c>
      <c r="E1853" s="9">
        <v>955.1</v>
      </c>
      <c r="F1853" s="9">
        <v>2387.8000000000002</v>
      </c>
      <c r="G1853" s="9">
        <v>3342.9</v>
      </c>
      <c r="H1853" s="9">
        <v>2387.8000000000002</v>
      </c>
      <c r="I1853" s="9">
        <v>44413.4</v>
      </c>
      <c r="J1853" s="9">
        <v>47000</v>
      </c>
      <c r="K1853" s="9">
        <v>2586.6</v>
      </c>
      <c r="L1853" s="9">
        <v>5.5</v>
      </c>
    </row>
    <row r="1854" spans="1:12" ht="15" thickBot="1" x14ac:dyDescent="0.35">
      <c r="A1854" s="8" t="s">
        <v>205</v>
      </c>
      <c r="B1854" s="9">
        <v>19580.099999999999</v>
      </c>
      <c r="C1854" s="9">
        <v>0</v>
      </c>
      <c r="D1854" s="9">
        <v>15759.6</v>
      </c>
      <c r="E1854" s="9">
        <v>955.1</v>
      </c>
      <c r="F1854" s="9">
        <v>2387.8000000000002</v>
      </c>
      <c r="G1854" s="9">
        <v>3342.9</v>
      </c>
      <c r="H1854" s="9">
        <v>2387.8000000000002</v>
      </c>
      <c r="I1854" s="9">
        <v>44413.4</v>
      </c>
      <c r="J1854" s="9">
        <v>46000</v>
      </c>
      <c r="K1854" s="9">
        <v>1586.6</v>
      </c>
      <c r="L1854" s="9">
        <v>3.45</v>
      </c>
    </row>
    <row r="1855" spans="1:12" ht="15" thickBot="1" x14ac:dyDescent="0.35">
      <c r="A1855" s="8" t="s">
        <v>206</v>
      </c>
      <c r="B1855" s="9">
        <v>19580.099999999999</v>
      </c>
      <c r="C1855" s="9">
        <v>0</v>
      </c>
      <c r="D1855" s="9">
        <v>15759.6</v>
      </c>
      <c r="E1855" s="9">
        <v>955.1</v>
      </c>
      <c r="F1855" s="9">
        <v>2387.8000000000002</v>
      </c>
      <c r="G1855" s="9">
        <v>3342.9</v>
      </c>
      <c r="H1855" s="9">
        <v>3820.5</v>
      </c>
      <c r="I1855" s="9">
        <v>45846</v>
      </c>
      <c r="J1855" s="9">
        <v>50000</v>
      </c>
      <c r="K1855" s="9">
        <v>4154</v>
      </c>
      <c r="L1855" s="9">
        <v>8.31</v>
      </c>
    </row>
    <row r="1856" spans="1:12" ht="15" thickBot="1" x14ac:dyDescent="0.35">
      <c r="A1856" s="8" t="s">
        <v>207</v>
      </c>
      <c r="B1856" s="9">
        <v>19580.099999999999</v>
      </c>
      <c r="C1856" s="9">
        <v>0</v>
      </c>
      <c r="D1856" s="9">
        <v>18625</v>
      </c>
      <c r="E1856" s="9">
        <v>955.1</v>
      </c>
      <c r="F1856" s="9">
        <v>2387.8000000000002</v>
      </c>
      <c r="G1856" s="9">
        <v>4775.6000000000004</v>
      </c>
      <c r="H1856" s="9">
        <v>4298.1000000000004</v>
      </c>
      <c r="I1856" s="9">
        <v>50621.7</v>
      </c>
      <c r="J1856" s="9">
        <v>56000</v>
      </c>
      <c r="K1856" s="9">
        <v>5378.3</v>
      </c>
      <c r="L1856" s="9">
        <v>9.6</v>
      </c>
    </row>
    <row r="1857" spans="1:12" ht="15" thickBot="1" x14ac:dyDescent="0.35">
      <c r="A1857" s="8" t="s">
        <v>208</v>
      </c>
      <c r="B1857" s="9">
        <v>19580.099999999999</v>
      </c>
      <c r="C1857" s="9">
        <v>0</v>
      </c>
      <c r="D1857" s="9">
        <v>17669.8</v>
      </c>
      <c r="E1857" s="9">
        <v>955.1</v>
      </c>
      <c r="F1857" s="9">
        <v>2387.8000000000002</v>
      </c>
      <c r="G1857" s="9">
        <v>4775.6000000000004</v>
      </c>
      <c r="H1857" s="9">
        <v>3820.5</v>
      </c>
      <c r="I1857" s="9">
        <v>49189</v>
      </c>
      <c r="J1857" s="9">
        <v>49000</v>
      </c>
      <c r="K1857" s="9">
        <v>-189</v>
      </c>
      <c r="L1857" s="9">
        <v>-0.39</v>
      </c>
    </row>
    <row r="1858" spans="1:12" ht="15" thickBot="1" x14ac:dyDescent="0.35">
      <c r="A1858" s="8" t="s">
        <v>209</v>
      </c>
      <c r="B1858" s="9">
        <v>19580.099999999999</v>
      </c>
      <c r="C1858" s="9">
        <v>0</v>
      </c>
      <c r="D1858" s="9">
        <v>15759.6</v>
      </c>
      <c r="E1858" s="9">
        <v>955.1</v>
      </c>
      <c r="F1858" s="9">
        <v>2387.8000000000002</v>
      </c>
      <c r="G1858" s="9">
        <v>4775.6000000000004</v>
      </c>
      <c r="H1858" s="9">
        <v>2387.8000000000002</v>
      </c>
      <c r="I1858" s="9">
        <v>45846</v>
      </c>
      <c r="J1858" s="9">
        <v>49000</v>
      </c>
      <c r="K1858" s="9">
        <v>3154</v>
      </c>
      <c r="L1858" s="9">
        <v>6.44</v>
      </c>
    </row>
    <row r="1859" spans="1:12" ht="15" thickBot="1" x14ac:dyDescent="0.35">
      <c r="A1859" s="8" t="s">
        <v>210</v>
      </c>
      <c r="B1859" s="9">
        <v>19580.099999999999</v>
      </c>
      <c r="C1859" s="9">
        <v>0</v>
      </c>
      <c r="D1859" s="9">
        <v>15759.6</v>
      </c>
      <c r="E1859" s="9">
        <v>955.1</v>
      </c>
      <c r="F1859" s="9">
        <v>2387.8000000000002</v>
      </c>
      <c r="G1859" s="9">
        <v>4775.6000000000004</v>
      </c>
      <c r="H1859" s="9">
        <v>5730.8</v>
      </c>
      <c r="I1859" s="9">
        <v>49189</v>
      </c>
      <c r="J1859" s="9">
        <v>51000</v>
      </c>
      <c r="K1859" s="9">
        <v>1811</v>
      </c>
      <c r="L1859" s="9">
        <v>3.55</v>
      </c>
    </row>
    <row r="1860" spans="1:12" ht="15" thickBot="1" x14ac:dyDescent="0.35">
      <c r="A1860" s="8" t="s">
        <v>211</v>
      </c>
      <c r="B1860" s="9">
        <v>19580.099999999999</v>
      </c>
      <c r="C1860" s="9">
        <v>0</v>
      </c>
      <c r="D1860" s="9">
        <v>17669.8</v>
      </c>
      <c r="E1860" s="9">
        <v>955.1</v>
      </c>
      <c r="F1860" s="9">
        <v>2387.8000000000002</v>
      </c>
      <c r="G1860" s="9">
        <v>3342.9</v>
      </c>
      <c r="H1860" s="9">
        <v>2387.8000000000002</v>
      </c>
      <c r="I1860" s="9">
        <v>46323.6</v>
      </c>
      <c r="J1860" s="9">
        <v>50000</v>
      </c>
      <c r="K1860" s="9">
        <v>3676.4</v>
      </c>
      <c r="L1860" s="9">
        <v>7.35</v>
      </c>
    </row>
    <row r="1861" spans="1:12" ht="15" thickBot="1" x14ac:dyDescent="0.35">
      <c r="A1861" s="8" t="s">
        <v>212</v>
      </c>
      <c r="B1861" s="9">
        <v>19580.099999999999</v>
      </c>
      <c r="C1861" s="9">
        <v>238.8</v>
      </c>
      <c r="D1861" s="9">
        <v>20774</v>
      </c>
      <c r="E1861" s="9">
        <v>955.1</v>
      </c>
      <c r="F1861" s="9">
        <v>2387.8000000000002</v>
      </c>
      <c r="G1861" s="9">
        <v>4775.6000000000004</v>
      </c>
      <c r="H1861" s="9">
        <v>8834.9</v>
      </c>
      <c r="I1861" s="9">
        <v>57546.3</v>
      </c>
      <c r="J1861" s="9">
        <v>58000</v>
      </c>
      <c r="K1861" s="9">
        <v>453.7</v>
      </c>
      <c r="L1861" s="9">
        <v>0.78</v>
      </c>
    </row>
    <row r="1862" spans="1:12" ht="15" thickBot="1" x14ac:dyDescent="0.35">
      <c r="A1862" s="8" t="s">
        <v>213</v>
      </c>
      <c r="B1862" s="9">
        <v>19580.099999999999</v>
      </c>
      <c r="C1862" s="9">
        <v>0</v>
      </c>
      <c r="D1862" s="9">
        <v>15759.6</v>
      </c>
      <c r="E1862" s="9">
        <v>955.1</v>
      </c>
      <c r="F1862" s="9">
        <v>2387.8000000000002</v>
      </c>
      <c r="G1862" s="9">
        <v>3342.9</v>
      </c>
      <c r="H1862" s="9">
        <v>3820.5</v>
      </c>
      <c r="I1862" s="9">
        <v>45846</v>
      </c>
      <c r="J1862" s="9">
        <v>45000</v>
      </c>
      <c r="K1862" s="9">
        <v>-846</v>
      </c>
      <c r="L1862" s="9">
        <v>-1.88</v>
      </c>
    </row>
    <row r="1863" spans="1:12" ht="15" thickBot="1" x14ac:dyDescent="0.35">
      <c r="A1863" s="8" t="s">
        <v>214</v>
      </c>
      <c r="B1863" s="9">
        <v>20535.2</v>
      </c>
      <c r="C1863" s="9">
        <v>0</v>
      </c>
      <c r="D1863" s="9">
        <v>15282</v>
      </c>
      <c r="E1863" s="9">
        <v>955.1</v>
      </c>
      <c r="F1863" s="9">
        <v>3581.7</v>
      </c>
      <c r="G1863" s="9">
        <v>3342.9</v>
      </c>
      <c r="H1863" s="9">
        <v>3820.5</v>
      </c>
      <c r="I1863" s="9">
        <v>47517.5</v>
      </c>
      <c r="J1863" s="9">
        <v>48000</v>
      </c>
      <c r="K1863" s="9">
        <v>482.5</v>
      </c>
      <c r="L1863" s="9">
        <v>1.01</v>
      </c>
    </row>
    <row r="1864" spans="1:12" ht="15" thickBot="1" x14ac:dyDescent="0.35">
      <c r="A1864" s="8" t="s">
        <v>215</v>
      </c>
      <c r="B1864" s="9">
        <v>20535.2</v>
      </c>
      <c r="C1864" s="9">
        <v>0</v>
      </c>
      <c r="D1864" s="9">
        <v>15759.6</v>
      </c>
      <c r="E1864" s="9">
        <v>955.1</v>
      </c>
      <c r="F1864" s="9">
        <v>2387.8000000000002</v>
      </c>
      <c r="G1864" s="9">
        <v>3342.9</v>
      </c>
      <c r="H1864" s="9">
        <v>4298.1000000000004</v>
      </c>
      <c r="I1864" s="9">
        <v>47278.7</v>
      </c>
      <c r="J1864" s="9">
        <v>48000</v>
      </c>
      <c r="K1864" s="9">
        <v>721.3</v>
      </c>
      <c r="L1864" s="9">
        <v>1.5</v>
      </c>
    </row>
    <row r="1865" spans="1:12" ht="15" thickBot="1" x14ac:dyDescent="0.35">
      <c r="A1865" s="8" t="s">
        <v>216</v>
      </c>
      <c r="B1865" s="9">
        <v>20535.2</v>
      </c>
      <c r="C1865" s="9">
        <v>0</v>
      </c>
      <c r="D1865" s="9">
        <v>15759.6</v>
      </c>
      <c r="E1865" s="9">
        <v>955.1</v>
      </c>
      <c r="F1865" s="9">
        <v>2387.8000000000002</v>
      </c>
      <c r="G1865" s="9">
        <v>4775.6000000000004</v>
      </c>
      <c r="H1865" s="9">
        <v>4298.1000000000004</v>
      </c>
      <c r="I1865" s="9">
        <v>48711.4</v>
      </c>
      <c r="J1865" s="9">
        <v>51000</v>
      </c>
      <c r="K1865" s="9">
        <v>2288.6</v>
      </c>
      <c r="L1865" s="9">
        <v>4.49</v>
      </c>
    </row>
    <row r="1866" spans="1:12" ht="15" thickBot="1" x14ac:dyDescent="0.35">
      <c r="A1866" s="8" t="s">
        <v>217</v>
      </c>
      <c r="B1866" s="9">
        <v>20535.2</v>
      </c>
      <c r="C1866" s="9">
        <v>0</v>
      </c>
      <c r="D1866" s="9">
        <v>15282</v>
      </c>
      <c r="E1866" s="9">
        <v>955.1</v>
      </c>
      <c r="F1866" s="9">
        <v>2387.8000000000002</v>
      </c>
      <c r="G1866" s="9">
        <v>3342.9</v>
      </c>
      <c r="H1866" s="9">
        <v>2387.8000000000002</v>
      </c>
      <c r="I1866" s="9">
        <v>44890.9</v>
      </c>
      <c r="J1866" s="9">
        <v>46000</v>
      </c>
      <c r="K1866" s="9">
        <v>1109.0999999999999</v>
      </c>
      <c r="L1866" s="9">
        <v>2.41</v>
      </c>
    </row>
    <row r="1867" spans="1:12" ht="15" thickBot="1" x14ac:dyDescent="0.35">
      <c r="A1867" s="8" t="s">
        <v>218</v>
      </c>
      <c r="B1867" s="9">
        <v>20535.2</v>
      </c>
      <c r="C1867" s="9">
        <v>238.8</v>
      </c>
      <c r="D1867" s="9">
        <v>18625</v>
      </c>
      <c r="E1867" s="9">
        <v>955.1</v>
      </c>
      <c r="F1867" s="9">
        <v>3581.7</v>
      </c>
      <c r="G1867" s="9">
        <v>4775.6000000000004</v>
      </c>
      <c r="H1867" s="9">
        <v>8834.9</v>
      </c>
      <c r="I1867" s="9">
        <v>57546.3</v>
      </c>
      <c r="J1867" s="9">
        <v>60000</v>
      </c>
      <c r="K1867" s="9">
        <v>2453.6999999999998</v>
      </c>
      <c r="L1867" s="9">
        <v>4.09</v>
      </c>
    </row>
    <row r="1868" spans="1:12" ht="15" thickBot="1" x14ac:dyDescent="0.35">
      <c r="A1868" s="8" t="s">
        <v>219</v>
      </c>
      <c r="B1868" s="9">
        <v>20535.2</v>
      </c>
      <c r="C1868" s="9">
        <v>0</v>
      </c>
      <c r="D1868" s="9">
        <v>17669.8</v>
      </c>
      <c r="E1868" s="9">
        <v>955.1</v>
      </c>
      <c r="F1868" s="9">
        <v>3581.7</v>
      </c>
      <c r="G1868" s="9">
        <v>8118.6</v>
      </c>
      <c r="H1868" s="9">
        <v>8834.9</v>
      </c>
      <c r="I1868" s="9">
        <v>59695.4</v>
      </c>
      <c r="J1868" s="9">
        <v>66000</v>
      </c>
      <c r="K1868" s="9">
        <v>6304.6</v>
      </c>
      <c r="L1868" s="9">
        <v>9.5500000000000007</v>
      </c>
    </row>
    <row r="1869" spans="1:12" ht="15" thickBot="1" x14ac:dyDescent="0.35">
      <c r="A1869" s="8" t="s">
        <v>220</v>
      </c>
      <c r="B1869" s="9">
        <v>20535.2</v>
      </c>
      <c r="C1869" s="9">
        <v>0</v>
      </c>
      <c r="D1869" s="9">
        <v>18625</v>
      </c>
      <c r="E1869" s="9">
        <v>955.1</v>
      </c>
      <c r="F1869" s="9">
        <v>3581.7</v>
      </c>
      <c r="G1869" s="9">
        <v>10506.4</v>
      </c>
      <c r="H1869" s="9">
        <v>8834.9</v>
      </c>
      <c r="I1869" s="9">
        <v>63038.3</v>
      </c>
      <c r="J1869" s="9">
        <v>66000</v>
      </c>
      <c r="K1869" s="9">
        <v>2961.7</v>
      </c>
      <c r="L1869" s="9">
        <v>4.49</v>
      </c>
    </row>
    <row r="1870" spans="1:12" ht="15" thickBot="1" x14ac:dyDescent="0.35">
      <c r="A1870" s="8" t="s">
        <v>221</v>
      </c>
      <c r="B1870" s="9">
        <v>20535.2</v>
      </c>
      <c r="C1870" s="9">
        <v>0</v>
      </c>
      <c r="D1870" s="9">
        <v>15759.6</v>
      </c>
      <c r="E1870" s="9">
        <v>955.1</v>
      </c>
      <c r="F1870" s="9">
        <v>2387.8000000000002</v>
      </c>
      <c r="G1870" s="9">
        <v>10028.799999999999</v>
      </c>
      <c r="H1870" s="9">
        <v>5730.8</v>
      </c>
      <c r="I1870" s="9">
        <v>55397.3</v>
      </c>
      <c r="J1870" s="9">
        <v>58000</v>
      </c>
      <c r="K1870" s="9">
        <v>2602.6999999999998</v>
      </c>
      <c r="L1870" s="9">
        <v>4.49</v>
      </c>
    </row>
    <row r="1871" spans="1:12" ht="15" thickBot="1" x14ac:dyDescent="0.35">
      <c r="A1871" s="8" t="s">
        <v>222</v>
      </c>
      <c r="B1871" s="9">
        <v>20535.2</v>
      </c>
      <c r="C1871" s="9">
        <v>0</v>
      </c>
      <c r="D1871" s="9">
        <v>15759.6</v>
      </c>
      <c r="E1871" s="9">
        <v>2865.4</v>
      </c>
      <c r="F1871" s="9">
        <v>2387.8000000000002</v>
      </c>
      <c r="G1871" s="9">
        <v>4775.6000000000004</v>
      </c>
      <c r="H1871" s="9">
        <v>5730.8</v>
      </c>
      <c r="I1871" s="9">
        <v>52054.400000000001</v>
      </c>
      <c r="J1871" s="9">
        <v>53000</v>
      </c>
      <c r="K1871" s="9">
        <v>945.6</v>
      </c>
      <c r="L1871" s="9">
        <v>1.78</v>
      </c>
    </row>
    <row r="1872" spans="1:12" ht="15" thickBot="1" x14ac:dyDescent="0.35">
      <c r="A1872" s="8" t="s">
        <v>223</v>
      </c>
      <c r="B1872" s="9">
        <v>20535.2</v>
      </c>
      <c r="C1872" s="9">
        <v>238.8</v>
      </c>
      <c r="D1872" s="9">
        <v>17669.8</v>
      </c>
      <c r="E1872" s="9">
        <v>955.1</v>
      </c>
      <c r="F1872" s="9">
        <v>3581.7</v>
      </c>
      <c r="G1872" s="9">
        <v>4775.6000000000004</v>
      </c>
      <c r="H1872" s="9">
        <v>8834.9</v>
      </c>
      <c r="I1872" s="9">
        <v>56591.199999999997</v>
      </c>
      <c r="J1872" s="9">
        <v>58000</v>
      </c>
      <c r="K1872" s="9">
        <v>1408.8</v>
      </c>
      <c r="L1872" s="9">
        <v>2.4300000000000002</v>
      </c>
    </row>
    <row r="1873" spans="1:12" ht="15" thickBot="1" x14ac:dyDescent="0.35">
      <c r="A1873" s="8" t="s">
        <v>224</v>
      </c>
      <c r="B1873" s="9">
        <v>20535.2</v>
      </c>
      <c r="C1873" s="9">
        <v>3104.2</v>
      </c>
      <c r="D1873" s="9">
        <v>19818.900000000001</v>
      </c>
      <c r="E1873" s="9">
        <v>2865.4</v>
      </c>
      <c r="F1873" s="9">
        <v>3581.7</v>
      </c>
      <c r="G1873" s="9">
        <v>10506.4</v>
      </c>
      <c r="H1873" s="9">
        <v>8834.9</v>
      </c>
      <c r="I1873" s="9">
        <v>69246.600000000006</v>
      </c>
      <c r="J1873" s="9">
        <v>73000</v>
      </c>
      <c r="K1873" s="9">
        <v>3753.4</v>
      </c>
      <c r="L1873" s="9">
        <v>5.14</v>
      </c>
    </row>
    <row r="1874" spans="1:12" ht="15" thickBot="1" x14ac:dyDescent="0.35">
      <c r="A1874" s="8" t="s">
        <v>225</v>
      </c>
      <c r="B1874" s="9">
        <v>20535.2</v>
      </c>
      <c r="C1874" s="9">
        <v>0</v>
      </c>
      <c r="D1874" s="9">
        <v>15759.6</v>
      </c>
      <c r="E1874" s="9">
        <v>955.1</v>
      </c>
      <c r="F1874" s="9">
        <v>2387.8000000000002</v>
      </c>
      <c r="G1874" s="9">
        <v>3342.9</v>
      </c>
      <c r="H1874" s="9">
        <v>8834.9</v>
      </c>
      <c r="I1874" s="9">
        <v>51815.6</v>
      </c>
      <c r="J1874" s="9">
        <v>55000</v>
      </c>
      <c r="K1874" s="9">
        <v>3184.4</v>
      </c>
      <c r="L1874" s="9">
        <v>5.79</v>
      </c>
    </row>
    <row r="1875" spans="1:12" ht="15" thickBot="1" x14ac:dyDescent="0.35">
      <c r="A1875" s="8" t="s">
        <v>226</v>
      </c>
      <c r="B1875" s="9">
        <v>21012.799999999999</v>
      </c>
      <c r="C1875" s="9">
        <v>0</v>
      </c>
      <c r="D1875" s="9">
        <v>15759.6</v>
      </c>
      <c r="E1875" s="9">
        <v>955.1</v>
      </c>
      <c r="F1875" s="9">
        <v>3581.7</v>
      </c>
      <c r="G1875" s="9">
        <v>4775.6000000000004</v>
      </c>
      <c r="H1875" s="9">
        <v>8834.9</v>
      </c>
      <c r="I1875" s="9">
        <v>54919.7</v>
      </c>
      <c r="J1875" s="9">
        <v>59000</v>
      </c>
      <c r="K1875" s="9">
        <v>4080.3</v>
      </c>
      <c r="L1875" s="9">
        <v>6.92</v>
      </c>
    </row>
    <row r="1876" spans="1:12" ht="15" thickBot="1" x14ac:dyDescent="0.35">
      <c r="A1876" s="8" t="s">
        <v>227</v>
      </c>
      <c r="B1876" s="9">
        <v>21012.799999999999</v>
      </c>
      <c r="C1876" s="9">
        <v>238.8</v>
      </c>
      <c r="D1876" s="9">
        <v>18625</v>
      </c>
      <c r="E1876" s="9">
        <v>2865.4</v>
      </c>
      <c r="F1876" s="9">
        <v>3581.7</v>
      </c>
      <c r="G1876" s="9">
        <v>14326.9</v>
      </c>
      <c r="H1876" s="9">
        <v>8834.9</v>
      </c>
      <c r="I1876" s="9">
        <v>69485.399999999994</v>
      </c>
      <c r="J1876" s="9">
        <v>64000</v>
      </c>
      <c r="K1876" s="9">
        <v>-5485.4</v>
      </c>
      <c r="L1876" s="9">
        <v>-8.57</v>
      </c>
    </row>
    <row r="1877" spans="1:12" ht="15" thickBot="1" x14ac:dyDescent="0.35">
      <c r="A1877" s="8" t="s">
        <v>228</v>
      </c>
      <c r="B1877" s="9">
        <v>21012.799999999999</v>
      </c>
      <c r="C1877" s="9">
        <v>4059.3</v>
      </c>
      <c r="D1877" s="9">
        <v>19818.900000000001</v>
      </c>
      <c r="E1877" s="9">
        <v>2865.4</v>
      </c>
      <c r="F1877" s="9">
        <v>3581.7</v>
      </c>
      <c r="G1877" s="9">
        <v>17192.3</v>
      </c>
      <c r="H1877" s="9">
        <v>11939.1</v>
      </c>
      <c r="I1877" s="9">
        <v>80469.399999999994</v>
      </c>
      <c r="J1877" s="9">
        <v>75000</v>
      </c>
      <c r="K1877" s="9">
        <v>-5469.4</v>
      </c>
      <c r="L1877" s="9">
        <v>-7.29</v>
      </c>
    </row>
    <row r="1878" spans="1:12" ht="15" thickBot="1" x14ac:dyDescent="0.35">
      <c r="A1878" s="8" t="s">
        <v>229</v>
      </c>
      <c r="B1878" s="9">
        <v>21012.799999999999</v>
      </c>
      <c r="C1878" s="9">
        <v>3104.2</v>
      </c>
      <c r="D1878" s="9">
        <v>18625</v>
      </c>
      <c r="E1878" s="9">
        <v>2865.4</v>
      </c>
      <c r="F1878" s="9">
        <v>3581.7</v>
      </c>
      <c r="G1878" s="9">
        <v>8118.6</v>
      </c>
      <c r="H1878" s="9">
        <v>10983.9</v>
      </c>
      <c r="I1878" s="9">
        <v>68291.5</v>
      </c>
      <c r="J1878" s="9">
        <v>66000</v>
      </c>
      <c r="K1878" s="9">
        <v>-2291.5</v>
      </c>
      <c r="L1878" s="9">
        <v>-3.47</v>
      </c>
    </row>
    <row r="1879" spans="1:12" ht="15" thickBot="1" x14ac:dyDescent="0.35">
      <c r="A1879" s="8" t="s">
        <v>230</v>
      </c>
      <c r="B1879" s="9">
        <v>24355.7</v>
      </c>
      <c r="C1879" s="9">
        <v>238.8</v>
      </c>
      <c r="D1879" s="9">
        <v>17669.8</v>
      </c>
      <c r="E1879" s="9">
        <v>2865.4</v>
      </c>
      <c r="F1879" s="9">
        <v>3581.7</v>
      </c>
      <c r="G1879" s="9">
        <v>4775.6000000000004</v>
      </c>
      <c r="H1879" s="9">
        <v>10983.9</v>
      </c>
      <c r="I1879" s="9">
        <v>64471</v>
      </c>
      <c r="J1879" s="9">
        <v>67000</v>
      </c>
      <c r="K1879" s="9">
        <v>2529</v>
      </c>
      <c r="L1879" s="9">
        <v>3.77</v>
      </c>
    </row>
    <row r="1880" spans="1:12" ht="15" thickBot="1" x14ac:dyDescent="0.35">
      <c r="A1880" s="8" t="s">
        <v>231</v>
      </c>
      <c r="B1880" s="9">
        <v>26266</v>
      </c>
      <c r="C1880" s="9">
        <v>238.8</v>
      </c>
      <c r="D1880" s="9">
        <v>18625</v>
      </c>
      <c r="E1880" s="9">
        <v>2865.4</v>
      </c>
      <c r="F1880" s="9">
        <v>3581.7</v>
      </c>
      <c r="G1880" s="9">
        <v>4775.6000000000004</v>
      </c>
      <c r="H1880" s="9">
        <v>10983.9</v>
      </c>
      <c r="I1880" s="9">
        <v>67336.399999999994</v>
      </c>
      <c r="J1880" s="9">
        <v>75000</v>
      </c>
      <c r="K1880" s="9">
        <v>7663.6</v>
      </c>
      <c r="L1880" s="9">
        <v>10.220000000000001</v>
      </c>
    </row>
    <row r="1881" spans="1:12" ht="15" thickBot="1" x14ac:dyDescent="0.35">
      <c r="A1881" s="8" t="s">
        <v>232</v>
      </c>
      <c r="B1881" s="9">
        <v>26266</v>
      </c>
      <c r="C1881" s="9">
        <v>238.8</v>
      </c>
      <c r="D1881" s="9">
        <v>18625</v>
      </c>
      <c r="E1881" s="9">
        <v>2387.8000000000002</v>
      </c>
      <c r="F1881" s="9">
        <v>3581.7</v>
      </c>
      <c r="G1881" s="9">
        <v>10506.4</v>
      </c>
      <c r="H1881" s="9">
        <v>10983.9</v>
      </c>
      <c r="I1881" s="9">
        <v>72589.600000000006</v>
      </c>
      <c r="J1881" s="9">
        <v>80000</v>
      </c>
      <c r="K1881" s="9">
        <v>7410.4</v>
      </c>
      <c r="L1881" s="9">
        <v>9.26</v>
      </c>
    </row>
    <row r="1882" spans="1:12" ht="15" thickBot="1" x14ac:dyDescent="0.35">
      <c r="A1882" s="8" t="s">
        <v>233</v>
      </c>
      <c r="B1882" s="9">
        <v>26266</v>
      </c>
      <c r="C1882" s="9">
        <v>0</v>
      </c>
      <c r="D1882" s="9">
        <v>15759.6</v>
      </c>
      <c r="E1882" s="9">
        <v>955.1</v>
      </c>
      <c r="F1882" s="9">
        <v>3581.7</v>
      </c>
      <c r="G1882" s="9">
        <v>4775.6000000000004</v>
      </c>
      <c r="H1882" s="9">
        <v>11939.1</v>
      </c>
      <c r="I1882" s="9">
        <v>63277.1</v>
      </c>
      <c r="J1882" s="9">
        <v>66000</v>
      </c>
      <c r="K1882" s="9">
        <v>2722.9</v>
      </c>
      <c r="L1882" s="9">
        <v>4.13</v>
      </c>
    </row>
    <row r="1883" spans="1:12" ht="15" thickBot="1" x14ac:dyDescent="0.35">
      <c r="A1883" s="8" t="s">
        <v>234</v>
      </c>
      <c r="B1883" s="9">
        <v>26266</v>
      </c>
      <c r="C1883" s="9">
        <v>0</v>
      </c>
      <c r="D1883" s="9">
        <v>15759.6</v>
      </c>
      <c r="E1883" s="9">
        <v>2865.4</v>
      </c>
      <c r="F1883" s="9">
        <v>3581.7</v>
      </c>
      <c r="G1883" s="9">
        <v>10028.799999999999</v>
      </c>
      <c r="H1883" s="9">
        <v>11939.1</v>
      </c>
      <c r="I1883" s="9">
        <v>70440.5</v>
      </c>
      <c r="J1883" s="9">
        <v>71000</v>
      </c>
      <c r="K1883" s="9">
        <v>559.5</v>
      </c>
      <c r="L1883" s="9">
        <v>0.79</v>
      </c>
    </row>
    <row r="1884" spans="1:12" ht="15" thickBot="1" x14ac:dyDescent="0.35">
      <c r="A1884" s="8" t="s">
        <v>235</v>
      </c>
      <c r="B1884" s="9">
        <v>26266</v>
      </c>
      <c r="C1884" s="9">
        <v>238.8</v>
      </c>
      <c r="D1884" s="9">
        <v>17669.8</v>
      </c>
      <c r="E1884" s="9">
        <v>2865.4</v>
      </c>
      <c r="F1884" s="9">
        <v>3581.7</v>
      </c>
      <c r="G1884" s="9">
        <v>4775.6000000000004</v>
      </c>
      <c r="H1884" s="9">
        <v>10983.9</v>
      </c>
      <c r="I1884" s="9">
        <v>66381.3</v>
      </c>
      <c r="J1884" s="9">
        <v>66000</v>
      </c>
      <c r="K1884" s="9">
        <v>-381.3</v>
      </c>
      <c r="L1884" s="9">
        <v>-0.57999999999999996</v>
      </c>
    </row>
    <row r="1885" spans="1:12" ht="15" thickBot="1" x14ac:dyDescent="0.35">
      <c r="A1885" s="8" t="s">
        <v>236</v>
      </c>
      <c r="B1885" s="9">
        <v>26266</v>
      </c>
      <c r="C1885" s="9">
        <v>4059.3</v>
      </c>
      <c r="D1885" s="9">
        <v>19818.900000000001</v>
      </c>
      <c r="E1885" s="9">
        <v>2865.4</v>
      </c>
      <c r="F1885" s="9">
        <v>3581.7</v>
      </c>
      <c r="G1885" s="9">
        <v>13133</v>
      </c>
      <c r="H1885" s="9">
        <v>11939.1</v>
      </c>
      <c r="I1885" s="9">
        <v>81663.3</v>
      </c>
      <c r="J1885" s="9">
        <v>89000</v>
      </c>
      <c r="K1885" s="9">
        <v>7336.7</v>
      </c>
      <c r="L1885" s="9">
        <v>8.24</v>
      </c>
    </row>
    <row r="1886" spans="1:12" ht="15" thickBot="1" x14ac:dyDescent="0.35">
      <c r="A1886" s="8" t="s">
        <v>237</v>
      </c>
      <c r="B1886" s="9">
        <v>26266</v>
      </c>
      <c r="C1886" s="9">
        <v>0</v>
      </c>
      <c r="D1886" s="9">
        <v>15282</v>
      </c>
      <c r="E1886" s="9">
        <v>955.1</v>
      </c>
      <c r="F1886" s="9">
        <v>3581.7</v>
      </c>
      <c r="G1886" s="9">
        <v>4775.6000000000004</v>
      </c>
      <c r="H1886" s="9">
        <v>11939.1</v>
      </c>
      <c r="I1886" s="9">
        <v>62799.5</v>
      </c>
      <c r="J1886" s="9">
        <v>66000</v>
      </c>
      <c r="K1886" s="9">
        <v>3200.5</v>
      </c>
      <c r="L1886" s="9">
        <v>4.8499999999999996</v>
      </c>
    </row>
    <row r="1887" spans="1:12" ht="15" thickBot="1" x14ac:dyDescent="0.35">
      <c r="A1887" s="8" t="s">
        <v>238</v>
      </c>
      <c r="B1887" s="9">
        <v>26266</v>
      </c>
      <c r="C1887" s="9">
        <v>0</v>
      </c>
      <c r="D1887" s="9">
        <v>15282</v>
      </c>
      <c r="E1887" s="9">
        <v>955.1</v>
      </c>
      <c r="F1887" s="9">
        <v>2387.8000000000002</v>
      </c>
      <c r="G1887" s="9">
        <v>4775.6000000000004</v>
      </c>
      <c r="H1887" s="9">
        <v>11939.1</v>
      </c>
      <c r="I1887" s="9">
        <v>61605.599999999999</v>
      </c>
      <c r="J1887" s="9">
        <v>63000</v>
      </c>
      <c r="K1887" s="9">
        <v>1394.4</v>
      </c>
      <c r="L1887" s="9">
        <v>2.21</v>
      </c>
    </row>
    <row r="1888" spans="1:12" ht="15" thickBot="1" x14ac:dyDescent="0.35">
      <c r="A1888" s="8" t="s">
        <v>239</v>
      </c>
      <c r="B1888" s="9">
        <v>26266</v>
      </c>
      <c r="C1888" s="9">
        <v>0</v>
      </c>
      <c r="D1888" s="9">
        <v>15759.6</v>
      </c>
      <c r="E1888" s="9">
        <v>2865.4</v>
      </c>
      <c r="F1888" s="9">
        <v>3581.7</v>
      </c>
      <c r="G1888" s="9">
        <v>4775.6000000000004</v>
      </c>
      <c r="H1888" s="9">
        <v>11939.1</v>
      </c>
      <c r="I1888" s="9">
        <v>65187.3</v>
      </c>
      <c r="J1888" s="9">
        <v>66000</v>
      </c>
      <c r="K1888" s="9">
        <v>812.7</v>
      </c>
      <c r="L1888" s="9">
        <v>1.23</v>
      </c>
    </row>
    <row r="1889" spans="1:12" ht="15" thickBot="1" x14ac:dyDescent="0.35">
      <c r="A1889" s="8" t="s">
        <v>240</v>
      </c>
      <c r="B1889" s="9">
        <v>26743.5</v>
      </c>
      <c r="C1889" s="9">
        <v>0</v>
      </c>
      <c r="D1889" s="9">
        <v>15759.6</v>
      </c>
      <c r="E1889" s="9">
        <v>2865.4</v>
      </c>
      <c r="F1889" s="9">
        <v>3581.7</v>
      </c>
      <c r="G1889" s="9">
        <v>10506.4</v>
      </c>
      <c r="H1889" s="9">
        <v>8834.9</v>
      </c>
      <c r="I1889" s="9">
        <v>68291.5</v>
      </c>
      <c r="J1889" s="9">
        <v>73000</v>
      </c>
      <c r="K1889" s="9">
        <v>4708.5</v>
      </c>
      <c r="L1889" s="9">
        <v>6.45</v>
      </c>
    </row>
    <row r="1890" spans="1:12" ht="15" thickBot="1" x14ac:dyDescent="0.35">
      <c r="A1890" s="8" t="s">
        <v>241</v>
      </c>
      <c r="B1890" s="9">
        <v>26743.5</v>
      </c>
      <c r="C1890" s="9">
        <v>0</v>
      </c>
      <c r="D1890" s="9">
        <v>15759.6</v>
      </c>
      <c r="E1890" s="9">
        <v>2865.4</v>
      </c>
      <c r="F1890" s="9">
        <v>3581.7</v>
      </c>
      <c r="G1890" s="9">
        <v>13133</v>
      </c>
      <c r="H1890" s="9">
        <v>8834.9</v>
      </c>
      <c r="I1890" s="9">
        <v>70918.100000000006</v>
      </c>
      <c r="J1890" s="9">
        <v>70000</v>
      </c>
      <c r="K1890" s="9">
        <v>-918.1</v>
      </c>
      <c r="L1890" s="9">
        <v>-1.31</v>
      </c>
    </row>
    <row r="1891" spans="1:12" ht="15" thickBot="1" x14ac:dyDescent="0.35">
      <c r="A1891" s="8" t="s">
        <v>242</v>
      </c>
      <c r="B1891" s="9">
        <v>27698.7</v>
      </c>
      <c r="C1891" s="9">
        <v>238.8</v>
      </c>
      <c r="D1891" s="9">
        <v>18625</v>
      </c>
      <c r="E1891" s="9">
        <v>2865.4</v>
      </c>
      <c r="F1891" s="9">
        <v>3581.7</v>
      </c>
      <c r="G1891" s="9">
        <v>13133</v>
      </c>
      <c r="H1891" s="9">
        <v>8834.9</v>
      </c>
      <c r="I1891" s="9">
        <v>74977.399999999994</v>
      </c>
      <c r="J1891" s="9">
        <v>74000</v>
      </c>
      <c r="K1891" s="9">
        <v>-977.4</v>
      </c>
      <c r="L1891" s="9">
        <v>-1.32</v>
      </c>
    </row>
    <row r="1892" spans="1:12" ht="15" thickBot="1" x14ac:dyDescent="0.35">
      <c r="A1892" s="8" t="s">
        <v>243</v>
      </c>
      <c r="B1892" s="9">
        <v>30086.5</v>
      </c>
      <c r="C1892" s="9">
        <v>238.8</v>
      </c>
      <c r="D1892" s="9">
        <v>18625</v>
      </c>
      <c r="E1892" s="9">
        <v>2865.4</v>
      </c>
      <c r="F1892" s="9">
        <v>3581.7</v>
      </c>
      <c r="G1892" s="9">
        <v>13133</v>
      </c>
      <c r="H1892" s="9">
        <v>8834.9</v>
      </c>
      <c r="I1892" s="9">
        <v>77365.2</v>
      </c>
      <c r="J1892" s="9">
        <v>88000</v>
      </c>
      <c r="K1892" s="9">
        <v>10634.8</v>
      </c>
      <c r="L1892" s="9">
        <v>12.09</v>
      </c>
    </row>
    <row r="1893" spans="1:12" ht="15" thickBot="1" x14ac:dyDescent="0.35">
      <c r="A1893" s="8" t="s">
        <v>244</v>
      </c>
      <c r="B1893" s="9">
        <v>30086.5</v>
      </c>
      <c r="C1893" s="9">
        <v>0</v>
      </c>
      <c r="D1893" s="9">
        <v>17669.8</v>
      </c>
      <c r="E1893" s="9">
        <v>2865.4</v>
      </c>
      <c r="F1893" s="9">
        <v>3581.7</v>
      </c>
      <c r="G1893" s="9">
        <v>13133</v>
      </c>
      <c r="H1893" s="9">
        <v>10983.9</v>
      </c>
      <c r="I1893" s="9">
        <v>78320.3</v>
      </c>
      <c r="J1893" s="9">
        <v>89000</v>
      </c>
      <c r="K1893" s="9">
        <v>10679.7</v>
      </c>
      <c r="L1893" s="9">
        <v>12</v>
      </c>
    </row>
    <row r="1894" spans="1:12" ht="15" thickBot="1" x14ac:dyDescent="0.35">
      <c r="A1894" s="8" t="s">
        <v>245</v>
      </c>
      <c r="B1894" s="9">
        <v>30086.5</v>
      </c>
      <c r="C1894" s="9">
        <v>0</v>
      </c>
      <c r="D1894" s="9">
        <v>15282</v>
      </c>
      <c r="E1894" s="9">
        <v>955.1</v>
      </c>
      <c r="F1894" s="9">
        <v>3581.7</v>
      </c>
      <c r="G1894" s="9">
        <v>10506.4</v>
      </c>
      <c r="H1894" s="9">
        <v>10983.9</v>
      </c>
      <c r="I1894" s="9">
        <v>71395.7</v>
      </c>
      <c r="J1894" s="9">
        <v>76000</v>
      </c>
      <c r="K1894" s="9">
        <v>4604.3</v>
      </c>
      <c r="L1894" s="9">
        <v>6.06</v>
      </c>
    </row>
    <row r="1895" spans="1:12" ht="15" thickBot="1" x14ac:dyDescent="0.35">
      <c r="A1895" s="8" t="s">
        <v>246</v>
      </c>
      <c r="B1895" s="9">
        <v>30086.5</v>
      </c>
      <c r="C1895" s="9">
        <v>0</v>
      </c>
      <c r="D1895" s="9">
        <v>15759.6</v>
      </c>
      <c r="E1895" s="9">
        <v>2865.4</v>
      </c>
      <c r="F1895" s="9">
        <v>3581.7</v>
      </c>
      <c r="G1895" s="9">
        <v>10506.4</v>
      </c>
      <c r="H1895" s="9">
        <v>8834.9</v>
      </c>
      <c r="I1895" s="9">
        <v>71634.399999999994</v>
      </c>
      <c r="J1895" s="9">
        <v>72000</v>
      </c>
      <c r="K1895" s="9">
        <v>365.6</v>
      </c>
      <c r="L1895" s="9">
        <v>0.51</v>
      </c>
    </row>
    <row r="1896" spans="1:12" ht="15" thickBot="1" x14ac:dyDescent="0.35">
      <c r="A1896" s="8" t="s">
        <v>247</v>
      </c>
      <c r="B1896" s="9">
        <v>30086.5</v>
      </c>
      <c r="C1896" s="9">
        <v>238.8</v>
      </c>
      <c r="D1896" s="9">
        <v>15759.6</v>
      </c>
      <c r="E1896" s="9">
        <v>2865.4</v>
      </c>
      <c r="F1896" s="9">
        <v>3581.7</v>
      </c>
      <c r="G1896" s="9">
        <v>4775.6000000000004</v>
      </c>
      <c r="H1896" s="9">
        <v>8834.9</v>
      </c>
      <c r="I1896" s="9">
        <v>66142.5</v>
      </c>
      <c r="J1896" s="9">
        <v>66000</v>
      </c>
      <c r="K1896" s="9">
        <v>-142.5</v>
      </c>
      <c r="L1896" s="9">
        <v>-0.22</v>
      </c>
    </row>
    <row r="1897" spans="1:12" ht="15" thickBot="1" x14ac:dyDescent="0.35">
      <c r="A1897" s="8" t="s">
        <v>248</v>
      </c>
      <c r="B1897" s="9">
        <v>31041.599999999999</v>
      </c>
      <c r="C1897" s="9">
        <v>3104.2</v>
      </c>
      <c r="D1897" s="9">
        <v>19580.099999999999</v>
      </c>
      <c r="E1897" s="9">
        <v>2865.4</v>
      </c>
      <c r="F1897" s="9">
        <v>3581.7</v>
      </c>
      <c r="G1897" s="9">
        <v>13133</v>
      </c>
      <c r="H1897" s="9">
        <v>10983.9</v>
      </c>
      <c r="I1897" s="9">
        <v>84289.9</v>
      </c>
      <c r="J1897" s="9">
        <v>90000</v>
      </c>
      <c r="K1897" s="9">
        <v>5710.1</v>
      </c>
      <c r="L1897" s="9">
        <v>6.34</v>
      </c>
    </row>
    <row r="1898" spans="1:12" ht="15" thickBot="1" x14ac:dyDescent="0.35">
      <c r="A1898" s="8" t="s">
        <v>249</v>
      </c>
      <c r="B1898" s="9">
        <v>31041.599999999999</v>
      </c>
      <c r="C1898" s="9">
        <v>0</v>
      </c>
      <c r="D1898" s="9">
        <v>15759.6</v>
      </c>
      <c r="E1898" s="9">
        <v>2865.4</v>
      </c>
      <c r="F1898" s="9">
        <v>3581.7</v>
      </c>
      <c r="G1898" s="9">
        <v>8118.6</v>
      </c>
      <c r="H1898" s="9">
        <v>8834.9</v>
      </c>
      <c r="I1898" s="9">
        <v>70201.8</v>
      </c>
      <c r="J1898" s="9">
        <v>78000</v>
      </c>
      <c r="K1898" s="9">
        <v>7798.2</v>
      </c>
      <c r="L1898" s="9">
        <v>10</v>
      </c>
    </row>
    <row r="1899" spans="1:12" ht="15" thickBot="1" x14ac:dyDescent="0.35">
      <c r="A1899" s="8" t="s">
        <v>250</v>
      </c>
      <c r="B1899" s="9">
        <v>31041.599999999999</v>
      </c>
      <c r="C1899" s="9">
        <v>0</v>
      </c>
      <c r="D1899" s="9">
        <v>15759.6</v>
      </c>
      <c r="E1899" s="9">
        <v>955.1</v>
      </c>
      <c r="F1899" s="9">
        <v>3581.7</v>
      </c>
      <c r="G1899" s="9">
        <v>8118.6</v>
      </c>
      <c r="H1899" s="9">
        <v>5730.8</v>
      </c>
      <c r="I1899" s="9">
        <v>65187.3</v>
      </c>
      <c r="J1899" s="9">
        <v>68000</v>
      </c>
      <c r="K1899" s="9">
        <v>2812.7</v>
      </c>
      <c r="L1899" s="9">
        <v>4.1399999999999997</v>
      </c>
    </row>
    <row r="1900" spans="1:12" ht="15" thickBot="1" x14ac:dyDescent="0.35">
      <c r="A1900" s="8" t="s">
        <v>251</v>
      </c>
      <c r="B1900" s="9">
        <v>31041.599999999999</v>
      </c>
      <c r="C1900" s="9">
        <v>0</v>
      </c>
      <c r="D1900" s="9">
        <v>15759.6</v>
      </c>
      <c r="E1900" s="9">
        <v>955.1</v>
      </c>
      <c r="F1900" s="9">
        <v>3581.7</v>
      </c>
      <c r="G1900" s="9">
        <v>13133</v>
      </c>
      <c r="H1900" s="9">
        <v>6208.3</v>
      </c>
      <c r="I1900" s="9">
        <v>70679.3</v>
      </c>
      <c r="J1900" s="9">
        <v>74000</v>
      </c>
      <c r="K1900" s="9">
        <v>3320.7</v>
      </c>
      <c r="L1900" s="9">
        <v>4.49</v>
      </c>
    </row>
    <row r="1901" spans="1:12" ht="15" thickBot="1" x14ac:dyDescent="0.35">
      <c r="A1901" s="8" t="s">
        <v>252</v>
      </c>
      <c r="B1901" s="9">
        <v>31041.599999999999</v>
      </c>
      <c r="C1901" s="9">
        <v>0</v>
      </c>
      <c r="D1901" s="9">
        <v>17669.8</v>
      </c>
      <c r="E1901" s="9">
        <v>955.1</v>
      </c>
      <c r="F1901" s="9">
        <v>3581.7</v>
      </c>
      <c r="G1901" s="9">
        <v>13133</v>
      </c>
      <c r="H1901" s="9">
        <v>10983.9</v>
      </c>
      <c r="I1901" s="9">
        <v>77365.2</v>
      </c>
      <c r="J1901" s="9">
        <v>77000</v>
      </c>
      <c r="K1901" s="9">
        <v>-365.2</v>
      </c>
      <c r="L1901" s="9">
        <v>-0.47</v>
      </c>
    </row>
    <row r="1902" spans="1:12" ht="15" thickBot="1" x14ac:dyDescent="0.35">
      <c r="A1902" s="8" t="s">
        <v>253</v>
      </c>
      <c r="B1902" s="9">
        <v>31041.599999999999</v>
      </c>
      <c r="C1902" s="9">
        <v>0</v>
      </c>
      <c r="D1902" s="9">
        <v>15759.6</v>
      </c>
      <c r="E1902" s="9">
        <v>955.1</v>
      </c>
      <c r="F1902" s="9">
        <v>3581.7</v>
      </c>
      <c r="G1902" s="9">
        <v>10506.4</v>
      </c>
      <c r="H1902" s="9">
        <v>8834.9</v>
      </c>
      <c r="I1902" s="9">
        <v>70679.3</v>
      </c>
      <c r="J1902" s="9">
        <v>74000</v>
      </c>
      <c r="K1902" s="9">
        <v>3320.7</v>
      </c>
      <c r="L1902" s="9">
        <v>4.49</v>
      </c>
    </row>
    <row r="1903" spans="1:12" ht="15" thickBot="1" x14ac:dyDescent="0.35">
      <c r="A1903" s="8" t="s">
        <v>254</v>
      </c>
      <c r="B1903" s="9">
        <v>32474.3</v>
      </c>
      <c r="C1903" s="9">
        <v>238.8</v>
      </c>
      <c r="D1903" s="9">
        <v>18625</v>
      </c>
      <c r="E1903" s="9">
        <v>2865.4</v>
      </c>
      <c r="F1903" s="9">
        <v>3581.7</v>
      </c>
      <c r="G1903" s="9">
        <v>13133</v>
      </c>
      <c r="H1903" s="9">
        <v>10983.9</v>
      </c>
      <c r="I1903" s="9">
        <v>81902</v>
      </c>
      <c r="J1903" s="9">
        <v>86000</v>
      </c>
      <c r="K1903" s="9">
        <v>4098</v>
      </c>
      <c r="L1903" s="9">
        <v>4.7699999999999996</v>
      </c>
    </row>
    <row r="1904" spans="1:12" ht="15" thickBot="1" x14ac:dyDescent="0.35">
      <c r="A1904" s="8" t="s">
        <v>255</v>
      </c>
      <c r="B1904" s="9">
        <v>32474.3</v>
      </c>
      <c r="C1904" s="9">
        <v>238.8</v>
      </c>
      <c r="D1904" s="9">
        <v>18625</v>
      </c>
      <c r="E1904" s="9">
        <v>2865.4</v>
      </c>
      <c r="F1904" s="9">
        <v>3581.7</v>
      </c>
      <c r="G1904" s="9">
        <v>17192.3</v>
      </c>
      <c r="H1904" s="9">
        <v>11939.1</v>
      </c>
      <c r="I1904" s="9">
        <v>86916.5</v>
      </c>
      <c r="J1904" s="9">
        <v>100000</v>
      </c>
      <c r="K1904" s="9">
        <v>13083.5</v>
      </c>
      <c r="L1904" s="9">
        <v>13.08</v>
      </c>
    </row>
    <row r="1905" spans="1:12" ht="15" thickBot="1" x14ac:dyDescent="0.35">
      <c r="A1905" s="8" t="s">
        <v>256</v>
      </c>
      <c r="B1905" s="9">
        <v>32474.3</v>
      </c>
      <c r="C1905" s="9">
        <v>238.8</v>
      </c>
      <c r="D1905" s="9">
        <v>18625</v>
      </c>
      <c r="E1905" s="9">
        <v>2865.4</v>
      </c>
      <c r="F1905" s="9">
        <v>3581.7</v>
      </c>
      <c r="G1905" s="9">
        <v>14326.9</v>
      </c>
      <c r="H1905" s="9">
        <v>11939.1</v>
      </c>
      <c r="I1905" s="9">
        <v>84051.1</v>
      </c>
      <c r="J1905" s="9">
        <v>94000</v>
      </c>
      <c r="K1905" s="9">
        <v>9948.9</v>
      </c>
      <c r="L1905" s="9">
        <v>10.58</v>
      </c>
    </row>
    <row r="1906" spans="1:12" ht="15" thickBot="1" x14ac:dyDescent="0.35">
      <c r="A1906" s="8" t="s">
        <v>257</v>
      </c>
      <c r="B1906" s="9">
        <v>32474.3</v>
      </c>
      <c r="C1906" s="9">
        <v>0</v>
      </c>
      <c r="D1906" s="9">
        <v>17669.8</v>
      </c>
      <c r="E1906" s="9">
        <v>2387.8000000000002</v>
      </c>
      <c r="F1906" s="9">
        <v>3581.7</v>
      </c>
      <c r="G1906" s="9">
        <v>13133</v>
      </c>
      <c r="H1906" s="9">
        <v>10983.9</v>
      </c>
      <c r="I1906" s="9">
        <v>80230.600000000006</v>
      </c>
      <c r="J1906" s="9">
        <v>85000</v>
      </c>
      <c r="K1906" s="9">
        <v>4769.3999999999996</v>
      </c>
      <c r="L1906" s="9">
        <v>5.61</v>
      </c>
    </row>
    <row r="1907" spans="1:12" ht="15" thickBot="1" x14ac:dyDescent="0.35">
      <c r="A1907" s="8" t="s">
        <v>258</v>
      </c>
      <c r="B1907" s="9">
        <v>32474.3</v>
      </c>
      <c r="C1907" s="9">
        <v>238.8</v>
      </c>
      <c r="D1907" s="9">
        <v>18625</v>
      </c>
      <c r="E1907" s="9">
        <v>2865.4</v>
      </c>
      <c r="F1907" s="9">
        <v>3581.7</v>
      </c>
      <c r="G1907" s="9">
        <v>17192.3</v>
      </c>
      <c r="H1907" s="9">
        <v>11939.1</v>
      </c>
      <c r="I1907" s="9">
        <v>86916.5</v>
      </c>
      <c r="J1907" s="9">
        <v>90000</v>
      </c>
      <c r="K1907" s="9">
        <v>3083.5</v>
      </c>
      <c r="L1907" s="9">
        <v>3.43</v>
      </c>
    </row>
    <row r="1908" spans="1:12" ht="15" thickBot="1" x14ac:dyDescent="0.35">
      <c r="A1908" s="8" t="s">
        <v>259</v>
      </c>
      <c r="B1908" s="9">
        <v>32474.3</v>
      </c>
      <c r="C1908" s="9">
        <v>238.8</v>
      </c>
      <c r="D1908" s="9">
        <v>18625</v>
      </c>
      <c r="E1908" s="9">
        <v>2865.4</v>
      </c>
      <c r="F1908" s="9">
        <v>3581.7</v>
      </c>
      <c r="G1908" s="9">
        <v>13133</v>
      </c>
      <c r="H1908" s="9">
        <v>10983.9</v>
      </c>
      <c r="I1908" s="9">
        <v>81902</v>
      </c>
      <c r="J1908" s="9">
        <v>80000</v>
      </c>
      <c r="K1908" s="9">
        <v>-1902</v>
      </c>
      <c r="L1908" s="9">
        <v>-2.38</v>
      </c>
    </row>
    <row r="1909" spans="1:12" ht="15" thickBot="1" x14ac:dyDescent="0.35">
      <c r="A1909" s="8" t="s">
        <v>260</v>
      </c>
      <c r="B1909" s="9">
        <v>32474.3</v>
      </c>
      <c r="C1909" s="9">
        <v>9312.5</v>
      </c>
      <c r="D1909" s="9">
        <v>19818.900000000001</v>
      </c>
      <c r="E1909" s="9">
        <v>2865.4</v>
      </c>
      <c r="F1909" s="9">
        <v>3581.7</v>
      </c>
      <c r="G1909" s="9">
        <v>17192.3</v>
      </c>
      <c r="H1909" s="9">
        <v>11939.1</v>
      </c>
      <c r="I1909" s="9">
        <v>97184.1</v>
      </c>
      <c r="J1909" s="9">
        <v>101000</v>
      </c>
      <c r="K1909" s="9">
        <v>3815.9</v>
      </c>
      <c r="L1909" s="9">
        <v>3.78</v>
      </c>
    </row>
    <row r="1910" spans="1:12" ht="15" thickBot="1" x14ac:dyDescent="0.35">
      <c r="A1910" s="8" t="s">
        <v>261</v>
      </c>
      <c r="B1910" s="9">
        <v>32951.800000000003</v>
      </c>
      <c r="C1910" s="9">
        <v>0</v>
      </c>
      <c r="D1910" s="9">
        <v>15759.6</v>
      </c>
      <c r="E1910" s="9">
        <v>2865.4</v>
      </c>
      <c r="F1910" s="9">
        <v>3581.7</v>
      </c>
      <c r="G1910" s="9">
        <v>10506.4</v>
      </c>
      <c r="H1910" s="9">
        <v>11939.1</v>
      </c>
      <c r="I1910" s="9">
        <v>77604</v>
      </c>
      <c r="J1910" s="9">
        <v>81000</v>
      </c>
      <c r="K1910" s="9">
        <v>3396</v>
      </c>
      <c r="L1910" s="9">
        <v>4.1900000000000004</v>
      </c>
    </row>
    <row r="1911" spans="1:12" ht="15" thickBot="1" x14ac:dyDescent="0.35">
      <c r="A1911" s="8" t="s">
        <v>262</v>
      </c>
      <c r="B1911" s="9">
        <v>32951.800000000003</v>
      </c>
      <c r="C1911" s="9">
        <v>0</v>
      </c>
      <c r="D1911" s="9">
        <v>15759.6</v>
      </c>
      <c r="E1911" s="9">
        <v>2865.4</v>
      </c>
      <c r="F1911" s="9">
        <v>3581.7</v>
      </c>
      <c r="G1911" s="9">
        <v>13133</v>
      </c>
      <c r="H1911" s="9">
        <v>11939.1</v>
      </c>
      <c r="I1911" s="9">
        <v>80230.600000000006</v>
      </c>
      <c r="J1911" s="9">
        <v>85000</v>
      </c>
      <c r="K1911" s="9">
        <v>4769.3999999999996</v>
      </c>
      <c r="L1911" s="9">
        <v>5.61</v>
      </c>
    </row>
    <row r="1912" spans="1:12" ht="15" thickBot="1" x14ac:dyDescent="0.35">
      <c r="A1912" s="8" t="s">
        <v>263</v>
      </c>
      <c r="B1912" s="9">
        <v>32951.800000000003</v>
      </c>
      <c r="C1912" s="9">
        <v>0</v>
      </c>
      <c r="D1912" s="9">
        <v>15759.6</v>
      </c>
      <c r="E1912" s="9">
        <v>2865.4</v>
      </c>
      <c r="F1912" s="9">
        <v>3581.7</v>
      </c>
      <c r="G1912" s="9">
        <v>13133</v>
      </c>
      <c r="H1912" s="9">
        <v>11939.1</v>
      </c>
      <c r="I1912" s="9">
        <v>80230.600000000006</v>
      </c>
      <c r="J1912" s="9">
        <v>81000</v>
      </c>
      <c r="K1912" s="9">
        <v>769.4</v>
      </c>
      <c r="L1912" s="9">
        <v>0.95</v>
      </c>
    </row>
    <row r="1913" spans="1:12" ht="15" thickBot="1" x14ac:dyDescent="0.35">
      <c r="A1913" s="8" t="s">
        <v>264</v>
      </c>
      <c r="B1913" s="9">
        <v>36294.800000000003</v>
      </c>
      <c r="C1913" s="9">
        <v>238.8</v>
      </c>
      <c r="D1913" s="9">
        <v>18625</v>
      </c>
      <c r="E1913" s="9">
        <v>2865.4</v>
      </c>
      <c r="F1913" s="9">
        <v>3581.7</v>
      </c>
      <c r="G1913" s="9">
        <v>14326.9</v>
      </c>
      <c r="H1913" s="9">
        <v>11939.1</v>
      </c>
      <c r="I1913" s="9">
        <v>87871.6</v>
      </c>
      <c r="J1913" s="9">
        <v>97000</v>
      </c>
      <c r="K1913" s="9">
        <v>9128.4</v>
      </c>
      <c r="L1913" s="9">
        <v>9.41</v>
      </c>
    </row>
    <row r="1914" spans="1:12" ht="15" thickBot="1" x14ac:dyDescent="0.35">
      <c r="A1914" s="8" t="s">
        <v>265</v>
      </c>
      <c r="B1914" s="9">
        <v>36294.800000000003</v>
      </c>
      <c r="C1914" s="9">
        <v>0</v>
      </c>
      <c r="D1914" s="9">
        <v>17669.8</v>
      </c>
      <c r="E1914" s="9">
        <v>2865.4</v>
      </c>
      <c r="F1914" s="9">
        <v>3581.7</v>
      </c>
      <c r="G1914" s="9">
        <v>14326.9</v>
      </c>
      <c r="H1914" s="9">
        <v>10983.9</v>
      </c>
      <c r="I1914" s="9">
        <v>85722.6</v>
      </c>
      <c r="J1914" s="9">
        <v>85000</v>
      </c>
      <c r="K1914" s="9">
        <v>-722.6</v>
      </c>
      <c r="L1914" s="9">
        <v>-0.85</v>
      </c>
    </row>
    <row r="1915" spans="1:12" ht="15" thickBot="1" x14ac:dyDescent="0.35">
      <c r="A1915" s="8" t="s">
        <v>266</v>
      </c>
      <c r="B1915" s="9">
        <v>43219.4</v>
      </c>
      <c r="C1915" s="9">
        <v>0</v>
      </c>
      <c r="D1915" s="9">
        <v>17669.8</v>
      </c>
      <c r="E1915" s="9">
        <v>2865.4</v>
      </c>
      <c r="F1915" s="9">
        <v>3581.7</v>
      </c>
      <c r="G1915" s="9">
        <v>14326.9</v>
      </c>
      <c r="H1915" s="9">
        <v>10983.9</v>
      </c>
      <c r="I1915" s="9">
        <v>92647.2</v>
      </c>
      <c r="J1915" s="9">
        <v>97000</v>
      </c>
      <c r="K1915" s="9">
        <v>4352.8</v>
      </c>
      <c r="L1915" s="9">
        <v>4.49</v>
      </c>
    </row>
    <row r="1916" spans="1:12" ht="15" thickBot="1" x14ac:dyDescent="0.35"/>
    <row r="1917" spans="1:12" ht="15" thickBot="1" x14ac:dyDescent="0.35">
      <c r="A1917" s="10" t="s">
        <v>586</v>
      </c>
      <c r="B1917" s="11">
        <v>108884.4</v>
      </c>
    </row>
    <row r="1918" spans="1:12" ht="15" thickBot="1" x14ac:dyDescent="0.35">
      <c r="A1918" s="10" t="s">
        <v>587</v>
      </c>
      <c r="B1918" s="11">
        <v>0</v>
      </c>
    </row>
    <row r="1919" spans="1:12" ht="15" thickBot="1" x14ac:dyDescent="0.35">
      <c r="A1919" s="10" t="s">
        <v>588</v>
      </c>
      <c r="B1919" s="11">
        <v>8929711.4000000004</v>
      </c>
    </row>
    <row r="1920" spans="1:12" ht="15" thickBot="1" x14ac:dyDescent="0.35">
      <c r="A1920" s="10" t="s">
        <v>589</v>
      </c>
      <c r="B1920" s="11">
        <v>8910000</v>
      </c>
    </row>
    <row r="1921" spans="1:2" ht="15" thickBot="1" x14ac:dyDescent="0.35">
      <c r="A1921" s="10" t="s">
        <v>590</v>
      </c>
      <c r="B1921" s="11">
        <v>19711.400000000001</v>
      </c>
    </row>
    <row r="1922" spans="1:2" ht="15" thickBot="1" x14ac:dyDescent="0.35">
      <c r="A1922" s="10" t="s">
        <v>591</v>
      </c>
      <c r="B1922" s="11"/>
    </row>
    <row r="1923" spans="1:2" ht="15" thickBot="1" x14ac:dyDescent="0.35">
      <c r="A1923" s="10" t="s">
        <v>592</v>
      </c>
      <c r="B1923" s="11"/>
    </row>
    <row r="1924" spans="1:2" ht="15" thickBot="1" x14ac:dyDescent="0.35">
      <c r="A1924" s="10" t="s">
        <v>593</v>
      </c>
      <c r="B1924" s="11">
        <v>0</v>
      </c>
    </row>
    <row r="1926" spans="1:2" x14ac:dyDescent="0.3">
      <c r="A1926" s="2" t="s">
        <v>594</v>
      </c>
    </row>
    <row r="1928" spans="1:2" x14ac:dyDescent="0.3">
      <c r="A1928" s="12" t="s">
        <v>1124</v>
      </c>
    </row>
    <row r="1929" spans="1:2" x14ac:dyDescent="0.3">
      <c r="A1929" s="12" t="s">
        <v>1427</v>
      </c>
    </row>
  </sheetData>
  <hyperlinks>
    <hyperlink ref="A960" r:id="rId1" display="https://miau.my-x.hu/myx-free/coco/test/885332220230621110953.html" xr:uid="{00000000-0004-0000-0E00-000000000000}"/>
    <hyperlink ref="A1926" r:id="rId2" display="https://miau.my-x.hu/myx-free/coco/test/697548820230621132614.html" xr:uid="{918B4C80-A437-490A-96E4-5B42CD312F7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37"/>
  <sheetViews>
    <sheetView zoomScale="45" workbookViewId="0"/>
  </sheetViews>
  <sheetFormatPr defaultColWidth="8.88671875" defaultRowHeight="14.4" x14ac:dyDescent="0.3"/>
  <cols>
    <col min="1" max="1" width="21.44140625" customWidth="1"/>
    <col min="2" max="2" width="15.88671875" bestFit="1" customWidth="1"/>
    <col min="4" max="4" width="21.44140625" customWidth="1"/>
    <col min="5" max="5" width="14.6640625" bestFit="1" customWidth="1"/>
    <col min="7" max="7" width="20.44140625" bestFit="1" customWidth="1"/>
    <col min="8" max="8" width="12.5546875" bestFit="1" customWidth="1"/>
    <col min="9" max="9" width="9.21875" customWidth="1"/>
    <col min="10" max="10" width="20.44140625" bestFit="1" customWidth="1"/>
    <col min="11" max="11" width="12.77734375" bestFit="1" customWidth="1"/>
    <col min="13" max="13" width="20.44140625" bestFit="1" customWidth="1"/>
    <col min="14" max="14" width="13.44140625" bestFit="1" customWidth="1"/>
    <col min="16" max="16" width="20.77734375" bestFit="1" customWidth="1"/>
    <col min="17" max="17" width="14.77734375" bestFit="1" customWidth="1"/>
    <col min="19" max="19" width="20.44140625" bestFit="1" customWidth="1"/>
    <col min="20" max="20" width="14.21875" bestFit="1" customWidth="1"/>
  </cols>
  <sheetData>
    <row r="1" spans="1:22" x14ac:dyDescent="0.3">
      <c r="A1" t="s">
        <v>0</v>
      </c>
      <c r="D1" t="s">
        <v>0</v>
      </c>
      <c r="G1" t="s">
        <v>0</v>
      </c>
      <c r="J1" t="s">
        <v>0</v>
      </c>
      <c r="M1" t="s">
        <v>0</v>
      </c>
      <c r="P1" t="s">
        <v>0</v>
      </c>
      <c r="S1" t="s">
        <v>0</v>
      </c>
    </row>
    <row r="2" spans="1:22" ht="57.6" x14ac:dyDescent="0.3">
      <c r="A2" s="1" t="s">
        <v>3</v>
      </c>
      <c r="D2" s="1" t="s">
        <v>5</v>
      </c>
      <c r="G2" s="1" t="s">
        <v>7</v>
      </c>
      <c r="J2" s="1" t="s">
        <v>9</v>
      </c>
      <c r="M2" s="1" t="s">
        <v>11</v>
      </c>
      <c r="P2" s="1" t="s">
        <v>13</v>
      </c>
      <c r="S2" s="1" t="s">
        <v>15</v>
      </c>
    </row>
    <row r="3" spans="1:22" x14ac:dyDescent="0.3">
      <c r="A3" t="s">
        <v>1</v>
      </c>
      <c r="B3" t="s">
        <v>2</v>
      </c>
      <c r="D3" t="s">
        <v>1</v>
      </c>
      <c r="E3" t="s">
        <v>4</v>
      </c>
      <c r="G3" t="s">
        <v>1</v>
      </c>
      <c r="H3" t="s">
        <v>6</v>
      </c>
      <c r="J3" t="s">
        <v>1</v>
      </c>
      <c r="K3" t="s">
        <v>8</v>
      </c>
      <c r="M3" t="s">
        <v>1</v>
      </c>
      <c r="N3" t="s">
        <v>10</v>
      </c>
      <c r="P3" t="s">
        <v>1</v>
      </c>
      <c r="Q3" t="s">
        <v>12</v>
      </c>
      <c r="S3" t="s">
        <v>1</v>
      </c>
      <c r="T3" t="s">
        <v>14</v>
      </c>
      <c r="V3" t="s">
        <v>16</v>
      </c>
    </row>
    <row r="4" spans="1:22" x14ac:dyDescent="0.3">
      <c r="A4" s="3">
        <v>37987</v>
      </c>
      <c r="B4">
        <v>4</v>
      </c>
      <c r="D4" s="3">
        <v>37987</v>
      </c>
      <c r="E4">
        <v>20</v>
      </c>
      <c r="G4" s="3">
        <v>37987</v>
      </c>
      <c r="H4">
        <v>3</v>
      </c>
      <c r="J4" s="3">
        <v>37987</v>
      </c>
      <c r="K4">
        <v>0</v>
      </c>
      <c r="M4" s="3">
        <v>37987</v>
      </c>
      <c r="N4">
        <v>0</v>
      </c>
      <c r="P4" s="3">
        <v>37987</v>
      </c>
      <c r="Q4">
        <v>5</v>
      </c>
      <c r="S4" s="3">
        <v>37987</v>
      </c>
      <c r="T4">
        <v>0</v>
      </c>
      <c r="V4" s="3">
        <f>S4-A4</f>
        <v>0</v>
      </c>
    </row>
    <row r="5" spans="1:22" x14ac:dyDescent="0.3">
      <c r="A5" s="3">
        <v>38018</v>
      </c>
      <c r="B5">
        <v>12</v>
      </c>
      <c r="D5" s="3">
        <v>38018</v>
      </c>
      <c r="E5">
        <v>16</v>
      </c>
      <c r="G5" s="3">
        <v>38018</v>
      </c>
      <c r="H5">
        <v>2</v>
      </c>
      <c r="J5" s="3">
        <v>38018</v>
      </c>
      <c r="K5">
        <v>0</v>
      </c>
      <c r="M5" s="3">
        <v>38018</v>
      </c>
      <c r="N5">
        <v>0</v>
      </c>
      <c r="P5" s="3">
        <v>38018</v>
      </c>
      <c r="Q5">
        <v>3</v>
      </c>
      <c r="S5" s="3">
        <v>38018</v>
      </c>
      <c r="T5">
        <v>12</v>
      </c>
      <c r="V5" s="3">
        <f t="shared" ref="V5:V68" si="0">S5-A5</f>
        <v>0</v>
      </c>
    </row>
    <row r="6" spans="1:22" x14ac:dyDescent="0.3">
      <c r="A6" s="3">
        <v>38047</v>
      </c>
      <c r="B6">
        <v>8</v>
      </c>
      <c r="D6" s="3">
        <v>38047</v>
      </c>
      <c r="E6">
        <v>35</v>
      </c>
      <c r="G6" s="3">
        <v>38047</v>
      </c>
      <c r="H6">
        <v>3</v>
      </c>
      <c r="J6" s="3">
        <v>38047</v>
      </c>
      <c r="K6">
        <v>0</v>
      </c>
      <c r="M6" s="3">
        <v>38047</v>
      </c>
      <c r="N6">
        <v>0</v>
      </c>
      <c r="P6" s="3">
        <v>38047</v>
      </c>
      <c r="Q6">
        <v>0</v>
      </c>
      <c r="S6" s="3">
        <v>38047</v>
      </c>
      <c r="T6">
        <v>0</v>
      </c>
      <c r="V6" s="3">
        <f t="shared" si="0"/>
        <v>0</v>
      </c>
    </row>
    <row r="7" spans="1:22" x14ac:dyDescent="0.3">
      <c r="A7" s="3">
        <v>38078</v>
      </c>
      <c r="B7">
        <v>7</v>
      </c>
      <c r="D7" s="3">
        <v>38078</v>
      </c>
      <c r="E7">
        <v>26</v>
      </c>
      <c r="G7" s="3">
        <v>38078</v>
      </c>
      <c r="H7">
        <v>0</v>
      </c>
      <c r="J7" s="3">
        <v>38078</v>
      </c>
      <c r="K7">
        <v>0</v>
      </c>
      <c r="M7" s="3">
        <v>38078</v>
      </c>
      <c r="N7">
        <v>0</v>
      </c>
      <c r="P7" s="3">
        <v>38078</v>
      </c>
      <c r="Q7">
        <v>2</v>
      </c>
      <c r="S7" s="3">
        <v>38078</v>
      </c>
      <c r="T7">
        <v>14</v>
      </c>
      <c r="V7" s="3">
        <f t="shared" si="0"/>
        <v>0</v>
      </c>
    </row>
    <row r="8" spans="1:22" x14ac:dyDescent="0.3">
      <c r="A8" s="3">
        <v>38108</v>
      </c>
      <c r="B8">
        <v>15</v>
      </c>
      <c r="D8" s="3">
        <v>38108</v>
      </c>
      <c r="E8">
        <v>33</v>
      </c>
      <c r="G8" s="3">
        <v>38108</v>
      </c>
      <c r="H8">
        <v>0</v>
      </c>
      <c r="J8" s="3">
        <v>38108</v>
      </c>
      <c r="K8">
        <v>0</v>
      </c>
      <c r="M8" s="3">
        <v>38108</v>
      </c>
      <c r="N8">
        <v>5</v>
      </c>
      <c r="P8" s="3">
        <v>38108</v>
      </c>
      <c r="Q8">
        <v>3</v>
      </c>
      <c r="S8" s="3">
        <v>38108</v>
      </c>
      <c r="T8">
        <v>0</v>
      </c>
      <c r="V8" s="3">
        <f t="shared" si="0"/>
        <v>0</v>
      </c>
    </row>
    <row r="9" spans="1:22" x14ac:dyDescent="0.3">
      <c r="A9" s="3">
        <v>38139</v>
      </c>
      <c r="B9">
        <v>14</v>
      </c>
      <c r="D9" s="3">
        <v>38139</v>
      </c>
      <c r="E9">
        <v>25</v>
      </c>
      <c r="G9" s="3">
        <v>38139</v>
      </c>
      <c r="H9">
        <v>4</v>
      </c>
      <c r="J9" s="3">
        <v>38139</v>
      </c>
      <c r="K9">
        <v>0</v>
      </c>
      <c r="M9" s="3">
        <v>38139</v>
      </c>
      <c r="N9">
        <v>0</v>
      </c>
      <c r="P9" s="3">
        <v>38139</v>
      </c>
      <c r="Q9">
        <v>0</v>
      </c>
      <c r="S9" s="3">
        <v>38139</v>
      </c>
      <c r="T9">
        <v>0</v>
      </c>
      <c r="V9" s="3">
        <f t="shared" si="0"/>
        <v>0</v>
      </c>
    </row>
    <row r="10" spans="1:22" x14ac:dyDescent="0.3">
      <c r="A10" s="3">
        <v>38169</v>
      </c>
      <c r="B10">
        <v>13</v>
      </c>
      <c r="D10" s="3">
        <v>38169</v>
      </c>
      <c r="E10">
        <v>31</v>
      </c>
      <c r="G10" s="3">
        <v>38169</v>
      </c>
      <c r="H10">
        <v>0</v>
      </c>
      <c r="J10" s="3">
        <v>38169</v>
      </c>
      <c r="K10">
        <v>3</v>
      </c>
      <c r="M10" s="3">
        <v>38169</v>
      </c>
      <c r="N10">
        <v>0</v>
      </c>
      <c r="P10" s="3">
        <v>38169</v>
      </c>
      <c r="Q10">
        <v>2</v>
      </c>
      <c r="S10" s="3">
        <v>38169</v>
      </c>
      <c r="T10">
        <v>39</v>
      </c>
      <c r="V10" s="3">
        <f t="shared" si="0"/>
        <v>0</v>
      </c>
    </row>
    <row r="11" spans="1:22" x14ac:dyDescent="0.3">
      <c r="A11" s="3">
        <v>38200</v>
      </c>
      <c r="B11">
        <v>17</v>
      </c>
      <c r="D11" s="3">
        <v>38200</v>
      </c>
      <c r="E11">
        <v>32</v>
      </c>
      <c r="G11" s="3">
        <v>38200</v>
      </c>
      <c r="H11">
        <v>1</v>
      </c>
      <c r="J11" s="3">
        <v>38200</v>
      </c>
      <c r="K11">
        <v>7</v>
      </c>
      <c r="M11" s="3">
        <v>38200</v>
      </c>
      <c r="N11">
        <v>0</v>
      </c>
      <c r="P11" s="3">
        <v>38200</v>
      </c>
      <c r="Q11">
        <v>10</v>
      </c>
      <c r="S11" s="3">
        <v>38200</v>
      </c>
      <c r="T11">
        <v>23</v>
      </c>
      <c r="V11" s="3">
        <f t="shared" si="0"/>
        <v>0</v>
      </c>
    </row>
    <row r="12" spans="1:22" x14ac:dyDescent="0.3">
      <c r="A12" s="3">
        <v>38231</v>
      </c>
      <c r="B12">
        <v>11</v>
      </c>
      <c r="D12" s="3">
        <v>38231</v>
      </c>
      <c r="E12">
        <v>17</v>
      </c>
      <c r="G12" s="3">
        <v>38231</v>
      </c>
      <c r="H12">
        <v>2</v>
      </c>
      <c r="J12" s="3">
        <v>38231</v>
      </c>
      <c r="K12">
        <v>0</v>
      </c>
      <c r="M12" s="3">
        <v>38231</v>
      </c>
      <c r="N12">
        <v>6</v>
      </c>
      <c r="P12" s="3">
        <v>38231</v>
      </c>
      <c r="Q12">
        <v>3</v>
      </c>
      <c r="S12" s="3">
        <v>38231</v>
      </c>
      <c r="T12">
        <v>14</v>
      </c>
      <c r="V12" s="3">
        <f t="shared" si="0"/>
        <v>0</v>
      </c>
    </row>
    <row r="13" spans="1:22" x14ac:dyDescent="0.3">
      <c r="A13" s="3">
        <v>38261</v>
      </c>
      <c r="B13">
        <v>6</v>
      </c>
      <c r="D13" s="3">
        <v>38261</v>
      </c>
      <c r="E13">
        <v>13</v>
      </c>
      <c r="G13" s="3">
        <v>38261</v>
      </c>
      <c r="H13">
        <v>2</v>
      </c>
      <c r="J13" s="3">
        <v>38261</v>
      </c>
      <c r="K13">
        <v>0</v>
      </c>
      <c r="M13" s="3">
        <v>38261</v>
      </c>
      <c r="N13">
        <v>12</v>
      </c>
      <c r="P13" s="3">
        <v>38261</v>
      </c>
      <c r="Q13">
        <v>2</v>
      </c>
      <c r="S13" s="3">
        <v>38261</v>
      </c>
      <c r="T13">
        <v>15</v>
      </c>
      <c r="V13" s="3">
        <f t="shared" si="0"/>
        <v>0</v>
      </c>
    </row>
    <row r="14" spans="1:22" x14ac:dyDescent="0.3">
      <c r="A14" s="3">
        <v>38292</v>
      </c>
      <c r="B14">
        <v>16</v>
      </c>
      <c r="D14" s="3">
        <v>38292</v>
      </c>
      <c r="E14">
        <v>17</v>
      </c>
      <c r="G14" s="3">
        <v>38292</v>
      </c>
      <c r="H14">
        <v>17</v>
      </c>
      <c r="J14" s="3">
        <v>38292</v>
      </c>
      <c r="K14">
        <v>0</v>
      </c>
      <c r="M14" s="3">
        <v>38292</v>
      </c>
      <c r="N14">
        <v>3</v>
      </c>
      <c r="P14" s="3">
        <v>38292</v>
      </c>
      <c r="Q14">
        <v>5</v>
      </c>
      <c r="S14" s="3">
        <v>38292</v>
      </c>
      <c r="T14">
        <v>24</v>
      </c>
      <c r="V14" s="3">
        <f t="shared" si="0"/>
        <v>0</v>
      </c>
    </row>
    <row r="15" spans="1:22" x14ac:dyDescent="0.3">
      <c r="A15" s="3">
        <v>38322</v>
      </c>
      <c r="B15">
        <v>18</v>
      </c>
      <c r="D15" s="3">
        <v>38322</v>
      </c>
      <c r="E15">
        <v>22</v>
      </c>
      <c r="G15" s="3">
        <v>38322</v>
      </c>
      <c r="H15">
        <v>6</v>
      </c>
      <c r="J15" s="3">
        <v>38322</v>
      </c>
      <c r="K15">
        <v>0</v>
      </c>
      <c r="M15" s="3">
        <v>38322</v>
      </c>
      <c r="N15">
        <v>3</v>
      </c>
      <c r="P15" s="3">
        <v>38322</v>
      </c>
      <c r="Q15">
        <v>3</v>
      </c>
      <c r="S15" s="3">
        <v>38322</v>
      </c>
      <c r="T15">
        <v>7</v>
      </c>
      <c r="V15" s="3">
        <f t="shared" si="0"/>
        <v>0</v>
      </c>
    </row>
    <row r="16" spans="1:22" x14ac:dyDescent="0.3">
      <c r="A16" s="3">
        <v>38353</v>
      </c>
      <c r="B16">
        <v>12</v>
      </c>
      <c r="D16" s="3">
        <v>38353</v>
      </c>
      <c r="E16">
        <v>12</v>
      </c>
      <c r="G16" s="3">
        <v>38353</v>
      </c>
      <c r="H16">
        <v>2</v>
      </c>
      <c r="J16" s="3">
        <v>38353</v>
      </c>
      <c r="K16">
        <v>0</v>
      </c>
      <c r="M16" s="3">
        <v>38353</v>
      </c>
      <c r="N16">
        <v>5</v>
      </c>
      <c r="P16" s="3">
        <v>38353</v>
      </c>
      <c r="Q16">
        <v>2</v>
      </c>
      <c r="S16" s="3">
        <v>38353</v>
      </c>
      <c r="T16">
        <v>9</v>
      </c>
      <c r="V16" s="3">
        <f t="shared" si="0"/>
        <v>0</v>
      </c>
    </row>
    <row r="17" spans="1:22" x14ac:dyDescent="0.3">
      <c r="A17" s="3">
        <v>38384</v>
      </c>
      <c r="B17">
        <v>14</v>
      </c>
      <c r="D17" s="3">
        <v>38384</v>
      </c>
      <c r="E17">
        <v>14</v>
      </c>
      <c r="G17" s="3">
        <v>38384</v>
      </c>
      <c r="H17">
        <v>1</v>
      </c>
      <c r="J17" s="3">
        <v>38384</v>
      </c>
      <c r="K17">
        <v>0</v>
      </c>
      <c r="M17" s="3">
        <v>38384</v>
      </c>
      <c r="N17">
        <v>6</v>
      </c>
      <c r="P17" s="3">
        <v>38384</v>
      </c>
      <c r="Q17">
        <v>3</v>
      </c>
      <c r="S17" s="3">
        <v>38384</v>
      </c>
      <c r="T17">
        <v>12</v>
      </c>
      <c r="V17" s="3">
        <f t="shared" si="0"/>
        <v>0</v>
      </c>
    </row>
    <row r="18" spans="1:22" x14ac:dyDescent="0.3">
      <c r="A18" s="3">
        <v>38412</v>
      </c>
      <c r="B18">
        <v>16</v>
      </c>
      <c r="D18" s="3">
        <v>38412</v>
      </c>
      <c r="E18">
        <v>17</v>
      </c>
      <c r="G18" s="3">
        <v>38412</v>
      </c>
      <c r="H18">
        <v>3</v>
      </c>
      <c r="J18" s="3">
        <v>38412</v>
      </c>
      <c r="K18">
        <v>1</v>
      </c>
      <c r="M18" s="3">
        <v>38412</v>
      </c>
      <c r="N18">
        <v>3</v>
      </c>
      <c r="P18" s="3">
        <v>38412</v>
      </c>
      <c r="Q18">
        <v>2</v>
      </c>
      <c r="S18" s="3">
        <v>38412</v>
      </c>
      <c r="T18">
        <v>7</v>
      </c>
      <c r="V18" s="3">
        <f t="shared" si="0"/>
        <v>0</v>
      </c>
    </row>
    <row r="19" spans="1:22" x14ac:dyDescent="0.3">
      <c r="A19" s="3">
        <v>38443</v>
      </c>
      <c r="B19">
        <v>13</v>
      </c>
      <c r="D19" s="3">
        <v>38443</v>
      </c>
      <c r="E19">
        <v>15</v>
      </c>
      <c r="G19" s="3">
        <v>38443</v>
      </c>
      <c r="H19">
        <v>3</v>
      </c>
      <c r="J19" s="3">
        <v>38443</v>
      </c>
      <c r="K19">
        <v>3</v>
      </c>
      <c r="M19" s="3">
        <v>38443</v>
      </c>
      <c r="N19">
        <v>0</v>
      </c>
      <c r="P19" s="3">
        <v>38443</v>
      </c>
      <c r="Q19">
        <v>3</v>
      </c>
      <c r="S19" s="3">
        <v>38443</v>
      </c>
      <c r="T19">
        <v>23</v>
      </c>
      <c r="V19" s="3">
        <f t="shared" si="0"/>
        <v>0</v>
      </c>
    </row>
    <row r="20" spans="1:22" x14ac:dyDescent="0.3">
      <c r="A20" s="3">
        <v>38473</v>
      </c>
      <c r="B20">
        <v>14</v>
      </c>
      <c r="D20" s="3">
        <v>38473</v>
      </c>
      <c r="E20">
        <v>15</v>
      </c>
      <c r="G20" s="3">
        <v>38473</v>
      </c>
      <c r="H20">
        <v>2</v>
      </c>
      <c r="J20" s="3">
        <v>38473</v>
      </c>
      <c r="K20">
        <v>1</v>
      </c>
      <c r="M20" s="3">
        <v>38473</v>
      </c>
      <c r="N20">
        <v>4</v>
      </c>
      <c r="P20" s="3">
        <v>38473</v>
      </c>
      <c r="Q20">
        <v>4</v>
      </c>
      <c r="S20" s="3">
        <v>38473</v>
      </c>
      <c r="T20">
        <v>9</v>
      </c>
      <c r="V20" s="3">
        <f t="shared" si="0"/>
        <v>0</v>
      </c>
    </row>
    <row r="21" spans="1:22" x14ac:dyDescent="0.3">
      <c r="A21" s="3">
        <v>38504</v>
      </c>
      <c r="B21">
        <v>17</v>
      </c>
      <c r="D21" s="3">
        <v>38504</v>
      </c>
      <c r="E21">
        <v>12</v>
      </c>
      <c r="G21" s="3">
        <v>38504</v>
      </c>
      <c r="H21">
        <v>3</v>
      </c>
      <c r="J21" s="3">
        <v>38504</v>
      </c>
      <c r="K21">
        <v>0</v>
      </c>
      <c r="M21" s="3">
        <v>38504</v>
      </c>
      <c r="N21">
        <v>5</v>
      </c>
      <c r="P21" s="3">
        <v>38504</v>
      </c>
      <c r="Q21">
        <v>2</v>
      </c>
      <c r="S21" s="3">
        <v>38504</v>
      </c>
      <c r="T21">
        <v>6</v>
      </c>
      <c r="V21" s="3">
        <f t="shared" si="0"/>
        <v>0</v>
      </c>
    </row>
    <row r="22" spans="1:22" x14ac:dyDescent="0.3">
      <c r="A22" s="3">
        <v>38534</v>
      </c>
      <c r="B22">
        <v>18</v>
      </c>
      <c r="D22" s="3">
        <v>38534</v>
      </c>
      <c r="E22">
        <v>20</v>
      </c>
      <c r="G22" s="3">
        <v>38534</v>
      </c>
      <c r="H22">
        <v>5</v>
      </c>
      <c r="J22" s="3">
        <v>38534</v>
      </c>
      <c r="K22">
        <v>0</v>
      </c>
      <c r="M22" s="3">
        <v>38534</v>
      </c>
      <c r="N22">
        <v>3</v>
      </c>
      <c r="P22" s="3">
        <v>38534</v>
      </c>
      <c r="Q22">
        <v>4</v>
      </c>
      <c r="S22" s="3">
        <v>38534</v>
      </c>
      <c r="T22">
        <v>21</v>
      </c>
      <c r="V22" s="3">
        <f t="shared" si="0"/>
        <v>0</v>
      </c>
    </row>
    <row r="23" spans="1:22" x14ac:dyDescent="0.3">
      <c r="A23" s="3">
        <v>38565</v>
      </c>
      <c r="B23">
        <v>19</v>
      </c>
      <c r="D23" s="3">
        <v>38565</v>
      </c>
      <c r="E23">
        <v>20</v>
      </c>
      <c r="G23" s="3">
        <v>38565</v>
      </c>
      <c r="H23">
        <v>2</v>
      </c>
      <c r="J23" s="3">
        <v>38565</v>
      </c>
      <c r="K23">
        <v>2</v>
      </c>
      <c r="M23" s="3">
        <v>38565</v>
      </c>
      <c r="N23">
        <v>2</v>
      </c>
      <c r="P23" s="3">
        <v>38565</v>
      </c>
      <c r="Q23">
        <v>3</v>
      </c>
      <c r="S23" s="3">
        <v>38565</v>
      </c>
      <c r="T23">
        <v>16</v>
      </c>
      <c r="V23" s="3">
        <f t="shared" si="0"/>
        <v>0</v>
      </c>
    </row>
    <row r="24" spans="1:22" x14ac:dyDescent="0.3">
      <c r="A24" s="3">
        <v>38596</v>
      </c>
      <c r="B24">
        <v>12</v>
      </c>
      <c r="D24" s="3">
        <v>38596</v>
      </c>
      <c r="E24">
        <v>19</v>
      </c>
      <c r="G24" s="3">
        <v>38596</v>
      </c>
      <c r="H24">
        <v>3</v>
      </c>
      <c r="J24" s="3">
        <v>38596</v>
      </c>
      <c r="K24">
        <v>2</v>
      </c>
      <c r="M24" s="3">
        <v>38596</v>
      </c>
      <c r="N24">
        <v>4</v>
      </c>
      <c r="P24" s="3">
        <v>38596</v>
      </c>
      <c r="Q24">
        <v>2</v>
      </c>
      <c r="S24" s="3">
        <v>38596</v>
      </c>
      <c r="T24">
        <v>14</v>
      </c>
      <c r="V24" s="3">
        <f t="shared" si="0"/>
        <v>0</v>
      </c>
    </row>
    <row r="25" spans="1:22" x14ac:dyDescent="0.3">
      <c r="A25" s="3">
        <v>38626</v>
      </c>
      <c r="B25">
        <v>21</v>
      </c>
      <c r="D25" s="3">
        <v>38626</v>
      </c>
      <c r="E25">
        <v>21</v>
      </c>
      <c r="G25" s="3">
        <v>38626</v>
      </c>
      <c r="H25">
        <v>2</v>
      </c>
      <c r="J25" s="3">
        <v>38626</v>
      </c>
      <c r="K25">
        <v>0</v>
      </c>
      <c r="M25" s="3">
        <v>38626</v>
      </c>
      <c r="N25">
        <v>1</v>
      </c>
      <c r="P25" s="3">
        <v>38626</v>
      </c>
      <c r="Q25">
        <v>3</v>
      </c>
      <c r="S25" s="3">
        <v>38626</v>
      </c>
      <c r="T25">
        <v>14</v>
      </c>
      <c r="V25" s="3">
        <f t="shared" si="0"/>
        <v>0</v>
      </c>
    </row>
    <row r="26" spans="1:22" x14ac:dyDescent="0.3">
      <c r="A26" s="3">
        <v>38657</v>
      </c>
      <c r="B26">
        <v>20</v>
      </c>
      <c r="D26" s="3">
        <v>38657</v>
      </c>
      <c r="E26">
        <v>19</v>
      </c>
      <c r="G26" s="3">
        <v>38657</v>
      </c>
      <c r="H26">
        <v>3</v>
      </c>
      <c r="J26" s="3">
        <v>38657</v>
      </c>
      <c r="K26">
        <v>3</v>
      </c>
      <c r="M26" s="3">
        <v>38657</v>
      </c>
      <c r="N26">
        <v>2</v>
      </c>
      <c r="P26" s="3">
        <v>38657</v>
      </c>
      <c r="Q26">
        <v>3</v>
      </c>
      <c r="S26" s="3">
        <v>38657</v>
      </c>
      <c r="T26">
        <v>11</v>
      </c>
      <c r="V26" s="3">
        <f t="shared" si="0"/>
        <v>0</v>
      </c>
    </row>
    <row r="27" spans="1:22" x14ac:dyDescent="0.3">
      <c r="A27" s="3">
        <v>38687</v>
      </c>
      <c r="B27">
        <v>23</v>
      </c>
      <c r="D27" s="3">
        <v>38687</v>
      </c>
      <c r="E27">
        <v>26</v>
      </c>
      <c r="G27" s="3">
        <v>38687</v>
      </c>
      <c r="H27">
        <v>4</v>
      </c>
      <c r="J27" s="3">
        <v>38687</v>
      </c>
      <c r="K27">
        <v>0</v>
      </c>
      <c r="M27" s="3">
        <v>38687</v>
      </c>
      <c r="N27">
        <v>5</v>
      </c>
      <c r="P27" s="3">
        <v>38687</v>
      </c>
      <c r="Q27">
        <v>3</v>
      </c>
      <c r="S27" s="3">
        <v>38687</v>
      </c>
      <c r="T27">
        <v>5</v>
      </c>
      <c r="V27" s="3">
        <f t="shared" si="0"/>
        <v>0</v>
      </c>
    </row>
    <row r="28" spans="1:22" x14ac:dyDescent="0.3">
      <c r="A28" s="3">
        <v>38718</v>
      </c>
      <c r="B28">
        <v>13</v>
      </c>
      <c r="D28" s="3">
        <v>38718</v>
      </c>
      <c r="E28">
        <v>15</v>
      </c>
      <c r="G28" s="3">
        <v>38718</v>
      </c>
      <c r="H28">
        <v>2</v>
      </c>
      <c r="J28" s="3">
        <v>38718</v>
      </c>
      <c r="K28">
        <v>2</v>
      </c>
      <c r="M28" s="3">
        <v>38718</v>
      </c>
      <c r="N28">
        <v>4</v>
      </c>
      <c r="P28" s="3">
        <v>38718</v>
      </c>
      <c r="Q28">
        <v>3</v>
      </c>
      <c r="S28" s="3">
        <v>38718</v>
      </c>
      <c r="T28">
        <v>15</v>
      </c>
      <c r="V28" s="3">
        <f t="shared" si="0"/>
        <v>0</v>
      </c>
    </row>
    <row r="29" spans="1:22" x14ac:dyDescent="0.3">
      <c r="A29" s="3">
        <v>38749</v>
      </c>
      <c r="B29">
        <v>14</v>
      </c>
      <c r="D29" s="3">
        <v>38749</v>
      </c>
      <c r="E29">
        <v>13</v>
      </c>
      <c r="G29" s="3">
        <v>38749</v>
      </c>
      <c r="H29">
        <v>3</v>
      </c>
      <c r="J29" s="3">
        <v>38749</v>
      </c>
      <c r="K29">
        <v>0</v>
      </c>
      <c r="M29" s="3">
        <v>38749</v>
      </c>
      <c r="N29">
        <v>3</v>
      </c>
      <c r="P29" s="3">
        <v>38749</v>
      </c>
      <c r="Q29">
        <v>3</v>
      </c>
      <c r="S29" s="3">
        <v>38749</v>
      </c>
      <c r="T29">
        <v>8</v>
      </c>
      <c r="V29" s="3">
        <f t="shared" si="0"/>
        <v>0</v>
      </c>
    </row>
    <row r="30" spans="1:22" x14ac:dyDescent="0.3">
      <c r="A30" s="3">
        <v>38777</v>
      </c>
      <c r="B30">
        <v>13</v>
      </c>
      <c r="D30" s="3">
        <v>38777</v>
      </c>
      <c r="E30">
        <v>16</v>
      </c>
      <c r="G30" s="3">
        <v>38777</v>
      </c>
      <c r="H30">
        <v>1</v>
      </c>
      <c r="J30" s="3">
        <v>38777</v>
      </c>
      <c r="K30">
        <v>1</v>
      </c>
      <c r="M30" s="3">
        <v>38777</v>
      </c>
      <c r="N30">
        <v>2</v>
      </c>
      <c r="P30" s="3">
        <v>38777</v>
      </c>
      <c r="Q30">
        <v>2</v>
      </c>
      <c r="S30" s="3">
        <v>38777</v>
      </c>
      <c r="T30">
        <v>18</v>
      </c>
      <c r="V30" s="3">
        <f t="shared" si="0"/>
        <v>0</v>
      </c>
    </row>
    <row r="31" spans="1:22" x14ac:dyDescent="0.3">
      <c r="A31" s="3">
        <v>38808</v>
      </c>
      <c r="B31">
        <v>22</v>
      </c>
      <c r="D31" s="3">
        <v>38808</v>
      </c>
      <c r="E31">
        <v>16</v>
      </c>
      <c r="G31" s="3">
        <v>38808</v>
      </c>
      <c r="H31">
        <v>1</v>
      </c>
      <c r="J31" s="3">
        <v>38808</v>
      </c>
      <c r="K31">
        <v>2</v>
      </c>
      <c r="M31" s="3">
        <v>38808</v>
      </c>
      <c r="N31">
        <v>4</v>
      </c>
      <c r="P31" s="3">
        <v>38808</v>
      </c>
      <c r="Q31">
        <v>2</v>
      </c>
      <c r="S31" s="3">
        <v>38808</v>
      </c>
      <c r="T31">
        <v>14</v>
      </c>
      <c r="V31" s="3">
        <f t="shared" si="0"/>
        <v>0</v>
      </c>
    </row>
    <row r="32" spans="1:22" x14ac:dyDescent="0.3">
      <c r="A32" s="3">
        <v>38838</v>
      </c>
      <c r="B32">
        <v>16</v>
      </c>
      <c r="D32" s="3">
        <v>38838</v>
      </c>
      <c r="E32">
        <v>18</v>
      </c>
      <c r="G32" s="3">
        <v>38838</v>
      </c>
      <c r="H32">
        <v>4</v>
      </c>
      <c r="J32" s="3">
        <v>38838</v>
      </c>
      <c r="K32">
        <v>1</v>
      </c>
      <c r="M32" s="3">
        <v>38838</v>
      </c>
      <c r="N32">
        <v>5</v>
      </c>
      <c r="P32" s="3">
        <v>38838</v>
      </c>
      <c r="Q32">
        <v>3</v>
      </c>
      <c r="S32" s="3">
        <v>38838</v>
      </c>
      <c r="T32">
        <v>13</v>
      </c>
      <c r="V32" s="3">
        <f t="shared" si="0"/>
        <v>0</v>
      </c>
    </row>
    <row r="33" spans="1:22" x14ac:dyDescent="0.3">
      <c r="A33" s="3">
        <v>38869</v>
      </c>
      <c r="B33">
        <v>19</v>
      </c>
      <c r="D33" s="3">
        <v>38869</v>
      </c>
      <c r="E33">
        <v>20</v>
      </c>
      <c r="G33" s="3">
        <v>38869</v>
      </c>
      <c r="H33">
        <v>4</v>
      </c>
      <c r="J33" s="3">
        <v>38869</v>
      </c>
      <c r="K33">
        <v>2</v>
      </c>
      <c r="M33" s="3">
        <v>38869</v>
      </c>
      <c r="N33">
        <v>4</v>
      </c>
      <c r="P33" s="3">
        <v>38869</v>
      </c>
      <c r="Q33">
        <v>5</v>
      </c>
      <c r="S33" s="3">
        <v>38869</v>
      </c>
      <c r="T33">
        <v>15</v>
      </c>
      <c r="V33" s="3">
        <f t="shared" si="0"/>
        <v>0</v>
      </c>
    </row>
    <row r="34" spans="1:22" x14ac:dyDescent="0.3">
      <c r="A34" s="3">
        <v>38899</v>
      </c>
      <c r="B34">
        <v>19</v>
      </c>
      <c r="D34" s="3">
        <v>38899</v>
      </c>
      <c r="E34">
        <v>22</v>
      </c>
      <c r="G34" s="3">
        <v>38899</v>
      </c>
      <c r="H34">
        <v>4</v>
      </c>
      <c r="J34" s="3">
        <v>38899</v>
      </c>
      <c r="K34">
        <v>1</v>
      </c>
      <c r="M34" s="3">
        <v>38899</v>
      </c>
      <c r="N34">
        <v>5</v>
      </c>
      <c r="P34" s="3">
        <v>38899</v>
      </c>
      <c r="Q34">
        <v>5</v>
      </c>
      <c r="S34" s="3">
        <v>38899</v>
      </c>
      <c r="T34">
        <v>22</v>
      </c>
      <c r="V34" s="3">
        <f t="shared" si="0"/>
        <v>0</v>
      </c>
    </row>
    <row r="35" spans="1:22" x14ac:dyDescent="0.3">
      <c r="A35" s="3">
        <v>38930</v>
      </c>
      <c r="B35">
        <v>18</v>
      </c>
      <c r="D35" s="3">
        <v>38930</v>
      </c>
      <c r="E35">
        <v>22</v>
      </c>
      <c r="G35" s="3">
        <v>38930</v>
      </c>
      <c r="H35">
        <v>2</v>
      </c>
      <c r="J35" s="3">
        <v>38930</v>
      </c>
      <c r="K35">
        <v>2</v>
      </c>
      <c r="M35" s="3">
        <v>38930</v>
      </c>
      <c r="N35">
        <v>6</v>
      </c>
      <c r="P35" s="3">
        <v>38930</v>
      </c>
      <c r="Q35">
        <v>5</v>
      </c>
      <c r="S35" s="3">
        <v>38930</v>
      </c>
      <c r="T35">
        <v>14</v>
      </c>
      <c r="V35" s="3">
        <f t="shared" si="0"/>
        <v>0</v>
      </c>
    </row>
    <row r="36" spans="1:22" x14ac:dyDescent="0.3">
      <c r="A36" s="3">
        <v>38961</v>
      </c>
      <c r="B36">
        <v>15</v>
      </c>
      <c r="D36" s="3">
        <v>38961</v>
      </c>
      <c r="E36">
        <v>19</v>
      </c>
      <c r="G36" s="3">
        <v>38961</v>
      </c>
      <c r="H36">
        <v>3</v>
      </c>
      <c r="J36" s="3">
        <v>38961</v>
      </c>
      <c r="K36">
        <v>2</v>
      </c>
      <c r="M36" s="3">
        <v>38961</v>
      </c>
      <c r="N36">
        <v>5</v>
      </c>
      <c r="P36" s="3">
        <v>38961</v>
      </c>
      <c r="Q36">
        <v>2</v>
      </c>
      <c r="S36" s="3">
        <v>38961</v>
      </c>
      <c r="T36">
        <v>21</v>
      </c>
      <c r="V36" s="3">
        <f t="shared" si="0"/>
        <v>0</v>
      </c>
    </row>
    <row r="37" spans="1:22" x14ac:dyDescent="0.3">
      <c r="A37" s="3">
        <v>38991</v>
      </c>
      <c r="B37">
        <v>20</v>
      </c>
      <c r="D37" s="3">
        <v>38991</v>
      </c>
      <c r="E37">
        <v>23</v>
      </c>
      <c r="G37" s="3">
        <v>38991</v>
      </c>
      <c r="H37">
        <v>4</v>
      </c>
      <c r="J37" s="3">
        <v>38991</v>
      </c>
      <c r="K37">
        <v>2</v>
      </c>
      <c r="M37" s="3">
        <v>38991</v>
      </c>
      <c r="N37">
        <v>5</v>
      </c>
      <c r="P37" s="3">
        <v>38991</v>
      </c>
      <c r="Q37">
        <v>3</v>
      </c>
      <c r="S37" s="3">
        <v>38991</v>
      </c>
      <c r="T37">
        <v>12</v>
      </c>
      <c r="V37" s="3">
        <f t="shared" si="0"/>
        <v>0</v>
      </c>
    </row>
    <row r="38" spans="1:22" x14ac:dyDescent="0.3">
      <c r="A38" s="3">
        <v>39022</v>
      </c>
      <c r="B38">
        <v>23</v>
      </c>
      <c r="D38" s="3">
        <v>39022</v>
      </c>
      <c r="E38">
        <v>29</v>
      </c>
      <c r="G38" s="3">
        <v>39022</v>
      </c>
      <c r="H38">
        <v>4</v>
      </c>
      <c r="J38" s="3">
        <v>39022</v>
      </c>
      <c r="K38">
        <v>2</v>
      </c>
      <c r="M38" s="3">
        <v>39022</v>
      </c>
      <c r="N38">
        <v>8</v>
      </c>
      <c r="P38" s="3">
        <v>39022</v>
      </c>
      <c r="Q38">
        <v>4</v>
      </c>
      <c r="S38" s="3">
        <v>39022</v>
      </c>
      <c r="T38">
        <v>12</v>
      </c>
      <c r="V38" s="3">
        <f t="shared" si="0"/>
        <v>0</v>
      </c>
    </row>
    <row r="39" spans="1:22" x14ac:dyDescent="0.3">
      <c r="A39" s="3">
        <v>39052</v>
      </c>
      <c r="B39">
        <v>23</v>
      </c>
      <c r="D39" s="3">
        <v>39052</v>
      </c>
      <c r="E39">
        <v>36</v>
      </c>
      <c r="G39" s="3">
        <v>39052</v>
      </c>
      <c r="H39">
        <v>5</v>
      </c>
      <c r="J39" s="3">
        <v>39052</v>
      </c>
      <c r="K39">
        <v>2</v>
      </c>
      <c r="M39" s="3">
        <v>39052</v>
      </c>
      <c r="N39">
        <v>7</v>
      </c>
      <c r="P39" s="3">
        <v>39052</v>
      </c>
      <c r="Q39">
        <v>4</v>
      </c>
      <c r="S39" s="3">
        <v>39052</v>
      </c>
      <c r="T39">
        <v>13</v>
      </c>
      <c r="V39" s="3">
        <f t="shared" si="0"/>
        <v>0</v>
      </c>
    </row>
    <row r="40" spans="1:22" x14ac:dyDescent="0.3">
      <c r="A40" s="3">
        <v>39083</v>
      </c>
      <c r="B40">
        <v>15</v>
      </c>
      <c r="D40" s="3">
        <v>39083</v>
      </c>
      <c r="E40">
        <v>19</v>
      </c>
      <c r="G40" s="3">
        <v>39083</v>
      </c>
      <c r="H40">
        <v>4</v>
      </c>
      <c r="J40" s="3">
        <v>39083</v>
      </c>
      <c r="K40">
        <v>1</v>
      </c>
      <c r="M40" s="3">
        <v>39083</v>
      </c>
      <c r="N40">
        <v>5</v>
      </c>
      <c r="P40" s="3">
        <v>39083</v>
      </c>
      <c r="Q40">
        <v>2</v>
      </c>
      <c r="S40" s="3">
        <v>39083</v>
      </c>
      <c r="T40">
        <v>15</v>
      </c>
      <c r="V40" s="3">
        <f t="shared" si="0"/>
        <v>0</v>
      </c>
    </row>
    <row r="41" spans="1:22" x14ac:dyDescent="0.3">
      <c r="A41" s="3">
        <v>39114</v>
      </c>
      <c r="B41">
        <v>13</v>
      </c>
      <c r="D41" s="3">
        <v>39114</v>
      </c>
      <c r="E41">
        <v>16</v>
      </c>
      <c r="G41" s="3">
        <v>39114</v>
      </c>
      <c r="H41">
        <v>4</v>
      </c>
      <c r="J41" s="3">
        <v>39114</v>
      </c>
      <c r="K41">
        <v>3</v>
      </c>
      <c r="M41" s="3">
        <v>39114</v>
      </c>
      <c r="N41">
        <v>6</v>
      </c>
      <c r="P41" s="3">
        <v>39114</v>
      </c>
      <c r="Q41">
        <v>2</v>
      </c>
      <c r="S41" s="3">
        <v>39114</v>
      </c>
      <c r="T41">
        <v>10</v>
      </c>
      <c r="V41" s="3">
        <f t="shared" si="0"/>
        <v>0</v>
      </c>
    </row>
    <row r="42" spans="1:22" x14ac:dyDescent="0.3">
      <c r="A42" s="3">
        <v>39142</v>
      </c>
      <c r="B42">
        <v>17</v>
      </c>
      <c r="D42" s="3">
        <v>39142</v>
      </c>
      <c r="E42">
        <v>20</v>
      </c>
      <c r="G42" s="3">
        <v>39142</v>
      </c>
      <c r="H42">
        <v>3</v>
      </c>
      <c r="J42" s="3">
        <v>39142</v>
      </c>
      <c r="K42">
        <v>2</v>
      </c>
      <c r="M42" s="3">
        <v>39142</v>
      </c>
      <c r="N42">
        <v>8</v>
      </c>
      <c r="P42" s="3">
        <v>39142</v>
      </c>
      <c r="Q42">
        <v>2</v>
      </c>
      <c r="S42" s="3">
        <v>39142</v>
      </c>
      <c r="T42">
        <v>16</v>
      </c>
      <c r="V42" s="3">
        <f t="shared" si="0"/>
        <v>0</v>
      </c>
    </row>
    <row r="43" spans="1:22" x14ac:dyDescent="0.3">
      <c r="A43" s="3">
        <v>39173</v>
      </c>
      <c r="B43">
        <v>19</v>
      </c>
      <c r="D43" s="3">
        <v>39173</v>
      </c>
      <c r="E43">
        <v>23</v>
      </c>
      <c r="G43" s="3">
        <v>39173</v>
      </c>
      <c r="H43">
        <v>4</v>
      </c>
      <c r="J43" s="3">
        <v>39173</v>
      </c>
      <c r="K43">
        <v>2</v>
      </c>
      <c r="M43" s="3">
        <v>39173</v>
      </c>
      <c r="N43">
        <v>8</v>
      </c>
      <c r="P43" s="3">
        <v>39173</v>
      </c>
      <c r="Q43">
        <v>3</v>
      </c>
      <c r="S43" s="3">
        <v>39173</v>
      </c>
      <c r="T43">
        <v>10</v>
      </c>
      <c r="V43" s="3">
        <f t="shared" si="0"/>
        <v>0</v>
      </c>
    </row>
    <row r="44" spans="1:22" x14ac:dyDescent="0.3">
      <c r="A44" s="3">
        <v>39203</v>
      </c>
      <c r="B44">
        <v>19</v>
      </c>
      <c r="D44" s="3">
        <v>39203</v>
      </c>
      <c r="E44">
        <v>21</v>
      </c>
      <c r="G44" s="3">
        <v>39203</v>
      </c>
      <c r="H44">
        <v>4</v>
      </c>
      <c r="J44" s="3">
        <v>39203</v>
      </c>
      <c r="K44">
        <v>1</v>
      </c>
      <c r="M44" s="3">
        <v>39203</v>
      </c>
      <c r="N44">
        <v>10</v>
      </c>
      <c r="P44" s="3">
        <v>39203</v>
      </c>
      <c r="Q44">
        <v>3</v>
      </c>
      <c r="S44" s="3">
        <v>39203</v>
      </c>
      <c r="T44">
        <v>13</v>
      </c>
      <c r="V44" s="3">
        <f t="shared" si="0"/>
        <v>0</v>
      </c>
    </row>
    <row r="45" spans="1:22" x14ac:dyDescent="0.3">
      <c r="A45" s="3">
        <v>39234</v>
      </c>
      <c r="B45">
        <v>22</v>
      </c>
      <c r="D45" s="3">
        <v>39234</v>
      </c>
      <c r="E45">
        <v>26</v>
      </c>
      <c r="G45" s="3">
        <v>39234</v>
      </c>
      <c r="H45">
        <v>4</v>
      </c>
      <c r="J45" s="3">
        <v>39234</v>
      </c>
      <c r="K45">
        <v>2</v>
      </c>
      <c r="M45" s="3">
        <v>39234</v>
      </c>
      <c r="N45">
        <v>9</v>
      </c>
      <c r="P45" s="3">
        <v>39234</v>
      </c>
      <c r="Q45">
        <v>4</v>
      </c>
      <c r="S45" s="3">
        <v>39234</v>
      </c>
      <c r="T45">
        <v>18</v>
      </c>
      <c r="V45" s="3">
        <f t="shared" si="0"/>
        <v>0</v>
      </c>
    </row>
    <row r="46" spans="1:22" x14ac:dyDescent="0.3">
      <c r="A46" s="3">
        <v>39264</v>
      </c>
      <c r="B46">
        <v>24</v>
      </c>
      <c r="D46" s="3">
        <v>39264</v>
      </c>
      <c r="E46">
        <v>30</v>
      </c>
      <c r="G46" s="3">
        <v>39264</v>
      </c>
      <c r="H46">
        <v>6</v>
      </c>
      <c r="J46" s="3">
        <v>39264</v>
      </c>
      <c r="K46">
        <v>2</v>
      </c>
      <c r="M46" s="3">
        <v>39264</v>
      </c>
      <c r="N46">
        <v>9</v>
      </c>
      <c r="P46" s="3">
        <v>39264</v>
      </c>
      <c r="Q46">
        <v>4</v>
      </c>
      <c r="S46" s="3">
        <v>39264</v>
      </c>
      <c r="T46">
        <v>19</v>
      </c>
      <c r="V46" s="3">
        <f t="shared" si="0"/>
        <v>0</v>
      </c>
    </row>
    <row r="47" spans="1:22" x14ac:dyDescent="0.3">
      <c r="A47" s="3">
        <v>39295</v>
      </c>
      <c r="B47">
        <v>22</v>
      </c>
      <c r="D47" s="3">
        <v>39295</v>
      </c>
      <c r="E47">
        <v>28</v>
      </c>
      <c r="G47" s="3">
        <v>39295</v>
      </c>
      <c r="H47">
        <v>5</v>
      </c>
      <c r="J47" s="3">
        <v>39295</v>
      </c>
      <c r="K47">
        <v>2</v>
      </c>
      <c r="M47" s="3">
        <v>39295</v>
      </c>
      <c r="N47">
        <v>9</v>
      </c>
      <c r="P47" s="3">
        <v>39295</v>
      </c>
      <c r="Q47">
        <v>4</v>
      </c>
      <c r="S47" s="3">
        <v>39295</v>
      </c>
      <c r="T47">
        <v>16</v>
      </c>
      <c r="V47" s="3">
        <f t="shared" si="0"/>
        <v>0</v>
      </c>
    </row>
    <row r="48" spans="1:22" x14ac:dyDescent="0.3">
      <c r="A48" s="3">
        <v>39326</v>
      </c>
      <c r="B48">
        <v>19</v>
      </c>
      <c r="D48" s="3">
        <v>39326</v>
      </c>
      <c r="E48">
        <v>22</v>
      </c>
      <c r="G48" s="3">
        <v>39326</v>
      </c>
      <c r="H48">
        <v>6</v>
      </c>
      <c r="J48" s="3">
        <v>39326</v>
      </c>
      <c r="K48">
        <v>3</v>
      </c>
      <c r="M48" s="3">
        <v>39326</v>
      </c>
      <c r="N48">
        <v>6</v>
      </c>
      <c r="P48" s="3">
        <v>39326</v>
      </c>
      <c r="Q48">
        <v>4</v>
      </c>
      <c r="S48" s="3">
        <v>39326</v>
      </c>
      <c r="T48">
        <v>19</v>
      </c>
      <c r="V48" s="3">
        <f t="shared" si="0"/>
        <v>0</v>
      </c>
    </row>
    <row r="49" spans="1:22" x14ac:dyDescent="0.3">
      <c r="A49" s="3">
        <v>39356</v>
      </c>
      <c r="B49">
        <v>21</v>
      </c>
      <c r="D49" s="3">
        <v>39356</v>
      </c>
      <c r="E49">
        <v>25</v>
      </c>
      <c r="G49" s="3">
        <v>39356</v>
      </c>
      <c r="H49">
        <v>6</v>
      </c>
      <c r="J49" s="3">
        <v>39356</v>
      </c>
      <c r="K49">
        <v>5</v>
      </c>
      <c r="M49" s="3">
        <v>39356</v>
      </c>
      <c r="N49">
        <v>8</v>
      </c>
      <c r="P49" s="3">
        <v>39356</v>
      </c>
      <c r="Q49">
        <v>4</v>
      </c>
      <c r="S49" s="3">
        <v>39356</v>
      </c>
      <c r="T49">
        <v>13</v>
      </c>
      <c r="V49" s="3">
        <f t="shared" si="0"/>
        <v>0</v>
      </c>
    </row>
    <row r="50" spans="1:22" x14ac:dyDescent="0.3">
      <c r="A50" s="3">
        <v>39387</v>
      </c>
      <c r="B50">
        <v>26</v>
      </c>
      <c r="D50" s="3">
        <v>39387</v>
      </c>
      <c r="E50">
        <v>29</v>
      </c>
      <c r="G50" s="3">
        <v>39387</v>
      </c>
      <c r="H50">
        <v>5</v>
      </c>
      <c r="J50" s="3">
        <v>39387</v>
      </c>
      <c r="K50">
        <v>5</v>
      </c>
      <c r="M50" s="3">
        <v>39387</v>
      </c>
      <c r="N50">
        <v>8</v>
      </c>
      <c r="P50" s="3">
        <v>39387</v>
      </c>
      <c r="Q50">
        <v>4</v>
      </c>
      <c r="S50" s="3">
        <v>39387</v>
      </c>
      <c r="T50">
        <v>15</v>
      </c>
      <c r="V50" s="3">
        <f t="shared" si="0"/>
        <v>0</v>
      </c>
    </row>
    <row r="51" spans="1:22" x14ac:dyDescent="0.3">
      <c r="A51" s="3">
        <v>39417</v>
      </c>
      <c r="B51">
        <v>32</v>
      </c>
      <c r="D51" s="3">
        <v>39417</v>
      </c>
      <c r="E51">
        <v>44</v>
      </c>
      <c r="G51" s="3">
        <v>39417</v>
      </c>
      <c r="H51">
        <v>6</v>
      </c>
      <c r="J51" s="3">
        <v>39417</v>
      </c>
      <c r="K51">
        <v>3</v>
      </c>
      <c r="M51" s="3">
        <v>39417</v>
      </c>
      <c r="N51">
        <v>10</v>
      </c>
      <c r="P51" s="3">
        <v>39417</v>
      </c>
      <c r="Q51">
        <v>4</v>
      </c>
      <c r="S51" s="3">
        <v>39417</v>
      </c>
      <c r="T51">
        <v>16</v>
      </c>
      <c r="V51" s="3">
        <f t="shared" si="0"/>
        <v>0</v>
      </c>
    </row>
    <row r="52" spans="1:22" x14ac:dyDescent="0.3">
      <c r="A52" s="3">
        <v>39448</v>
      </c>
      <c r="B52">
        <v>17</v>
      </c>
      <c r="D52" s="3">
        <v>39448</v>
      </c>
      <c r="E52">
        <v>23</v>
      </c>
      <c r="G52" s="3">
        <v>39448</v>
      </c>
      <c r="H52">
        <v>4</v>
      </c>
      <c r="J52" s="3">
        <v>39448</v>
      </c>
      <c r="K52">
        <v>6</v>
      </c>
      <c r="M52" s="3">
        <v>39448</v>
      </c>
      <c r="N52">
        <v>7</v>
      </c>
      <c r="P52" s="3">
        <v>39448</v>
      </c>
      <c r="Q52">
        <v>3</v>
      </c>
      <c r="S52" s="3">
        <v>39448</v>
      </c>
      <c r="T52">
        <v>13</v>
      </c>
      <c r="V52" s="3">
        <f t="shared" si="0"/>
        <v>0</v>
      </c>
    </row>
    <row r="53" spans="1:22" x14ac:dyDescent="0.3">
      <c r="A53" s="3">
        <v>39479</v>
      </c>
      <c r="B53">
        <v>19</v>
      </c>
      <c r="D53" s="3">
        <v>39479</v>
      </c>
      <c r="E53">
        <v>23</v>
      </c>
      <c r="G53" s="3">
        <v>39479</v>
      </c>
      <c r="H53">
        <v>6</v>
      </c>
      <c r="J53" s="3">
        <v>39479</v>
      </c>
      <c r="K53">
        <v>14</v>
      </c>
      <c r="M53" s="3">
        <v>39479</v>
      </c>
      <c r="N53">
        <v>8</v>
      </c>
      <c r="P53" s="3">
        <v>39479</v>
      </c>
      <c r="Q53">
        <v>3</v>
      </c>
      <c r="S53" s="3">
        <v>39479</v>
      </c>
      <c r="T53">
        <v>10</v>
      </c>
      <c r="V53" s="3">
        <f t="shared" si="0"/>
        <v>0</v>
      </c>
    </row>
    <row r="54" spans="1:22" x14ac:dyDescent="0.3">
      <c r="A54" s="3">
        <v>39508</v>
      </c>
      <c r="B54">
        <v>22</v>
      </c>
      <c r="D54" s="3">
        <v>39508</v>
      </c>
      <c r="E54">
        <v>27</v>
      </c>
      <c r="G54" s="3">
        <v>39508</v>
      </c>
      <c r="H54">
        <v>7</v>
      </c>
      <c r="J54" s="3">
        <v>39508</v>
      </c>
      <c r="K54">
        <v>26</v>
      </c>
      <c r="M54" s="3">
        <v>39508</v>
      </c>
      <c r="N54">
        <v>7</v>
      </c>
      <c r="P54" s="3">
        <v>39508</v>
      </c>
      <c r="Q54">
        <v>4</v>
      </c>
      <c r="S54" s="3">
        <v>39508</v>
      </c>
      <c r="T54">
        <v>16</v>
      </c>
      <c r="V54" s="3">
        <f t="shared" si="0"/>
        <v>0</v>
      </c>
    </row>
    <row r="55" spans="1:22" x14ac:dyDescent="0.3">
      <c r="A55" s="3">
        <v>39539</v>
      </c>
      <c r="B55">
        <v>26</v>
      </c>
      <c r="D55" s="3">
        <v>39539</v>
      </c>
      <c r="E55">
        <v>24</v>
      </c>
      <c r="G55" s="3">
        <v>39539</v>
      </c>
      <c r="H55">
        <v>8</v>
      </c>
      <c r="J55" s="3">
        <v>39539</v>
      </c>
      <c r="K55">
        <v>41</v>
      </c>
      <c r="M55" s="3">
        <v>39539</v>
      </c>
      <c r="N55">
        <v>10</v>
      </c>
      <c r="P55" s="3">
        <v>39539</v>
      </c>
      <c r="Q55">
        <v>4</v>
      </c>
      <c r="S55" s="3">
        <v>39539</v>
      </c>
      <c r="T55">
        <v>18</v>
      </c>
      <c r="V55" s="3">
        <f t="shared" si="0"/>
        <v>0</v>
      </c>
    </row>
    <row r="56" spans="1:22" x14ac:dyDescent="0.3">
      <c r="A56" s="3">
        <v>39569</v>
      </c>
      <c r="B56">
        <v>22</v>
      </c>
      <c r="D56" s="3">
        <v>39569</v>
      </c>
      <c r="E56">
        <v>27</v>
      </c>
      <c r="G56" s="3">
        <v>39569</v>
      </c>
      <c r="H56">
        <v>7</v>
      </c>
      <c r="J56" s="3">
        <v>39569</v>
      </c>
      <c r="K56">
        <v>27</v>
      </c>
      <c r="M56" s="3">
        <v>39569</v>
      </c>
      <c r="N56">
        <v>9</v>
      </c>
      <c r="P56" s="3">
        <v>39569</v>
      </c>
      <c r="Q56">
        <v>4</v>
      </c>
      <c r="S56" s="3">
        <v>39569</v>
      </c>
      <c r="T56">
        <v>16</v>
      </c>
      <c r="V56" s="3">
        <f t="shared" si="0"/>
        <v>0</v>
      </c>
    </row>
    <row r="57" spans="1:22" x14ac:dyDescent="0.3">
      <c r="A57" s="3">
        <v>39600</v>
      </c>
      <c r="B57">
        <v>22</v>
      </c>
      <c r="D57" s="3">
        <v>39600</v>
      </c>
      <c r="E57">
        <v>28</v>
      </c>
      <c r="G57" s="3">
        <v>39600</v>
      </c>
      <c r="H57">
        <v>8</v>
      </c>
      <c r="J57" s="3">
        <v>39600</v>
      </c>
      <c r="K57">
        <v>18</v>
      </c>
      <c r="M57" s="3">
        <v>39600</v>
      </c>
      <c r="N57">
        <v>8</v>
      </c>
      <c r="P57" s="3">
        <v>39600</v>
      </c>
      <c r="Q57">
        <v>5</v>
      </c>
      <c r="S57" s="3">
        <v>39600</v>
      </c>
      <c r="T57">
        <v>14</v>
      </c>
      <c r="V57" s="3">
        <f t="shared" si="0"/>
        <v>0</v>
      </c>
    </row>
    <row r="58" spans="1:22" x14ac:dyDescent="0.3">
      <c r="A58" s="3">
        <v>39630</v>
      </c>
      <c r="B58">
        <v>24</v>
      </c>
      <c r="D58" s="3">
        <v>39630</v>
      </c>
      <c r="E58">
        <v>30</v>
      </c>
      <c r="G58" s="3">
        <v>39630</v>
      </c>
      <c r="H58">
        <v>8</v>
      </c>
      <c r="J58" s="3">
        <v>39630</v>
      </c>
      <c r="K58">
        <v>15</v>
      </c>
      <c r="M58" s="3">
        <v>39630</v>
      </c>
      <c r="N58">
        <v>10</v>
      </c>
      <c r="P58" s="3">
        <v>39630</v>
      </c>
      <c r="Q58">
        <v>5</v>
      </c>
      <c r="S58" s="3">
        <v>39630</v>
      </c>
      <c r="T58">
        <v>16</v>
      </c>
      <c r="V58" s="3">
        <f t="shared" si="0"/>
        <v>0</v>
      </c>
    </row>
    <row r="59" spans="1:22" x14ac:dyDescent="0.3">
      <c r="A59" s="3">
        <v>39661</v>
      </c>
      <c r="B59">
        <v>23</v>
      </c>
      <c r="D59" s="3">
        <v>39661</v>
      </c>
      <c r="E59">
        <v>28</v>
      </c>
      <c r="G59" s="3">
        <v>39661</v>
      </c>
      <c r="H59">
        <v>8</v>
      </c>
      <c r="J59" s="3">
        <v>39661</v>
      </c>
      <c r="K59">
        <v>14</v>
      </c>
      <c r="M59" s="3">
        <v>39661</v>
      </c>
      <c r="N59">
        <v>13</v>
      </c>
      <c r="P59" s="3">
        <v>39661</v>
      </c>
      <c r="Q59">
        <v>4</v>
      </c>
      <c r="S59" s="3">
        <v>39661</v>
      </c>
      <c r="T59">
        <v>17</v>
      </c>
      <c r="V59" s="3">
        <f t="shared" si="0"/>
        <v>0</v>
      </c>
    </row>
    <row r="60" spans="1:22" x14ac:dyDescent="0.3">
      <c r="A60" s="3">
        <v>39692</v>
      </c>
      <c r="B60">
        <v>21</v>
      </c>
      <c r="D60" s="3">
        <v>39692</v>
      </c>
      <c r="E60">
        <v>25</v>
      </c>
      <c r="G60" s="3">
        <v>39692</v>
      </c>
      <c r="H60">
        <v>8</v>
      </c>
      <c r="J60" s="3">
        <v>39692</v>
      </c>
      <c r="K60">
        <v>17</v>
      </c>
      <c r="M60" s="3">
        <v>39692</v>
      </c>
      <c r="N60">
        <v>9</v>
      </c>
      <c r="P60" s="3">
        <v>39692</v>
      </c>
      <c r="Q60">
        <v>4</v>
      </c>
      <c r="S60" s="3">
        <v>39692</v>
      </c>
      <c r="T60">
        <v>19</v>
      </c>
      <c r="V60" s="3">
        <f t="shared" si="0"/>
        <v>0</v>
      </c>
    </row>
    <row r="61" spans="1:22" x14ac:dyDescent="0.3">
      <c r="A61" s="3">
        <v>39722</v>
      </c>
      <c r="B61">
        <v>25</v>
      </c>
      <c r="D61" s="3">
        <v>39722</v>
      </c>
      <c r="E61">
        <v>31</v>
      </c>
      <c r="G61" s="3">
        <v>39722</v>
      </c>
      <c r="H61">
        <v>9</v>
      </c>
      <c r="J61" s="3">
        <v>39722</v>
      </c>
      <c r="K61">
        <v>18</v>
      </c>
      <c r="M61" s="3">
        <v>39722</v>
      </c>
      <c r="N61">
        <v>11</v>
      </c>
      <c r="P61" s="3">
        <v>39722</v>
      </c>
      <c r="Q61">
        <v>6</v>
      </c>
      <c r="S61" s="3">
        <v>39722</v>
      </c>
      <c r="T61">
        <v>21</v>
      </c>
      <c r="V61" s="3">
        <f t="shared" si="0"/>
        <v>0</v>
      </c>
    </row>
    <row r="62" spans="1:22" x14ac:dyDescent="0.3">
      <c r="A62" s="3">
        <v>39753</v>
      </c>
      <c r="B62">
        <v>32</v>
      </c>
      <c r="D62" s="3">
        <v>39753</v>
      </c>
      <c r="E62">
        <v>36</v>
      </c>
      <c r="G62" s="3">
        <v>39753</v>
      </c>
      <c r="H62">
        <v>9</v>
      </c>
      <c r="J62" s="3">
        <v>39753</v>
      </c>
      <c r="K62">
        <v>19</v>
      </c>
      <c r="M62" s="3">
        <v>39753</v>
      </c>
      <c r="N62">
        <v>11</v>
      </c>
      <c r="P62" s="3">
        <v>39753</v>
      </c>
      <c r="Q62">
        <v>7</v>
      </c>
      <c r="S62" s="3">
        <v>39753</v>
      </c>
      <c r="T62">
        <v>15</v>
      </c>
      <c r="V62" s="3">
        <f t="shared" si="0"/>
        <v>0</v>
      </c>
    </row>
    <row r="63" spans="1:22" x14ac:dyDescent="0.3">
      <c r="A63" s="3">
        <v>39783</v>
      </c>
      <c r="B63">
        <v>39</v>
      </c>
      <c r="D63" s="3">
        <v>39783</v>
      </c>
      <c r="E63">
        <v>50</v>
      </c>
      <c r="G63" s="3">
        <v>39783</v>
      </c>
      <c r="H63">
        <v>11</v>
      </c>
      <c r="J63" s="3">
        <v>39783</v>
      </c>
      <c r="K63">
        <v>17</v>
      </c>
      <c r="M63" s="3">
        <v>39783</v>
      </c>
      <c r="N63">
        <v>12</v>
      </c>
      <c r="P63" s="3">
        <v>39783</v>
      </c>
      <c r="Q63">
        <v>6</v>
      </c>
      <c r="S63" s="3">
        <v>39783</v>
      </c>
      <c r="T63">
        <v>23</v>
      </c>
      <c r="V63" s="3">
        <f t="shared" si="0"/>
        <v>0</v>
      </c>
    </row>
    <row r="64" spans="1:22" x14ac:dyDescent="0.3">
      <c r="A64" s="3">
        <v>39814</v>
      </c>
      <c r="B64">
        <v>23</v>
      </c>
      <c r="D64" s="3">
        <v>39814</v>
      </c>
      <c r="E64">
        <v>28</v>
      </c>
      <c r="G64" s="3">
        <v>39814</v>
      </c>
      <c r="H64">
        <v>10</v>
      </c>
      <c r="J64" s="3">
        <v>39814</v>
      </c>
      <c r="K64">
        <v>17</v>
      </c>
      <c r="M64" s="3">
        <v>39814</v>
      </c>
      <c r="N64">
        <v>10</v>
      </c>
      <c r="P64" s="3">
        <v>39814</v>
      </c>
      <c r="Q64">
        <v>6</v>
      </c>
      <c r="S64" s="3">
        <v>39814</v>
      </c>
      <c r="T64">
        <v>20</v>
      </c>
      <c r="V64" s="3">
        <f t="shared" si="0"/>
        <v>0</v>
      </c>
    </row>
    <row r="65" spans="1:22" x14ac:dyDescent="0.3">
      <c r="A65" s="3">
        <v>39845</v>
      </c>
      <c r="B65">
        <v>25</v>
      </c>
      <c r="D65" s="3">
        <v>39845</v>
      </c>
      <c r="E65">
        <v>27</v>
      </c>
      <c r="G65" s="3">
        <v>39845</v>
      </c>
      <c r="H65">
        <v>10</v>
      </c>
      <c r="J65" s="3">
        <v>39845</v>
      </c>
      <c r="K65">
        <v>17</v>
      </c>
      <c r="M65" s="3">
        <v>39845</v>
      </c>
      <c r="N65">
        <v>12</v>
      </c>
      <c r="P65" s="3">
        <v>39845</v>
      </c>
      <c r="Q65">
        <v>6</v>
      </c>
      <c r="S65" s="3">
        <v>39845</v>
      </c>
      <c r="T65">
        <v>15</v>
      </c>
      <c r="V65" s="3">
        <f t="shared" si="0"/>
        <v>0</v>
      </c>
    </row>
    <row r="66" spans="1:22" x14ac:dyDescent="0.3">
      <c r="A66" s="3">
        <v>39873</v>
      </c>
      <c r="B66">
        <v>27</v>
      </c>
      <c r="D66" s="3">
        <v>39873</v>
      </c>
      <c r="E66">
        <v>29</v>
      </c>
      <c r="G66" s="3">
        <v>39873</v>
      </c>
      <c r="H66">
        <v>10</v>
      </c>
      <c r="J66" s="3">
        <v>39873</v>
      </c>
      <c r="K66">
        <v>18</v>
      </c>
      <c r="M66" s="3">
        <v>39873</v>
      </c>
      <c r="N66">
        <v>9</v>
      </c>
      <c r="P66" s="3">
        <v>39873</v>
      </c>
      <c r="Q66">
        <v>6</v>
      </c>
      <c r="S66" s="3">
        <v>39873</v>
      </c>
      <c r="T66">
        <v>19</v>
      </c>
      <c r="V66" s="3">
        <f t="shared" si="0"/>
        <v>0</v>
      </c>
    </row>
    <row r="67" spans="1:22" x14ac:dyDescent="0.3">
      <c r="A67" s="3">
        <v>39904</v>
      </c>
      <c r="B67">
        <v>25</v>
      </c>
      <c r="D67" s="3">
        <v>39904</v>
      </c>
      <c r="E67">
        <v>33</v>
      </c>
      <c r="G67" s="3">
        <v>39904</v>
      </c>
      <c r="H67">
        <v>9</v>
      </c>
      <c r="J67" s="3">
        <v>39904</v>
      </c>
      <c r="K67">
        <v>15</v>
      </c>
      <c r="M67" s="3">
        <v>39904</v>
      </c>
      <c r="N67">
        <v>9</v>
      </c>
      <c r="P67" s="3">
        <v>39904</v>
      </c>
      <c r="Q67">
        <v>6</v>
      </c>
      <c r="S67" s="3">
        <v>39904</v>
      </c>
      <c r="T67">
        <v>18</v>
      </c>
      <c r="V67" s="3">
        <f t="shared" si="0"/>
        <v>0</v>
      </c>
    </row>
    <row r="68" spans="1:22" x14ac:dyDescent="0.3">
      <c r="A68" s="3">
        <v>39934</v>
      </c>
      <c r="B68">
        <v>25</v>
      </c>
      <c r="D68" s="3">
        <v>39934</v>
      </c>
      <c r="E68">
        <v>31</v>
      </c>
      <c r="G68" s="3">
        <v>39934</v>
      </c>
      <c r="H68">
        <v>9</v>
      </c>
      <c r="J68" s="3">
        <v>39934</v>
      </c>
      <c r="K68">
        <v>17</v>
      </c>
      <c r="M68" s="3">
        <v>39934</v>
      </c>
      <c r="N68">
        <v>11</v>
      </c>
      <c r="P68" s="3">
        <v>39934</v>
      </c>
      <c r="Q68">
        <v>8</v>
      </c>
      <c r="S68" s="3">
        <v>39934</v>
      </c>
      <c r="T68">
        <v>18</v>
      </c>
      <c r="V68" s="3">
        <f t="shared" si="0"/>
        <v>0</v>
      </c>
    </row>
    <row r="69" spans="1:22" x14ac:dyDescent="0.3">
      <c r="A69" s="3">
        <v>39965</v>
      </c>
      <c r="B69">
        <v>26</v>
      </c>
      <c r="D69" s="3">
        <v>39965</v>
      </c>
      <c r="E69">
        <v>33</v>
      </c>
      <c r="G69" s="3">
        <v>39965</v>
      </c>
      <c r="H69">
        <v>11</v>
      </c>
      <c r="J69" s="3">
        <v>39965</v>
      </c>
      <c r="K69">
        <v>17</v>
      </c>
      <c r="M69" s="3">
        <v>39965</v>
      </c>
      <c r="N69">
        <v>11</v>
      </c>
      <c r="P69" s="3">
        <v>39965</v>
      </c>
      <c r="Q69">
        <v>11</v>
      </c>
      <c r="S69" s="3">
        <v>39965</v>
      </c>
      <c r="T69">
        <v>29</v>
      </c>
      <c r="V69" s="3">
        <f t="shared" ref="V69:V132" si="1">S69-A69</f>
        <v>0</v>
      </c>
    </row>
    <row r="70" spans="1:22" x14ac:dyDescent="0.3">
      <c r="A70" s="3">
        <v>39995</v>
      </c>
      <c r="B70">
        <v>28</v>
      </c>
      <c r="D70" s="3">
        <v>39995</v>
      </c>
      <c r="E70">
        <v>36</v>
      </c>
      <c r="G70" s="3">
        <v>39995</v>
      </c>
      <c r="H70">
        <v>11</v>
      </c>
      <c r="J70" s="3">
        <v>39995</v>
      </c>
      <c r="K70">
        <v>14</v>
      </c>
      <c r="M70" s="3">
        <v>39995</v>
      </c>
      <c r="N70">
        <v>13</v>
      </c>
      <c r="P70" s="3">
        <v>39995</v>
      </c>
      <c r="Q70">
        <v>8</v>
      </c>
      <c r="S70" s="3">
        <v>39995</v>
      </c>
      <c r="T70">
        <v>19</v>
      </c>
      <c r="V70" s="3">
        <f t="shared" si="1"/>
        <v>0</v>
      </c>
    </row>
    <row r="71" spans="1:22" x14ac:dyDescent="0.3">
      <c r="A71" s="3">
        <v>40026</v>
      </c>
      <c r="B71">
        <v>29</v>
      </c>
      <c r="D71" s="3">
        <v>40026</v>
      </c>
      <c r="E71">
        <v>35</v>
      </c>
      <c r="G71" s="3">
        <v>40026</v>
      </c>
      <c r="H71">
        <v>11</v>
      </c>
      <c r="J71" s="3">
        <v>40026</v>
      </c>
      <c r="K71">
        <v>14</v>
      </c>
      <c r="M71" s="3">
        <v>40026</v>
      </c>
      <c r="N71">
        <v>10</v>
      </c>
      <c r="P71" s="3">
        <v>40026</v>
      </c>
      <c r="Q71">
        <v>7</v>
      </c>
      <c r="S71" s="3">
        <v>40026</v>
      </c>
      <c r="T71">
        <v>20</v>
      </c>
      <c r="V71" s="3">
        <f t="shared" si="1"/>
        <v>0</v>
      </c>
    </row>
    <row r="72" spans="1:22" x14ac:dyDescent="0.3">
      <c r="A72" s="3">
        <v>40057</v>
      </c>
      <c r="B72">
        <v>28</v>
      </c>
      <c r="D72" s="3">
        <v>40057</v>
      </c>
      <c r="E72">
        <v>32</v>
      </c>
      <c r="G72" s="3">
        <v>40057</v>
      </c>
      <c r="H72">
        <v>11</v>
      </c>
      <c r="J72" s="3">
        <v>40057</v>
      </c>
      <c r="K72">
        <v>16</v>
      </c>
      <c r="M72" s="3">
        <v>40057</v>
      </c>
      <c r="N72">
        <v>13</v>
      </c>
      <c r="P72" s="3">
        <v>40057</v>
      </c>
      <c r="Q72">
        <v>8</v>
      </c>
      <c r="S72" s="3">
        <v>40057</v>
      </c>
      <c r="T72">
        <v>30</v>
      </c>
      <c r="V72" s="3">
        <f t="shared" si="1"/>
        <v>0</v>
      </c>
    </row>
    <row r="73" spans="1:22" x14ac:dyDescent="0.3">
      <c r="A73" s="3">
        <v>40087</v>
      </c>
      <c r="B73">
        <v>26</v>
      </c>
      <c r="D73" s="3">
        <v>40087</v>
      </c>
      <c r="E73">
        <v>31</v>
      </c>
      <c r="G73" s="3">
        <v>40087</v>
      </c>
      <c r="H73">
        <v>11</v>
      </c>
      <c r="J73" s="3">
        <v>40087</v>
      </c>
      <c r="K73">
        <v>19</v>
      </c>
      <c r="M73" s="3">
        <v>40087</v>
      </c>
      <c r="N73">
        <v>13</v>
      </c>
      <c r="P73" s="3">
        <v>40087</v>
      </c>
      <c r="Q73">
        <v>7</v>
      </c>
      <c r="S73" s="3">
        <v>40087</v>
      </c>
      <c r="T73">
        <v>24</v>
      </c>
      <c r="V73" s="3">
        <f t="shared" si="1"/>
        <v>0</v>
      </c>
    </row>
    <row r="74" spans="1:22" x14ac:dyDescent="0.3">
      <c r="A74" s="3">
        <v>40118</v>
      </c>
      <c r="B74">
        <v>31</v>
      </c>
      <c r="D74" s="3">
        <v>40118</v>
      </c>
      <c r="E74">
        <v>36</v>
      </c>
      <c r="G74" s="3">
        <v>40118</v>
      </c>
      <c r="H74">
        <v>13</v>
      </c>
      <c r="J74" s="3">
        <v>40118</v>
      </c>
      <c r="K74">
        <v>19</v>
      </c>
      <c r="M74" s="3">
        <v>40118</v>
      </c>
      <c r="N74">
        <v>12</v>
      </c>
      <c r="P74" s="3">
        <v>40118</v>
      </c>
      <c r="Q74">
        <v>7</v>
      </c>
      <c r="S74" s="3">
        <v>40118</v>
      </c>
      <c r="T74">
        <v>22</v>
      </c>
      <c r="V74" s="3">
        <f t="shared" si="1"/>
        <v>0</v>
      </c>
    </row>
    <row r="75" spans="1:22" x14ac:dyDescent="0.3">
      <c r="A75" s="3">
        <v>40148</v>
      </c>
      <c r="B75">
        <v>40</v>
      </c>
      <c r="D75" s="3">
        <v>40148</v>
      </c>
      <c r="E75">
        <v>50</v>
      </c>
      <c r="G75" s="3">
        <v>40148</v>
      </c>
      <c r="H75">
        <v>13</v>
      </c>
      <c r="J75" s="3">
        <v>40148</v>
      </c>
      <c r="K75">
        <v>19</v>
      </c>
      <c r="M75" s="3">
        <v>40148</v>
      </c>
      <c r="N75">
        <v>13</v>
      </c>
      <c r="P75" s="3">
        <v>40148</v>
      </c>
      <c r="Q75">
        <v>7</v>
      </c>
      <c r="S75" s="3">
        <v>40148</v>
      </c>
      <c r="T75">
        <v>21</v>
      </c>
      <c r="V75" s="3">
        <f t="shared" si="1"/>
        <v>0</v>
      </c>
    </row>
    <row r="76" spans="1:22" x14ac:dyDescent="0.3">
      <c r="A76" s="3">
        <v>40179</v>
      </c>
      <c r="B76">
        <v>21</v>
      </c>
      <c r="D76" s="3">
        <v>40179</v>
      </c>
      <c r="E76">
        <v>30</v>
      </c>
      <c r="G76" s="3">
        <v>40179</v>
      </c>
      <c r="H76">
        <v>11</v>
      </c>
      <c r="J76" s="3">
        <v>40179</v>
      </c>
      <c r="K76">
        <v>16</v>
      </c>
      <c r="M76" s="3">
        <v>40179</v>
      </c>
      <c r="N76">
        <v>12</v>
      </c>
      <c r="P76" s="3">
        <v>40179</v>
      </c>
      <c r="Q76">
        <v>7</v>
      </c>
      <c r="S76" s="3">
        <v>40179</v>
      </c>
      <c r="T76">
        <v>23</v>
      </c>
      <c r="V76" s="3">
        <f t="shared" si="1"/>
        <v>0</v>
      </c>
    </row>
    <row r="77" spans="1:22" x14ac:dyDescent="0.3">
      <c r="A77" s="3">
        <v>40210</v>
      </c>
      <c r="B77">
        <v>21</v>
      </c>
      <c r="D77" s="3">
        <v>40210</v>
      </c>
      <c r="E77">
        <v>29</v>
      </c>
      <c r="G77" s="3">
        <v>40210</v>
      </c>
      <c r="H77">
        <v>11</v>
      </c>
      <c r="J77" s="3">
        <v>40210</v>
      </c>
      <c r="K77">
        <v>19</v>
      </c>
      <c r="M77" s="3">
        <v>40210</v>
      </c>
      <c r="N77">
        <v>13</v>
      </c>
      <c r="P77" s="3">
        <v>40210</v>
      </c>
      <c r="Q77">
        <v>7</v>
      </c>
      <c r="S77" s="3">
        <v>40210</v>
      </c>
      <c r="T77">
        <v>25</v>
      </c>
      <c r="V77" s="3">
        <f t="shared" si="1"/>
        <v>0</v>
      </c>
    </row>
    <row r="78" spans="1:22" x14ac:dyDescent="0.3">
      <c r="A78" s="3">
        <v>40238</v>
      </c>
      <c r="B78">
        <v>23</v>
      </c>
      <c r="D78" s="3">
        <v>40238</v>
      </c>
      <c r="E78">
        <v>31</v>
      </c>
      <c r="G78" s="3">
        <v>40238</v>
      </c>
      <c r="H78">
        <v>11</v>
      </c>
      <c r="J78" s="3">
        <v>40238</v>
      </c>
      <c r="K78">
        <v>20</v>
      </c>
      <c r="M78" s="3">
        <v>40238</v>
      </c>
      <c r="N78">
        <v>11</v>
      </c>
      <c r="P78" s="3">
        <v>40238</v>
      </c>
      <c r="Q78">
        <v>7</v>
      </c>
      <c r="S78" s="3">
        <v>40238</v>
      </c>
      <c r="T78">
        <v>23</v>
      </c>
      <c r="V78" s="3">
        <f t="shared" si="1"/>
        <v>0</v>
      </c>
    </row>
    <row r="79" spans="1:22" x14ac:dyDescent="0.3">
      <c r="A79" s="3">
        <v>40269</v>
      </c>
      <c r="B79">
        <v>21</v>
      </c>
      <c r="D79" s="3">
        <v>40269</v>
      </c>
      <c r="E79">
        <v>32</v>
      </c>
      <c r="G79" s="3">
        <v>40269</v>
      </c>
      <c r="H79">
        <v>10</v>
      </c>
      <c r="J79" s="3">
        <v>40269</v>
      </c>
      <c r="K79">
        <v>18</v>
      </c>
      <c r="M79" s="3">
        <v>40269</v>
      </c>
      <c r="N79">
        <v>10</v>
      </c>
      <c r="P79" s="3">
        <v>40269</v>
      </c>
      <c r="Q79">
        <v>7</v>
      </c>
      <c r="S79" s="3">
        <v>40269</v>
      </c>
      <c r="T79">
        <v>23</v>
      </c>
      <c r="V79" s="3">
        <f t="shared" si="1"/>
        <v>0</v>
      </c>
    </row>
    <row r="80" spans="1:22" x14ac:dyDescent="0.3">
      <c r="A80" s="3">
        <v>40299</v>
      </c>
      <c r="B80">
        <v>23</v>
      </c>
      <c r="D80" s="3">
        <v>40299</v>
      </c>
      <c r="E80">
        <v>34</v>
      </c>
      <c r="G80" s="3">
        <v>40299</v>
      </c>
      <c r="H80">
        <v>11</v>
      </c>
      <c r="J80" s="3">
        <v>40299</v>
      </c>
      <c r="K80">
        <v>18</v>
      </c>
      <c r="M80" s="3">
        <v>40299</v>
      </c>
      <c r="N80">
        <v>10</v>
      </c>
      <c r="P80" s="3">
        <v>40299</v>
      </c>
      <c r="Q80">
        <v>7</v>
      </c>
      <c r="S80" s="3">
        <v>40299</v>
      </c>
      <c r="T80">
        <v>24</v>
      </c>
      <c r="V80" s="3">
        <f t="shared" si="1"/>
        <v>0</v>
      </c>
    </row>
    <row r="81" spans="1:22" x14ac:dyDescent="0.3">
      <c r="A81" s="3">
        <v>40330</v>
      </c>
      <c r="B81">
        <v>28</v>
      </c>
      <c r="D81" s="3">
        <v>40330</v>
      </c>
      <c r="E81">
        <v>37</v>
      </c>
      <c r="G81" s="3">
        <v>40330</v>
      </c>
      <c r="H81">
        <v>11</v>
      </c>
      <c r="J81" s="3">
        <v>40330</v>
      </c>
      <c r="K81">
        <v>18</v>
      </c>
      <c r="M81" s="3">
        <v>40330</v>
      </c>
      <c r="N81">
        <v>11</v>
      </c>
      <c r="P81" s="3">
        <v>40330</v>
      </c>
      <c r="Q81">
        <v>6</v>
      </c>
      <c r="S81" s="3">
        <v>40330</v>
      </c>
      <c r="T81">
        <v>26</v>
      </c>
      <c r="V81" s="3">
        <f t="shared" si="1"/>
        <v>0</v>
      </c>
    </row>
    <row r="82" spans="1:22" x14ac:dyDescent="0.3">
      <c r="A82" s="3">
        <v>40360</v>
      </c>
      <c r="B82">
        <v>28</v>
      </c>
      <c r="D82" s="3">
        <v>40360</v>
      </c>
      <c r="E82">
        <v>40</v>
      </c>
      <c r="G82" s="3">
        <v>40360</v>
      </c>
      <c r="H82">
        <v>12</v>
      </c>
      <c r="J82" s="3">
        <v>40360</v>
      </c>
      <c r="K82">
        <v>19</v>
      </c>
      <c r="M82" s="3">
        <v>40360</v>
      </c>
      <c r="N82">
        <v>15</v>
      </c>
      <c r="P82" s="3">
        <v>40360</v>
      </c>
      <c r="Q82">
        <v>8</v>
      </c>
      <c r="S82" s="3">
        <v>40360</v>
      </c>
      <c r="T82">
        <v>30</v>
      </c>
      <c r="V82" s="3">
        <f t="shared" si="1"/>
        <v>0</v>
      </c>
    </row>
    <row r="83" spans="1:22" x14ac:dyDescent="0.3">
      <c r="A83" s="3">
        <v>40391</v>
      </c>
      <c r="B83">
        <v>28</v>
      </c>
      <c r="D83" s="3">
        <v>40391</v>
      </c>
      <c r="E83">
        <v>39</v>
      </c>
      <c r="G83" s="3">
        <v>40391</v>
      </c>
      <c r="H83">
        <v>12</v>
      </c>
      <c r="J83" s="3">
        <v>40391</v>
      </c>
      <c r="K83">
        <v>18</v>
      </c>
      <c r="M83" s="3">
        <v>40391</v>
      </c>
      <c r="N83">
        <v>11</v>
      </c>
      <c r="P83" s="3">
        <v>40391</v>
      </c>
      <c r="Q83">
        <v>6</v>
      </c>
      <c r="S83" s="3">
        <v>40391</v>
      </c>
      <c r="T83">
        <v>27</v>
      </c>
      <c r="V83" s="3">
        <f t="shared" si="1"/>
        <v>0</v>
      </c>
    </row>
    <row r="84" spans="1:22" x14ac:dyDescent="0.3">
      <c r="A84" s="3">
        <v>40422</v>
      </c>
      <c r="B84">
        <v>23</v>
      </c>
      <c r="D84" s="3">
        <v>40422</v>
      </c>
      <c r="E84">
        <v>36</v>
      </c>
      <c r="G84" s="3">
        <v>40422</v>
      </c>
      <c r="H84">
        <v>12</v>
      </c>
      <c r="J84" s="3">
        <v>40422</v>
      </c>
      <c r="K84">
        <v>20</v>
      </c>
      <c r="M84" s="3">
        <v>40422</v>
      </c>
      <c r="N84">
        <v>14</v>
      </c>
      <c r="P84" s="3">
        <v>40422</v>
      </c>
      <c r="Q84">
        <v>6</v>
      </c>
      <c r="S84" s="3">
        <v>40422</v>
      </c>
      <c r="T84">
        <v>27</v>
      </c>
      <c r="V84" s="3">
        <f t="shared" si="1"/>
        <v>0</v>
      </c>
    </row>
    <row r="85" spans="1:22" x14ac:dyDescent="0.3">
      <c r="A85" s="3">
        <v>40452</v>
      </c>
      <c r="B85">
        <v>24</v>
      </c>
      <c r="D85" s="3">
        <v>40452</v>
      </c>
      <c r="E85">
        <v>37</v>
      </c>
      <c r="G85" s="3">
        <v>40452</v>
      </c>
      <c r="H85">
        <v>12</v>
      </c>
      <c r="J85" s="3">
        <v>40452</v>
      </c>
      <c r="K85">
        <v>19</v>
      </c>
      <c r="M85" s="3">
        <v>40452</v>
      </c>
      <c r="N85">
        <v>12</v>
      </c>
      <c r="P85" s="3">
        <v>40452</v>
      </c>
      <c r="Q85">
        <v>7</v>
      </c>
      <c r="S85" s="3">
        <v>40452</v>
      </c>
      <c r="T85">
        <v>20</v>
      </c>
      <c r="V85" s="3">
        <f t="shared" si="1"/>
        <v>0</v>
      </c>
    </row>
    <row r="86" spans="1:22" x14ac:dyDescent="0.3">
      <c r="A86" s="3">
        <v>40483</v>
      </c>
      <c r="B86">
        <v>31</v>
      </c>
      <c r="D86" s="3">
        <v>40483</v>
      </c>
      <c r="E86">
        <v>39</v>
      </c>
      <c r="G86" s="3">
        <v>40483</v>
      </c>
      <c r="H86">
        <v>13</v>
      </c>
      <c r="J86" s="3">
        <v>40483</v>
      </c>
      <c r="K86">
        <v>22</v>
      </c>
      <c r="M86" s="3">
        <v>40483</v>
      </c>
      <c r="N86">
        <v>11</v>
      </c>
      <c r="P86" s="3">
        <v>40483</v>
      </c>
      <c r="Q86">
        <v>7</v>
      </c>
      <c r="S86" s="3">
        <v>40483</v>
      </c>
      <c r="T86">
        <v>26</v>
      </c>
      <c r="V86" s="3">
        <f t="shared" si="1"/>
        <v>0</v>
      </c>
    </row>
    <row r="87" spans="1:22" x14ac:dyDescent="0.3">
      <c r="A87" s="3">
        <v>40513</v>
      </c>
      <c r="B87">
        <v>40</v>
      </c>
      <c r="D87" s="3">
        <v>40513</v>
      </c>
      <c r="E87">
        <v>56</v>
      </c>
      <c r="G87" s="3">
        <v>40513</v>
      </c>
      <c r="H87">
        <v>14</v>
      </c>
      <c r="J87" s="3">
        <v>40513</v>
      </c>
      <c r="K87">
        <v>23</v>
      </c>
      <c r="M87" s="3">
        <v>40513</v>
      </c>
      <c r="N87">
        <v>15</v>
      </c>
      <c r="P87" s="3">
        <v>40513</v>
      </c>
      <c r="Q87">
        <v>7</v>
      </c>
      <c r="S87" s="3">
        <v>40513</v>
      </c>
      <c r="T87">
        <v>28</v>
      </c>
      <c r="V87" s="3">
        <f t="shared" si="1"/>
        <v>0</v>
      </c>
    </row>
    <row r="88" spans="1:22" x14ac:dyDescent="0.3">
      <c r="A88" s="3">
        <v>40544</v>
      </c>
      <c r="B88">
        <v>23</v>
      </c>
      <c r="D88" s="3">
        <v>40544</v>
      </c>
      <c r="E88">
        <v>33</v>
      </c>
      <c r="G88" s="3">
        <v>40544</v>
      </c>
      <c r="H88">
        <v>15</v>
      </c>
      <c r="J88" s="3">
        <v>40544</v>
      </c>
      <c r="K88">
        <v>18</v>
      </c>
      <c r="M88" s="3">
        <v>40544</v>
      </c>
      <c r="N88">
        <v>13</v>
      </c>
      <c r="P88" s="3">
        <v>40544</v>
      </c>
      <c r="Q88">
        <v>6</v>
      </c>
      <c r="S88" s="3">
        <v>40544</v>
      </c>
      <c r="T88">
        <v>22</v>
      </c>
      <c r="V88" s="3">
        <f t="shared" si="1"/>
        <v>0</v>
      </c>
    </row>
    <row r="89" spans="1:22" x14ac:dyDescent="0.3">
      <c r="A89" s="3">
        <v>40575</v>
      </c>
      <c r="B89">
        <v>23</v>
      </c>
      <c r="D89" s="3">
        <v>40575</v>
      </c>
      <c r="E89">
        <v>34</v>
      </c>
      <c r="G89" s="3">
        <v>40575</v>
      </c>
      <c r="H89">
        <v>15</v>
      </c>
      <c r="J89" s="3">
        <v>40575</v>
      </c>
      <c r="K89">
        <v>16</v>
      </c>
      <c r="M89" s="3">
        <v>40575</v>
      </c>
      <c r="N89">
        <v>14</v>
      </c>
      <c r="P89" s="3">
        <v>40575</v>
      </c>
      <c r="Q89">
        <v>7</v>
      </c>
      <c r="S89" s="3">
        <v>40575</v>
      </c>
      <c r="T89">
        <v>23</v>
      </c>
      <c r="V89" s="3">
        <f t="shared" si="1"/>
        <v>0</v>
      </c>
    </row>
    <row r="90" spans="1:22" x14ac:dyDescent="0.3">
      <c r="A90" s="3">
        <v>40603</v>
      </c>
      <c r="B90">
        <v>26</v>
      </c>
      <c r="D90" s="3">
        <v>40603</v>
      </c>
      <c r="E90">
        <v>38</v>
      </c>
      <c r="G90" s="3">
        <v>40603</v>
      </c>
      <c r="H90">
        <v>14</v>
      </c>
      <c r="J90" s="3">
        <v>40603</v>
      </c>
      <c r="K90">
        <v>17</v>
      </c>
      <c r="M90" s="3">
        <v>40603</v>
      </c>
      <c r="N90">
        <v>14</v>
      </c>
      <c r="P90" s="3">
        <v>40603</v>
      </c>
      <c r="Q90">
        <v>8</v>
      </c>
      <c r="S90" s="3">
        <v>40603</v>
      </c>
      <c r="T90">
        <v>25</v>
      </c>
      <c r="V90" s="3">
        <f t="shared" si="1"/>
        <v>0</v>
      </c>
    </row>
    <row r="91" spans="1:22" x14ac:dyDescent="0.3">
      <c r="A91" s="3">
        <v>40634</v>
      </c>
      <c r="B91">
        <v>27</v>
      </c>
      <c r="D91" s="3">
        <v>40634</v>
      </c>
      <c r="E91">
        <v>38</v>
      </c>
      <c r="G91" s="3">
        <v>40634</v>
      </c>
      <c r="H91">
        <v>13</v>
      </c>
      <c r="J91" s="3">
        <v>40634</v>
      </c>
      <c r="K91">
        <v>18</v>
      </c>
      <c r="M91" s="3">
        <v>40634</v>
      </c>
      <c r="N91">
        <v>13</v>
      </c>
      <c r="P91" s="3">
        <v>40634</v>
      </c>
      <c r="Q91">
        <v>7</v>
      </c>
      <c r="S91" s="3">
        <v>40634</v>
      </c>
      <c r="T91">
        <v>25</v>
      </c>
      <c r="V91" s="3">
        <f t="shared" si="1"/>
        <v>0</v>
      </c>
    </row>
    <row r="92" spans="1:22" x14ac:dyDescent="0.3">
      <c r="A92" s="3">
        <v>40664</v>
      </c>
      <c r="B92">
        <v>25</v>
      </c>
      <c r="D92" s="3">
        <v>40664</v>
      </c>
      <c r="E92">
        <v>38</v>
      </c>
      <c r="G92" s="3">
        <v>40664</v>
      </c>
      <c r="H92">
        <v>14</v>
      </c>
      <c r="J92" s="3">
        <v>40664</v>
      </c>
      <c r="K92">
        <v>18</v>
      </c>
      <c r="M92" s="3">
        <v>40664</v>
      </c>
      <c r="N92">
        <v>16</v>
      </c>
      <c r="P92" s="3">
        <v>40664</v>
      </c>
      <c r="Q92">
        <v>7</v>
      </c>
      <c r="S92" s="3">
        <v>40664</v>
      </c>
      <c r="T92">
        <v>22</v>
      </c>
      <c r="V92" s="3">
        <f t="shared" si="1"/>
        <v>0</v>
      </c>
    </row>
    <row r="93" spans="1:22" x14ac:dyDescent="0.3">
      <c r="A93" s="3">
        <v>40695</v>
      </c>
      <c r="B93">
        <v>27</v>
      </c>
      <c r="D93" s="3">
        <v>40695</v>
      </c>
      <c r="E93">
        <v>46</v>
      </c>
      <c r="G93" s="3">
        <v>40695</v>
      </c>
      <c r="H93">
        <v>14</v>
      </c>
      <c r="J93" s="3">
        <v>40695</v>
      </c>
      <c r="K93">
        <v>19</v>
      </c>
      <c r="M93" s="3">
        <v>40695</v>
      </c>
      <c r="N93">
        <v>19</v>
      </c>
      <c r="P93" s="3">
        <v>40695</v>
      </c>
      <c r="Q93">
        <v>8</v>
      </c>
      <c r="S93" s="3">
        <v>40695</v>
      </c>
      <c r="T93">
        <v>30</v>
      </c>
      <c r="V93" s="3">
        <f t="shared" si="1"/>
        <v>0</v>
      </c>
    </row>
    <row r="94" spans="1:22" x14ac:dyDescent="0.3">
      <c r="A94" s="3">
        <v>40725</v>
      </c>
      <c r="B94">
        <v>28</v>
      </c>
      <c r="D94" s="3">
        <v>40725</v>
      </c>
      <c r="E94">
        <v>46</v>
      </c>
      <c r="G94" s="3">
        <v>40725</v>
      </c>
      <c r="H94">
        <v>16</v>
      </c>
      <c r="J94" s="3">
        <v>40725</v>
      </c>
      <c r="K94">
        <v>22</v>
      </c>
      <c r="M94" s="3">
        <v>40725</v>
      </c>
      <c r="N94">
        <v>18</v>
      </c>
      <c r="P94" s="3">
        <v>40725</v>
      </c>
      <c r="Q94">
        <v>8</v>
      </c>
      <c r="S94" s="3">
        <v>40725</v>
      </c>
      <c r="T94">
        <v>25</v>
      </c>
      <c r="V94" s="3">
        <f t="shared" si="1"/>
        <v>0</v>
      </c>
    </row>
    <row r="95" spans="1:22" x14ac:dyDescent="0.3">
      <c r="A95" s="3">
        <v>40756</v>
      </c>
      <c r="B95">
        <v>32</v>
      </c>
      <c r="D95" s="3">
        <v>40756</v>
      </c>
      <c r="E95">
        <v>48</v>
      </c>
      <c r="G95" s="3">
        <v>40756</v>
      </c>
      <c r="H95">
        <v>17</v>
      </c>
      <c r="J95" s="3">
        <v>40756</v>
      </c>
      <c r="K95">
        <v>17</v>
      </c>
      <c r="M95" s="3">
        <v>40756</v>
      </c>
      <c r="N95">
        <v>18</v>
      </c>
      <c r="P95" s="3">
        <v>40756</v>
      </c>
      <c r="Q95">
        <v>8</v>
      </c>
      <c r="S95" s="3">
        <v>40756</v>
      </c>
      <c r="T95">
        <v>24</v>
      </c>
      <c r="V95" s="3">
        <f t="shared" si="1"/>
        <v>0</v>
      </c>
    </row>
    <row r="96" spans="1:22" x14ac:dyDescent="0.3">
      <c r="A96" s="3">
        <v>40787</v>
      </c>
      <c r="B96">
        <v>29</v>
      </c>
      <c r="D96" s="3">
        <v>40787</v>
      </c>
      <c r="E96">
        <v>53</v>
      </c>
      <c r="G96" s="3">
        <v>40787</v>
      </c>
      <c r="H96">
        <v>23</v>
      </c>
      <c r="J96" s="3">
        <v>40787</v>
      </c>
      <c r="K96">
        <v>19</v>
      </c>
      <c r="M96" s="3">
        <v>40787</v>
      </c>
      <c r="N96">
        <v>21</v>
      </c>
      <c r="P96" s="3">
        <v>40787</v>
      </c>
      <c r="Q96">
        <v>8</v>
      </c>
      <c r="S96" s="3">
        <v>40787</v>
      </c>
      <c r="T96">
        <v>31</v>
      </c>
      <c r="V96" s="3">
        <f t="shared" si="1"/>
        <v>0</v>
      </c>
    </row>
    <row r="97" spans="1:22" x14ac:dyDescent="0.3">
      <c r="A97" s="3">
        <v>40817</v>
      </c>
      <c r="B97">
        <v>39</v>
      </c>
      <c r="D97" s="3">
        <v>40817</v>
      </c>
      <c r="E97">
        <v>42</v>
      </c>
      <c r="G97" s="3">
        <v>40817</v>
      </c>
      <c r="H97">
        <v>20</v>
      </c>
      <c r="J97" s="3">
        <v>40817</v>
      </c>
      <c r="K97">
        <v>20</v>
      </c>
      <c r="M97" s="3">
        <v>40817</v>
      </c>
      <c r="N97">
        <v>18</v>
      </c>
      <c r="P97" s="3">
        <v>40817</v>
      </c>
      <c r="Q97">
        <v>8</v>
      </c>
      <c r="S97" s="3">
        <v>40817</v>
      </c>
      <c r="T97">
        <v>30</v>
      </c>
      <c r="V97" s="3">
        <f t="shared" si="1"/>
        <v>0</v>
      </c>
    </row>
    <row r="98" spans="1:22" x14ac:dyDescent="0.3">
      <c r="A98" s="3">
        <v>40848</v>
      </c>
      <c r="B98">
        <v>54</v>
      </c>
      <c r="D98" s="3">
        <v>40848</v>
      </c>
      <c r="E98">
        <v>45</v>
      </c>
      <c r="G98" s="3">
        <v>40848</v>
      </c>
      <c r="H98">
        <v>19</v>
      </c>
      <c r="J98" s="3">
        <v>40848</v>
      </c>
      <c r="K98">
        <v>21</v>
      </c>
      <c r="M98" s="3">
        <v>40848</v>
      </c>
      <c r="N98">
        <v>18</v>
      </c>
      <c r="P98" s="3">
        <v>40848</v>
      </c>
      <c r="Q98">
        <v>9</v>
      </c>
      <c r="S98" s="3">
        <v>40848</v>
      </c>
      <c r="T98">
        <v>31</v>
      </c>
      <c r="V98" s="3">
        <f t="shared" si="1"/>
        <v>0</v>
      </c>
    </row>
    <row r="99" spans="1:22" x14ac:dyDescent="0.3">
      <c r="A99" s="3">
        <v>40878</v>
      </c>
      <c r="B99">
        <v>52</v>
      </c>
      <c r="D99" s="3">
        <v>40878</v>
      </c>
      <c r="E99">
        <v>58</v>
      </c>
      <c r="G99" s="3">
        <v>40878</v>
      </c>
      <c r="H99">
        <v>19</v>
      </c>
      <c r="J99" s="3">
        <v>40878</v>
      </c>
      <c r="K99">
        <v>22</v>
      </c>
      <c r="M99" s="3">
        <v>40878</v>
      </c>
      <c r="N99">
        <v>20</v>
      </c>
      <c r="P99" s="3">
        <v>40878</v>
      </c>
      <c r="Q99">
        <v>9</v>
      </c>
      <c r="S99" s="3">
        <v>40878</v>
      </c>
      <c r="T99">
        <v>26</v>
      </c>
      <c r="V99" s="3">
        <f t="shared" si="1"/>
        <v>0</v>
      </c>
    </row>
    <row r="100" spans="1:22" x14ac:dyDescent="0.3">
      <c r="A100" s="3">
        <v>40909</v>
      </c>
      <c r="B100">
        <v>35</v>
      </c>
      <c r="D100" s="3">
        <v>40909</v>
      </c>
      <c r="E100">
        <v>36</v>
      </c>
      <c r="G100" s="3">
        <v>40909</v>
      </c>
      <c r="H100">
        <v>17</v>
      </c>
      <c r="J100" s="3">
        <v>40909</v>
      </c>
      <c r="K100">
        <v>19</v>
      </c>
      <c r="M100" s="3">
        <v>40909</v>
      </c>
      <c r="N100">
        <v>17</v>
      </c>
      <c r="P100" s="3">
        <v>40909</v>
      </c>
      <c r="Q100">
        <v>8</v>
      </c>
      <c r="S100" s="3">
        <v>40909</v>
      </c>
      <c r="T100">
        <v>28</v>
      </c>
      <c r="V100" s="3">
        <f t="shared" si="1"/>
        <v>0</v>
      </c>
    </row>
    <row r="101" spans="1:22" x14ac:dyDescent="0.3">
      <c r="A101" s="3">
        <v>40940</v>
      </c>
      <c r="B101">
        <v>31</v>
      </c>
      <c r="D101" s="3">
        <v>40940</v>
      </c>
      <c r="E101">
        <v>35</v>
      </c>
      <c r="G101" s="3">
        <v>40940</v>
      </c>
      <c r="H101">
        <v>18</v>
      </c>
      <c r="J101" s="3">
        <v>40940</v>
      </c>
      <c r="K101">
        <v>18</v>
      </c>
      <c r="M101" s="3">
        <v>40940</v>
      </c>
      <c r="N101">
        <v>23</v>
      </c>
      <c r="P101" s="3">
        <v>40940</v>
      </c>
      <c r="Q101">
        <v>8</v>
      </c>
      <c r="S101" s="3">
        <v>40940</v>
      </c>
      <c r="T101">
        <v>33</v>
      </c>
      <c r="V101" s="3">
        <f t="shared" si="1"/>
        <v>0</v>
      </c>
    </row>
    <row r="102" spans="1:22" x14ac:dyDescent="0.3">
      <c r="A102" s="3">
        <v>40969</v>
      </c>
      <c r="B102">
        <v>30</v>
      </c>
      <c r="D102" s="3">
        <v>40969</v>
      </c>
      <c r="E102">
        <v>43</v>
      </c>
      <c r="G102" s="3">
        <v>40969</v>
      </c>
      <c r="H102">
        <v>18</v>
      </c>
      <c r="J102" s="3">
        <v>40969</v>
      </c>
      <c r="K102">
        <v>18</v>
      </c>
      <c r="M102" s="3">
        <v>40969</v>
      </c>
      <c r="N102">
        <v>21</v>
      </c>
      <c r="P102" s="3">
        <v>40969</v>
      </c>
      <c r="Q102">
        <v>9</v>
      </c>
      <c r="S102" s="3">
        <v>40969</v>
      </c>
      <c r="T102">
        <v>38</v>
      </c>
      <c r="V102" s="3">
        <f t="shared" si="1"/>
        <v>0</v>
      </c>
    </row>
    <row r="103" spans="1:22" x14ac:dyDescent="0.3">
      <c r="A103" s="3">
        <v>41000</v>
      </c>
      <c r="B103">
        <v>31</v>
      </c>
      <c r="D103" s="3">
        <v>41000</v>
      </c>
      <c r="E103">
        <v>40</v>
      </c>
      <c r="G103" s="3">
        <v>41000</v>
      </c>
      <c r="H103">
        <v>17</v>
      </c>
      <c r="J103" s="3">
        <v>41000</v>
      </c>
      <c r="K103">
        <v>16</v>
      </c>
      <c r="M103" s="3">
        <v>41000</v>
      </c>
      <c r="N103">
        <v>24</v>
      </c>
      <c r="P103" s="3">
        <v>41000</v>
      </c>
      <c r="Q103">
        <v>9</v>
      </c>
      <c r="S103" s="3">
        <v>41000</v>
      </c>
      <c r="T103">
        <v>31</v>
      </c>
      <c r="V103" s="3">
        <f t="shared" si="1"/>
        <v>0</v>
      </c>
    </row>
    <row r="104" spans="1:22" x14ac:dyDescent="0.3">
      <c r="A104" s="3">
        <v>41030</v>
      </c>
      <c r="B104">
        <v>36</v>
      </c>
      <c r="D104" s="3">
        <v>41030</v>
      </c>
      <c r="E104">
        <v>40</v>
      </c>
      <c r="G104" s="3">
        <v>41030</v>
      </c>
      <c r="H104">
        <v>18</v>
      </c>
      <c r="J104" s="3">
        <v>41030</v>
      </c>
      <c r="K104">
        <v>17</v>
      </c>
      <c r="M104" s="3">
        <v>41030</v>
      </c>
      <c r="N104">
        <v>22</v>
      </c>
      <c r="P104" s="3">
        <v>41030</v>
      </c>
      <c r="Q104">
        <v>9</v>
      </c>
      <c r="S104" s="3">
        <v>41030</v>
      </c>
      <c r="T104">
        <v>31</v>
      </c>
      <c r="V104" s="3">
        <f t="shared" si="1"/>
        <v>0</v>
      </c>
    </row>
    <row r="105" spans="1:22" x14ac:dyDescent="0.3">
      <c r="A105" s="3">
        <v>41061</v>
      </c>
      <c r="B105">
        <v>32</v>
      </c>
      <c r="D105" s="3">
        <v>41061</v>
      </c>
      <c r="E105">
        <v>47</v>
      </c>
      <c r="G105" s="3">
        <v>41061</v>
      </c>
      <c r="H105">
        <v>17</v>
      </c>
      <c r="J105" s="3">
        <v>41061</v>
      </c>
      <c r="K105">
        <v>18</v>
      </c>
      <c r="M105" s="3">
        <v>41061</v>
      </c>
      <c r="N105">
        <v>22</v>
      </c>
      <c r="P105" s="3">
        <v>41061</v>
      </c>
      <c r="Q105">
        <v>9</v>
      </c>
      <c r="S105" s="3">
        <v>41061</v>
      </c>
      <c r="T105">
        <v>32</v>
      </c>
      <c r="V105" s="3">
        <f t="shared" si="1"/>
        <v>0</v>
      </c>
    </row>
    <row r="106" spans="1:22" x14ac:dyDescent="0.3">
      <c r="A106" s="3">
        <v>41091</v>
      </c>
      <c r="B106">
        <v>38</v>
      </c>
      <c r="D106" s="3">
        <v>41091</v>
      </c>
      <c r="E106">
        <v>46</v>
      </c>
      <c r="G106" s="3">
        <v>41091</v>
      </c>
      <c r="H106">
        <v>19</v>
      </c>
      <c r="J106" s="3">
        <v>41091</v>
      </c>
      <c r="K106">
        <v>18</v>
      </c>
      <c r="M106" s="3">
        <v>41091</v>
      </c>
      <c r="N106">
        <v>25</v>
      </c>
      <c r="P106" s="3">
        <v>41091</v>
      </c>
      <c r="Q106">
        <v>11</v>
      </c>
      <c r="S106" s="3">
        <v>41091</v>
      </c>
      <c r="T106">
        <v>34</v>
      </c>
      <c r="V106" s="3">
        <f t="shared" si="1"/>
        <v>0</v>
      </c>
    </row>
    <row r="107" spans="1:22" x14ac:dyDescent="0.3">
      <c r="A107" s="3">
        <v>41122</v>
      </c>
      <c r="B107">
        <v>36</v>
      </c>
      <c r="D107" s="3">
        <v>41122</v>
      </c>
      <c r="E107">
        <v>45</v>
      </c>
      <c r="G107" s="3">
        <v>41122</v>
      </c>
      <c r="H107">
        <v>18</v>
      </c>
      <c r="J107" s="3">
        <v>41122</v>
      </c>
      <c r="K107">
        <v>17</v>
      </c>
      <c r="M107" s="3">
        <v>41122</v>
      </c>
      <c r="N107">
        <v>21</v>
      </c>
      <c r="P107" s="3">
        <v>41122</v>
      </c>
      <c r="Q107">
        <v>11</v>
      </c>
      <c r="S107" s="3">
        <v>41122</v>
      </c>
      <c r="T107">
        <v>34</v>
      </c>
      <c r="V107" s="3">
        <f t="shared" si="1"/>
        <v>0</v>
      </c>
    </row>
    <row r="108" spans="1:22" x14ac:dyDescent="0.3">
      <c r="A108" s="3">
        <v>41153</v>
      </c>
      <c r="B108">
        <v>32</v>
      </c>
      <c r="D108" s="3">
        <v>41153</v>
      </c>
      <c r="E108">
        <v>40</v>
      </c>
      <c r="G108" s="3">
        <v>41153</v>
      </c>
      <c r="H108">
        <v>18</v>
      </c>
      <c r="J108" s="3">
        <v>41153</v>
      </c>
      <c r="K108">
        <v>18</v>
      </c>
      <c r="M108" s="3">
        <v>41153</v>
      </c>
      <c r="N108">
        <v>22</v>
      </c>
      <c r="P108" s="3">
        <v>41153</v>
      </c>
      <c r="Q108">
        <v>8</v>
      </c>
      <c r="S108" s="3">
        <v>41153</v>
      </c>
      <c r="T108">
        <v>31</v>
      </c>
      <c r="V108" s="3">
        <f t="shared" si="1"/>
        <v>0</v>
      </c>
    </row>
    <row r="109" spans="1:22" x14ac:dyDescent="0.3">
      <c r="A109" s="3">
        <v>41183</v>
      </c>
      <c r="B109">
        <v>39</v>
      </c>
      <c r="D109" s="3">
        <v>41183</v>
      </c>
      <c r="E109">
        <v>43</v>
      </c>
      <c r="G109" s="3">
        <v>41183</v>
      </c>
      <c r="H109">
        <v>18</v>
      </c>
      <c r="J109" s="3">
        <v>41183</v>
      </c>
      <c r="K109">
        <v>22</v>
      </c>
      <c r="M109" s="3">
        <v>41183</v>
      </c>
      <c r="N109">
        <v>26</v>
      </c>
      <c r="P109" s="3">
        <v>41183</v>
      </c>
      <c r="Q109">
        <v>9</v>
      </c>
      <c r="S109" s="3">
        <v>41183</v>
      </c>
      <c r="T109">
        <v>31</v>
      </c>
      <c r="V109" s="3">
        <f t="shared" si="1"/>
        <v>0</v>
      </c>
    </row>
    <row r="110" spans="1:22" x14ac:dyDescent="0.3">
      <c r="A110" s="3">
        <v>41214</v>
      </c>
      <c r="B110">
        <v>44</v>
      </c>
      <c r="D110" s="3">
        <v>41214</v>
      </c>
      <c r="E110">
        <v>49</v>
      </c>
      <c r="G110" s="3">
        <v>41214</v>
      </c>
      <c r="H110">
        <v>27</v>
      </c>
      <c r="J110" s="3">
        <v>41214</v>
      </c>
      <c r="K110">
        <v>22</v>
      </c>
      <c r="M110" s="3">
        <v>41214</v>
      </c>
      <c r="N110">
        <v>23</v>
      </c>
      <c r="P110" s="3">
        <v>41214</v>
      </c>
      <c r="Q110">
        <v>10</v>
      </c>
      <c r="S110" s="3">
        <v>41214</v>
      </c>
      <c r="T110">
        <v>29</v>
      </c>
      <c r="V110" s="3">
        <f t="shared" si="1"/>
        <v>0</v>
      </c>
    </row>
    <row r="111" spans="1:22" x14ac:dyDescent="0.3">
      <c r="A111" s="3">
        <v>41244</v>
      </c>
      <c r="B111">
        <v>55</v>
      </c>
      <c r="D111" s="3">
        <v>41244</v>
      </c>
      <c r="E111">
        <v>67</v>
      </c>
      <c r="G111" s="3">
        <v>41244</v>
      </c>
      <c r="H111">
        <v>25</v>
      </c>
      <c r="J111" s="3">
        <v>41244</v>
      </c>
      <c r="K111">
        <v>21</v>
      </c>
      <c r="M111" s="3">
        <v>41244</v>
      </c>
      <c r="N111">
        <v>26</v>
      </c>
      <c r="P111" s="3">
        <v>41244</v>
      </c>
      <c r="Q111">
        <v>10</v>
      </c>
      <c r="S111" s="3">
        <v>41244</v>
      </c>
      <c r="T111">
        <v>33</v>
      </c>
      <c r="V111" s="3">
        <f t="shared" si="1"/>
        <v>0</v>
      </c>
    </row>
    <row r="112" spans="1:22" x14ac:dyDescent="0.3">
      <c r="A112" s="3">
        <v>41275</v>
      </c>
      <c r="B112">
        <v>29</v>
      </c>
      <c r="D112" s="3">
        <v>41275</v>
      </c>
      <c r="E112">
        <v>35</v>
      </c>
      <c r="G112" s="3">
        <v>41275</v>
      </c>
      <c r="H112">
        <v>19</v>
      </c>
      <c r="J112" s="3">
        <v>41275</v>
      </c>
      <c r="K112">
        <v>19</v>
      </c>
      <c r="M112" s="3">
        <v>41275</v>
      </c>
      <c r="N112">
        <v>19</v>
      </c>
      <c r="P112" s="3">
        <v>41275</v>
      </c>
      <c r="Q112">
        <v>9</v>
      </c>
      <c r="S112" s="3">
        <v>41275</v>
      </c>
      <c r="T112">
        <v>31</v>
      </c>
      <c r="V112" s="3">
        <f t="shared" si="1"/>
        <v>0</v>
      </c>
    </row>
    <row r="113" spans="1:22" x14ac:dyDescent="0.3">
      <c r="A113" s="3">
        <v>41306</v>
      </c>
      <c r="B113">
        <v>30</v>
      </c>
      <c r="D113" s="3">
        <v>41306</v>
      </c>
      <c r="E113">
        <v>33</v>
      </c>
      <c r="G113" s="3">
        <v>41306</v>
      </c>
      <c r="H113">
        <v>21</v>
      </c>
      <c r="J113" s="3">
        <v>41306</v>
      </c>
      <c r="K113">
        <v>20</v>
      </c>
      <c r="M113" s="3">
        <v>41306</v>
      </c>
      <c r="N113">
        <v>21</v>
      </c>
      <c r="P113" s="3">
        <v>41306</v>
      </c>
      <c r="Q113">
        <v>11</v>
      </c>
      <c r="S113" s="3">
        <v>41306</v>
      </c>
      <c r="T113">
        <v>31</v>
      </c>
      <c r="V113" s="3">
        <f t="shared" si="1"/>
        <v>0</v>
      </c>
    </row>
    <row r="114" spans="1:22" x14ac:dyDescent="0.3">
      <c r="A114" s="3">
        <v>41334</v>
      </c>
      <c r="B114">
        <v>31</v>
      </c>
      <c r="D114" s="3">
        <v>41334</v>
      </c>
      <c r="E114">
        <v>41</v>
      </c>
      <c r="G114" s="3">
        <v>41334</v>
      </c>
      <c r="H114">
        <v>19</v>
      </c>
      <c r="J114" s="3">
        <v>41334</v>
      </c>
      <c r="K114">
        <v>21</v>
      </c>
      <c r="M114" s="3">
        <v>41334</v>
      </c>
      <c r="N114">
        <v>23</v>
      </c>
      <c r="P114" s="3">
        <v>41334</v>
      </c>
      <c r="Q114">
        <v>11</v>
      </c>
      <c r="S114" s="3">
        <v>41334</v>
      </c>
      <c r="T114">
        <v>32</v>
      </c>
      <c r="V114" s="3">
        <f t="shared" si="1"/>
        <v>0</v>
      </c>
    </row>
    <row r="115" spans="1:22" x14ac:dyDescent="0.3">
      <c r="A115" s="3">
        <v>41365</v>
      </c>
      <c r="B115">
        <v>31</v>
      </c>
      <c r="D115" s="3">
        <v>41365</v>
      </c>
      <c r="E115">
        <v>39</v>
      </c>
      <c r="G115" s="3">
        <v>41365</v>
      </c>
      <c r="H115">
        <v>17</v>
      </c>
      <c r="J115" s="3">
        <v>41365</v>
      </c>
      <c r="K115">
        <v>20</v>
      </c>
      <c r="M115" s="3">
        <v>41365</v>
      </c>
      <c r="N115">
        <v>24</v>
      </c>
      <c r="P115" s="3">
        <v>41365</v>
      </c>
      <c r="Q115">
        <v>12</v>
      </c>
      <c r="S115" s="3">
        <v>41365</v>
      </c>
      <c r="T115">
        <v>32</v>
      </c>
      <c r="V115" s="3">
        <f t="shared" si="1"/>
        <v>0</v>
      </c>
    </row>
    <row r="116" spans="1:22" x14ac:dyDescent="0.3">
      <c r="A116" s="3">
        <v>41395</v>
      </c>
      <c r="B116">
        <v>38</v>
      </c>
      <c r="D116" s="3">
        <v>41395</v>
      </c>
      <c r="E116">
        <v>41</v>
      </c>
      <c r="G116" s="3">
        <v>41395</v>
      </c>
      <c r="H116">
        <v>19</v>
      </c>
      <c r="J116" s="3">
        <v>41395</v>
      </c>
      <c r="K116">
        <v>19</v>
      </c>
      <c r="M116" s="3">
        <v>41395</v>
      </c>
      <c r="N116">
        <v>27</v>
      </c>
      <c r="P116" s="3">
        <v>41395</v>
      </c>
      <c r="Q116">
        <v>11</v>
      </c>
      <c r="S116" s="3">
        <v>41395</v>
      </c>
      <c r="T116">
        <v>31</v>
      </c>
      <c r="V116" s="3">
        <f t="shared" si="1"/>
        <v>0</v>
      </c>
    </row>
    <row r="117" spans="1:22" x14ac:dyDescent="0.3">
      <c r="A117" s="3">
        <v>41426</v>
      </c>
      <c r="B117">
        <v>36</v>
      </c>
      <c r="D117" s="3">
        <v>41426</v>
      </c>
      <c r="E117">
        <v>40</v>
      </c>
      <c r="G117" s="3">
        <v>41426</v>
      </c>
      <c r="H117">
        <v>19</v>
      </c>
      <c r="J117" s="3">
        <v>41426</v>
      </c>
      <c r="K117">
        <v>28</v>
      </c>
      <c r="M117" s="3">
        <v>41426</v>
      </c>
      <c r="N117">
        <v>25</v>
      </c>
      <c r="P117" s="3">
        <v>41426</v>
      </c>
      <c r="Q117">
        <v>11</v>
      </c>
      <c r="S117" s="3">
        <v>41426</v>
      </c>
      <c r="T117">
        <v>34</v>
      </c>
      <c r="V117" s="3">
        <f t="shared" si="1"/>
        <v>0</v>
      </c>
    </row>
    <row r="118" spans="1:22" x14ac:dyDescent="0.3">
      <c r="A118" s="3">
        <v>41456</v>
      </c>
      <c r="B118">
        <v>36</v>
      </c>
      <c r="D118" s="3">
        <v>41456</v>
      </c>
      <c r="E118">
        <v>44</v>
      </c>
      <c r="G118" s="3">
        <v>41456</v>
      </c>
      <c r="H118">
        <v>21</v>
      </c>
      <c r="J118" s="3">
        <v>41456</v>
      </c>
      <c r="K118">
        <v>25</v>
      </c>
      <c r="M118" s="3">
        <v>41456</v>
      </c>
      <c r="N118">
        <v>24</v>
      </c>
      <c r="P118" s="3">
        <v>41456</v>
      </c>
      <c r="Q118">
        <v>12</v>
      </c>
      <c r="S118" s="3">
        <v>41456</v>
      </c>
      <c r="T118">
        <v>35</v>
      </c>
      <c r="V118" s="3">
        <f t="shared" si="1"/>
        <v>0</v>
      </c>
    </row>
    <row r="119" spans="1:22" x14ac:dyDescent="0.3">
      <c r="A119" s="3">
        <v>41487</v>
      </c>
      <c r="B119">
        <v>39</v>
      </c>
      <c r="D119" s="3">
        <v>41487</v>
      </c>
      <c r="E119">
        <v>55</v>
      </c>
      <c r="G119" s="3">
        <v>41487</v>
      </c>
      <c r="H119">
        <v>22</v>
      </c>
      <c r="J119" s="3">
        <v>41487</v>
      </c>
      <c r="K119">
        <v>22</v>
      </c>
      <c r="M119" s="3">
        <v>41487</v>
      </c>
      <c r="N119">
        <v>29</v>
      </c>
      <c r="P119" s="3">
        <v>41487</v>
      </c>
      <c r="Q119">
        <v>12</v>
      </c>
      <c r="S119" s="3">
        <v>41487</v>
      </c>
      <c r="T119">
        <v>34</v>
      </c>
      <c r="V119" s="3">
        <f t="shared" si="1"/>
        <v>0</v>
      </c>
    </row>
    <row r="120" spans="1:22" x14ac:dyDescent="0.3">
      <c r="A120" s="3">
        <v>41518</v>
      </c>
      <c r="B120">
        <v>33</v>
      </c>
      <c r="D120" s="3">
        <v>41518</v>
      </c>
      <c r="E120">
        <v>41</v>
      </c>
      <c r="G120" s="3">
        <v>41518</v>
      </c>
      <c r="H120">
        <v>20</v>
      </c>
      <c r="J120" s="3">
        <v>41518</v>
      </c>
      <c r="K120">
        <v>22</v>
      </c>
      <c r="M120" s="3">
        <v>41518</v>
      </c>
      <c r="N120">
        <v>28</v>
      </c>
      <c r="P120" s="3">
        <v>41518</v>
      </c>
      <c r="Q120">
        <v>10</v>
      </c>
      <c r="S120" s="3">
        <v>41518</v>
      </c>
      <c r="T120">
        <v>30</v>
      </c>
      <c r="V120" s="3">
        <f t="shared" si="1"/>
        <v>0</v>
      </c>
    </row>
    <row r="121" spans="1:22" x14ac:dyDescent="0.3">
      <c r="A121" s="3">
        <v>41548</v>
      </c>
      <c r="B121">
        <v>36</v>
      </c>
      <c r="D121" s="3">
        <v>41548</v>
      </c>
      <c r="E121">
        <v>41</v>
      </c>
      <c r="G121" s="3">
        <v>41548</v>
      </c>
      <c r="H121">
        <v>22</v>
      </c>
      <c r="J121" s="3">
        <v>41548</v>
      </c>
      <c r="K121">
        <v>23</v>
      </c>
      <c r="M121" s="3">
        <v>41548</v>
      </c>
      <c r="N121">
        <v>31</v>
      </c>
      <c r="P121" s="3">
        <v>41548</v>
      </c>
      <c r="Q121">
        <v>11</v>
      </c>
      <c r="S121" s="3">
        <v>41548</v>
      </c>
      <c r="T121">
        <v>31</v>
      </c>
      <c r="V121" s="3">
        <f t="shared" si="1"/>
        <v>0</v>
      </c>
    </row>
    <row r="122" spans="1:22" x14ac:dyDescent="0.3">
      <c r="A122" s="3">
        <v>41579</v>
      </c>
      <c r="B122">
        <v>41</v>
      </c>
      <c r="D122" s="3">
        <v>41579</v>
      </c>
      <c r="E122">
        <v>53</v>
      </c>
      <c r="G122" s="3">
        <v>41579</v>
      </c>
      <c r="H122">
        <v>23</v>
      </c>
      <c r="J122" s="3">
        <v>41579</v>
      </c>
      <c r="K122">
        <v>24</v>
      </c>
      <c r="M122" s="3">
        <v>41579</v>
      </c>
      <c r="N122">
        <v>27</v>
      </c>
      <c r="P122" s="3">
        <v>41579</v>
      </c>
      <c r="Q122">
        <v>12</v>
      </c>
      <c r="S122" s="3">
        <v>41579</v>
      </c>
      <c r="T122">
        <v>31</v>
      </c>
      <c r="V122" s="3">
        <f t="shared" si="1"/>
        <v>0</v>
      </c>
    </row>
    <row r="123" spans="1:22" x14ac:dyDescent="0.3">
      <c r="A123" s="3">
        <v>41609</v>
      </c>
      <c r="B123">
        <v>64</v>
      </c>
      <c r="D123" s="3">
        <v>41609</v>
      </c>
      <c r="E123">
        <v>79</v>
      </c>
      <c r="G123" s="3">
        <v>41609</v>
      </c>
      <c r="H123">
        <v>27</v>
      </c>
      <c r="J123" s="3">
        <v>41609</v>
      </c>
      <c r="K123">
        <v>30</v>
      </c>
      <c r="M123" s="3">
        <v>41609</v>
      </c>
      <c r="N123">
        <v>32</v>
      </c>
      <c r="P123" s="3">
        <v>41609</v>
      </c>
      <c r="Q123">
        <v>13</v>
      </c>
      <c r="S123" s="3">
        <v>41609</v>
      </c>
      <c r="T123">
        <v>31</v>
      </c>
      <c r="V123" s="3">
        <f t="shared" si="1"/>
        <v>0</v>
      </c>
    </row>
    <row r="124" spans="1:22" x14ac:dyDescent="0.3">
      <c r="A124" s="3">
        <v>41640</v>
      </c>
      <c r="B124">
        <v>29</v>
      </c>
      <c r="D124" s="3">
        <v>41640</v>
      </c>
      <c r="E124">
        <v>39</v>
      </c>
      <c r="G124" s="3">
        <v>41640</v>
      </c>
      <c r="H124">
        <v>24</v>
      </c>
      <c r="J124" s="3">
        <v>41640</v>
      </c>
      <c r="K124">
        <v>32</v>
      </c>
      <c r="M124" s="3">
        <v>41640</v>
      </c>
      <c r="N124">
        <v>23</v>
      </c>
      <c r="P124" s="3">
        <v>41640</v>
      </c>
      <c r="Q124">
        <v>11</v>
      </c>
      <c r="S124" s="3">
        <v>41640</v>
      </c>
      <c r="T124">
        <v>28</v>
      </c>
      <c r="V124" s="3">
        <f t="shared" si="1"/>
        <v>0</v>
      </c>
    </row>
    <row r="125" spans="1:22" x14ac:dyDescent="0.3">
      <c r="A125" s="3">
        <v>41671</v>
      </c>
      <c r="B125">
        <v>31</v>
      </c>
      <c r="D125" s="3">
        <v>41671</v>
      </c>
      <c r="E125">
        <v>38</v>
      </c>
      <c r="G125" s="3">
        <v>41671</v>
      </c>
      <c r="H125">
        <v>23</v>
      </c>
      <c r="J125" s="3">
        <v>41671</v>
      </c>
      <c r="K125">
        <v>23</v>
      </c>
      <c r="M125" s="3">
        <v>41671</v>
      </c>
      <c r="N125">
        <v>23</v>
      </c>
      <c r="P125" s="3">
        <v>41671</v>
      </c>
      <c r="Q125">
        <v>12</v>
      </c>
      <c r="S125" s="3">
        <v>41671</v>
      </c>
      <c r="T125">
        <v>29</v>
      </c>
      <c r="V125" s="3">
        <f t="shared" si="1"/>
        <v>0</v>
      </c>
    </row>
    <row r="126" spans="1:22" x14ac:dyDescent="0.3">
      <c r="A126" s="3">
        <v>41699</v>
      </c>
      <c r="B126">
        <v>33</v>
      </c>
      <c r="D126" s="3">
        <v>41699</v>
      </c>
      <c r="E126">
        <v>42</v>
      </c>
      <c r="G126" s="3">
        <v>41699</v>
      </c>
      <c r="H126">
        <v>24</v>
      </c>
      <c r="J126" s="3">
        <v>41699</v>
      </c>
      <c r="K126">
        <v>24</v>
      </c>
      <c r="M126" s="3">
        <v>41699</v>
      </c>
      <c r="N126">
        <v>26</v>
      </c>
      <c r="P126" s="3">
        <v>41699</v>
      </c>
      <c r="Q126">
        <v>12</v>
      </c>
      <c r="S126" s="3">
        <v>41699</v>
      </c>
      <c r="T126">
        <v>24</v>
      </c>
      <c r="V126" s="3">
        <f t="shared" si="1"/>
        <v>0</v>
      </c>
    </row>
    <row r="127" spans="1:22" x14ac:dyDescent="0.3">
      <c r="A127" s="3">
        <v>41730</v>
      </c>
      <c r="B127">
        <v>35</v>
      </c>
      <c r="D127" s="3">
        <v>41730</v>
      </c>
      <c r="E127">
        <v>43</v>
      </c>
      <c r="G127" s="3">
        <v>41730</v>
      </c>
      <c r="H127">
        <v>22</v>
      </c>
      <c r="J127" s="3">
        <v>41730</v>
      </c>
      <c r="K127">
        <v>24</v>
      </c>
      <c r="M127" s="3">
        <v>41730</v>
      </c>
      <c r="N127">
        <v>29</v>
      </c>
      <c r="P127" s="3">
        <v>41730</v>
      </c>
      <c r="Q127">
        <v>13</v>
      </c>
      <c r="S127" s="3">
        <v>41730</v>
      </c>
      <c r="T127">
        <v>32</v>
      </c>
      <c r="V127" s="3">
        <f t="shared" si="1"/>
        <v>0</v>
      </c>
    </row>
    <row r="128" spans="1:22" x14ac:dyDescent="0.3">
      <c r="A128" s="3">
        <v>41760</v>
      </c>
      <c r="B128">
        <v>37</v>
      </c>
      <c r="D128" s="3">
        <v>41760</v>
      </c>
      <c r="E128">
        <v>42</v>
      </c>
      <c r="G128" s="3">
        <v>41760</v>
      </c>
      <c r="H128">
        <v>24</v>
      </c>
      <c r="J128" s="3">
        <v>41760</v>
      </c>
      <c r="K128">
        <v>25</v>
      </c>
      <c r="M128" s="3">
        <v>41760</v>
      </c>
      <c r="N128">
        <v>27</v>
      </c>
      <c r="P128" s="3">
        <v>41760</v>
      </c>
      <c r="Q128">
        <v>13</v>
      </c>
      <c r="S128" s="3">
        <v>41760</v>
      </c>
      <c r="T128">
        <v>27</v>
      </c>
      <c r="V128" s="3">
        <f t="shared" si="1"/>
        <v>0</v>
      </c>
    </row>
    <row r="129" spans="1:22" x14ac:dyDescent="0.3">
      <c r="A129" s="3">
        <v>41791</v>
      </c>
      <c r="B129">
        <v>40</v>
      </c>
      <c r="D129" s="3">
        <v>41791</v>
      </c>
      <c r="E129">
        <v>47</v>
      </c>
      <c r="G129" s="3">
        <v>41791</v>
      </c>
      <c r="H129">
        <v>27</v>
      </c>
      <c r="J129" s="3">
        <v>41791</v>
      </c>
      <c r="K129">
        <v>24</v>
      </c>
      <c r="M129" s="3">
        <v>41791</v>
      </c>
      <c r="N129">
        <v>29</v>
      </c>
      <c r="P129" s="3">
        <v>41791</v>
      </c>
      <c r="Q129">
        <v>17</v>
      </c>
      <c r="S129" s="3">
        <v>41791</v>
      </c>
      <c r="T129">
        <v>33</v>
      </c>
      <c r="V129" s="3">
        <f t="shared" si="1"/>
        <v>0</v>
      </c>
    </row>
    <row r="130" spans="1:22" x14ac:dyDescent="0.3">
      <c r="A130" s="3">
        <v>41821</v>
      </c>
      <c r="B130">
        <v>35</v>
      </c>
      <c r="D130" s="3">
        <v>41821</v>
      </c>
      <c r="E130">
        <v>48</v>
      </c>
      <c r="G130" s="3">
        <v>41821</v>
      </c>
      <c r="H130">
        <v>27</v>
      </c>
      <c r="J130" s="3">
        <v>41821</v>
      </c>
      <c r="K130">
        <v>22</v>
      </c>
      <c r="M130" s="3">
        <v>41821</v>
      </c>
      <c r="N130">
        <v>30</v>
      </c>
      <c r="P130" s="3">
        <v>41821</v>
      </c>
      <c r="Q130">
        <v>21</v>
      </c>
      <c r="S130" s="3">
        <v>41821</v>
      </c>
      <c r="T130">
        <v>30</v>
      </c>
      <c r="V130" s="3">
        <f t="shared" si="1"/>
        <v>0</v>
      </c>
    </row>
    <row r="131" spans="1:22" x14ac:dyDescent="0.3">
      <c r="A131" s="3">
        <v>41852</v>
      </c>
      <c r="B131">
        <v>38</v>
      </c>
      <c r="D131" s="3">
        <v>41852</v>
      </c>
      <c r="E131">
        <v>47</v>
      </c>
      <c r="G131" s="3">
        <v>41852</v>
      </c>
      <c r="H131">
        <v>25</v>
      </c>
      <c r="J131" s="3">
        <v>41852</v>
      </c>
      <c r="K131">
        <v>22</v>
      </c>
      <c r="M131" s="3">
        <v>41852</v>
      </c>
      <c r="N131">
        <v>29</v>
      </c>
      <c r="P131" s="3">
        <v>41852</v>
      </c>
      <c r="Q131">
        <v>22</v>
      </c>
      <c r="S131" s="3">
        <v>41852</v>
      </c>
      <c r="T131">
        <v>28</v>
      </c>
      <c r="V131" s="3">
        <f t="shared" si="1"/>
        <v>0</v>
      </c>
    </row>
    <row r="132" spans="1:22" x14ac:dyDescent="0.3">
      <c r="A132" s="3">
        <v>41883</v>
      </c>
      <c r="B132">
        <v>32</v>
      </c>
      <c r="D132" s="3">
        <v>41883</v>
      </c>
      <c r="E132">
        <v>45</v>
      </c>
      <c r="G132" s="3">
        <v>41883</v>
      </c>
      <c r="H132">
        <v>25</v>
      </c>
      <c r="J132" s="3">
        <v>41883</v>
      </c>
      <c r="K132">
        <v>24</v>
      </c>
      <c r="M132" s="3">
        <v>41883</v>
      </c>
      <c r="N132">
        <v>29</v>
      </c>
      <c r="P132" s="3">
        <v>41883</v>
      </c>
      <c r="Q132">
        <v>16</v>
      </c>
      <c r="S132" s="3">
        <v>41883</v>
      </c>
      <c r="T132">
        <v>30</v>
      </c>
      <c r="V132" s="3">
        <f t="shared" si="1"/>
        <v>0</v>
      </c>
    </row>
    <row r="133" spans="1:22" x14ac:dyDescent="0.3">
      <c r="A133" s="3">
        <v>41913</v>
      </c>
      <c r="B133">
        <v>36</v>
      </c>
      <c r="D133" s="3">
        <v>41913</v>
      </c>
      <c r="E133">
        <v>40</v>
      </c>
      <c r="G133" s="3">
        <v>41913</v>
      </c>
      <c r="H133">
        <v>33</v>
      </c>
      <c r="J133" s="3">
        <v>41913</v>
      </c>
      <c r="K133">
        <v>24</v>
      </c>
      <c r="M133" s="3">
        <v>41913</v>
      </c>
      <c r="N133">
        <v>36</v>
      </c>
      <c r="P133" s="3">
        <v>41913</v>
      </c>
      <c r="Q133">
        <v>17</v>
      </c>
      <c r="S133" s="3">
        <v>41913</v>
      </c>
      <c r="T133">
        <v>26</v>
      </c>
      <c r="V133" s="3">
        <f t="shared" ref="V133:V196" si="2">S133-A133</f>
        <v>0</v>
      </c>
    </row>
    <row r="134" spans="1:22" x14ac:dyDescent="0.3">
      <c r="A134" s="3">
        <v>41944</v>
      </c>
      <c r="B134">
        <v>41</v>
      </c>
      <c r="D134" s="3">
        <v>41944</v>
      </c>
      <c r="E134">
        <v>49</v>
      </c>
      <c r="G134" s="3">
        <v>41944</v>
      </c>
      <c r="H134">
        <v>29</v>
      </c>
      <c r="J134" s="3">
        <v>41944</v>
      </c>
      <c r="K134">
        <v>24</v>
      </c>
      <c r="M134" s="3">
        <v>41944</v>
      </c>
      <c r="N134">
        <v>29</v>
      </c>
      <c r="P134" s="3">
        <v>41944</v>
      </c>
      <c r="Q134">
        <v>15</v>
      </c>
      <c r="S134" s="3">
        <v>41944</v>
      </c>
      <c r="T134">
        <v>32</v>
      </c>
      <c r="V134" s="3">
        <f t="shared" si="2"/>
        <v>0</v>
      </c>
    </row>
    <row r="135" spans="1:22" x14ac:dyDescent="0.3">
      <c r="A135" s="3">
        <v>41974</v>
      </c>
      <c r="B135">
        <v>55</v>
      </c>
      <c r="D135" s="3">
        <v>41974</v>
      </c>
      <c r="E135">
        <v>82</v>
      </c>
      <c r="G135" s="3">
        <v>41974</v>
      </c>
      <c r="H135">
        <v>31</v>
      </c>
      <c r="J135" s="3">
        <v>41974</v>
      </c>
      <c r="K135">
        <v>28</v>
      </c>
      <c r="M135" s="3">
        <v>41974</v>
      </c>
      <c r="N135">
        <v>30</v>
      </c>
      <c r="P135" s="3">
        <v>41974</v>
      </c>
      <c r="Q135">
        <v>17</v>
      </c>
      <c r="S135" s="3">
        <v>41974</v>
      </c>
      <c r="T135">
        <v>35</v>
      </c>
      <c r="V135" s="3">
        <f t="shared" si="2"/>
        <v>0</v>
      </c>
    </row>
    <row r="136" spans="1:22" x14ac:dyDescent="0.3">
      <c r="A136" s="3">
        <v>42005</v>
      </c>
      <c r="B136">
        <v>29</v>
      </c>
      <c r="D136" s="3">
        <v>42005</v>
      </c>
      <c r="E136">
        <v>48</v>
      </c>
      <c r="G136" s="3">
        <v>42005</v>
      </c>
      <c r="H136">
        <v>25</v>
      </c>
      <c r="J136" s="3">
        <v>42005</v>
      </c>
      <c r="K136">
        <v>25</v>
      </c>
      <c r="M136" s="3">
        <v>42005</v>
      </c>
      <c r="N136">
        <v>27</v>
      </c>
      <c r="P136" s="3">
        <v>42005</v>
      </c>
      <c r="Q136">
        <v>15</v>
      </c>
      <c r="S136" s="3">
        <v>42005</v>
      </c>
      <c r="T136">
        <v>31</v>
      </c>
      <c r="V136" s="3">
        <f t="shared" si="2"/>
        <v>0</v>
      </c>
    </row>
    <row r="137" spans="1:22" x14ac:dyDescent="0.3">
      <c r="A137" s="3">
        <v>42036</v>
      </c>
      <c r="B137">
        <v>26</v>
      </c>
      <c r="D137" s="3">
        <v>42036</v>
      </c>
      <c r="E137">
        <v>40</v>
      </c>
      <c r="G137" s="3">
        <v>42036</v>
      </c>
      <c r="H137">
        <v>27</v>
      </c>
      <c r="J137" s="3">
        <v>42036</v>
      </c>
      <c r="K137">
        <v>23</v>
      </c>
      <c r="M137" s="3">
        <v>42036</v>
      </c>
      <c r="N137">
        <v>28</v>
      </c>
      <c r="P137" s="3">
        <v>42036</v>
      </c>
      <c r="Q137">
        <v>17</v>
      </c>
      <c r="S137" s="3">
        <v>42036</v>
      </c>
      <c r="T137">
        <v>30</v>
      </c>
      <c r="V137" s="3">
        <f t="shared" si="2"/>
        <v>0</v>
      </c>
    </row>
    <row r="138" spans="1:22" x14ac:dyDescent="0.3">
      <c r="A138" s="3">
        <v>42064</v>
      </c>
      <c r="B138">
        <v>34</v>
      </c>
      <c r="D138" s="3">
        <v>42064</v>
      </c>
      <c r="E138">
        <v>49</v>
      </c>
      <c r="G138" s="3">
        <v>42064</v>
      </c>
      <c r="H138">
        <v>25</v>
      </c>
      <c r="J138" s="3">
        <v>42064</v>
      </c>
      <c r="K138">
        <v>25</v>
      </c>
      <c r="M138" s="3">
        <v>42064</v>
      </c>
      <c r="N138">
        <v>28</v>
      </c>
      <c r="P138" s="3">
        <v>42064</v>
      </c>
      <c r="Q138">
        <v>18</v>
      </c>
      <c r="S138" s="3">
        <v>42064</v>
      </c>
      <c r="T138">
        <v>41</v>
      </c>
      <c r="V138" s="3">
        <f t="shared" si="2"/>
        <v>0</v>
      </c>
    </row>
    <row r="139" spans="1:22" x14ac:dyDescent="0.3">
      <c r="A139" s="3">
        <v>42095</v>
      </c>
      <c r="B139">
        <v>32</v>
      </c>
      <c r="D139" s="3">
        <v>42095</v>
      </c>
      <c r="E139">
        <v>43</v>
      </c>
      <c r="G139" s="3">
        <v>42095</v>
      </c>
      <c r="H139">
        <v>28</v>
      </c>
      <c r="J139" s="3">
        <v>42095</v>
      </c>
      <c r="K139">
        <v>23</v>
      </c>
      <c r="M139" s="3">
        <v>42095</v>
      </c>
      <c r="N139">
        <v>26</v>
      </c>
      <c r="P139" s="3">
        <v>42095</v>
      </c>
      <c r="Q139">
        <v>16</v>
      </c>
      <c r="S139" s="3">
        <v>42095</v>
      </c>
      <c r="T139">
        <v>36</v>
      </c>
      <c r="V139" s="3">
        <f t="shared" si="2"/>
        <v>0</v>
      </c>
    </row>
    <row r="140" spans="1:22" x14ac:dyDescent="0.3">
      <c r="A140" s="3">
        <v>42125</v>
      </c>
      <c r="B140">
        <v>34</v>
      </c>
      <c r="D140" s="3">
        <v>42125</v>
      </c>
      <c r="E140">
        <v>44</v>
      </c>
      <c r="G140" s="3">
        <v>42125</v>
      </c>
      <c r="H140">
        <v>26</v>
      </c>
      <c r="J140" s="3">
        <v>42125</v>
      </c>
      <c r="K140">
        <v>23</v>
      </c>
      <c r="M140" s="3">
        <v>42125</v>
      </c>
      <c r="N140">
        <v>27</v>
      </c>
      <c r="P140" s="3">
        <v>42125</v>
      </c>
      <c r="Q140">
        <v>15</v>
      </c>
      <c r="S140" s="3">
        <v>42125</v>
      </c>
      <c r="T140">
        <v>35</v>
      </c>
      <c r="V140" s="3">
        <f t="shared" si="2"/>
        <v>0</v>
      </c>
    </row>
    <row r="141" spans="1:22" x14ac:dyDescent="0.3">
      <c r="A141" s="3">
        <v>42156</v>
      </c>
      <c r="B141">
        <v>36</v>
      </c>
      <c r="D141" s="3">
        <v>42156</v>
      </c>
      <c r="E141">
        <v>51</v>
      </c>
      <c r="G141" s="3">
        <v>42156</v>
      </c>
      <c r="H141">
        <v>27</v>
      </c>
      <c r="J141" s="3">
        <v>42156</v>
      </c>
      <c r="K141">
        <v>24</v>
      </c>
      <c r="M141" s="3">
        <v>42156</v>
      </c>
      <c r="N141">
        <v>29</v>
      </c>
      <c r="P141" s="3">
        <v>42156</v>
      </c>
      <c r="Q141">
        <v>20</v>
      </c>
      <c r="S141" s="3">
        <v>42156</v>
      </c>
      <c r="T141">
        <v>37</v>
      </c>
      <c r="V141" s="3">
        <f t="shared" si="2"/>
        <v>0</v>
      </c>
    </row>
    <row r="142" spans="1:22" x14ac:dyDescent="0.3">
      <c r="A142" s="3">
        <v>42186</v>
      </c>
      <c r="B142">
        <v>40</v>
      </c>
      <c r="D142" s="3">
        <v>42186</v>
      </c>
      <c r="E142">
        <v>59</v>
      </c>
      <c r="G142" s="3">
        <v>42186</v>
      </c>
      <c r="H142">
        <v>29</v>
      </c>
      <c r="J142" s="3">
        <v>42186</v>
      </c>
      <c r="K142">
        <v>24</v>
      </c>
      <c r="M142" s="3">
        <v>42186</v>
      </c>
      <c r="N142">
        <v>32</v>
      </c>
      <c r="P142" s="3">
        <v>42186</v>
      </c>
      <c r="Q142">
        <v>23</v>
      </c>
      <c r="S142" s="3">
        <v>42186</v>
      </c>
      <c r="T142">
        <v>37</v>
      </c>
      <c r="V142" s="3">
        <f t="shared" si="2"/>
        <v>0</v>
      </c>
    </row>
    <row r="143" spans="1:22" x14ac:dyDescent="0.3">
      <c r="A143" s="3">
        <v>42217</v>
      </c>
      <c r="B143">
        <v>46</v>
      </c>
      <c r="D143" s="3">
        <v>42217</v>
      </c>
      <c r="E143">
        <v>58</v>
      </c>
      <c r="G143" s="3">
        <v>42217</v>
      </c>
      <c r="H143">
        <v>33</v>
      </c>
      <c r="J143" s="3">
        <v>42217</v>
      </c>
      <c r="K143">
        <v>25</v>
      </c>
      <c r="M143" s="3">
        <v>42217</v>
      </c>
      <c r="N143">
        <v>31</v>
      </c>
      <c r="P143" s="3">
        <v>42217</v>
      </c>
      <c r="Q143">
        <v>20</v>
      </c>
      <c r="S143" s="3">
        <v>42217</v>
      </c>
      <c r="T143">
        <v>34</v>
      </c>
      <c r="V143" s="3">
        <f t="shared" si="2"/>
        <v>0</v>
      </c>
    </row>
    <row r="144" spans="1:22" x14ac:dyDescent="0.3">
      <c r="A144" s="3">
        <v>42248</v>
      </c>
      <c r="B144">
        <v>33</v>
      </c>
      <c r="D144" s="3">
        <v>42248</v>
      </c>
      <c r="E144">
        <v>44</v>
      </c>
      <c r="G144" s="3">
        <v>42248</v>
      </c>
      <c r="H144">
        <v>25</v>
      </c>
      <c r="J144" s="3">
        <v>42248</v>
      </c>
      <c r="K144">
        <v>25</v>
      </c>
      <c r="M144" s="3">
        <v>42248</v>
      </c>
      <c r="N144">
        <v>31</v>
      </c>
      <c r="P144" s="3">
        <v>42248</v>
      </c>
      <c r="Q144">
        <v>18</v>
      </c>
      <c r="S144" s="3">
        <v>42248</v>
      </c>
      <c r="T144">
        <v>31</v>
      </c>
      <c r="V144" s="3">
        <f t="shared" si="2"/>
        <v>0</v>
      </c>
    </row>
    <row r="145" spans="1:22" x14ac:dyDescent="0.3">
      <c r="A145" s="3">
        <v>42278</v>
      </c>
      <c r="B145">
        <v>37</v>
      </c>
      <c r="D145" s="3">
        <v>42278</v>
      </c>
      <c r="E145">
        <v>46</v>
      </c>
      <c r="G145" s="3">
        <v>42278</v>
      </c>
      <c r="H145">
        <v>35</v>
      </c>
      <c r="J145" s="3">
        <v>42278</v>
      </c>
      <c r="K145">
        <v>27</v>
      </c>
      <c r="M145" s="3">
        <v>42278</v>
      </c>
      <c r="N145">
        <v>36</v>
      </c>
      <c r="P145" s="3">
        <v>42278</v>
      </c>
      <c r="Q145">
        <v>17</v>
      </c>
      <c r="S145" s="3">
        <v>42278</v>
      </c>
      <c r="T145">
        <v>30</v>
      </c>
      <c r="V145" s="3">
        <f t="shared" si="2"/>
        <v>0</v>
      </c>
    </row>
    <row r="146" spans="1:22" x14ac:dyDescent="0.3">
      <c r="A146" s="3">
        <v>42309</v>
      </c>
      <c r="B146">
        <v>47</v>
      </c>
      <c r="D146" s="3">
        <v>42309</v>
      </c>
      <c r="E146">
        <v>75</v>
      </c>
      <c r="G146" s="3">
        <v>42309</v>
      </c>
      <c r="H146">
        <v>28</v>
      </c>
      <c r="J146" s="3">
        <v>42309</v>
      </c>
      <c r="K146">
        <v>31</v>
      </c>
      <c r="M146" s="3">
        <v>42309</v>
      </c>
      <c r="N146">
        <v>32</v>
      </c>
      <c r="P146" s="3">
        <v>42309</v>
      </c>
      <c r="Q146">
        <v>16</v>
      </c>
      <c r="S146" s="3">
        <v>42309</v>
      </c>
      <c r="T146">
        <v>33</v>
      </c>
      <c r="V146" s="3">
        <f t="shared" si="2"/>
        <v>0</v>
      </c>
    </row>
    <row r="147" spans="1:22" x14ac:dyDescent="0.3">
      <c r="A147" s="3">
        <v>42339</v>
      </c>
      <c r="B147">
        <v>57</v>
      </c>
      <c r="D147" s="3">
        <v>42339</v>
      </c>
      <c r="E147">
        <v>87</v>
      </c>
      <c r="G147" s="3">
        <v>42339</v>
      </c>
      <c r="H147">
        <v>32</v>
      </c>
      <c r="J147" s="3">
        <v>42339</v>
      </c>
      <c r="K147">
        <v>32</v>
      </c>
      <c r="M147" s="3">
        <v>42339</v>
      </c>
      <c r="N147">
        <v>43</v>
      </c>
      <c r="P147" s="3">
        <v>42339</v>
      </c>
      <c r="Q147">
        <v>20</v>
      </c>
      <c r="S147" s="3">
        <v>42339</v>
      </c>
      <c r="T147">
        <v>35</v>
      </c>
      <c r="V147" s="3">
        <f t="shared" si="2"/>
        <v>0</v>
      </c>
    </row>
    <row r="148" spans="1:22" x14ac:dyDescent="0.3">
      <c r="A148" s="3">
        <v>42370</v>
      </c>
      <c r="B148">
        <v>28</v>
      </c>
      <c r="D148" s="3">
        <v>42370</v>
      </c>
      <c r="E148">
        <v>38</v>
      </c>
      <c r="G148" s="3">
        <v>42370</v>
      </c>
      <c r="H148">
        <v>23</v>
      </c>
      <c r="J148" s="3">
        <v>42370</v>
      </c>
      <c r="K148">
        <v>23</v>
      </c>
      <c r="M148" s="3">
        <v>42370</v>
      </c>
      <c r="N148">
        <v>27</v>
      </c>
      <c r="P148" s="3">
        <v>42370</v>
      </c>
      <c r="Q148">
        <v>16</v>
      </c>
      <c r="S148" s="3">
        <v>42370</v>
      </c>
      <c r="T148">
        <v>31</v>
      </c>
      <c r="V148" s="3">
        <f t="shared" si="2"/>
        <v>0</v>
      </c>
    </row>
    <row r="149" spans="1:22" x14ac:dyDescent="0.3">
      <c r="A149" s="3">
        <v>42401</v>
      </c>
      <c r="B149">
        <v>25</v>
      </c>
      <c r="D149" s="3">
        <v>42401</v>
      </c>
      <c r="E149">
        <v>37</v>
      </c>
      <c r="G149" s="3">
        <v>42401</v>
      </c>
      <c r="H149">
        <v>24</v>
      </c>
      <c r="J149" s="3">
        <v>42401</v>
      </c>
      <c r="K149">
        <v>25</v>
      </c>
      <c r="M149" s="3">
        <v>42401</v>
      </c>
      <c r="N149">
        <v>26</v>
      </c>
      <c r="P149" s="3">
        <v>42401</v>
      </c>
      <c r="Q149">
        <v>17</v>
      </c>
      <c r="S149" s="3">
        <v>42401</v>
      </c>
      <c r="T149">
        <v>31</v>
      </c>
      <c r="V149" s="3">
        <f t="shared" si="2"/>
        <v>0</v>
      </c>
    </row>
    <row r="150" spans="1:22" x14ac:dyDescent="0.3">
      <c r="A150" s="3">
        <v>42430</v>
      </c>
      <c r="B150">
        <v>30</v>
      </c>
      <c r="D150" s="3">
        <v>42430</v>
      </c>
      <c r="E150">
        <v>40</v>
      </c>
      <c r="G150" s="3">
        <v>42430</v>
      </c>
      <c r="H150">
        <v>28</v>
      </c>
      <c r="J150" s="3">
        <v>42430</v>
      </c>
      <c r="K150">
        <v>27</v>
      </c>
      <c r="M150" s="3">
        <v>42430</v>
      </c>
      <c r="N150">
        <v>33</v>
      </c>
      <c r="P150" s="3">
        <v>42430</v>
      </c>
      <c r="Q150">
        <v>19</v>
      </c>
      <c r="S150" s="3">
        <v>42430</v>
      </c>
      <c r="T150">
        <v>35</v>
      </c>
      <c r="V150" s="3">
        <f t="shared" si="2"/>
        <v>0</v>
      </c>
    </row>
    <row r="151" spans="1:22" x14ac:dyDescent="0.3">
      <c r="A151" s="3">
        <v>42461</v>
      </c>
      <c r="B151">
        <v>34</v>
      </c>
      <c r="D151" s="3">
        <v>42461</v>
      </c>
      <c r="E151">
        <v>44</v>
      </c>
      <c r="G151" s="3">
        <v>42461</v>
      </c>
      <c r="H151">
        <v>27</v>
      </c>
      <c r="J151" s="3">
        <v>42461</v>
      </c>
      <c r="K151">
        <v>26</v>
      </c>
      <c r="M151" s="3">
        <v>42461</v>
      </c>
      <c r="N151">
        <v>35</v>
      </c>
      <c r="P151" s="3">
        <v>42461</v>
      </c>
      <c r="Q151">
        <v>19</v>
      </c>
      <c r="S151" s="3">
        <v>42461</v>
      </c>
      <c r="T151">
        <v>35</v>
      </c>
      <c r="V151" s="3">
        <f t="shared" si="2"/>
        <v>0</v>
      </c>
    </row>
    <row r="152" spans="1:22" x14ac:dyDescent="0.3">
      <c r="A152" s="3">
        <v>42491</v>
      </c>
      <c r="B152">
        <v>33</v>
      </c>
      <c r="D152" s="3">
        <v>42491</v>
      </c>
      <c r="E152">
        <v>51</v>
      </c>
      <c r="G152" s="3">
        <v>42491</v>
      </c>
      <c r="H152">
        <v>27</v>
      </c>
      <c r="J152" s="3">
        <v>42491</v>
      </c>
      <c r="K152">
        <v>26</v>
      </c>
      <c r="M152" s="3">
        <v>42491</v>
      </c>
      <c r="N152">
        <v>34</v>
      </c>
      <c r="P152" s="3">
        <v>42491</v>
      </c>
      <c r="Q152">
        <v>20</v>
      </c>
      <c r="S152" s="3">
        <v>42491</v>
      </c>
      <c r="T152">
        <v>35</v>
      </c>
      <c r="V152" s="3">
        <f t="shared" si="2"/>
        <v>0</v>
      </c>
    </row>
    <row r="153" spans="1:22" x14ac:dyDescent="0.3">
      <c r="A153" s="3">
        <v>42522</v>
      </c>
      <c r="B153">
        <v>36</v>
      </c>
      <c r="D153" s="3">
        <v>42522</v>
      </c>
      <c r="E153">
        <v>56</v>
      </c>
      <c r="G153" s="3">
        <v>42522</v>
      </c>
      <c r="H153">
        <v>30</v>
      </c>
      <c r="J153" s="3">
        <v>42522</v>
      </c>
      <c r="K153">
        <v>26</v>
      </c>
      <c r="M153" s="3">
        <v>42522</v>
      </c>
      <c r="N153">
        <v>36</v>
      </c>
      <c r="P153" s="3">
        <v>42522</v>
      </c>
      <c r="Q153">
        <v>23</v>
      </c>
      <c r="S153" s="3">
        <v>42522</v>
      </c>
      <c r="T153">
        <v>36</v>
      </c>
      <c r="V153" s="3">
        <f t="shared" si="2"/>
        <v>0</v>
      </c>
    </row>
    <row r="154" spans="1:22" x14ac:dyDescent="0.3">
      <c r="A154" s="3">
        <v>42552</v>
      </c>
      <c r="B154">
        <v>38</v>
      </c>
      <c r="D154" s="3">
        <v>42552</v>
      </c>
      <c r="E154">
        <v>59</v>
      </c>
      <c r="G154" s="3">
        <v>42552</v>
      </c>
      <c r="H154">
        <v>33</v>
      </c>
      <c r="J154" s="3">
        <v>42552</v>
      </c>
      <c r="K154">
        <v>29</v>
      </c>
      <c r="M154" s="3">
        <v>42552</v>
      </c>
      <c r="N154">
        <v>38</v>
      </c>
      <c r="P154" s="3">
        <v>42552</v>
      </c>
      <c r="Q154">
        <v>23</v>
      </c>
      <c r="S154" s="3">
        <v>42552</v>
      </c>
      <c r="T154">
        <v>38</v>
      </c>
      <c r="V154" s="3">
        <f t="shared" si="2"/>
        <v>0</v>
      </c>
    </row>
    <row r="155" spans="1:22" x14ac:dyDescent="0.3">
      <c r="A155" s="3">
        <v>42583</v>
      </c>
      <c r="B155">
        <v>36</v>
      </c>
      <c r="D155" s="3">
        <v>42583</v>
      </c>
      <c r="E155">
        <v>52</v>
      </c>
      <c r="G155" s="3">
        <v>42583</v>
      </c>
      <c r="H155">
        <v>34</v>
      </c>
      <c r="J155" s="3">
        <v>42583</v>
      </c>
      <c r="K155">
        <v>30</v>
      </c>
      <c r="M155" s="3">
        <v>42583</v>
      </c>
      <c r="N155">
        <v>36</v>
      </c>
      <c r="P155" s="3">
        <v>42583</v>
      </c>
      <c r="Q155">
        <v>22</v>
      </c>
      <c r="S155" s="3">
        <v>42583</v>
      </c>
      <c r="T155">
        <v>38</v>
      </c>
      <c r="V155" s="3">
        <f t="shared" si="2"/>
        <v>0</v>
      </c>
    </row>
    <row r="156" spans="1:22" x14ac:dyDescent="0.3">
      <c r="A156" s="3">
        <v>42614</v>
      </c>
      <c r="B156">
        <v>32</v>
      </c>
      <c r="D156" s="3">
        <v>42614</v>
      </c>
      <c r="E156">
        <v>46</v>
      </c>
      <c r="G156" s="3">
        <v>42614</v>
      </c>
      <c r="H156">
        <v>31</v>
      </c>
      <c r="J156" s="3">
        <v>42614</v>
      </c>
      <c r="K156">
        <v>30</v>
      </c>
      <c r="M156" s="3">
        <v>42614</v>
      </c>
      <c r="N156">
        <v>39</v>
      </c>
      <c r="P156" s="3">
        <v>42614</v>
      </c>
      <c r="Q156">
        <v>24</v>
      </c>
      <c r="S156" s="3">
        <v>42614</v>
      </c>
      <c r="T156">
        <v>38</v>
      </c>
      <c r="V156" s="3">
        <f t="shared" si="2"/>
        <v>0</v>
      </c>
    </row>
    <row r="157" spans="1:22" x14ac:dyDescent="0.3">
      <c r="A157" s="3">
        <v>42644</v>
      </c>
      <c r="B157">
        <v>38</v>
      </c>
      <c r="D157" s="3">
        <v>42644</v>
      </c>
      <c r="E157">
        <v>53</v>
      </c>
      <c r="G157" s="3">
        <v>42644</v>
      </c>
      <c r="H157">
        <v>34</v>
      </c>
      <c r="J157" s="3">
        <v>42644</v>
      </c>
      <c r="K157">
        <v>35</v>
      </c>
      <c r="M157" s="3">
        <v>42644</v>
      </c>
      <c r="N157">
        <v>50</v>
      </c>
      <c r="P157" s="3">
        <v>42644</v>
      </c>
      <c r="Q157">
        <v>27</v>
      </c>
      <c r="S157" s="3">
        <v>42644</v>
      </c>
      <c r="T157">
        <v>40</v>
      </c>
      <c r="V157" s="3">
        <f t="shared" si="2"/>
        <v>0</v>
      </c>
    </row>
    <row r="158" spans="1:22" x14ac:dyDescent="0.3">
      <c r="A158" s="3">
        <v>42675</v>
      </c>
      <c r="B158">
        <v>44</v>
      </c>
      <c r="D158" s="3">
        <v>42675</v>
      </c>
      <c r="E158">
        <v>65</v>
      </c>
      <c r="G158" s="3">
        <v>42675</v>
      </c>
      <c r="H158">
        <v>33</v>
      </c>
      <c r="J158" s="3">
        <v>42675</v>
      </c>
      <c r="K158">
        <v>36</v>
      </c>
      <c r="M158" s="3">
        <v>42675</v>
      </c>
      <c r="N158">
        <v>40</v>
      </c>
      <c r="P158" s="3">
        <v>42675</v>
      </c>
      <c r="Q158">
        <v>28</v>
      </c>
      <c r="S158" s="3">
        <v>42675</v>
      </c>
      <c r="T158">
        <v>42</v>
      </c>
      <c r="V158" s="3">
        <f t="shared" si="2"/>
        <v>0</v>
      </c>
    </row>
    <row r="159" spans="1:22" x14ac:dyDescent="0.3">
      <c r="A159" s="3">
        <v>42705</v>
      </c>
      <c r="B159">
        <v>55</v>
      </c>
      <c r="D159" s="3">
        <v>42705</v>
      </c>
      <c r="E159">
        <v>80</v>
      </c>
      <c r="G159" s="3">
        <v>42705</v>
      </c>
      <c r="H159">
        <v>37</v>
      </c>
      <c r="J159" s="3">
        <v>42705</v>
      </c>
      <c r="K159">
        <v>39</v>
      </c>
      <c r="M159" s="3">
        <v>42705</v>
      </c>
      <c r="N159">
        <v>46</v>
      </c>
      <c r="P159" s="3">
        <v>42705</v>
      </c>
      <c r="Q159">
        <v>23</v>
      </c>
      <c r="S159" s="3">
        <v>42705</v>
      </c>
      <c r="T159">
        <v>43</v>
      </c>
      <c r="V159" s="3">
        <f t="shared" si="2"/>
        <v>0</v>
      </c>
    </row>
    <row r="160" spans="1:22" x14ac:dyDescent="0.3">
      <c r="A160" s="3">
        <v>42736</v>
      </c>
      <c r="B160">
        <v>31</v>
      </c>
      <c r="D160" s="3">
        <v>42736</v>
      </c>
      <c r="E160">
        <v>46</v>
      </c>
      <c r="G160" s="3">
        <v>42736</v>
      </c>
      <c r="H160">
        <v>32</v>
      </c>
      <c r="J160" s="3">
        <v>42736</v>
      </c>
      <c r="K160">
        <v>32</v>
      </c>
      <c r="M160" s="3">
        <v>42736</v>
      </c>
      <c r="N160">
        <v>37</v>
      </c>
      <c r="P160" s="3">
        <v>42736</v>
      </c>
      <c r="Q160">
        <v>24</v>
      </c>
      <c r="S160" s="3">
        <v>42736</v>
      </c>
      <c r="T160">
        <v>39</v>
      </c>
      <c r="V160" s="3">
        <f t="shared" si="2"/>
        <v>0</v>
      </c>
    </row>
    <row r="161" spans="1:22" x14ac:dyDescent="0.3">
      <c r="A161" s="3">
        <v>42767</v>
      </c>
      <c r="B161">
        <v>30</v>
      </c>
      <c r="D161" s="3">
        <v>42767</v>
      </c>
      <c r="E161">
        <v>41</v>
      </c>
      <c r="G161" s="3">
        <v>42767</v>
      </c>
      <c r="H161">
        <v>33</v>
      </c>
      <c r="J161" s="3">
        <v>42767</v>
      </c>
      <c r="K161">
        <v>34</v>
      </c>
      <c r="M161" s="3">
        <v>42767</v>
      </c>
      <c r="N161">
        <v>34</v>
      </c>
      <c r="P161" s="3">
        <v>42767</v>
      </c>
      <c r="Q161">
        <v>23</v>
      </c>
      <c r="S161" s="3">
        <v>42767</v>
      </c>
      <c r="T161">
        <v>36</v>
      </c>
      <c r="V161" s="3">
        <f t="shared" si="2"/>
        <v>0</v>
      </c>
    </row>
    <row r="162" spans="1:22" x14ac:dyDescent="0.3">
      <c r="A162" s="3">
        <v>42795</v>
      </c>
      <c r="B162">
        <v>33</v>
      </c>
      <c r="D162" s="3">
        <v>42795</v>
      </c>
      <c r="E162">
        <v>46</v>
      </c>
      <c r="G162" s="3">
        <v>42795</v>
      </c>
      <c r="H162">
        <v>35</v>
      </c>
      <c r="J162" s="3">
        <v>42795</v>
      </c>
      <c r="K162">
        <v>39</v>
      </c>
      <c r="M162" s="3">
        <v>42795</v>
      </c>
      <c r="N162">
        <v>38</v>
      </c>
      <c r="P162" s="3">
        <v>42795</v>
      </c>
      <c r="Q162">
        <v>23</v>
      </c>
      <c r="S162" s="3">
        <v>42795</v>
      </c>
      <c r="T162">
        <v>39</v>
      </c>
      <c r="V162" s="3">
        <f t="shared" si="2"/>
        <v>0</v>
      </c>
    </row>
    <row r="163" spans="1:22" x14ac:dyDescent="0.3">
      <c r="A163" s="3">
        <v>42826</v>
      </c>
      <c r="B163">
        <v>35</v>
      </c>
      <c r="D163" s="3">
        <v>42826</v>
      </c>
      <c r="E163">
        <v>57</v>
      </c>
      <c r="G163" s="3">
        <v>42826</v>
      </c>
      <c r="H163">
        <v>38</v>
      </c>
      <c r="J163" s="3">
        <v>42826</v>
      </c>
      <c r="K163">
        <v>37</v>
      </c>
      <c r="M163" s="3">
        <v>42826</v>
      </c>
      <c r="N163">
        <v>44</v>
      </c>
      <c r="P163" s="3">
        <v>42826</v>
      </c>
      <c r="Q163">
        <v>23</v>
      </c>
      <c r="S163" s="3">
        <v>42826</v>
      </c>
      <c r="T163">
        <v>38</v>
      </c>
      <c r="V163" s="3">
        <f t="shared" si="2"/>
        <v>0</v>
      </c>
    </row>
    <row r="164" spans="1:22" x14ac:dyDescent="0.3">
      <c r="A164" s="3">
        <v>42856</v>
      </c>
      <c r="B164">
        <v>37</v>
      </c>
      <c r="D164" s="3">
        <v>42856</v>
      </c>
      <c r="E164">
        <v>51</v>
      </c>
      <c r="G164" s="3">
        <v>42856</v>
      </c>
      <c r="H164">
        <v>45</v>
      </c>
      <c r="J164" s="3">
        <v>42856</v>
      </c>
      <c r="K164">
        <v>41</v>
      </c>
      <c r="M164" s="3">
        <v>42856</v>
      </c>
      <c r="N164">
        <v>41</v>
      </c>
      <c r="P164" s="3">
        <v>42856</v>
      </c>
      <c r="Q164">
        <v>23</v>
      </c>
      <c r="S164" s="3">
        <v>42856</v>
      </c>
      <c r="T164">
        <v>36</v>
      </c>
      <c r="V164" s="3">
        <f t="shared" si="2"/>
        <v>0</v>
      </c>
    </row>
    <row r="165" spans="1:22" x14ac:dyDescent="0.3">
      <c r="A165" s="3">
        <v>42887</v>
      </c>
      <c r="B165">
        <v>43</v>
      </c>
      <c r="D165" s="3">
        <v>42887</v>
      </c>
      <c r="E165">
        <v>59</v>
      </c>
      <c r="G165" s="3">
        <v>42887</v>
      </c>
      <c r="H165">
        <v>36</v>
      </c>
      <c r="J165" s="3">
        <v>42887</v>
      </c>
      <c r="K165">
        <v>41</v>
      </c>
      <c r="M165" s="3">
        <v>42887</v>
      </c>
      <c r="N165">
        <v>46</v>
      </c>
      <c r="P165" s="3">
        <v>42887</v>
      </c>
      <c r="Q165">
        <v>27</v>
      </c>
      <c r="S165" s="3">
        <v>42887</v>
      </c>
      <c r="T165">
        <v>41</v>
      </c>
      <c r="V165" s="3">
        <f t="shared" si="2"/>
        <v>0</v>
      </c>
    </row>
    <row r="166" spans="1:22" x14ac:dyDescent="0.3">
      <c r="A166" s="3">
        <v>42917</v>
      </c>
      <c r="B166">
        <v>43</v>
      </c>
      <c r="D166" s="3">
        <v>42917</v>
      </c>
      <c r="E166">
        <v>60</v>
      </c>
      <c r="G166" s="3">
        <v>42917</v>
      </c>
      <c r="H166">
        <v>41</v>
      </c>
      <c r="J166" s="3">
        <v>42917</v>
      </c>
      <c r="K166">
        <v>41</v>
      </c>
      <c r="M166" s="3">
        <v>42917</v>
      </c>
      <c r="N166">
        <v>49</v>
      </c>
      <c r="P166" s="3">
        <v>42917</v>
      </c>
      <c r="Q166">
        <v>28</v>
      </c>
      <c r="S166" s="3">
        <v>42917</v>
      </c>
      <c r="T166">
        <v>50</v>
      </c>
      <c r="V166" s="3">
        <f t="shared" si="2"/>
        <v>0</v>
      </c>
    </row>
    <row r="167" spans="1:22" x14ac:dyDescent="0.3">
      <c r="A167" s="3">
        <v>42948</v>
      </c>
      <c r="B167">
        <v>47</v>
      </c>
      <c r="D167" s="3">
        <v>42948</v>
      </c>
      <c r="E167">
        <v>65</v>
      </c>
      <c r="G167" s="3">
        <v>42948</v>
      </c>
      <c r="H167">
        <v>38</v>
      </c>
      <c r="J167" s="3">
        <v>42948</v>
      </c>
      <c r="K167">
        <v>38</v>
      </c>
      <c r="M167" s="3">
        <v>42948</v>
      </c>
      <c r="N167">
        <v>48</v>
      </c>
      <c r="P167" s="3">
        <v>42948</v>
      </c>
      <c r="Q167">
        <v>28</v>
      </c>
      <c r="S167" s="3">
        <v>42948</v>
      </c>
      <c r="T167">
        <v>51</v>
      </c>
      <c r="V167" s="3">
        <f t="shared" si="2"/>
        <v>0</v>
      </c>
    </row>
    <row r="168" spans="1:22" x14ac:dyDescent="0.3">
      <c r="A168" s="3">
        <v>42979</v>
      </c>
      <c r="B168">
        <v>39</v>
      </c>
      <c r="D168" s="3">
        <v>42979</v>
      </c>
      <c r="E168">
        <v>57</v>
      </c>
      <c r="G168" s="3">
        <v>42979</v>
      </c>
      <c r="H168">
        <v>44</v>
      </c>
      <c r="J168" s="3">
        <v>42979</v>
      </c>
      <c r="K168">
        <v>43</v>
      </c>
      <c r="M168" s="3">
        <v>42979</v>
      </c>
      <c r="N168">
        <v>47</v>
      </c>
      <c r="P168" s="3">
        <v>42979</v>
      </c>
      <c r="Q168">
        <v>25</v>
      </c>
      <c r="S168" s="3">
        <v>42979</v>
      </c>
      <c r="T168">
        <v>47</v>
      </c>
      <c r="V168" s="3">
        <f t="shared" si="2"/>
        <v>0</v>
      </c>
    </row>
    <row r="169" spans="1:22" x14ac:dyDescent="0.3">
      <c r="A169" s="3">
        <v>43009</v>
      </c>
      <c r="B169">
        <v>40</v>
      </c>
      <c r="D169" s="3">
        <v>43009</v>
      </c>
      <c r="E169">
        <v>52</v>
      </c>
      <c r="G169" s="3">
        <v>43009</v>
      </c>
      <c r="H169">
        <v>44</v>
      </c>
      <c r="J169" s="3">
        <v>43009</v>
      </c>
      <c r="K169">
        <v>51</v>
      </c>
      <c r="M169" s="3">
        <v>43009</v>
      </c>
      <c r="N169">
        <v>50</v>
      </c>
      <c r="P169" s="3">
        <v>43009</v>
      </c>
      <c r="Q169">
        <v>24</v>
      </c>
      <c r="S169" s="3">
        <v>43009</v>
      </c>
      <c r="T169">
        <v>44</v>
      </c>
      <c r="V169" s="3">
        <f t="shared" si="2"/>
        <v>0</v>
      </c>
    </row>
    <row r="170" spans="1:22" x14ac:dyDescent="0.3">
      <c r="A170" s="3">
        <v>43040</v>
      </c>
      <c r="B170">
        <v>49</v>
      </c>
      <c r="D170" s="3">
        <v>43040</v>
      </c>
      <c r="E170">
        <v>73</v>
      </c>
      <c r="G170" s="3">
        <v>43040</v>
      </c>
      <c r="H170">
        <v>49</v>
      </c>
      <c r="J170" s="3">
        <v>43040</v>
      </c>
      <c r="K170">
        <v>44</v>
      </c>
      <c r="M170" s="3">
        <v>43040</v>
      </c>
      <c r="N170">
        <v>45</v>
      </c>
      <c r="P170" s="3">
        <v>43040</v>
      </c>
      <c r="Q170">
        <v>25</v>
      </c>
      <c r="S170" s="3">
        <v>43040</v>
      </c>
      <c r="T170">
        <v>46</v>
      </c>
      <c r="V170" s="3">
        <f t="shared" si="2"/>
        <v>0</v>
      </c>
    </row>
    <row r="171" spans="1:22" x14ac:dyDescent="0.3">
      <c r="A171" s="3">
        <v>43070</v>
      </c>
      <c r="B171">
        <v>61</v>
      </c>
      <c r="D171" s="3">
        <v>43070</v>
      </c>
      <c r="E171">
        <v>88</v>
      </c>
      <c r="G171" s="3">
        <v>43070</v>
      </c>
      <c r="H171">
        <v>52</v>
      </c>
      <c r="J171" s="3">
        <v>43070</v>
      </c>
      <c r="K171">
        <v>52</v>
      </c>
      <c r="M171" s="3">
        <v>43070</v>
      </c>
      <c r="N171">
        <v>56</v>
      </c>
      <c r="P171" s="3">
        <v>43070</v>
      </c>
      <c r="Q171">
        <v>30</v>
      </c>
      <c r="S171" s="3">
        <v>43070</v>
      </c>
      <c r="T171">
        <v>56</v>
      </c>
      <c r="V171" s="3">
        <f t="shared" si="2"/>
        <v>0</v>
      </c>
    </row>
    <row r="172" spans="1:22" x14ac:dyDescent="0.3">
      <c r="A172" s="3">
        <v>43101</v>
      </c>
      <c r="B172">
        <v>37</v>
      </c>
      <c r="D172" s="3">
        <v>43101</v>
      </c>
      <c r="E172">
        <v>46</v>
      </c>
      <c r="G172" s="3">
        <v>43101</v>
      </c>
      <c r="H172">
        <v>47</v>
      </c>
      <c r="J172" s="3">
        <v>43101</v>
      </c>
      <c r="K172">
        <v>48</v>
      </c>
      <c r="M172" s="3">
        <v>43101</v>
      </c>
      <c r="N172">
        <v>43</v>
      </c>
      <c r="P172" s="3">
        <v>43101</v>
      </c>
      <c r="Q172">
        <v>25</v>
      </c>
      <c r="S172" s="3">
        <v>43101</v>
      </c>
      <c r="T172">
        <v>45</v>
      </c>
      <c r="V172" s="3">
        <f t="shared" si="2"/>
        <v>0</v>
      </c>
    </row>
    <row r="173" spans="1:22" x14ac:dyDescent="0.3">
      <c r="A173" s="3">
        <v>43132</v>
      </c>
      <c r="B173">
        <v>37</v>
      </c>
      <c r="D173" s="3">
        <v>43132</v>
      </c>
      <c r="E173">
        <v>44</v>
      </c>
      <c r="G173" s="3">
        <v>43132</v>
      </c>
      <c r="H173">
        <v>43</v>
      </c>
      <c r="J173" s="3">
        <v>43132</v>
      </c>
      <c r="K173">
        <v>51</v>
      </c>
      <c r="M173" s="3">
        <v>43132</v>
      </c>
      <c r="N173">
        <v>45</v>
      </c>
      <c r="P173" s="3">
        <v>43132</v>
      </c>
      <c r="Q173">
        <v>26</v>
      </c>
      <c r="S173" s="3">
        <v>43132</v>
      </c>
      <c r="T173">
        <v>44</v>
      </c>
      <c r="V173" s="3">
        <f t="shared" si="2"/>
        <v>0</v>
      </c>
    </row>
    <row r="174" spans="1:22" x14ac:dyDescent="0.3">
      <c r="A174" s="3">
        <v>43160</v>
      </c>
      <c r="B174">
        <v>46</v>
      </c>
      <c r="D174" s="3">
        <v>43160</v>
      </c>
      <c r="E174">
        <v>60</v>
      </c>
      <c r="G174" s="3">
        <v>43160</v>
      </c>
      <c r="H174">
        <v>46</v>
      </c>
      <c r="J174" s="3">
        <v>43160</v>
      </c>
      <c r="K174">
        <v>49</v>
      </c>
      <c r="M174" s="3">
        <v>43160</v>
      </c>
      <c r="N174">
        <v>54</v>
      </c>
      <c r="P174" s="3">
        <v>43160</v>
      </c>
      <c r="Q174">
        <v>29</v>
      </c>
      <c r="S174" s="3">
        <v>43160</v>
      </c>
      <c r="T174">
        <v>45</v>
      </c>
      <c r="V174" s="3">
        <f t="shared" si="2"/>
        <v>0</v>
      </c>
    </row>
    <row r="175" spans="1:22" x14ac:dyDescent="0.3">
      <c r="A175" s="3">
        <v>43191</v>
      </c>
      <c r="B175">
        <v>48</v>
      </c>
      <c r="D175" s="3">
        <v>43191</v>
      </c>
      <c r="E175">
        <v>59</v>
      </c>
      <c r="G175" s="3">
        <v>43191</v>
      </c>
      <c r="H175">
        <v>41</v>
      </c>
      <c r="J175" s="3">
        <v>43191</v>
      </c>
      <c r="K175">
        <v>50</v>
      </c>
      <c r="M175" s="3">
        <v>43191</v>
      </c>
      <c r="N175">
        <v>52</v>
      </c>
      <c r="P175" s="3">
        <v>43191</v>
      </c>
      <c r="Q175">
        <v>26</v>
      </c>
      <c r="S175" s="3">
        <v>43191</v>
      </c>
      <c r="T175">
        <v>46</v>
      </c>
      <c r="V175" s="3">
        <f t="shared" si="2"/>
        <v>0</v>
      </c>
    </row>
    <row r="176" spans="1:22" x14ac:dyDescent="0.3">
      <c r="A176" s="3">
        <v>43221</v>
      </c>
      <c r="B176">
        <v>47</v>
      </c>
      <c r="D176" s="3">
        <v>43221</v>
      </c>
      <c r="E176">
        <v>58</v>
      </c>
      <c r="G176" s="3">
        <v>43221</v>
      </c>
      <c r="H176">
        <v>44</v>
      </c>
      <c r="J176" s="3">
        <v>43221</v>
      </c>
      <c r="K176">
        <v>47</v>
      </c>
      <c r="M176" s="3">
        <v>43221</v>
      </c>
      <c r="N176">
        <v>50</v>
      </c>
      <c r="P176" s="3">
        <v>43221</v>
      </c>
      <c r="Q176">
        <v>26</v>
      </c>
      <c r="S176" s="3">
        <v>43221</v>
      </c>
      <c r="T176">
        <v>45</v>
      </c>
      <c r="V176" s="3">
        <f t="shared" si="2"/>
        <v>0</v>
      </c>
    </row>
    <row r="177" spans="1:22" x14ac:dyDescent="0.3">
      <c r="A177" s="3">
        <v>43252</v>
      </c>
      <c r="B177">
        <v>47</v>
      </c>
      <c r="D177" s="3">
        <v>43252</v>
      </c>
      <c r="E177">
        <v>59</v>
      </c>
      <c r="G177" s="3">
        <v>43252</v>
      </c>
      <c r="H177">
        <v>48</v>
      </c>
      <c r="J177" s="3">
        <v>43252</v>
      </c>
      <c r="K177">
        <v>50</v>
      </c>
      <c r="M177" s="3">
        <v>43252</v>
      </c>
      <c r="N177">
        <v>50</v>
      </c>
      <c r="P177" s="3">
        <v>43252</v>
      </c>
      <c r="Q177">
        <v>28</v>
      </c>
      <c r="S177" s="3">
        <v>43252</v>
      </c>
      <c r="T177">
        <v>49</v>
      </c>
      <c r="V177" s="3">
        <f t="shared" si="2"/>
        <v>0</v>
      </c>
    </row>
    <row r="178" spans="1:22" x14ac:dyDescent="0.3">
      <c r="A178" s="3">
        <v>43282</v>
      </c>
      <c r="B178">
        <v>48</v>
      </c>
      <c r="D178" s="3">
        <v>43282</v>
      </c>
      <c r="E178">
        <v>68</v>
      </c>
      <c r="G178" s="3">
        <v>43282</v>
      </c>
      <c r="H178">
        <v>53</v>
      </c>
      <c r="J178" s="3">
        <v>43282</v>
      </c>
      <c r="K178">
        <v>45</v>
      </c>
      <c r="M178" s="3">
        <v>43282</v>
      </c>
      <c r="N178">
        <v>57</v>
      </c>
      <c r="P178" s="3">
        <v>43282</v>
      </c>
      <c r="Q178">
        <v>29</v>
      </c>
      <c r="S178" s="3">
        <v>43282</v>
      </c>
      <c r="T178">
        <v>55</v>
      </c>
      <c r="V178" s="3">
        <f t="shared" si="2"/>
        <v>0</v>
      </c>
    </row>
    <row r="179" spans="1:22" x14ac:dyDescent="0.3">
      <c r="A179" s="3">
        <v>43313</v>
      </c>
      <c r="B179">
        <v>52</v>
      </c>
      <c r="D179" s="3">
        <v>43313</v>
      </c>
      <c r="E179">
        <v>67</v>
      </c>
      <c r="G179" s="3">
        <v>43313</v>
      </c>
      <c r="H179">
        <v>50</v>
      </c>
      <c r="J179" s="3">
        <v>43313</v>
      </c>
      <c r="K179">
        <v>47</v>
      </c>
      <c r="M179" s="3">
        <v>43313</v>
      </c>
      <c r="N179">
        <v>59</v>
      </c>
      <c r="P179" s="3">
        <v>43313</v>
      </c>
      <c r="Q179">
        <v>28</v>
      </c>
      <c r="S179" s="3">
        <v>43313</v>
      </c>
      <c r="T179">
        <v>48</v>
      </c>
      <c r="V179" s="3">
        <f t="shared" si="2"/>
        <v>0</v>
      </c>
    </row>
    <row r="180" spans="1:22" x14ac:dyDescent="0.3">
      <c r="A180" s="3">
        <v>43344</v>
      </c>
      <c r="B180">
        <v>47</v>
      </c>
      <c r="D180" s="3">
        <v>43344</v>
      </c>
      <c r="E180">
        <v>54</v>
      </c>
      <c r="G180" s="3">
        <v>43344</v>
      </c>
      <c r="H180">
        <v>54</v>
      </c>
      <c r="J180" s="3">
        <v>43344</v>
      </c>
      <c r="K180">
        <v>48</v>
      </c>
      <c r="M180" s="3">
        <v>43344</v>
      </c>
      <c r="N180">
        <v>55</v>
      </c>
      <c r="P180" s="3">
        <v>43344</v>
      </c>
      <c r="Q180">
        <v>26</v>
      </c>
      <c r="S180" s="3">
        <v>43344</v>
      </c>
      <c r="T180">
        <v>48</v>
      </c>
      <c r="V180" s="3">
        <f t="shared" si="2"/>
        <v>0</v>
      </c>
    </row>
    <row r="181" spans="1:22" x14ac:dyDescent="0.3">
      <c r="A181" s="3">
        <v>43374</v>
      </c>
      <c r="B181">
        <v>49</v>
      </c>
      <c r="D181" s="3">
        <v>43374</v>
      </c>
      <c r="E181">
        <v>61</v>
      </c>
      <c r="G181" s="3">
        <v>43374</v>
      </c>
      <c r="H181">
        <v>54</v>
      </c>
      <c r="J181" s="3">
        <v>43374</v>
      </c>
      <c r="K181">
        <v>52</v>
      </c>
      <c r="M181" s="3">
        <v>43374</v>
      </c>
      <c r="N181">
        <v>62</v>
      </c>
      <c r="P181" s="3">
        <v>43374</v>
      </c>
      <c r="Q181">
        <v>30</v>
      </c>
      <c r="S181" s="3">
        <v>43374</v>
      </c>
      <c r="T181">
        <v>50</v>
      </c>
      <c r="V181" s="3">
        <f t="shared" si="2"/>
        <v>0</v>
      </c>
    </row>
    <row r="182" spans="1:22" x14ac:dyDescent="0.3">
      <c r="A182" s="3">
        <v>43405</v>
      </c>
      <c r="B182">
        <v>53</v>
      </c>
      <c r="D182" s="3">
        <v>43405</v>
      </c>
      <c r="E182">
        <v>67</v>
      </c>
      <c r="G182" s="3">
        <v>43405</v>
      </c>
      <c r="H182">
        <v>56</v>
      </c>
      <c r="J182" s="3">
        <v>43405</v>
      </c>
      <c r="K182">
        <v>52</v>
      </c>
      <c r="M182" s="3">
        <v>43405</v>
      </c>
      <c r="N182">
        <v>51</v>
      </c>
      <c r="P182" s="3">
        <v>43405</v>
      </c>
      <c r="Q182">
        <v>27</v>
      </c>
      <c r="S182" s="3">
        <v>43405</v>
      </c>
      <c r="T182">
        <v>49</v>
      </c>
      <c r="V182" s="3">
        <f t="shared" si="2"/>
        <v>0</v>
      </c>
    </row>
    <row r="183" spans="1:22" x14ac:dyDescent="0.3">
      <c r="A183" s="3">
        <v>43435</v>
      </c>
      <c r="B183">
        <v>73</v>
      </c>
      <c r="D183" s="3">
        <v>43435</v>
      </c>
      <c r="E183">
        <v>100</v>
      </c>
      <c r="G183" s="3">
        <v>43435</v>
      </c>
      <c r="H183">
        <v>66</v>
      </c>
      <c r="J183" s="3">
        <v>43435</v>
      </c>
      <c r="K183">
        <v>56</v>
      </c>
      <c r="M183" s="3">
        <v>43435</v>
      </c>
      <c r="N183">
        <v>64</v>
      </c>
      <c r="P183" s="3">
        <v>43435</v>
      </c>
      <c r="Q183">
        <v>32</v>
      </c>
      <c r="S183" s="3">
        <v>43435</v>
      </c>
      <c r="T183">
        <v>57</v>
      </c>
      <c r="V183" s="3">
        <f t="shared" si="2"/>
        <v>0</v>
      </c>
    </row>
    <row r="184" spans="1:22" x14ac:dyDescent="0.3">
      <c r="A184" s="3">
        <v>43466</v>
      </c>
      <c r="B184">
        <v>41</v>
      </c>
      <c r="D184" s="3">
        <v>43466</v>
      </c>
      <c r="E184">
        <v>57</v>
      </c>
      <c r="G184" s="3">
        <v>43466</v>
      </c>
      <c r="H184">
        <v>56</v>
      </c>
      <c r="J184" s="3">
        <v>43466</v>
      </c>
      <c r="K184">
        <v>52</v>
      </c>
      <c r="M184" s="3">
        <v>43466</v>
      </c>
      <c r="N184">
        <v>52</v>
      </c>
      <c r="P184" s="3">
        <v>43466</v>
      </c>
      <c r="Q184">
        <v>28</v>
      </c>
      <c r="S184" s="3">
        <v>43466</v>
      </c>
      <c r="T184">
        <v>44</v>
      </c>
      <c r="V184" s="3">
        <f t="shared" si="2"/>
        <v>0</v>
      </c>
    </row>
    <row r="185" spans="1:22" x14ac:dyDescent="0.3">
      <c r="A185" s="3">
        <v>43497</v>
      </c>
      <c r="B185">
        <v>41</v>
      </c>
      <c r="D185" s="3">
        <v>43497</v>
      </c>
      <c r="E185">
        <v>44</v>
      </c>
      <c r="G185" s="3">
        <v>43497</v>
      </c>
      <c r="H185">
        <v>58</v>
      </c>
      <c r="J185" s="3">
        <v>43497</v>
      </c>
      <c r="K185">
        <v>66</v>
      </c>
      <c r="M185" s="3">
        <v>43497</v>
      </c>
      <c r="N185">
        <v>50</v>
      </c>
      <c r="P185" s="3">
        <v>43497</v>
      </c>
      <c r="Q185">
        <v>28</v>
      </c>
      <c r="S185" s="3">
        <v>43497</v>
      </c>
      <c r="T185">
        <v>47</v>
      </c>
      <c r="V185" s="3">
        <f t="shared" si="2"/>
        <v>0</v>
      </c>
    </row>
    <row r="186" spans="1:22" x14ac:dyDescent="0.3">
      <c r="A186" s="3">
        <v>43525</v>
      </c>
      <c r="B186">
        <v>46</v>
      </c>
      <c r="D186" s="3">
        <v>43525</v>
      </c>
      <c r="E186">
        <v>52</v>
      </c>
      <c r="G186" s="3">
        <v>43525</v>
      </c>
      <c r="H186">
        <v>62</v>
      </c>
      <c r="J186" s="3">
        <v>43525</v>
      </c>
      <c r="K186">
        <v>52</v>
      </c>
      <c r="M186" s="3">
        <v>43525</v>
      </c>
      <c r="N186">
        <v>53</v>
      </c>
      <c r="P186" s="3">
        <v>43525</v>
      </c>
      <c r="Q186">
        <v>29</v>
      </c>
      <c r="S186" s="3">
        <v>43525</v>
      </c>
      <c r="T186">
        <v>47</v>
      </c>
      <c r="V186" s="3">
        <f t="shared" si="2"/>
        <v>0</v>
      </c>
    </row>
    <row r="187" spans="1:22" x14ac:dyDescent="0.3">
      <c r="A187" s="3">
        <v>43556</v>
      </c>
      <c r="B187">
        <v>52</v>
      </c>
      <c r="D187" s="3">
        <v>43556</v>
      </c>
      <c r="E187">
        <v>63</v>
      </c>
      <c r="G187" s="3">
        <v>43556</v>
      </c>
      <c r="H187">
        <v>63</v>
      </c>
      <c r="J187" s="3">
        <v>43556</v>
      </c>
      <c r="K187">
        <v>55</v>
      </c>
      <c r="M187" s="3">
        <v>43556</v>
      </c>
      <c r="N187">
        <v>60</v>
      </c>
      <c r="P187" s="3">
        <v>43556</v>
      </c>
      <c r="Q187">
        <v>29</v>
      </c>
      <c r="S187" s="3">
        <v>43556</v>
      </c>
      <c r="T187">
        <v>50</v>
      </c>
      <c r="V187" s="3">
        <f t="shared" si="2"/>
        <v>0</v>
      </c>
    </row>
    <row r="188" spans="1:22" x14ac:dyDescent="0.3">
      <c r="A188" s="3">
        <v>43586</v>
      </c>
      <c r="B188">
        <v>45</v>
      </c>
      <c r="D188" s="3">
        <v>43586</v>
      </c>
      <c r="E188">
        <v>51</v>
      </c>
      <c r="G188" s="3">
        <v>43586</v>
      </c>
      <c r="H188">
        <v>58</v>
      </c>
      <c r="J188" s="3">
        <v>43586</v>
      </c>
      <c r="K188">
        <v>47</v>
      </c>
      <c r="M188" s="3">
        <v>43586</v>
      </c>
      <c r="N188">
        <v>51</v>
      </c>
      <c r="P188" s="3">
        <v>43586</v>
      </c>
      <c r="Q188">
        <v>26</v>
      </c>
      <c r="S188" s="3">
        <v>43586</v>
      </c>
      <c r="T188">
        <v>45</v>
      </c>
      <c r="V188" s="3">
        <f t="shared" si="2"/>
        <v>0</v>
      </c>
    </row>
    <row r="189" spans="1:22" x14ac:dyDescent="0.3">
      <c r="A189" s="3">
        <v>43617</v>
      </c>
      <c r="B189">
        <v>65</v>
      </c>
      <c r="D189" s="3">
        <v>43617</v>
      </c>
      <c r="E189">
        <v>75</v>
      </c>
      <c r="G189" s="3">
        <v>43617</v>
      </c>
      <c r="H189">
        <v>67</v>
      </c>
      <c r="J189" s="3">
        <v>43617</v>
      </c>
      <c r="K189">
        <v>58</v>
      </c>
      <c r="M189" s="3">
        <v>43617</v>
      </c>
      <c r="N189">
        <v>64</v>
      </c>
      <c r="P189" s="3">
        <v>43617</v>
      </c>
      <c r="Q189">
        <v>34</v>
      </c>
      <c r="S189" s="3">
        <v>43617</v>
      </c>
      <c r="T189">
        <v>59</v>
      </c>
      <c r="V189" s="3">
        <f t="shared" si="2"/>
        <v>0</v>
      </c>
    </row>
    <row r="190" spans="1:22" x14ac:dyDescent="0.3">
      <c r="A190" s="3">
        <v>43647</v>
      </c>
      <c r="B190">
        <v>51</v>
      </c>
      <c r="D190" s="3">
        <v>43647</v>
      </c>
      <c r="E190">
        <v>67</v>
      </c>
      <c r="G190" s="3">
        <v>43647</v>
      </c>
      <c r="H190">
        <v>64</v>
      </c>
      <c r="J190" s="3">
        <v>43647</v>
      </c>
      <c r="K190">
        <v>58</v>
      </c>
      <c r="M190" s="3">
        <v>43647</v>
      </c>
      <c r="N190">
        <v>67</v>
      </c>
      <c r="P190" s="3">
        <v>43647</v>
      </c>
      <c r="Q190">
        <v>32</v>
      </c>
      <c r="S190" s="3">
        <v>43647</v>
      </c>
      <c r="T190">
        <v>65</v>
      </c>
      <c r="V190" s="3">
        <f t="shared" si="2"/>
        <v>0</v>
      </c>
    </row>
    <row r="191" spans="1:22" x14ac:dyDescent="0.3">
      <c r="A191" s="3">
        <v>43678</v>
      </c>
      <c r="B191">
        <v>55</v>
      </c>
      <c r="D191" s="3">
        <v>43678</v>
      </c>
      <c r="E191">
        <v>73</v>
      </c>
      <c r="G191" s="3">
        <v>43678</v>
      </c>
      <c r="H191">
        <v>71</v>
      </c>
      <c r="J191" s="3">
        <v>43678</v>
      </c>
      <c r="K191">
        <v>58</v>
      </c>
      <c r="M191" s="3">
        <v>43678</v>
      </c>
      <c r="N191">
        <v>73</v>
      </c>
      <c r="P191" s="3">
        <v>43678</v>
      </c>
      <c r="Q191">
        <v>34</v>
      </c>
      <c r="S191" s="3">
        <v>43678</v>
      </c>
      <c r="T191">
        <v>65</v>
      </c>
      <c r="V191" s="3">
        <f t="shared" si="2"/>
        <v>0</v>
      </c>
    </row>
    <row r="192" spans="1:22" x14ac:dyDescent="0.3">
      <c r="A192" s="3">
        <v>43709</v>
      </c>
      <c r="B192">
        <v>50</v>
      </c>
      <c r="D192" s="3">
        <v>43709</v>
      </c>
      <c r="E192">
        <v>52</v>
      </c>
      <c r="G192" s="3">
        <v>43709</v>
      </c>
      <c r="H192">
        <v>67</v>
      </c>
      <c r="J192" s="3">
        <v>43709</v>
      </c>
      <c r="K192">
        <v>54</v>
      </c>
      <c r="M192" s="3">
        <v>43709</v>
      </c>
      <c r="N192">
        <v>69</v>
      </c>
      <c r="P192" s="3">
        <v>43709</v>
      </c>
      <c r="Q192">
        <v>30</v>
      </c>
      <c r="S192" s="3">
        <v>43709</v>
      </c>
      <c r="T192">
        <v>57</v>
      </c>
      <c r="V192" s="3">
        <f t="shared" si="2"/>
        <v>0</v>
      </c>
    </row>
    <row r="193" spans="1:22" x14ac:dyDescent="0.3">
      <c r="A193" s="3">
        <v>43739</v>
      </c>
      <c r="B193">
        <v>49</v>
      </c>
      <c r="D193" s="3">
        <v>43739</v>
      </c>
      <c r="E193">
        <v>54</v>
      </c>
      <c r="G193" s="3">
        <v>43739</v>
      </c>
      <c r="H193">
        <v>86</v>
      </c>
      <c r="J193" s="3">
        <v>43739</v>
      </c>
      <c r="K193">
        <v>55</v>
      </c>
      <c r="M193" s="3">
        <v>43739</v>
      </c>
      <c r="N193">
        <v>58</v>
      </c>
      <c r="P193" s="3">
        <v>43739</v>
      </c>
      <c r="Q193">
        <v>30</v>
      </c>
      <c r="S193" s="3">
        <v>43739</v>
      </c>
      <c r="T193">
        <v>52</v>
      </c>
      <c r="V193" s="3">
        <f t="shared" si="2"/>
        <v>0</v>
      </c>
    </row>
    <row r="194" spans="1:22" x14ac:dyDescent="0.3">
      <c r="A194" s="3">
        <v>43770</v>
      </c>
      <c r="B194">
        <v>63</v>
      </c>
      <c r="D194" s="3">
        <v>43770</v>
      </c>
      <c r="E194">
        <v>66</v>
      </c>
      <c r="G194" s="3">
        <v>43770</v>
      </c>
      <c r="H194">
        <v>71</v>
      </c>
      <c r="J194" s="3">
        <v>43770</v>
      </c>
      <c r="K194">
        <v>59</v>
      </c>
      <c r="M194" s="3">
        <v>43770</v>
      </c>
      <c r="N194">
        <v>56</v>
      </c>
      <c r="P194" s="3">
        <v>43770</v>
      </c>
      <c r="Q194">
        <v>35</v>
      </c>
      <c r="S194" s="3">
        <v>43770</v>
      </c>
      <c r="T194">
        <v>57</v>
      </c>
      <c r="V194" s="3">
        <f t="shared" si="2"/>
        <v>0</v>
      </c>
    </row>
    <row r="195" spans="1:22" x14ac:dyDescent="0.3">
      <c r="A195" s="3">
        <v>43800</v>
      </c>
      <c r="B195">
        <v>83</v>
      </c>
      <c r="D195" s="3">
        <v>43800</v>
      </c>
      <c r="E195">
        <v>94</v>
      </c>
      <c r="G195" s="3">
        <v>43800</v>
      </c>
      <c r="H195">
        <v>87</v>
      </c>
      <c r="J195" s="3">
        <v>43800</v>
      </c>
      <c r="K195">
        <v>77</v>
      </c>
      <c r="M195" s="3">
        <v>43800</v>
      </c>
      <c r="N195">
        <v>74</v>
      </c>
      <c r="P195" s="3">
        <v>43800</v>
      </c>
      <c r="Q195">
        <v>35</v>
      </c>
      <c r="S195" s="3">
        <v>43800</v>
      </c>
      <c r="T195">
        <v>72</v>
      </c>
      <c r="V195" s="3">
        <f t="shared" si="2"/>
        <v>0</v>
      </c>
    </row>
    <row r="196" spans="1:22" x14ac:dyDescent="0.3">
      <c r="A196" s="3">
        <v>43831</v>
      </c>
      <c r="B196">
        <v>44</v>
      </c>
      <c r="D196" s="3">
        <v>43831</v>
      </c>
      <c r="E196">
        <v>52</v>
      </c>
      <c r="G196" s="3">
        <v>43831</v>
      </c>
      <c r="H196">
        <v>63</v>
      </c>
      <c r="J196" s="3">
        <v>43831</v>
      </c>
      <c r="K196">
        <v>53</v>
      </c>
      <c r="M196" s="3">
        <v>43831</v>
      </c>
      <c r="N196">
        <v>52</v>
      </c>
      <c r="P196" s="3">
        <v>43831</v>
      </c>
      <c r="Q196">
        <v>34</v>
      </c>
      <c r="S196" s="3">
        <v>43831</v>
      </c>
      <c r="T196">
        <v>54</v>
      </c>
      <c r="V196" s="3">
        <f t="shared" si="2"/>
        <v>0</v>
      </c>
    </row>
    <row r="197" spans="1:22" x14ac:dyDescent="0.3">
      <c r="A197" s="3">
        <v>43862</v>
      </c>
      <c r="B197">
        <v>43</v>
      </c>
      <c r="D197" s="3">
        <v>43862</v>
      </c>
      <c r="E197">
        <v>52</v>
      </c>
      <c r="G197" s="3">
        <v>43862</v>
      </c>
      <c r="H197">
        <v>65</v>
      </c>
      <c r="J197" s="3">
        <v>43862</v>
      </c>
      <c r="K197">
        <v>58</v>
      </c>
      <c r="M197" s="3">
        <v>43862</v>
      </c>
      <c r="N197">
        <v>58</v>
      </c>
      <c r="P197" s="3">
        <v>43862</v>
      </c>
      <c r="Q197">
        <v>33</v>
      </c>
      <c r="S197" s="3">
        <v>43862</v>
      </c>
      <c r="T197">
        <v>58</v>
      </c>
      <c r="V197" s="3">
        <f t="shared" ref="V197:V237" si="3">S197-A197</f>
        <v>0</v>
      </c>
    </row>
    <row r="198" spans="1:22" x14ac:dyDescent="0.3">
      <c r="A198" s="3">
        <v>43891</v>
      </c>
      <c r="B198">
        <v>71</v>
      </c>
      <c r="D198" s="3">
        <v>43891</v>
      </c>
      <c r="E198">
        <v>78</v>
      </c>
      <c r="G198" s="3">
        <v>43891</v>
      </c>
      <c r="H198">
        <v>75</v>
      </c>
      <c r="J198" s="3">
        <v>43891</v>
      </c>
      <c r="K198">
        <v>70</v>
      </c>
      <c r="M198" s="3">
        <v>43891</v>
      </c>
      <c r="N198">
        <v>89</v>
      </c>
      <c r="P198" s="3">
        <v>43891</v>
      </c>
      <c r="Q198">
        <v>34</v>
      </c>
      <c r="S198" s="3">
        <v>43891</v>
      </c>
      <c r="T198">
        <v>63</v>
      </c>
      <c r="V198" s="3">
        <f t="shared" si="3"/>
        <v>0</v>
      </c>
    </row>
    <row r="199" spans="1:22" x14ac:dyDescent="0.3">
      <c r="A199" s="3">
        <v>43922</v>
      </c>
      <c r="B199">
        <v>99</v>
      </c>
      <c r="D199" s="3">
        <v>43922</v>
      </c>
      <c r="E199">
        <v>94</v>
      </c>
      <c r="G199" s="3">
        <v>43922</v>
      </c>
      <c r="H199">
        <v>100</v>
      </c>
      <c r="J199" s="3">
        <v>43922</v>
      </c>
      <c r="K199">
        <v>100</v>
      </c>
      <c r="M199" s="3">
        <v>43922</v>
      </c>
      <c r="N199">
        <v>97</v>
      </c>
      <c r="P199" s="3">
        <v>43922</v>
      </c>
      <c r="Q199">
        <v>44</v>
      </c>
      <c r="S199" s="3">
        <v>43922</v>
      </c>
      <c r="T199">
        <v>74</v>
      </c>
      <c r="V199" s="3">
        <f t="shared" si="3"/>
        <v>0</v>
      </c>
    </row>
    <row r="200" spans="1:22" x14ac:dyDescent="0.3">
      <c r="A200" s="3">
        <v>43952</v>
      </c>
      <c r="B200">
        <v>78</v>
      </c>
      <c r="D200" s="3">
        <v>43952</v>
      </c>
      <c r="E200">
        <v>78</v>
      </c>
      <c r="G200" s="3">
        <v>43952</v>
      </c>
      <c r="H200">
        <v>88</v>
      </c>
      <c r="J200" s="3">
        <v>43952</v>
      </c>
      <c r="K200">
        <v>78</v>
      </c>
      <c r="M200" s="3">
        <v>43952</v>
      </c>
      <c r="N200">
        <v>68</v>
      </c>
      <c r="P200" s="3">
        <v>43952</v>
      </c>
      <c r="Q200">
        <v>37</v>
      </c>
      <c r="S200" s="3">
        <v>43952</v>
      </c>
      <c r="T200">
        <v>65</v>
      </c>
      <c r="V200" s="3">
        <f t="shared" si="3"/>
        <v>0</v>
      </c>
    </row>
    <row r="201" spans="1:22" x14ac:dyDescent="0.3">
      <c r="A201" s="3">
        <v>43983</v>
      </c>
      <c r="B201">
        <v>61</v>
      </c>
      <c r="D201" s="3">
        <v>43983</v>
      </c>
      <c r="E201">
        <v>65</v>
      </c>
      <c r="G201" s="3">
        <v>43983</v>
      </c>
      <c r="H201">
        <v>77</v>
      </c>
      <c r="J201" s="3">
        <v>43983</v>
      </c>
      <c r="K201">
        <v>70</v>
      </c>
      <c r="M201" s="3">
        <v>43983</v>
      </c>
      <c r="N201">
        <v>61</v>
      </c>
      <c r="P201" s="3">
        <v>43983</v>
      </c>
      <c r="Q201">
        <v>38</v>
      </c>
      <c r="S201" s="3">
        <v>43983</v>
      </c>
      <c r="T201">
        <v>66</v>
      </c>
      <c r="V201" s="3">
        <f t="shared" si="3"/>
        <v>0</v>
      </c>
    </row>
    <row r="202" spans="1:22" x14ac:dyDescent="0.3">
      <c r="A202" s="3">
        <v>44013</v>
      </c>
      <c r="B202">
        <v>60</v>
      </c>
      <c r="D202" s="3">
        <v>44013</v>
      </c>
      <c r="E202">
        <v>68</v>
      </c>
      <c r="G202" s="3">
        <v>44013</v>
      </c>
      <c r="H202">
        <v>77</v>
      </c>
      <c r="J202" s="3">
        <v>44013</v>
      </c>
      <c r="K202">
        <v>67</v>
      </c>
      <c r="M202" s="3">
        <v>44013</v>
      </c>
      <c r="N202">
        <v>60</v>
      </c>
      <c r="P202" s="3">
        <v>44013</v>
      </c>
      <c r="Q202">
        <v>39</v>
      </c>
      <c r="S202" s="3">
        <v>44013</v>
      </c>
      <c r="T202">
        <v>74</v>
      </c>
      <c r="V202" s="3">
        <f t="shared" si="3"/>
        <v>0</v>
      </c>
    </row>
    <row r="203" spans="1:22" x14ac:dyDescent="0.3">
      <c r="A203" s="3">
        <v>44044</v>
      </c>
      <c r="B203">
        <v>61</v>
      </c>
      <c r="D203" s="3">
        <v>44044</v>
      </c>
      <c r="E203">
        <v>72</v>
      </c>
      <c r="G203" s="3">
        <v>44044</v>
      </c>
      <c r="H203">
        <v>74</v>
      </c>
      <c r="J203" s="3">
        <v>44044</v>
      </c>
      <c r="K203">
        <v>67</v>
      </c>
      <c r="M203" s="3">
        <v>44044</v>
      </c>
      <c r="N203">
        <v>73</v>
      </c>
      <c r="P203" s="3">
        <v>44044</v>
      </c>
      <c r="Q203">
        <v>39</v>
      </c>
      <c r="S203" s="3">
        <v>44044</v>
      </c>
      <c r="T203">
        <v>79</v>
      </c>
      <c r="V203" s="3">
        <f t="shared" si="3"/>
        <v>0</v>
      </c>
    </row>
    <row r="204" spans="1:22" x14ac:dyDescent="0.3">
      <c r="A204" s="3">
        <v>44075</v>
      </c>
      <c r="B204">
        <v>49</v>
      </c>
      <c r="D204" s="3">
        <v>44075</v>
      </c>
      <c r="E204">
        <v>54</v>
      </c>
      <c r="G204" s="3">
        <v>44075</v>
      </c>
      <c r="H204">
        <v>71</v>
      </c>
      <c r="J204" s="3">
        <v>44075</v>
      </c>
      <c r="K204">
        <v>62</v>
      </c>
      <c r="M204" s="3">
        <v>44075</v>
      </c>
      <c r="N204">
        <v>60</v>
      </c>
      <c r="P204" s="3">
        <v>44075</v>
      </c>
      <c r="Q204">
        <v>69</v>
      </c>
      <c r="S204" s="3">
        <v>44075</v>
      </c>
      <c r="T204">
        <v>65</v>
      </c>
      <c r="V204" s="3">
        <f t="shared" si="3"/>
        <v>0</v>
      </c>
    </row>
    <row r="205" spans="1:22" x14ac:dyDescent="0.3">
      <c r="A205" s="3">
        <v>44105</v>
      </c>
      <c r="B205">
        <v>57</v>
      </c>
      <c r="D205" s="3">
        <v>44105</v>
      </c>
      <c r="E205">
        <v>60</v>
      </c>
      <c r="G205" s="3">
        <v>44105</v>
      </c>
      <c r="H205">
        <v>77</v>
      </c>
      <c r="J205" s="3">
        <v>44105</v>
      </c>
      <c r="K205">
        <v>67</v>
      </c>
      <c r="M205" s="3">
        <v>44105</v>
      </c>
      <c r="N205">
        <v>69</v>
      </c>
      <c r="P205" s="3">
        <v>44105</v>
      </c>
      <c r="Q205">
        <v>100</v>
      </c>
      <c r="S205" s="3">
        <v>44105</v>
      </c>
      <c r="T205">
        <v>70</v>
      </c>
      <c r="V205" s="3">
        <f t="shared" si="3"/>
        <v>0</v>
      </c>
    </row>
    <row r="206" spans="1:22" x14ac:dyDescent="0.3">
      <c r="A206" s="3">
        <v>44136</v>
      </c>
      <c r="B206">
        <v>70</v>
      </c>
      <c r="D206" s="3">
        <v>44136</v>
      </c>
      <c r="E206">
        <v>66</v>
      </c>
      <c r="G206" s="3">
        <v>44136</v>
      </c>
      <c r="H206">
        <v>81</v>
      </c>
      <c r="J206" s="3">
        <v>44136</v>
      </c>
      <c r="K206">
        <v>73</v>
      </c>
      <c r="M206" s="3">
        <v>44136</v>
      </c>
      <c r="N206">
        <v>63</v>
      </c>
      <c r="P206" s="3">
        <v>44136</v>
      </c>
      <c r="Q206">
        <v>40</v>
      </c>
      <c r="S206" s="3">
        <v>44136</v>
      </c>
      <c r="T206">
        <v>65</v>
      </c>
      <c r="V206" s="3">
        <f t="shared" si="3"/>
        <v>0</v>
      </c>
    </row>
    <row r="207" spans="1:22" x14ac:dyDescent="0.3">
      <c r="A207" s="3">
        <v>44166</v>
      </c>
      <c r="B207">
        <v>86</v>
      </c>
      <c r="D207" s="3">
        <v>44166</v>
      </c>
      <c r="E207">
        <v>86</v>
      </c>
      <c r="G207" s="3">
        <v>44166</v>
      </c>
      <c r="H207">
        <v>85</v>
      </c>
      <c r="J207" s="3">
        <v>44166</v>
      </c>
      <c r="K207">
        <v>78</v>
      </c>
      <c r="M207" s="3">
        <v>44166</v>
      </c>
      <c r="N207">
        <v>82</v>
      </c>
      <c r="P207" s="3">
        <v>44166</v>
      </c>
      <c r="Q207">
        <v>42</v>
      </c>
      <c r="S207" s="3">
        <v>44166</v>
      </c>
      <c r="T207">
        <v>88</v>
      </c>
      <c r="V207" s="3">
        <f t="shared" si="3"/>
        <v>0</v>
      </c>
    </row>
    <row r="208" spans="1:22" x14ac:dyDescent="0.3">
      <c r="A208" s="3">
        <v>44197</v>
      </c>
      <c r="B208">
        <v>46</v>
      </c>
      <c r="D208" s="3">
        <v>44197</v>
      </c>
      <c r="E208">
        <v>50</v>
      </c>
      <c r="G208" s="3">
        <v>44197</v>
      </c>
      <c r="H208">
        <v>72</v>
      </c>
      <c r="J208" s="3">
        <v>44197</v>
      </c>
      <c r="K208">
        <v>63</v>
      </c>
      <c r="M208" s="3">
        <v>44197</v>
      </c>
      <c r="N208">
        <v>57</v>
      </c>
      <c r="P208" s="3">
        <v>44197</v>
      </c>
      <c r="Q208">
        <v>47</v>
      </c>
      <c r="S208" s="3">
        <v>44197</v>
      </c>
      <c r="T208">
        <v>65</v>
      </c>
      <c r="V208" s="3">
        <f t="shared" si="3"/>
        <v>0</v>
      </c>
    </row>
    <row r="209" spans="1:22" x14ac:dyDescent="0.3">
      <c r="A209" s="3">
        <v>44228</v>
      </c>
      <c r="B209">
        <v>48</v>
      </c>
      <c r="D209" s="3">
        <v>44228</v>
      </c>
      <c r="E209">
        <v>47</v>
      </c>
      <c r="G209" s="3">
        <v>44228</v>
      </c>
      <c r="H209">
        <v>70</v>
      </c>
      <c r="J209" s="3">
        <v>44228</v>
      </c>
      <c r="K209">
        <v>57</v>
      </c>
      <c r="M209" s="3">
        <v>44228</v>
      </c>
      <c r="N209">
        <v>61</v>
      </c>
      <c r="P209" s="3">
        <v>44228</v>
      </c>
      <c r="Q209">
        <v>48</v>
      </c>
      <c r="S209" s="3">
        <v>44228</v>
      </c>
      <c r="T209">
        <v>62</v>
      </c>
      <c r="V209" s="3">
        <f t="shared" si="3"/>
        <v>0</v>
      </c>
    </row>
    <row r="210" spans="1:22" x14ac:dyDescent="0.3">
      <c r="A210" s="3">
        <v>44256</v>
      </c>
      <c r="B210">
        <v>57</v>
      </c>
      <c r="D210" s="3">
        <v>44256</v>
      </c>
      <c r="E210">
        <v>62</v>
      </c>
      <c r="G210" s="3">
        <v>44256</v>
      </c>
      <c r="H210">
        <v>79</v>
      </c>
      <c r="J210" s="3">
        <v>44256</v>
      </c>
      <c r="K210">
        <v>75</v>
      </c>
      <c r="M210" s="3">
        <v>44256</v>
      </c>
      <c r="N210">
        <v>64</v>
      </c>
      <c r="P210" s="3">
        <v>44256</v>
      </c>
      <c r="Q210">
        <v>43</v>
      </c>
      <c r="S210" s="3">
        <v>44256</v>
      </c>
      <c r="T210">
        <v>65</v>
      </c>
      <c r="V210" s="3">
        <f t="shared" si="3"/>
        <v>0</v>
      </c>
    </row>
    <row r="211" spans="1:22" x14ac:dyDescent="0.3">
      <c r="A211" s="3">
        <v>44287</v>
      </c>
      <c r="B211">
        <v>55</v>
      </c>
      <c r="D211" s="3">
        <v>44287</v>
      </c>
      <c r="E211">
        <v>63</v>
      </c>
      <c r="G211" s="3">
        <v>44287</v>
      </c>
      <c r="H211">
        <v>77</v>
      </c>
      <c r="J211" s="3">
        <v>44287</v>
      </c>
      <c r="K211">
        <v>74</v>
      </c>
      <c r="M211" s="3">
        <v>44287</v>
      </c>
      <c r="N211">
        <v>74</v>
      </c>
      <c r="P211" s="3">
        <v>44287</v>
      </c>
      <c r="Q211">
        <v>34</v>
      </c>
      <c r="S211" s="3">
        <v>44287</v>
      </c>
      <c r="T211">
        <v>72</v>
      </c>
      <c r="V211" s="3">
        <f t="shared" si="3"/>
        <v>0</v>
      </c>
    </row>
    <row r="212" spans="1:22" x14ac:dyDescent="0.3">
      <c r="A212" s="3">
        <v>44317</v>
      </c>
      <c r="B212">
        <v>53</v>
      </c>
      <c r="D212" s="3">
        <v>44317</v>
      </c>
      <c r="E212">
        <v>63</v>
      </c>
      <c r="G212" s="3">
        <v>44317</v>
      </c>
      <c r="H212">
        <v>79</v>
      </c>
      <c r="J212" s="3">
        <v>44317</v>
      </c>
      <c r="K212">
        <v>69</v>
      </c>
      <c r="M212" s="3">
        <v>44317</v>
      </c>
      <c r="N212">
        <v>80</v>
      </c>
      <c r="P212" s="3">
        <v>44317</v>
      </c>
      <c r="Q212">
        <v>35</v>
      </c>
      <c r="S212" s="3">
        <v>44317</v>
      </c>
      <c r="T212">
        <v>69</v>
      </c>
      <c r="V212" s="3">
        <f t="shared" si="3"/>
        <v>0</v>
      </c>
    </row>
    <row r="213" spans="1:22" x14ac:dyDescent="0.3">
      <c r="A213" s="3">
        <v>44348</v>
      </c>
      <c r="B213">
        <v>75</v>
      </c>
      <c r="D213" s="3">
        <v>44348</v>
      </c>
      <c r="E213">
        <v>76</v>
      </c>
      <c r="G213" s="3">
        <v>44348</v>
      </c>
      <c r="H213">
        <v>83</v>
      </c>
      <c r="J213" s="3">
        <v>44348</v>
      </c>
      <c r="K213">
        <v>64</v>
      </c>
      <c r="M213" s="3">
        <v>44348</v>
      </c>
      <c r="N213">
        <v>85</v>
      </c>
      <c r="P213" s="3">
        <v>44348</v>
      </c>
      <c r="Q213">
        <v>35</v>
      </c>
      <c r="S213" s="3">
        <v>44348</v>
      </c>
      <c r="T213">
        <v>73</v>
      </c>
      <c r="V213" s="3">
        <f t="shared" si="3"/>
        <v>0</v>
      </c>
    </row>
    <row r="214" spans="1:22" x14ac:dyDescent="0.3">
      <c r="A214" s="3">
        <v>44378</v>
      </c>
      <c r="B214">
        <v>61</v>
      </c>
      <c r="D214" s="3">
        <v>44378</v>
      </c>
      <c r="E214">
        <v>70</v>
      </c>
      <c r="G214" s="3">
        <v>44378</v>
      </c>
      <c r="H214">
        <v>76</v>
      </c>
      <c r="J214" s="3">
        <v>44378</v>
      </c>
      <c r="K214">
        <v>66</v>
      </c>
      <c r="M214" s="3">
        <v>44378</v>
      </c>
      <c r="N214">
        <v>80</v>
      </c>
      <c r="P214" s="3">
        <v>44378</v>
      </c>
      <c r="Q214">
        <v>34</v>
      </c>
      <c r="S214" s="3">
        <v>44378</v>
      </c>
      <c r="T214">
        <v>87</v>
      </c>
      <c r="V214" s="3">
        <f t="shared" si="3"/>
        <v>0</v>
      </c>
    </row>
    <row r="215" spans="1:22" x14ac:dyDescent="0.3">
      <c r="A215" s="3">
        <v>44409</v>
      </c>
      <c r="B215">
        <v>55</v>
      </c>
      <c r="D215" s="3">
        <v>44409</v>
      </c>
      <c r="E215">
        <v>65</v>
      </c>
      <c r="G215" s="3">
        <v>44409</v>
      </c>
      <c r="H215">
        <v>76</v>
      </c>
      <c r="J215" s="3">
        <v>44409</v>
      </c>
      <c r="K215">
        <v>69</v>
      </c>
      <c r="M215" s="3">
        <v>44409</v>
      </c>
      <c r="N215">
        <v>75</v>
      </c>
      <c r="P215" s="3">
        <v>44409</v>
      </c>
      <c r="Q215">
        <v>36</v>
      </c>
      <c r="S215" s="3">
        <v>44409</v>
      </c>
      <c r="T215">
        <v>88</v>
      </c>
      <c r="V215" s="3">
        <f t="shared" si="3"/>
        <v>0</v>
      </c>
    </row>
    <row r="216" spans="1:22" x14ac:dyDescent="0.3">
      <c r="A216" s="3">
        <v>44440</v>
      </c>
      <c r="B216">
        <v>47</v>
      </c>
      <c r="D216" s="3">
        <v>44440</v>
      </c>
      <c r="E216">
        <v>50</v>
      </c>
      <c r="G216" s="3">
        <v>44440</v>
      </c>
      <c r="H216">
        <v>68</v>
      </c>
      <c r="J216" s="3">
        <v>44440</v>
      </c>
      <c r="K216">
        <v>63</v>
      </c>
      <c r="M216" s="3">
        <v>44440</v>
      </c>
      <c r="N216">
        <v>70</v>
      </c>
      <c r="P216" s="3">
        <v>44440</v>
      </c>
      <c r="Q216">
        <v>37</v>
      </c>
      <c r="S216" s="3">
        <v>44440</v>
      </c>
      <c r="T216">
        <v>75</v>
      </c>
      <c r="V216" s="3">
        <f t="shared" si="3"/>
        <v>0</v>
      </c>
    </row>
    <row r="217" spans="1:22" x14ac:dyDescent="0.3">
      <c r="A217" s="3">
        <v>44470</v>
      </c>
      <c r="B217">
        <v>54</v>
      </c>
      <c r="D217" s="3">
        <v>44470</v>
      </c>
      <c r="E217">
        <v>59</v>
      </c>
      <c r="G217" s="3">
        <v>44470</v>
      </c>
      <c r="H217">
        <v>76</v>
      </c>
      <c r="J217" s="3">
        <v>44470</v>
      </c>
      <c r="K217">
        <v>69</v>
      </c>
      <c r="M217" s="3">
        <v>44470</v>
      </c>
      <c r="N217">
        <v>73</v>
      </c>
      <c r="P217" s="3">
        <v>44470</v>
      </c>
      <c r="Q217">
        <v>33</v>
      </c>
      <c r="S217" s="3">
        <v>44470</v>
      </c>
      <c r="T217">
        <v>71</v>
      </c>
      <c r="V217" s="3">
        <f t="shared" si="3"/>
        <v>0</v>
      </c>
    </row>
    <row r="218" spans="1:22" x14ac:dyDescent="0.3">
      <c r="A218" s="3">
        <v>44501</v>
      </c>
      <c r="B218">
        <v>61</v>
      </c>
      <c r="D218" s="3">
        <v>44501</v>
      </c>
      <c r="E218">
        <v>63</v>
      </c>
      <c r="G218" s="3">
        <v>44501</v>
      </c>
      <c r="H218">
        <v>87</v>
      </c>
      <c r="J218" s="3">
        <v>44501</v>
      </c>
      <c r="K218">
        <v>68</v>
      </c>
      <c r="M218" s="3">
        <v>44501</v>
      </c>
      <c r="N218">
        <v>66</v>
      </c>
      <c r="P218" s="3">
        <v>44501</v>
      </c>
      <c r="Q218">
        <v>35</v>
      </c>
      <c r="S218" s="3">
        <v>44501</v>
      </c>
      <c r="T218">
        <v>65</v>
      </c>
      <c r="V218" s="3">
        <f t="shared" si="3"/>
        <v>0</v>
      </c>
    </row>
    <row r="219" spans="1:22" x14ac:dyDescent="0.3">
      <c r="A219" s="3">
        <v>44531</v>
      </c>
      <c r="B219">
        <v>78</v>
      </c>
      <c r="D219" s="3">
        <v>44531</v>
      </c>
      <c r="E219">
        <v>85</v>
      </c>
      <c r="G219" s="3">
        <v>44531</v>
      </c>
      <c r="H219">
        <v>83</v>
      </c>
      <c r="J219" s="3">
        <v>44531</v>
      </c>
      <c r="K219">
        <v>77</v>
      </c>
      <c r="M219" s="3">
        <v>44531</v>
      </c>
      <c r="N219">
        <v>82</v>
      </c>
      <c r="P219" s="3">
        <v>44531</v>
      </c>
      <c r="Q219">
        <v>37</v>
      </c>
      <c r="S219" s="3">
        <v>44531</v>
      </c>
      <c r="T219">
        <v>89</v>
      </c>
      <c r="V219" s="3">
        <f t="shared" si="3"/>
        <v>0</v>
      </c>
    </row>
    <row r="220" spans="1:22" x14ac:dyDescent="0.3">
      <c r="A220" s="3">
        <v>44562</v>
      </c>
      <c r="B220">
        <v>49</v>
      </c>
      <c r="D220" s="3">
        <v>44562</v>
      </c>
      <c r="E220">
        <v>55</v>
      </c>
      <c r="G220" s="3">
        <v>44562</v>
      </c>
      <c r="H220">
        <v>75</v>
      </c>
      <c r="J220" s="3">
        <v>44562</v>
      </c>
      <c r="K220">
        <v>58</v>
      </c>
      <c r="M220" s="3">
        <v>44562</v>
      </c>
      <c r="N220">
        <v>68</v>
      </c>
      <c r="P220" s="3">
        <v>44562</v>
      </c>
      <c r="Q220">
        <v>34</v>
      </c>
      <c r="S220" s="3">
        <v>44562</v>
      </c>
      <c r="T220">
        <v>77</v>
      </c>
      <c r="V220" s="3">
        <f t="shared" si="3"/>
        <v>0</v>
      </c>
    </row>
    <row r="221" spans="1:22" x14ac:dyDescent="0.3">
      <c r="A221" s="3">
        <v>44593</v>
      </c>
      <c r="B221">
        <v>48</v>
      </c>
      <c r="D221" s="3">
        <v>44593</v>
      </c>
      <c r="E221">
        <v>59</v>
      </c>
      <c r="G221" s="3">
        <v>44593</v>
      </c>
      <c r="H221">
        <v>71</v>
      </c>
      <c r="J221" s="3">
        <v>44593</v>
      </c>
      <c r="K221">
        <v>62</v>
      </c>
      <c r="M221" s="3">
        <v>44593</v>
      </c>
      <c r="N221">
        <v>68</v>
      </c>
      <c r="P221" s="3">
        <v>44593</v>
      </c>
      <c r="Q221">
        <v>30</v>
      </c>
      <c r="S221" s="3">
        <v>44593</v>
      </c>
      <c r="T221">
        <v>67</v>
      </c>
      <c r="V221" s="3">
        <f t="shared" si="3"/>
        <v>0</v>
      </c>
    </row>
    <row r="222" spans="1:22" x14ac:dyDescent="0.3">
      <c r="A222" s="3">
        <v>44621</v>
      </c>
      <c r="B222">
        <v>56</v>
      </c>
      <c r="D222" s="3">
        <v>44621</v>
      </c>
      <c r="E222">
        <v>61</v>
      </c>
      <c r="G222" s="3">
        <v>44621</v>
      </c>
      <c r="H222">
        <v>70</v>
      </c>
      <c r="J222" s="3">
        <v>44621</v>
      </c>
      <c r="K222">
        <v>71</v>
      </c>
      <c r="M222" s="3">
        <v>44621</v>
      </c>
      <c r="N222">
        <v>76</v>
      </c>
      <c r="P222" s="3">
        <v>44621</v>
      </c>
      <c r="Q222">
        <v>31</v>
      </c>
      <c r="S222" s="3">
        <v>44621</v>
      </c>
      <c r="T222">
        <v>73</v>
      </c>
      <c r="V222" s="3">
        <f t="shared" si="3"/>
        <v>0</v>
      </c>
    </row>
    <row r="223" spans="1:22" x14ac:dyDescent="0.3">
      <c r="A223" s="3">
        <v>44652</v>
      </c>
      <c r="B223">
        <v>57</v>
      </c>
      <c r="D223" s="3">
        <v>44652</v>
      </c>
      <c r="E223">
        <v>66</v>
      </c>
      <c r="G223" s="3">
        <v>44652</v>
      </c>
      <c r="H223">
        <v>72</v>
      </c>
      <c r="J223" s="3">
        <v>44652</v>
      </c>
      <c r="K223">
        <v>77</v>
      </c>
      <c r="M223" s="3">
        <v>44652</v>
      </c>
      <c r="N223">
        <v>78</v>
      </c>
      <c r="P223" s="3">
        <v>44652</v>
      </c>
      <c r="Q223">
        <v>37</v>
      </c>
      <c r="S223" s="3">
        <v>44652</v>
      </c>
      <c r="T223">
        <v>76</v>
      </c>
      <c r="V223" s="3">
        <f t="shared" si="3"/>
        <v>0</v>
      </c>
    </row>
    <row r="224" spans="1:22" x14ac:dyDescent="0.3">
      <c r="A224" s="3">
        <v>44682</v>
      </c>
      <c r="B224">
        <v>52</v>
      </c>
      <c r="D224" s="3">
        <v>44682</v>
      </c>
      <c r="E224">
        <v>62</v>
      </c>
      <c r="G224" s="3">
        <v>44682</v>
      </c>
      <c r="H224">
        <v>72</v>
      </c>
      <c r="J224" s="3">
        <v>44682</v>
      </c>
      <c r="K224">
        <v>73</v>
      </c>
      <c r="M224" s="3">
        <v>44682</v>
      </c>
      <c r="N224">
        <v>72</v>
      </c>
      <c r="P224" s="3">
        <v>44682</v>
      </c>
      <c r="Q224">
        <v>34</v>
      </c>
      <c r="S224" s="3">
        <v>44682</v>
      </c>
      <c r="T224">
        <v>73</v>
      </c>
      <c r="V224" s="3">
        <f t="shared" si="3"/>
        <v>0</v>
      </c>
    </row>
    <row r="225" spans="1:22" x14ac:dyDescent="0.3">
      <c r="A225" s="3">
        <v>44713</v>
      </c>
      <c r="B225">
        <v>67</v>
      </c>
      <c r="D225" s="3">
        <v>44713</v>
      </c>
      <c r="E225">
        <v>75</v>
      </c>
      <c r="G225" s="3">
        <v>44713</v>
      </c>
      <c r="H225">
        <v>78</v>
      </c>
      <c r="J225" s="3">
        <v>44713</v>
      </c>
      <c r="K225">
        <v>78</v>
      </c>
      <c r="M225" s="3">
        <v>44713</v>
      </c>
      <c r="N225">
        <v>81</v>
      </c>
      <c r="P225" s="3">
        <v>44713</v>
      </c>
      <c r="Q225">
        <v>38</v>
      </c>
      <c r="S225" s="3">
        <v>44713</v>
      </c>
      <c r="T225">
        <v>85</v>
      </c>
      <c r="V225" s="3">
        <f t="shared" si="3"/>
        <v>0</v>
      </c>
    </row>
    <row r="226" spans="1:22" x14ac:dyDescent="0.3">
      <c r="A226" s="3">
        <v>44743</v>
      </c>
      <c r="B226">
        <v>61</v>
      </c>
      <c r="D226" s="3">
        <v>44743</v>
      </c>
      <c r="E226">
        <v>77</v>
      </c>
      <c r="G226" s="3">
        <v>44743</v>
      </c>
      <c r="H226">
        <v>82</v>
      </c>
      <c r="J226" s="3">
        <v>44743</v>
      </c>
      <c r="K226">
        <v>84</v>
      </c>
      <c r="M226" s="3">
        <v>44743</v>
      </c>
      <c r="N226">
        <v>90</v>
      </c>
      <c r="P226" s="3">
        <v>44743</v>
      </c>
      <c r="Q226">
        <v>44</v>
      </c>
      <c r="S226" s="3">
        <v>44743</v>
      </c>
      <c r="T226">
        <v>99</v>
      </c>
      <c r="V226" s="3">
        <f t="shared" si="3"/>
        <v>0</v>
      </c>
    </row>
    <row r="227" spans="1:22" x14ac:dyDescent="0.3">
      <c r="A227" s="3">
        <v>44774</v>
      </c>
      <c r="B227">
        <v>59</v>
      </c>
      <c r="D227" s="3">
        <v>44774</v>
      </c>
      <c r="E227">
        <v>78</v>
      </c>
      <c r="G227" s="3">
        <v>44774</v>
      </c>
      <c r="H227">
        <v>78</v>
      </c>
      <c r="J227" s="3">
        <v>44774</v>
      </c>
      <c r="K227">
        <v>74</v>
      </c>
      <c r="M227" s="3">
        <v>44774</v>
      </c>
      <c r="N227">
        <v>87</v>
      </c>
      <c r="P227" s="3">
        <v>44774</v>
      </c>
      <c r="Q227">
        <v>42</v>
      </c>
      <c r="S227" s="3">
        <v>44774</v>
      </c>
      <c r="T227">
        <v>93</v>
      </c>
      <c r="V227" s="3">
        <f t="shared" si="3"/>
        <v>0</v>
      </c>
    </row>
    <row r="228" spans="1:22" x14ac:dyDescent="0.3">
      <c r="A228" s="3">
        <v>44805</v>
      </c>
      <c r="B228">
        <v>53</v>
      </c>
      <c r="D228" s="3">
        <v>44805</v>
      </c>
      <c r="E228">
        <v>66</v>
      </c>
      <c r="G228" s="3">
        <v>44805</v>
      </c>
      <c r="H228">
        <v>74</v>
      </c>
      <c r="J228" s="3">
        <v>44805</v>
      </c>
      <c r="K228">
        <v>78</v>
      </c>
      <c r="M228" s="3">
        <v>44805</v>
      </c>
      <c r="N228">
        <v>77</v>
      </c>
      <c r="P228" s="3">
        <v>44805</v>
      </c>
      <c r="Q228">
        <v>37</v>
      </c>
      <c r="S228" s="3">
        <v>44805</v>
      </c>
      <c r="T228">
        <v>84</v>
      </c>
      <c r="V228" s="3">
        <f t="shared" si="3"/>
        <v>0</v>
      </c>
    </row>
    <row r="229" spans="1:22" x14ac:dyDescent="0.3">
      <c r="A229" s="3">
        <v>44835</v>
      </c>
      <c r="B229">
        <v>60</v>
      </c>
      <c r="D229" s="3">
        <v>44835</v>
      </c>
      <c r="E229">
        <v>74</v>
      </c>
      <c r="G229" s="3">
        <v>44835</v>
      </c>
      <c r="H229">
        <v>83</v>
      </c>
      <c r="J229" s="3">
        <v>44835</v>
      </c>
      <c r="K229">
        <v>86</v>
      </c>
      <c r="M229" s="3">
        <v>44835</v>
      </c>
      <c r="N229">
        <v>90</v>
      </c>
      <c r="P229" s="3">
        <v>44835</v>
      </c>
      <c r="Q229">
        <v>54</v>
      </c>
      <c r="S229" s="3">
        <v>44835</v>
      </c>
      <c r="T229">
        <v>89</v>
      </c>
      <c r="V229" s="3">
        <f t="shared" si="3"/>
        <v>0</v>
      </c>
    </row>
    <row r="230" spans="1:22" x14ac:dyDescent="0.3">
      <c r="A230" s="3">
        <v>44866</v>
      </c>
      <c r="B230">
        <v>63</v>
      </c>
      <c r="D230" s="3">
        <v>44866</v>
      </c>
      <c r="E230">
        <v>77</v>
      </c>
      <c r="G230" s="3">
        <v>44866</v>
      </c>
      <c r="H230">
        <v>78</v>
      </c>
      <c r="J230" s="3">
        <v>44866</v>
      </c>
      <c r="K230">
        <v>87</v>
      </c>
      <c r="M230" s="3">
        <v>44866</v>
      </c>
      <c r="N230">
        <v>75</v>
      </c>
      <c r="P230" s="3">
        <v>44866</v>
      </c>
      <c r="Q230">
        <v>41</v>
      </c>
      <c r="S230" s="3">
        <v>44866</v>
      </c>
      <c r="T230">
        <v>79</v>
      </c>
      <c r="V230" s="3">
        <f t="shared" si="3"/>
        <v>0</v>
      </c>
    </row>
    <row r="231" spans="1:22" x14ac:dyDescent="0.3">
      <c r="A231" s="3">
        <v>44896</v>
      </c>
      <c r="B231">
        <v>100</v>
      </c>
      <c r="D231" s="3">
        <v>44896</v>
      </c>
      <c r="E231">
        <v>98</v>
      </c>
      <c r="G231" s="3">
        <v>44896</v>
      </c>
      <c r="H231">
        <v>88</v>
      </c>
      <c r="J231" s="3">
        <v>44896</v>
      </c>
      <c r="K231">
        <v>94</v>
      </c>
      <c r="M231" s="3">
        <v>44896</v>
      </c>
      <c r="N231">
        <v>100</v>
      </c>
      <c r="P231" s="3">
        <v>44896</v>
      </c>
      <c r="Q231">
        <v>46</v>
      </c>
      <c r="S231" s="3">
        <v>44896</v>
      </c>
      <c r="T231">
        <v>100</v>
      </c>
      <c r="V231" s="3">
        <f t="shared" si="3"/>
        <v>0</v>
      </c>
    </row>
    <row r="232" spans="1:22" x14ac:dyDescent="0.3">
      <c r="A232" s="3">
        <v>44927</v>
      </c>
      <c r="B232">
        <v>53</v>
      </c>
      <c r="D232" s="3">
        <v>44927</v>
      </c>
      <c r="E232">
        <v>58</v>
      </c>
      <c r="G232" s="3">
        <v>44927</v>
      </c>
      <c r="H232">
        <v>77</v>
      </c>
      <c r="J232" s="3">
        <v>44927</v>
      </c>
      <c r="K232">
        <v>92</v>
      </c>
      <c r="M232" s="3">
        <v>44927</v>
      </c>
      <c r="N232">
        <v>73</v>
      </c>
      <c r="P232" s="3">
        <v>44927</v>
      </c>
      <c r="Q232">
        <v>42</v>
      </c>
      <c r="S232" s="3">
        <v>44927</v>
      </c>
      <c r="T232">
        <v>80</v>
      </c>
      <c r="V232" s="3">
        <f t="shared" si="3"/>
        <v>0</v>
      </c>
    </row>
    <row r="233" spans="1:22" x14ac:dyDescent="0.3">
      <c r="A233" s="3">
        <v>44958</v>
      </c>
      <c r="B233">
        <v>52</v>
      </c>
      <c r="D233" s="3">
        <v>44958</v>
      </c>
      <c r="E233">
        <v>62</v>
      </c>
      <c r="G233" s="3">
        <v>44958</v>
      </c>
      <c r="H233">
        <v>79</v>
      </c>
      <c r="J233" s="3">
        <v>44958</v>
      </c>
      <c r="K233">
        <v>100</v>
      </c>
      <c r="M233" s="3">
        <v>44958</v>
      </c>
      <c r="N233">
        <v>77</v>
      </c>
      <c r="P233" s="3">
        <v>44958</v>
      </c>
      <c r="Q233">
        <v>42</v>
      </c>
      <c r="S233" s="3">
        <v>44958</v>
      </c>
      <c r="T233">
        <v>84</v>
      </c>
      <c r="V233" s="3">
        <f t="shared" si="3"/>
        <v>0</v>
      </c>
    </row>
    <row r="234" spans="1:22" x14ac:dyDescent="0.3">
      <c r="A234" s="3">
        <v>44986</v>
      </c>
      <c r="B234">
        <v>51</v>
      </c>
      <c r="D234" s="3">
        <v>44986</v>
      </c>
      <c r="E234">
        <v>64</v>
      </c>
      <c r="G234" s="3">
        <v>44986</v>
      </c>
      <c r="H234">
        <v>80</v>
      </c>
      <c r="J234" s="3">
        <v>44986</v>
      </c>
      <c r="K234">
        <v>94</v>
      </c>
      <c r="M234" s="3">
        <v>44986</v>
      </c>
      <c r="N234">
        <v>85</v>
      </c>
      <c r="P234" s="3">
        <v>44986</v>
      </c>
      <c r="Q234">
        <v>42</v>
      </c>
      <c r="S234" s="3">
        <v>44986</v>
      </c>
      <c r="T234">
        <v>80</v>
      </c>
      <c r="V234" s="3">
        <f t="shared" si="3"/>
        <v>0</v>
      </c>
    </row>
    <row r="235" spans="1:22" x14ac:dyDescent="0.3">
      <c r="A235" s="3">
        <v>45017</v>
      </c>
      <c r="B235">
        <v>58</v>
      </c>
      <c r="D235" s="3">
        <v>45017</v>
      </c>
      <c r="E235">
        <v>72</v>
      </c>
      <c r="G235" s="3">
        <v>45017</v>
      </c>
      <c r="H235">
        <v>83</v>
      </c>
      <c r="J235" s="3">
        <v>45017</v>
      </c>
      <c r="K235">
        <v>93</v>
      </c>
      <c r="M235" s="3">
        <v>45017</v>
      </c>
      <c r="N235">
        <v>86</v>
      </c>
      <c r="P235" s="3">
        <v>45017</v>
      </c>
      <c r="Q235">
        <v>42</v>
      </c>
      <c r="S235" s="3">
        <v>45017</v>
      </c>
      <c r="T235">
        <v>96</v>
      </c>
      <c r="V235" s="3">
        <f t="shared" si="3"/>
        <v>0</v>
      </c>
    </row>
    <row r="236" spans="1:22" x14ac:dyDescent="0.3">
      <c r="A236" s="3">
        <v>45047</v>
      </c>
      <c r="B236">
        <v>50</v>
      </c>
      <c r="D236" s="3">
        <v>45047</v>
      </c>
      <c r="E236">
        <v>67</v>
      </c>
      <c r="G236" s="3">
        <v>45047</v>
      </c>
      <c r="H236">
        <v>79</v>
      </c>
      <c r="J236" s="3">
        <v>45047</v>
      </c>
      <c r="K236">
        <v>85</v>
      </c>
      <c r="M236" s="3">
        <v>45047</v>
      </c>
      <c r="N236">
        <v>89</v>
      </c>
      <c r="P236" s="3">
        <v>45047</v>
      </c>
      <c r="Q236">
        <v>41</v>
      </c>
      <c r="S236" s="3">
        <v>45047</v>
      </c>
      <c r="T236">
        <v>84</v>
      </c>
      <c r="V236" s="3">
        <f t="shared" si="3"/>
        <v>0</v>
      </c>
    </row>
    <row r="237" spans="1:22" x14ac:dyDescent="0.3">
      <c r="A237" s="3">
        <v>45078</v>
      </c>
      <c r="B237">
        <v>54</v>
      </c>
      <c r="D237" s="3">
        <v>45078</v>
      </c>
      <c r="E237">
        <v>66</v>
      </c>
      <c r="G237" s="3">
        <v>45078</v>
      </c>
      <c r="H237">
        <v>79</v>
      </c>
      <c r="J237" s="3">
        <v>45078</v>
      </c>
      <c r="K237">
        <v>78</v>
      </c>
      <c r="M237" s="3">
        <v>45078</v>
      </c>
      <c r="N237">
        <v>88</v>
      </c>
      <c r="P237" s="3">
        <v>45078</v>
      </c>
      <c r="Q237">
        <v>37</v>
      </c>
      <c r="S237" s="3">
        <v>45078</v>
      </c>
      <c r="T237">
        <v>96</v>
      </c>
      <c r="V237" s="3">
        <f t="shared" si="3"/>
        <v>0</v>
      </c>
    </row>
  </sheetData>
  <hyperlinks>
    <hyperlink ref="P2" r:id="rId1" xr:uid="{00000000-0004-0000-00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35"/>
  <sheetViews>
    <sheetView tabSelected="1" zoomScale="40" zoomScaleNormal="50" workbookViewId="0"/>
  </sheetViews>
  <sheetFormatPr defaultColWidth="8.88671875" defaultRowHeight="14.4" x14ac:dyDescent="0.3"/>
  <cols>
    <col min="2" max="2" width="14.6640625" bestFit="1" customWidth="1"/>
    <col min="3" max="3" width="12.5546875" bestFit="1" customWidth="1"/>
    <col min="4" max="4" width="12.77734375" bestFit="1" customWidth="1"/>
    <col min="5" max="5" width="13.44140625" bestFit="1" customWidth="1"/>
    <col min="6" max="6" width="14.77734375" bestFit="1" customWidth="1"/>
    <col min="7" max="7" width="14.21875" bestFit="1" customWidth="1"/>
    <col min="8" max="8" width="15.88671875" bestFit="1" customWidth="1"/>
    <col min="10" max="10" width="9.5546875" bestFit="1" customWidth="1"/>
  </cols>
  <sheetData>
    <row r="1" spans="1:12" x14ac:dyDescent="0.3">
      <c r="A1" t="s">
        <v>17</v>
      </c>
      <c r="B1" t="str">
        <f>Adatok!E3</f>
        <v>Tesco: (Hungary)</v>
      </c>
      <c r="C1" t="str">
        <f>Adatok!H3</f>
        <v>Lidl: (Hungary)</v>
      </c>
      <c r="D1" t="str">
        <f>Adatok!K3</f>
        <v>Aldi: (Hungary)</v>
      </c>
      <c r="E1" t="str">
        <f>Adatok!N3</f>
        <v>Spar: (Hungary)</v>
      </c>
      <c r="F1" t="str">
        <f>Adatok!Q3</f>
        <v>Penny: (Hungary)</v>
      </c>
      <c r="G1" t="str">
        <f>Adatok!T3</f>
        <v>Coop: (Hungary)</v>
      </c>
      <c r="H1" t="str">
        <f>Adatok!B3</f>
        <v>Auchan: (Hungary)</v>
      </c>
      <c r="I1" t="str">
        <f>Auchan!H715</f>
        <v>Becslés</v>
      </c>
      <c r="J1" t="s">
        <v>597</v>
      </c>
      <c r="K1" t="str">
        <f>Auchan!K1679</f>
        <v>Delta</v>
      </c>
      <c r="L1">
        <f>CORREL(J2:J235,K2:K235)</f>
        <v>0.98279524205105295</v>
      </c>
    </row>
    <row r="2" spans="1:12" x14ac:dyDescent="0.3">
      <c r="A2" s="3">
        <f>Adatok!A4</f>
        <v>37987</v>
      </c>
      <c r="B2">
        <f>101-Adatok!E4</f>
        <v>81</v>
      </c>
      <c r="C2">
        <f>101-Adatok!H4</f>
        <v>98</v>
      </c>
      <c r="D2">
        <f>101-Adatok!K4</f>
        <v>101</v>
      </c>
      <c r="E2">
        <f>101-Adatok!N4</f>
        <v>101</v>
      </c>
      <c r="F2">
        <f>101-Adatok!Q4</f>
        <v>96</v>
      </c>
      <c r="G2">
        <f>101-Adatok!T4</f>
        <v>101</v>
      </c>
      <c r="H2">
        <f>Adatok!B4*1000+1000</f>
        <v>5000</v>
      </c>
      <c r="I2">
        <f>Auchan!H716</f>
        <v>8685.5</v>
      </c>
      <c r="J2">
        <f>H2-I2</f>
        <v>-3685.5</v>
      </c>
      <c r="K2">
        <f>Auchan!K1680</f>
        <v>-301.60000000000002</v>
      </c>
    </row>
    <row r="3" spans="1:12" x14ac:dyDescent="0.3">
      <c r="A3" s="3">
        <f>Adatok!A5</f>
        <v>38018</v>
      </c>
      <c r="B3">
        <f>101-Adatok!E5</f>
        <v>85</v>
      </c>
      <c r="C3">
        <f>101-Adatok!H5</f>
        <v>99</v>
      </c>
      <c r="D3">
        <f>101-Adatok!K5</f>
        <v>101</v>
      </c>
      <c r="E3">
        <f>101-Adatok!N5</f>
        <v>101</v>
      </c>
      <c r="F3">
        <f>101-Adatok!Q5</f>
        <v>98</v>
      </c>
      <c r="G3">
        <f>101-Adatok!T5</f>
        <v>89</v>
      </c>
      <c r="H3">
        <f>Adatok!B5*1000+1000</f>
        <v>13000</v>
      </c>
      <c r="I3">
        <f>Auchan!H717</f>
        <v>10133.1</v>
      </c>
      <c r="J3">
        <f t="shared" ref="J3:J66" si="0">H3-I3</f>
        <v>2866.8999999999996</v>
      </c>
      <c r="K3">
        <f>Auchan!K1681</f>
        <v>3842.7</v>
      </c>
    </row>
    <row r="4" spans="1:12" x14ac:dyDescent="0.3">
      <c r="A4" s="3">
        <f>Adatok!A6</f>
        <v>38047</v>
      </c>
      <c r="B4">
        <f>101-Adatok!E6</f>
        <v>66</v>
      </c>
      <c r="C4">
        <f>101-Adatok!H6</f>
        <v>98</v>
      </c>
      <c r="D4">
        <f>101-Adatok!K6</f>
        <v>101</v>
      </c>
      <c r="E4">
        <f>101-Adatok!N6</f>
        <v>101</v>
      </c>
      <c r="F4">
        <f>101-Adatok!Q6</f>
        <v>101</v>
      </c>
      <c r="G4">
        <f>101-Adatok!T6</f>
        <v>101</v>
      </c>
      <c r="H4">
        <f>Adatok!B6*1000+1000</f>
        <v>9000</v>
      </c>
      <c r="I4">
        <f>Auchan!H718</f>
        <v>13028.3</v>
      </c>
      <c r="J4">
        <f t="shared" si="0"/>
        <v>-4028.2999999999993</v>
      </c>
      <c r="K4">
        <f>Auchan!K1682</f>
        <v>-4494.8999999999996</v>
      </c>
    </row>
    <row r="5" spans="1:12" x14ac:dyDescent="0.3">
      <c r="A5" s="3">
        <f>Adatok!A7</f>
        <v>38078</v>
      </c>
      <c r="B5">
        <f>101-Adatok!E7</f>
        <v>75</v>
      </c>
      <c r="C5">
        <f>101-Adatok!H7</f>
        <v>101</v>
      </c>
      <c r="D5">
        <f>101-Adatok!K7</f>
        <v>101</v>
      </c>
      <c r="E5">
        <f>101-Adatok!N7</f>
        <v>101</v>
      </c>
      <c r="F5">
        <f>101-Adatok!Q7</f>
        <v>99</v>
      </c>
      <c r="G5">
        <f>101-Adatok!T7</f>
        <v>87</v>
      </c>
      <c r="H5">
        <f>Adatok!B7*1000+1000</f>
        <v>8000</v>
      </c>
      <c r="I5">
        <f>Auchan!H719</f>
        <v>9168</v>
      </c>
      <c r="J5">
        <f t="shared" si="0"/>
        <v>-1168</v>
      </c>
      <c r="K5">
        <f>Auchan!K1683</f>
        <v>-2603.1</v>
      </c>
    </row>
    <row r="6" spans="1:12" x14ac:dyDescent="0.3">
      <c r="A6" s="3">
        <f>Adatok!A8</f>
        <v>38108</v>
      </c>
      <c r="B6">
        <f>101-Adatok!E8</f>
        <v>68</v>
      </c>
      <c r="C6">
        <f>101-Adatok!H8</f>
        <v>101</v>
      </c>
      <c r="D6">
        <f>101-Adatok!K8</f>
        <v>101</v>
      </c>
      <c r="E6">
        <f>101-Adatok!N8</f>
        <v>96</v>
      </c>
      <c r="F6">
        <f>101-Adatok!Q8</f>
        <v>98</v>
      </c>
      <c r="G6">
        <f>101-Adatok!T8</f>
        <v>101</v>
      </c>
      <c r="H6">
        <f>Adatok!B8*1000+1000</f>
        <v>16000</v>
      </c>
      <c r="I6">
        <f>Auchan!H720</f>
        <v>14475.8</v>
      </c>
      <c r="J6">
        <f t="shared" si="0"/>
        <v>1524.2000000000007</v>
      </c>
      <c r="K6">
        <f>Auchan!K1684</f>
        <v>577.20000000000005</v>
      </c>
    </row>
    <row r="7" spans="1:12" x14ac:dyDescent="0.3">
      <c r="A7" s="3">
        <f>Adatok!A9</f>
        <v>38139</v>
      </c>
      <c r="B7">
        <f>101-Adatok!E9</f>
        <v>76</v>
      </c>
      <c r="C7">
        <f>101-Adatok!H9</f>
        <v>97</v>
      </c>
      <c r="D7">
        <f>101-Adatok!K9</f>
        <v>101</v>
      </c>
      <c r="E7">
        <f>101-Adatok!N9</f>
        <v>101</v>
      </c>
      <c r="F7">
        <f>101-Adatok!Q9</f>
        <v>101</v>
      </c>
      <c r="G7">
        <f>101-Adatok!T9</f>
        <v>101</v>
      </c>
      <c r="H7">
        <f>Adatok!B9*1000+1000</f>
        <v>15000</v>
      </c>
      <c r="I7">
        <f>Auchan!H721</f>
        <v>10133.1</v>
      </c>
      <c r="J7">
        <f t="shared" si="0"/>
        <v>4866.8999999999996</v>
      </c>
      <c r="K7">
        <f>Auchan!K1685</f>
        <v>1987.1</v>
      </c>
    </row>
    <row r="8" spans="1:12" x14ac:dyDescent="0.3">
      <c r="A8" s="3">
        <f>Adatok!A10</f>
        <v>38169</v>
      </c>
      <c r="B8">
        <f>101-Adatok!E10</f>
        <v>70</v>
      </c>
      <c r="C8">
        <f>101-Adatok!H10</f>
        <v>101</v>
      </c>
      <c r="D8">
        <f>101-Adatok!K10</f>
        <v>98</v>
      </c>
      <c r="E8">
        <f>101-Adatok!N10</f>
        <v>101</v>
      </c>
      <c r="F8">
        <f>101-Adatok!Q10</f>
        <v>99</v>
      </c>
      <c r="G8">
        <f>101-Adatok!T10</f>
        <v>62</v>
      </c>
      <c r="H8">
        <f>Adatok!B10*1000+1000</f>
        <v>14000</v>
      </c>
      <c r="I8">
        <f>Auchan!H722</f>
        <v>13510.8</v>
      </c>
      <c r="J8">
        <f t="shared" si="0"/>
        <v>489.20000000000073</v>
      </c>
      <c r="K8">
        <f>Auchan!K1686</f>
        <v>-940.8</v>
      </c>
    </row>
    <row r="9" spans="1:12" x14ac:dyDescent="0.3">
      <c r="A9" s="3">
        <f>Adatok!A11</f>
        <v>38200</v>
      </c>
      <c r="B9">
        <f>101-Adatok!E11</f>
        <v>69</v>
      </c>
      <c r="C9">
        <f>101-Adatok!H11</f>
        <v>100</v>
      </c>
      <c r="D9">
        <f>101-Adatok!K11</f>
        <v>94</v>
      </c>
      <c r="E9">
        <f>101-Adatok!N11</f>
        <v>101</v>
      </c>
      <c r="F9">
        <f>101-Adatok!Q11</f>
        <v>91</v>
      </c>
      <c r="G9">
        <f>101-Adatok!T11</f>
        <v>78</v>
      </c>
      <c r="H9">
        <f>Adatok!B11*1000+1000</f>
        <v>18000</v>
      </c>
      <c r="I9">
        <f>Auchan!H723</f>
        <v>18336.099999999999</v>
      </c>
      <c r="J9">
        <f t="shared" si="0"/>
        <v>-336.09999999999854</v>
      </c>
      <c r="K9">
        <f>Auchan!K1687</f>
        <v>1372.3</v>
      </c>
    </row>
    <row r="10" spans="1:12" x14ac:dyDescent="0.3">
      <c r="A10" s="3">
        <f>Adatok!A12</f>
        <v>38231</v>
      </c>
      <c r="B10">
        <f>101-Adatok!E12</f>
        <v>84</v>
      </c>
      <c r="C10">
        <f>101-Adatok!H12</f>
        <v>99</v>
      </c>
      <c r="D10">
        <f>101-Adatok!K12</f>
        <v>101</v>
      </c>
      <c r="E10">
        <f>101-Adatok!N12</f>
        <v>95</v>
      </c>
      <c r="F10">
        <f>101-Adatok!Q12</f>
        <v>98</v>
      </c>
      <c r="G10">
        <f>101-Adatok!T12</f>
        <v>87</v>
      </c>
      <c r="H10">
        <f>Adatok!B12*1000+1000</f>
        <v>12000</v>
      </c>
      <c r="I10">
        <f>Auchan!H724</f>
        <v>16406</v>
      </c>
      <c r="J10">
        <f t="shared" si="0"/>
        <v>-4406</v>
      </c>
      <c r="K10">
        <f>Auchan!K1688</f>
        <v>-531</v>
      </c>
    </row>
    <row r="11" spans="1:12" x14ac:dyDescent="0.3">
      <c r="A11" s="3">
        <f>Adatok!A13</f>
        <v>38261</v>
      </c>
      <c r="B11">
        <f>101-Adatok!E13</f>
        <v>88</v>
      </c>
      <c r="C11">
        <f>101-Adatok!H13</f>
        <v>99</v>
      </c>
      <c r="D11">
        <f>101-Adatok!K13</f>
        <v>101</v>
      </c>
      <c r="E11">
        <f>101-Adatok!N13</f>
        <v>89</v>
      </c>
      <c r="F11">
        <f>101-Adatok!Q13</f>
        <v>99</v>
      </c>
      <c r="G11">
        <f>101-Adatok!T13</f>
        <v>86</v>
      </c>
      <c r="H11">
        <f>Adatok!B13*1000+1000</f>
        <v>7000</v>
      </c>
      <c r="I11">
        <f>Auchan!H725</f>
        <v>13028.3</v>
      </c>
      <c r="J11">
        <f t="shared" si="0"/>
        <v>-6028.2999999999993</v>
      </c>
      <c r="K11">
        <f>Auchan!K1689</f>
        <v>-1675.3</v>
      </c>
    </row>
    <row r="12" spans="1:12" x14ac:dyDescent="0.3">
      <c r="A12" s="3">
        <f>Adatok!A14</f>
        <v>38292</v>
      </c>
      <c r="B12">
        <f>101-Adatok!E14</f>
        <v>84</v>
      </c>
      <c r="C12">
        <f>101-Adatok!H14</f>
        <v>84</v>
      </c>
      <c r="D12">
        <f>101-Adatok!K14</f>
        <v>101</v>
      </c>
      <c r="E12">
        <f>101-Adatok!N14</f>
        <v>98</v>
      </c>
      <c r="F12">
        <f>101-Adatok!Q14</f>
        <v>96</v>
      </c>
      <c r="G12">
        <f>101-Adatok!T14</f>
        <v>77</v>
      </c>
      <c r="H12">
        <f>Adatok!B14*1000+1000</f>
        <v>17000</v>
      </c>
      <c r="I12">
        <f>Auchan!H726</f>
        <v>19301.099999999999</v>
      </c>
      <c r="J12">
        <f t="shared" si="0"/>
        <v>-2301.0999999999985</v>
      </c>
      <c r="K12">
        <f>Auchan!K1690</f>
        <v>854.3</v>
      </c>
    </row>
    <row r="13" spans="1:12" x14ac:dyDescent="0.3">
      <c r="A13" s="3">
        <f>Adatok!A15</f>
        <v>38322</v>
      </c>
      <c r="B13">
        <f>101-Adatok!E15</f>
        <v>79</v>
      </c>
      <c r="C13">
        <f>101-Adatok!H15</f>
        <v>95</v>
      </c>
      <c r="D13">
        <f>101-Adatok!K15</f>
        <v>101</v>
      </c>
      <c r="E13">
        <f>101-Adatok!N15</f>
        <v>98</v>
      </c>
      <c r="F13">
        <f>101-Adatok!Q15</f>
        <v>98</v>
      </c>
      <c r="G13">
        <f>101-Adatok!T15</f>
        <v>94</v>
      </c>
      <c r="H13">
        <f>Adatok!B15*1000+1000</f>
        <v>19000</v>
      </c>
      <c r="I13">
        <f>Auchan!H727</f>
        <v>16888.5</v>
      </c>
      <c r="J13">
        <f t="shared" si="0"/>
        <v>2111.5</v>
      </c>
      <c r="K13">
        <f>Auchan!K1691</f>
        <v>1649.4</v>
      </c>
    </row>
    <row r="14" spans="1:12" x14ac:dyDescent="0.3">
      <c r="A14" s="3">
        <f>Adatok!A16</f>
        <v>38353</v>
      </c>
      <c r="B14">
        <f>101-Adatok!E16</f>
        <v>89</v>
      </c>
      <c r="C14">
        <f>101-Adatok!H16</f>
        <v>99</v>
      </c>
      <c r="D14">
        <f>101-Adatok!K16</f>
        <v>101</v>
      </c>
      <c r="E14">
        <f>101-Adatok!N16</f>
        <v>96</v>
      </c>
      <c r="F14">
        <f>101-Adatok!Q16</f>
        <v>99</v>
      </c>
      <c r="G14">
        <f>101-Adatok!T16</f>
        <v>92</v>
      </c>
      <c r="H14">
        <f>Adatok!B16*1000+1000</f>
        <v>13000</v>
      </c>
      <c r="I14">
        <f>Auchan!H728</f>
        <v>12063.2</v>
      </c>
      <c r="J14">
        <f t="shared" si="0"/>
        <v>936.79999999999927</v>
      </c>
      <c r="K14">
        <f>Auchan!K1692</f>
        <v>228</v>
      </c>
    </row>
    <row r="15" spans="1:12" x14ac:dyDescent="0.3">
      <c r="A15" s="3">
        <f>Adatok!A17</f>
        <v>38384</v>
      </c>
      <c r="B15">
        <f>101-Adatok!E17</f>
        <v>87</v>
      </c>
      <c r="C15">
        <f>101-Adatok!H17</f>
        <v>100</v>
      </c>
      <c r="D15">
        <f>101-Adatok!K17</f>
        <v>101</v>
      </c>
      <c r="E15">
        <f>101-Adatok!N17</f>
        <v>95</v>
      </c>
      <c r="F15">
        <f>101-Adatok!Q17</f>
        <v>98</v>
      </c>
      <c r="G15">
        <f>101-Adatok!T17</f>
        <v>89</v>
      </c>
      <c r="H15">
        <f>Adatok!B17*1000+1000</f>
        <v>15000</v>
      </c>
      <c r="I15">
        <f>Auchan!H729</f>
        <v>13510.8</v>
      </c>
      <c r="J15">
        <f t="shared" si="0"/>
        <v>1489.2000000000007</v>
      </c>
      <c r="K15">
        <f>Auchan!K1693</f>
        <v>1023.1</v>
      </c>
    </row>
    <row r="16" spans="1:12" x14ac:dyDescent="0.3">
      <c r="A16" s="3">
        <f>Adatok!A18</f>
        <v>38412</v>
      </c>
      <c r="B16">
        <f>101-Adatok!E18</f>
        <v>84</v>
      </c>
      <c r="C16">
        <f>101-Adatok!H18</f>
        <v>98</v>
      </c>
      <c r="D16">
        <f>101-Adatok!K18</f>
        <v>100</v>
      </c>
      <c r="E16">
        <f>101-Adatok!N18</f>
        <v>98</v>
      </c>
      <c r="F16">
        <f>101-Adatok!Q18</f>
        <v>99</v>
      </c>
      <c r="G16">
        <f>101-Adatok!T18</f>
        <v>94</v>
      </c>
      <c r="H16">
        <f>Adatok!B18*1000+1000</f>
        <v>17000</v>
      </c>
      <c r="I16">
        <f>Auchan!H730</f>
        <v>15923.4</v>
      </c>
      <c r="J16">
        <f t="shared" si="0"/>
        <v>1076.6000000000004</v>
      </c>
      <c r="K16">
        <f>Auchan!K1694</f>
        <v>1577.2</v>
      </c>
    </row>
    <row r="17" spans="1:30" x14ac:dyDescent="0.3">
      <c r="A17" s="3">
        <f>Adatok!A19</f>
        <v>38443</v>
      </c>
      <c r="B17">
        <f>101-Adatok!E19</f>
        <v>86</v>
      </c>
      <c r="C17">
        <f>101-Adatok!H19</f>
        <v>98</v>
      </c>
      <c r="D17">
        <f>101-Adatok!K19</f>
        <v>98</v>
      </c>
      <c r="E17">
        <f>101-Adatok!N19</f>
        <v>101</v>
      </c>
      <c r="F17">
        <f>101-Adatok!Q19</f>
        <v>98</v>
      </c>
      <c r="G17">
        <f>101-Adatok!T19</f>
        <v>78</v>
      </c>
      <c r="H17">
        <f>Adatok!B19*1000+1000</f>
        <v>14000</v>
      </c>
      <c r="I17">
        <f>Auchan!H731</f>
        <v>12063.2</v>
      </c>
      <c r="J17">
        <f t="shared" si="0"/>
        <v>1936.7999999999993</v>
      </c>
      <c r="K17">
        <f>Auchan!K1695</f>
        <v>23.1</v>
      </c>
    </row>
    <row r="18" spans="1:30" x14ac:dyDescent="0.3">
      <c r="A18" s="3">
        <f>Adatok!A20</f>
        <v>38473</v>
      </c>
      <c r="B18">
        <f>101-Adatok!E20</f>
        <v>86</v>
      </c>
      <c r="C18">
        <f>101-Adatok!H20</f>
        <v>99</v>
      </c>
      <c r="D18">
        <f>101-Adatok!K20</f>
        <v>100</v>
      </c>
      <c r="E18">
        <f>101-Adatok!N20</f>
        <v>97</v>
      </c>
      <c r="F18">
        <f>101-Adatok!Q20</f>
        <v>97</v>
      </c>
      <c r="G18">
        <f>101-Adatok!T20</f>
        <v>92</v>
      </c>
      <c r="H18">
        <f>Adatok!B20*1000+1000</f>
        <v>15000</v>
      </c>
      <c r="I18">
        <f>Auchan!H732</f>
        <v>15440.9</v>
      </c>
      <c r="J18">
        <f t="shared" si="0"/>
        <v>-440.89999999999964</v>
      </c>
      <c r="K18">
        <f>Auchan!K1696</f>
        <v>541.20000000000005</v>
      </c>
    </row>
    <row r="19" spans="1:30" x14ac:dyDescent="0.3">
      <c r="A19" s="3">
        <f>Adatok!A21</f>
        <v>38504</v>
      </c>
      <c r="B19">
        <f>101-Adatok!E21</f>
        <v>89</v>
      </c>
      <c r="C19">
        <f>101-Adatok!H21</f>
        <v>98</v>
      </c>
      <c r="D19">
        <f>101-Adatok!K21</f>
        <v>101</v>
      </c>
      <c r="E19">
        <f>101-Adatok!N21</f>
        <v>96</v>
      </c>
      <c r="F19">
        <f>101-Adatok!Q21</f>
        <v>99</v>
      </c>
      <c r="G19">
        <f>101-Adatok!T21</f>
        <v>95</v>
      </c>
      <c r="H19">
        <f>Adatok!B21*1000+1000</f>
        <v>18000</v>
      </c>
      <c r="I19">
        <f>Auchan!H733</f>
        <v>12063.2</v>
      </c>
      <c r="J19">
        <f t="shared" si="0"/>
        <v>5936.7999999999993</v>
      </c>
      <c r="K19">
        <f>Auchan!K1697</f>
        <v>3782.2</v>
      </c>
    </row>
    <row r="20" spans="1:30" x14ac:dyDescent="0.3">
      <c r="A20" s="3">
        <f>Adatok!A22</f>
        <v>38534</v>
      </c>
      <c r="B20">
        <f>101-Adatok!E22</f>
        <v>81</v>
      </c>
      <c r="C20">
        <f>101-Adatok!H22</f>
        <v>96</v>
      </c>
      <c r="D20">
        <f>101-Adatok!K22</f>
        <v>101</v>
      </c>
      <c r="E20">
        <f>101-Adatok!N22</f>
        <v>98</v>
      </c>
      <c r="F20">
        <f>101-Adatok!Q22</f>
        <v>97</v>
      </c>
      <c r="G20">
        <f>101-Adatok!T22</f>
        <v>80</v>
      </c>
      <c r="H20">
        <f>Adatok!B22*1000+1000</f>
        <v>19000</v>
      </c>
      <c r="I20">
        <f>Auchan!H734</f>
        <v>17853.5</v>
      </c>
      <c r="J20">
        <f t="shared" si="0"/>
        <v>1146.5</v>
      </c>
      <c r="K20">
        <f>Auchan!K1698</f>
        <v>-37.5</v>
      </c>
    </row>
    <row r="21" spans="1:30" x14ac:dyDescent="0.3">
      <c r="A21" s="3">
        <f>Adatok!A23</f>
        <v>38565</v>
      </c>
      <c r="B21">
        <f>101-Adatok!E23</f>
        <v>81</v>
      </c>
      <c r="C21">
        <f>101-Adatok!H23</f>
        <v>99</v>
      </c>
      <c r="D21">
        <f>101-Adatok!K23</f>
        <v>99</v>
      </c>
      <c r="E21">
        <f>101-Adatok!N23</f>
        <v>99</v>
      </c>
      <c r="F21">
        <f>101-Adatok!Q23</f>
        <v>98</v>
      </c>
      <c r="G21">
        <f>101-Adatok!T23</f>
        <v>85</v>
      </c>
      <c r="H21">
        <f>Adatok!B23*1000+1000</f>
        <v>20000</v>
      </c>
      <c r="I21">
        <f>Auchan!H735</f>
        <v>19301.099999999999</v>
      </c>
      <c r="J21">
        <f t="shared" si="0"/>
        <v>698.90000000000146</v>
      </c>
      <c r="K21">
        <f>Auchan!K1699</f>
        <v>1926.5</v>
      </c>
    </row>
    <row r="22" spans="1:30" x14ac:dyDescent="0.3">
      <c r="A22" s="3">
        <f>Adatok!A24</f>
        <v>38596</v>
      </c>
      <c r="B22">
        <f>101-Adatok!E24</f>
        <v>82</v>
      </c>
      <c r="C22">
        <f>101-Adatok!H24</f>
        <v>98</v>
      </c>
      <c r="D22">
        <f>101-Adatok!K24</f>
        <v>99</v>
      </c>
      <c r="E22">
        <f>101-Adatok!N24</f>
        <v>97</v>
      </c>
      <c r="F22">
        <f>101-Adatok!Q24</f>
        <v>99</v>
      </c>
      <c r="G22">
        <f>101-Adatok!T24</f>
        <v>87</v>
      </c>
      <c r="H22">
        <f>Adatok!B24*1000+1000</f>
        <v>13000</v>
      </c>
      <c r="I22">
        <f>Auchan!H736</f>
        <v>17371</v>
      </c>
      <c r="J22">
        <f t="shared" si="0"/>
        <v>-4371</v>
      </c>
      <c r="K22">
        <f>Auchan!K1700</f>
        <v>-4350.6000000000004</v>
      </c>
    </row>
    <row r="23" spans="1:30" x14ac:dyDescent="0.3">
      <c r="A23" s="3">
        <f>Adatok!A25</f>
        <v>38626</v>
      </c>
      <c r="B23">
        <f>101-Adatok!E25</f>
        <v>80</v>
      </c>
      <c r="C23">
        <f>101-Adatok!H25</f>
        <v>99</v>
      </c>
      <c r="D23">
        <f>101-Adatok!K25</f>
        <v>101</v>
      </c>
      <c r="E23">
        <f>101-Adatok!N25</f>
        <v>100</v>
      </c>
      <c r="F23">
        <f>101-Adatok!Q25</f>
        <v>98</v>
      </c>
      <c r="G23">
        <f>101-Adatok!T25</f>
        <v>87</v>
      </c>
      <c r="H23">
        <f>Adatok!B25*1000+1000</f>
        <v>22000</v>
      </c>
      <c r="I23">
        <f>Auchan!H737</f>
        <v>16888.5</v>
      </c>
      <c r="J23">
        <f t="shared" si="0"/>
        <v>5111.5</v>
      </c>
      <c r="K23">
        <f>Auchan!K1701</f>
        <v>3203.5</v>
      </c>
    </row>
    <row r="24" spans="1:30" x14ac:dyDescent="0.3">
      <c r="A24" s="3">
        <f>Adatok!A26</f>
        <v>38657</v>
      </c>
      <c r="B24">
        <f>101-Adatok!E26</f>
        <v>82</v>
      </c>
      <c r="C24">
        <f>101-Adatok!H26</f>
        <v>98</v>
      </c>
      <c r="D24">
        <f>101-Adatok!K26</f>
        <v>98</v>
      </c>
      <c r="E24">
        <f>101-Adatok!N26</f>
        <v>99</v>
      </c>
      <c r="F24">
        <f>101-Adatok!Q26</f>
        <v>98</v>
      </c>
      <c r="G24">
        <f>101-Adatok!T26</f>
        <v>90</v>
      </c>
      <c r="H24">
        <f>Adatok!B26*1000+1000</f>
        <v>21000</v>
      </c>
      <c r="I24">
        <f>Auchan!H738</f>
        <v>17853.5</v>
      </c>
      <c r="J24">
        <f t="shared" si="0"/>
        <v>3146.5</v>
      </c>
      <c r="K24">
        <f>Auchan!K1702</f>
        <v>3408.4</v>
      </c>
      <c r="O24" s="23">
        <f>Auchan!B1919/Auchan!B1918</f>
        <v>1.4029013539651838E-3</v>
      </c>
    </row>
    <row r="25" spans="1:30" x14ac:dyDescent="0.3">
      <c r="A25" s="3">
        <f>Adatok!A27</f>
        <v>38687</v>
      </c>
      <c r="B25">
        <f>101-Adatok!E27</f>
        <v>75</v>
      </c>
      <c r="C25">
        <f>101-Adatok!H27</f>
        <v>97</v>
      </c>
      <c r="D25">
        <f>101-Adatok!K27</f>
        <v>101</v>
      </c>
      <c r="E25">
        <f>101-Adatok!N27</f>
        <v>96</v>
      </c>
      <c r="F25">
        <f>101-Adatok!Q27</f>
        <v>98</v>
      </c>
      <c r="G25">
        <f>101-Adatok!T27</f>
        <v>96</v>
      </c>
      <c r="H25">
        <f>Adatok!B27*1000+1000</f>
        <v>24000</v>
      </c>
      <c r="I25">
        <f>Auchan!H739</f>
        <v>19301.099999999999</v>
      </c>
      <c r="J25">
        <f t="shared" si="0"/>
        <v>4698.9000000000015</v>
      </c>
      <c r="K25">
        <f>Auchan!K1703</f>
        <v>2793.7</v>
      </c>
    </row>
    <row r="26" spans="1:30" x14ac:dyDescent="0.3">
      <c r="A26" s="3">
        <f>Adatok!A28</f>
        <v>38718</v>
      </c>
      <c r="B26">
        <f>101-Adatok!E28</f>
        <v>86</v>
      </c>
      <c r="C26">
        <f>101-Adatok!H28</f>
        <v>99</v>
      </c>
      <c r="D26">
        <f>101-Adatok!K28</f>
        <v>99</v>
      </c>
      <c r="E26">
        <f>101-Adatok!N28</f>
        <v>97</v>
      </c>
      <c r="F26">
        <f>101-Adatok!Q28</f>
        <v>98</v>
      </c>
      <c r="G26">
        <f>101-Adatok!T28</f>
        <v>86</v>
      </c>
      <c r="H26">
        <f>Adatok!B28*1000+1000</f>
        <v>14000</v>
      </c>
      <c r="I26">
        <f>Auchan!H740</f>
        <v>16888.5</v>
      </c>
      <c r="J26">
        <f t="shared" si="0"/>
        <v>-2888.5</v>
      </c>
      <c r="K26">
        <f>Auchan!K1704</f>
        <v>-1904.7</v>
      </c>
      <c r="P26" s="25" t="s">
        <v>1126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</row>
    <row r="27" spans="1:30" x14ac:dyDescent="0.3">
      <c r="A27" s="3">
        <f>Adatok!A29</f>
        <v>38749</v>
      </c>
      <c r="B27">
        <f>101-Adatok!E29</f>
        <v>88</v>
      </c>
      <c r="C27">
        <f>101-Adatok!H29</f>
        <v>98</v>
      </c>
      <c r="D27">
        <f>101-Adatok!K29</f>
        <v>101</v>
      </c>
      <c r="E27">
        <f>101-Adatok!N29</f>
        <v>98</v>
      </c>
      <c r="F27">
        <f>101-Adatok!Q29</f>
        <v>98</v>
      </c>
      <c r="G27">
        <f>101-Adatok!T29</f>
        <v>93</v>
      </c>
      <c r="H27">
        <f>Adatok!B29*1000+1000</f>
        <v>15000</v>
      </c>
      <c r="I27">
        <f>Auchan!H741</f>
        <v>13510.8</v>
      </c>
      <c r="J27">
        <f t="shared" si="0"/>
        <v>1489.2000000000007</v>
      </c>
      <c r="K27">
        <f>Auchan!K1705</f>
        <v>-904.7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</row>
    <row r="28" spans="1:30" x14ac:dyDescent="0.3">
      <c r="A28" s="3">
        <f>Adatok!A30</f>
        <v>38777</v>
      </c>
      <c r="B28">
        <f>101-Adatok!E30</f>
        <v>85</v>
      </c>
      <c r="C28">
        <f>101-Adatok!H30</f>
        <v>100</v>
      </c>
      <c r="D28">
        <f>101-Adatok!K30</f>
        <v>100</v>
      </c>
      <c r="E28">
        <f>101-Adatok!N30</f>
        <v>99</v>
      </c>
      <c r="F28">
        <f>101-Adatok!Q30</f>
        <v>99</v>
      </c>
      <c r="G28">
        <f>101-Adatok!T30</f>
        <v>83</v>
      </c>
      <c r="H28">
        <f>Adatok!B30*1000+1000</f>
        <v>14000</v>
      </c>
      <c r="I28">
        <f>Auchan!H742</f>
        <v>17371</v>
      </c>
      <c r="J28">
        <f t="shared" si="0"/>
        <v>-3371</v>
      </c>
      <c r="K28">
        <f>Auchan!K1706</f>
        <v>-3350.6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</row>
    <row r="29" spans="1:30" x14ac:dyDescent="0.3">
      <c r="A29" s="3">
        <f>Adatok!A31</f>
        <v>38808</v>
      </c>
      <c r="B29">
        <f>101-Adatok!E31</f>
        <v>85</v>
      </c>
      <c r="C29">
        <f>101-Adatok!H31</f>
        <v>100</v>
      </c>
      <c r="D29">
        <f>101-Adatok!K31</f>
        <v>99</v>
      </c>
      <c r="E29">
        <f>101-Adatok!N31</f>
        <v>97</v>
      </c>
      <c r="F29">
        <f>101-Adatok!Q31</f>
        <v>99</v>
      </c>
      <c r="G29">
        <f>101-Adatok!T31</f>
        <v>87</v>
      </c>
      <c r="H29">
        <f>Adatok!B31*1000+1000</f>
        <v>23000</v>
      </c>
      <c r="I29">
        <f>Auchan!H743</f>
        <v>17371</v>
      </c>
      <c r="J29">
        <f t="shared" si="0"/>
        <v>5629</v>
      </c>
      <c r="K29">
        <f>Auchan!K1707</f>
        <v>5167.3999999999996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</row>
    <row r="30" spans="1:30" x14ac:dyDescent="0.3">
      <c r="A30" s="3">
        <f>Adatok!A32</f>
        <v>38838</v>
      </c>
      <c r="B30">
        <f>101-Adatok!E32</f>
        <v>83</v>
      </c>
      <c r="C30">
        <f>101-Adatok!H32</f>
        <v>97</v>
      </c>
      <c r="D30">
        <f>101-Adatok!K32</f>
        <v>100</v>
      </c>
      <c r="E30">
        <f>101-Adatok!N32</f>
        <v>96</v>
      </c>
      <c r="F30">
        <f>101-Adatok!Q32</f>
        <v>98</v>
      </c>
      <c r="G30">
        <f>101-Adatok!T32</f>
        <v>88</v>
      </c>
      <c r="H30">
        <f>Adatok!B32*1000+1000</f>
        <v>17000</v>
      </c>
      <c r="I30">
        <f>Auchan!H744</f>
        <v>17853.5</v>
      </c>
      <c r="J30">
        <f t="shared" si="0"/>
        <v>-853.5</v>
      </c>
      <c r="K30">
        <f>Auchan!K1708</f>
        <v>-1555.5</v>
      </c>
    </row>
    <row r="31" spans="1:30" x14ac:dyDescent="0.3">
      <c r="A31" s="3">
        <f>Adatok!A33</f>
        <v>38869</v>
      </c>
      <c r="B31">
        <f>101-Adatok!E33</f>
        <v>81</v>
      </c>
      <c r="C31">
        <f>101-Adatok!H33</f>
        <v>97</v>
      </c>
      <c r="D31">
        <f>101-Adatok!K33</f>
        <v>99</v>
      </c>
      <c r="E31">
        <f>101-Adatok!N33</f>
        <v>97</v>
      </c>
      <c r="F31">
        <f>101-Adatok!Q33</f>
        <v>96</v>
      </c>
      <c r="G31">
        <f>101-Adatok!T33</f>
        <v>86</v>
      </c>
      <c r="H31">
        <f>Adatok!B33*1000+1000</f>
        <v>20000</v>
      </c>
      <c r="I31">
        <f>Auchan!H745</f>
        <v>19301.099999999999</v>
      </c>
      <c r="J31">
        <f t="shared" si="0"/>
        <v>698.90000000000146</v>
      </c>
      <c r="K31">
        <f>Auchan!K1709</f>
        <v>480.6</v>
      </c>
    </row>
    <row r="32" spans="1:30" x14ac:dyDescent="0.3">
      <c r="A32" s="3">
        <f>Adatok!A34</f>
        <v>38899</v>
      </c>
      <c r="B32">
        <f>101-Adatok!E34</f>
        <v>79</v>
      </c>
      <c r="C32">
        <f>101-Adatok!H34</f>
        <v>97</v>
      </c>
      <c r="D32">
        <f>101-Adatok!K34</f>
        <v>100</v>
      </c>
      <c r="E32">
        <f>101-Adatok!N34</f>
        <v>96</v>
      </c>
      <c r="F32">
        <f>101-Adatok!Q34</f>
        <v>96</v>
      </c>
      <c r="G32">
        <f>101-Adatok!T34</f>
        <v>79</v>
      </c>
      <c r="H32">
        <f>Adatok!B34*1000+1000</f>
        <v>20000</v>
      </c>
      <c r="I32">
        <f>Auchan!H746</f>
        <v>19783.599999999999</v>
      </c>
      <c r="J32">
        <f t="shared" si="0"/>
        <v>216.40000000000146</v>
      </c>
      <c r="K32">
        <f>Auchan!K1710</f>
        <v>-242.4</v>
      </c>
    </row>
    <row r="33" spans="1:11" x14ac:dyDescent="0.3">
      <c r="A33" s="3">
        <f>Adatok!A35</f>
        <v>38930</v>
      </c>
      <c r="B33">
        <f>101-Adatok!E35</f>
        <v>79</v>
      </c>
      <c r="C33">
        <f>101-Adatok!H35</f>
        <v>99</v>
      </c>
      <c r="D33">
        <f>101-Adatok!K35</f>
        <v>99</v>
      </c>
      <c r="E33">
        <f>101-Adatok!N35</f>
        <v>95</v>
      </c>
      <c r="F33">
        <f>101-Adatok!Q35</f>
        <v>96</v>
      </c>
      <c r="G33">
        <f>101-Adatok!T35</f>
        <v>87</v>
      </c>
      <c r="H33">
        <f>Adatok!B35*1000+1000</f>
        <v>19000</v>
      </c>
      <c r="I33">
        <f>Auchan!H747</f>
        <v>19301.099999999999</v>
      </c>
      <c r="J33">
        <f t="shared" si="0"/>
        <v>-301.09999999999854</v>
      </c>
      <c r="K33">
        <f>Auchan!K1711</f>
        <v>-1242.4000000000001</v>
      </c>
    </row>
    <row r="34" spans="1:11" x14ac:dyDescent="0.3">
      <c r="A34" s="3">
        <f>Adatok!A36</f>
        <v>38961</v>
      </c>
      <c r="B34">
        <f>101-Adatok!E36</f>
        <v>82</v>
      </c>
      <c r="C34">
        <f>101-Adatok!H36</f>
        <v>98</v>
      </c>
      <c r="D34">
        <f>101-Adatok!K36</f>
        <v>99</v>
      </c>
      <c r="E34">
        <f>101-Adatok!N36</f>
        <v>96</v>
      </c>
      <c r="F34">
        <f>101-Adatok!Q36</f>
        <v>99</v>
      </c>
      <c r="G34">
        <f>101-Adatok!T36</f>
        <v>80</v>
      </c>
      <c r="H34">
        <f>Adatok!B36*1000+1000</f>
        <v>16000</v>
      </c>
      <c r="I34">
        <f>Auchan!H748</f>
        <v>17853.5</v>
      </c>
      <c r="J34">
        <f t="shared" si="0"/>
        <v>-1853.5</v>
      </c>
      <c r="K34">
        <f>Auchan!K1712</f>
        <v>-1832.6</v>
      </c>
    </row>
    <row r="35" spans="1:11" x14ac:dyDescent="0.3">
      <c r="A35" s="3">
        <f>Adatok!A37</f>
        <v>38991</v>
      </c>
      <c r="B35">
        <f>101-Adatok!E37</f>
        <v>78</v>
      </c>
      <c r="C35">
        <f>101-Adatok!H37</f>
        <v>97</v>
      </c>
      <c r="D35">
        <f>101-Adatok!K37</f>
        <v>99</v>
      </c>
      <c r="E35">
        <f>101-Adatok!N37</f>
        <v>96</v>
      </c>
      <c r="F35">
        <f>101-Adatok!Q37</f>
        <v>98</v>
      </c>
      <c r="G35">
        <f>101-Adatok!T37</f>
        <v>89</v>
      </c>
      <c r="H35">
        <f>Adatok!B37*1000+1000</f>
        <v>21000</v>
      </c>
      <c r="I35">
        <f>Auchan!H749</f>
        <v>18818.599999999999</v>
      </c>
      <c r="J35">
        <f t="shared" si="0"/>
        <v>2181.4000000000015</v>
      </c>
      <c r="K35">
        <f>Auchan!K1713</f>
        <v>1721.6</v>
      </c>
    </row>
    <row r="36" spans="1:11" x14ac:dyDescent="0.3">
      <c r="A36" s="3">
        <f>Adatok!A38</f>
        <v>39022</v>
      </c>
      <c r="B36">
        <f>101-Adatok!E38</f>
        <v>72</v>
      </c>
      <c r="C36">
        <f>101-Adatok!H38</f>
        <v>97</v>
      </c>
      <c r="D36">
        <f>101-Adatok!K38</f>
        <v>99</v>
      </c>
      <c r="E36">
        <f>101-Adatok!N38</f>
        <v>93</v>
      </c>
      <c r="F36">
        <f>101-Adatok!Q38</f>
        <v>97</v>
      </c>
      <c r="G36">
        <f>101-Adatok!T38</f>
        <v>89</v>
      </c>
      <c r="H36">
        <f>Adatok!B38*1000+1000</f>
        <v>24000</v>
      </c>
      <c r="I36">
        <f>Auchan!H750</f>
        <v>21713.8</v>
      </c>
      <c r="J36">
        <f t="shared" si="0"/>
        <v>2286.2000000000007</v>
      </c>
      <c r="K36">
        <f>Auchan!K1714</f>
        <v>865.9</v>
      </c>
    </row>
    <row r="37" spans="1:11" x14ac:dyDescent="0.3">
      <c r="A37" s="3">
        <f>Adatok!A39</f>
        <v>39052</v>
      </c>
      <c r="B37">
        <f>101-Adatok!E39</f>
        <v>65</v>
      </c>
      <c r="C37">
        <f>101-Adatok!H39</f>
        <v>96</v>
      </c>
      <c r="D37">
        <f>101-Adatok!K39</f>
        <v>99</v>
      </c>
      <c r="E37">
        <f>101-Adatok!N39</f>
        <v>94</v>
      </c>
      <c r="F37">
        <f>101-Adatok!Q39</f>
        <v>97</v>
      </c>
      <c r="G37">
        <f>101-Adatok!T39</f>
        <v>88</v>
      </c>
      <c r="H37">
        <f>Adatok!B39*1000+1000</f>
        <v>24000</v>
      </c>
      <c r="I37">
        <f>Auchan!H751</f>
        <v>25091.5</v>
      </c>
      <c r="J37">
        <f t="shared" si="0"/>
        <v>-1091.5</v>
      </c>
      <c r="K37">
        <f>Auchan!K1715</f>
        <v>-1543.9</v>
      </c>
    </row>
    <row r="38" spans="1:11" x14ac:dyDescent="0.3">
      <c r="A38" s="3">
        <f>Adatok!A40</f>
        <v>39083</v>
      </c>
      <c r="B38">
        <f>101-Adatok!E40</f>
        <v>82</v>
      </c>
      <c r="C38">
        <f>101-Adatok!H40</f>
        <v>97</v>
      </c>
      <c r="D38">
        <f>101-Adatok!K40</f>
        <v>100</v>
      </c>
      <c r="E38">
        <f>101-Adatok!N40</f>
        <v>96</v>
      </c>
      <c r="F38">
        <f>101-Adatok!Q40</f>
        <v>99</v>
      </c>
      <c r="G38">
        <f>101-Adatok!T40</f>
        <v>86</v>
      </c>
      <c r="H38">
        <f>Adatok!B40*1000+1000</f>
        <v>16000</v>
      </c>
      <c r="I38">
        <f>Auchan!H752</f>
        <v>17371</v>
      </c>
      <c r="J38">
        <f t="shared" si="0"/>
        <v>-1371</v>
      </c>
      <c r="K38">
        <f>Auchan!K1716</f>
        <v>-1832.6</v>
      </c>
    </row>
    <row r="39" spans="1:11" x14ac:dyDescent="0.3">
      <c r="A39" s="3">
        <f>Adatok!A41</f>
        <v>39114</v>
      </c>
      <c r="B39">
        <f>101-Adatok!E41</f>
        <v>85</v>
      </c>
      <c r="C39">
        <f>101-Adatok!H41</f>
        <v>97</v>
      </c>
      <c r="D39">
        <f>101-Adatok!K41</f>
        <v>98</v>
      </c>
      <c r="E39">
        <f>101-Adatok!N41</f>
        <v>95</v>
      </c>
      <c r="F39">
        <f>101-Adatok!Q41</f>
        <v>99</v>
      </c>
      <c r="G39">
        <f>101-Adatok!T41</f>
        <v>91</v>
      </c>
      <c r="H39">
        <f>Adatok!B41*1000+1000</f>
        <v>14000</v>
      </c>
      <c r="I39">
        <f>Auchan!H753</f>
        <v>16888.5</v>
      </c>
      <c r="J39">
        <f t="shared" si="0"/>
        <v>-2888.5</v>
      </c>
      <c r="K39">
        <f>Auchan!K1717</f>
        <v>-3350.6</v>
      </c>
    </row>
    <row r="40" spans="1:11" x14ac:dyDescent="0.3">
      <c r="A40" s="3">
        <f>Adatok!A42</f>
        <v>39142</v>
      </c>
      <c r="B40">
        <f>101-Adatok!E42</f>
        <v>81</v>
      </c>
      <c r="C40">
        <f>101-Adatok!H42</f>
        <v>98</v>
      </c>
      <c r="D40">
        <f>101-Adatok!K42</f>
        <v>99</v>
      </c>
      <c r="E40">
        <f>101-Adatok!N42</f>
        <v>93</v>
      </c>
      <c r="F40">
        <f>101-Adatok!Q42</f>
        <v>99</v>
      </c>
      <c r="G40">
        <f>101-Adatok!T42</f>
        <v>85</v>
      </c>
      <c r="H40">
        <f>Adatok!B42*1000+1000</f>
        <v>18000</v>
      </c>
      <c r="I40">
        <f>Auchan!H754</f>
        <v>17853.5</v>
      </c>
      <c r="J40">
        <f t="shared" si="0"/>
        <v>146.5</v>
      </c>
      <c r="K40">
        <f>Auchan!K1718</f>
        <v>167.4</v>
      </c>
    </row>
    <row r="41" spans="1:11" x14ac:dyDescent="0.3">
      <c r="A41" s="3">
        <f>Adatok!A43</f>
        <v>39173</v>
      </c>
      <c r="B41">
        <f>101-Adatok!E43</f>
        <v>78</v>
      </c>
      <c r="C41">
        <f>101-Adatok!H43</f>
        <v>97</v>
      </c>
      <c r="D41">
        <f>101-Adatok!K43</f>
        <v>99</v>
      </c>
      <c r="E41">
        <f>101-Adatok!N43</f>
        <v>93</v>
      </c>
      <c r="F41">
        <f>101-Adatok!Q43</f>
        <v>98</v>
      </c>
      <c r="G41">
        <f>101-Adatok!T43</f>
        <v>91</v>
      </c>
      <c r="H41">
        <f>Adatok!B43*1000+1000</f>
        <v>20000</v>
      </c>
      <c r="I41">
        <f>Auchan!H755</f>
        <v>18818.599999999999</v>
      </c>
      <c r="J41">
        <f t="shared" si="0"/>
        <v>1181.4000000000015</v>
      </c>
      <c r="K41">
        <f>Auchan!K1719</f>
        <v>721.6</v>
      </c>
    </row>
    <row r="42" spans="1:11" x14ac:dyDescent="0.3">
      <c r="A42" s="3">
        <f>Adatok!A44</f>
        <v>39203</v>
      </c>
      <c r="B42">
        <f>101-Adatok!E44</f>
        <v>80</v>
      </c>
      <c r="C42">
        <f>101-Adatok!H44</f>
        <v>97</v>
      </c>
      <c r="D42">
        <f>101-Adatok!K44</f>
        <v>100</v>
      </c>
      <c r="E42">
        <f>101-Adatok!N44</f>
        <v>91</v>
      </c>
      <c r="F42">
        <f>101-Adatok!Q44</f>
        <v>98</v>
      </c>
      <c r="G42">
        <f>101-Adatok!T44</f>
        <v>88</v>
      </c>
      <c r="H42">
        <f>Adatok!B44*1000+1000</f>
        <v>20000</v>
      </c>
      <c r="I42">
        <f>Auchan!H756</f>
        <v>18336.099999999999</v>
      </c>
      <c r="J42">
        <f t="shared" si="0"/>
        <v>1663.9000000000015</v>
      </c>
      <c r="K42">
        <f>Auchan!K1720</f>
        <v>721.6</v>
      </c>
    </row>
    <row r="43" spans="1:11" x14ac:dyDescent="0.3">
      <c r="A43" s="3">
        <f>Adatok!A45</f>
        <v>39234</v>
      </c>
      <c r="B43">
        <f>101-Adatok!E45</f>
        <v>75</v>
      </c>
      <c r="C43">
        <f>101-Adatok!H45</f>
        <v>97</v>
      </c>
      <c r="D43">
        <f>101-Adatok!K45</f>
        <v>99</v>
      </c>
      <c r="E43">
        <f>101-Adatok!N45</f>
        <v>92</v>
      </c>
      <c r="F43">
        <f>101-Adatok!Q45</f>
        <v>97</v>
      </c>
      <c r="G43">
        <f>101-Adatok!T45</f>
        <v>83</v>
      </c>
      <c r="H43">
        <f>Adatok!B45*1000+1000</f>
        <v>23000</v>
      </c>
      <c r="I43">
        <f>Auchan!H757</f>
        <v>23161.3</v>
      </c>
      <c r="J43">
        <f t="shared" si="0"/>
        <v>-161.29999999999927</v>
      </c>
      <c r="K43">
        <f>Auchan!K1721</f>
        <v>347.8</v>
      </c>
    </row>
    <row r="44" spans="1:11" x14ac:dyDescent="0.3">
      <c r="A44" s="3">
        <f>Adatok!A46</f>
        <v>39264</v>
      </c>
      <c r="B44">
        <f>101-Adatok!E46</f>
        <v>71</v>
      </c>
      <c r="C44">
        <f>101-Adatok!H46</f>
        <v>95</v>
      </c>
      <c r="D44">
        <f>101-Adatok!K46</f>
        <v>99</v>
      </c>
      <c r="E44">
        <f>101-Adatok!N46</f>
        <v>92</v>
      </c>
      <c r="F44">
        <f>101-Adatok!Q46</f>
        <v>97</v>
      </c>
      <c r="G44">
        <f>101-Adatok!T46</f>
        <v>82</v>
      </c>
      <c r="H44">
        <f>Adatok!B46*1000+1000</f>
        <v>25000</v>
      </c>
      <c r="I44">
        <f>Auchan!H758</f>
        <v>23643.9</v>
      </c>
      <c r="J44">
        <f t="shared" si="0"/>
        <v>1356.0999999999985</v>
      </c>
      <c r="K44">
        <f>Auchan!K1722</f>
        <v>1383.9</v>
      </c>
    </row>
    <row r="45" spans="1:11" x14ac:dyDescent="0.3">
      <c r="A45" s="3">
        <f>Adatok!A47</f>
        <v>39295</v>
      </c>
      <c r="B45">
        <f>101-Adatok!E47</f>
        <v>73</v>
      </c>
      <c r="C45">
        <f>101-Adatok!H47</f>
        <v>96</v>
      </c>
      <c r="D45">
        <f>101-Adatok!K47</f>
        <v>99</v>
      </c>
      <c r="E45">
        <f>101-Adatok!N47</f>
        <v>92</v>
      </c>
      <c r="F45">
        <f>101-Adatok!Q47</f>
        <v>97</v>
      </c>
      <c r="G45">
        <f>101-Adatok!T47</f>
        <v>85</v>
      </c>
      <c r="H45">
        <f>Adatok!B47*1000+1000</f>
        <v>23000</v>
      </c>
      <c r="I45">
        <f>Auchan!H759</f>
        <v>23643.9</v>
      </c>
      <c r="J45">
        <f t="shared" si="0"/>
        <v>-643.90000000000146</v>
      </c>
      <c r="K45">
        <f>Auchan!K1723</f>
        <v>347.8</v>
      </c>
    </row>
    <row r="46" spans="1:11" x14ac:dyDescent="0.3">
      <c r="A46" s="3">
        <f>Adatok!A48</f>
        <v>39326</v>
      </c>
      <c r="B46">
        <f>101-Adatok!E48</f>
        <v>79</v>
      </c>
      <c r="C46">
        <f>101-Adatok!H48</f>
        <v>95</v>
      </c>
      <c r="D46">
        <f>101-Adatok!K48</f>
        <v>98</v>
      </c>
      <c r="E46">
        <f>101-Adatok!N48</f>
        <v>95</v>
      </c>
      <c r="F46">
        <f>101-Adatok!Q48</f>
        <v>97</v>
      </c>
      <c r="G46">
        <f>101-Adatok!T48</f>
        <v>82</v>
      </c>
      <c r="H46">
        <f>Adatok!B48*1000+1000</f>
        <v>20000</v>
      </c>
      <c r="I46">
        <f>Auchan!H760</f>
        <v>20748.7</v>
      </c>
      <c r="J46">
        <f t="shared" si="0"/>
        <v>-748.70000000000073</v>
      </c>
      <c r="K46">
        <f>Auchan!K1724</f>
        <v>-242.4</v>
      </c>
    </row>
    <row r="47" spans="1:11" x14ac:dyDescent="0.3">
      <c r="A47" s="3">
        <f>Adatok!A49</f>
        <v>39356</v>
      </c>
      <c r="B47">
        <f>101-Adatok!E49</f>
        <v>76</v>
      </c>
      <c r="C47">
        <f>101-Adatok!H49</f>
        <v>95</v>
      </c>
      <c r="D47">
        <f>101-Adatok!K49</f>
        <v>96</v>
      </c>
      <c r="E47">
        <f>101-Adatok!N49</f>
        <v>93</v>
      </c>
      <c r="F47">
        <f>101-Adatok!Q49</f>
        <v>97</v>
      </c>
      <c r="G47">
        <f>101-Adatok!T49</f>
        <v>88</v>
      </c>
      <c r="H47">
        <f>Adatok!B49*1000+1000</f>
        <v>22000</v>
      </c>
      <c r="I47">
        <f>Auchan!H761</f>
        <v>21231.200000000001</v>
      </c>
      <c r="J47">
        <f t="shared" si="0"/>
        <v>768.79999999999927</v>
      </c>
      <c r="K47">
        <f>Auchan!K1725</f>
        <v>-170.2</v>
      </c>
    </row>
    <row r="48" spans="1:11" x14ac:dyDescent="0.3">
      <c r="A48" s="3">
        <f>Adatok!A50</f>
        <v>39387</v>
      </c>
      <c r="B48">
        <f>101-Adatok!E50</f>
        <v>72</v>
      </c>
      <c r="C48">
        <f>101-Adatok!H50</f>
        <v>96</v>
      </c>
      <c r="D48">
        <f>101-Adatok!K50</f>
        <v>96</v>
      </c>
      <c r="E48">
        <f>101-Adatok!N50</f>
        <v>93</v>
      </c>
      <c r="F48">
        <f>101-Adatok!Q50</f>
        <v>97</v>
      </c>
      <c r="G48">
        <f>101-Adatok!T50</f>
        <v>86</v>
      </c>
      <c r="H48">
        <f>Adatok!B50*1000+1000</f>
        <v>27000</v>
      </c>
      <c r="I48">
        <f>Auchan!H762</f>
        <v>23161.3</v>
      </c>
      <c r="J48">
        <f t="shared" si="0"/>
        <v>3838.7000000000007</v>
      </c>
      <c r="K48">
        <f>Auchan!K1726</f>
        <v>3383.9</v>
      </c>
    </row>
    <row r="49" spans="1:11" x14ac:dyDescent="0.3">
      <c r="A49" s="3">
        <f>Adatok!A51</f>
        <v>39417</v>
      </c>
      <c r="B49">
        <f>101-Adatok!E51</f>
        <v>57</v>
      </c>
      <c r="C49">
        <f>101-Adatok!H51</f>
        <v>95</v>
      </c>
      <c r="D49">
        <f>101-Adatok!K51</f>
        <v>98</v>
      </c>
      <c r="E49">
        <f>101-Adatok!N51</f>
        <v>91</v>
      </c>
      <c r="F49">
        <f>101-Adatok!Q51</f>
        <v>97</v>
      </c>
      <c r="G49">
        <f>101-Adatok!T51</f>
        <v>85</v>
      </c>
      <c r="H49">
        <f>Adatok!B51*1000+1000</f>
        <v>33000</v>
      </c>
      <c r="I49">
        <f>Auchan!H763</f>
        <v>29434.2</v>
      </c>
      <c r="J49">
        <f t="shared" si="0"/>
        <v>3565.7999999999993</v>
      </c>
      <c r="K49">
        <f>Auchan!K1727</f>
        <v>3600.4</v>
      </c>
    </row>
    <row r="50" spans="1:11" x14ac:dyDescent="0.3">
      <c r="A50" s="3">
        <f>Adatok!A52</f>
        <v>39448</v>
      </c>
      <c r="B50">
        <f>101-Adatok!E52</f>
        <v>78</v>
      </c>
      <c r="C50">
        <f>101-Adatok!H52</f>
        <v>97</v>
      </c>
      <c r="D50">
        <f>101-Adatok!K52</f>
        <v>95</v>
      </c>
      <c r="E50">
        <f>101-Adatok!N52</f>
        <v>94</v>
      </c>
      <c r="F50">
        <f>101-Adatok!Q52</f>
        <v>98</v>
      </c>
      <c r="G50">
        <f>101-Adatok!T52</f>
        <v>88</v>
      </c>
      <c r="H50">
        <f>Adatok!B52*1000+1000</f>
        <v>18000</v>
      </c>
      <c r="I50">
        <f>Auchan!H764</f>
        <v>18818.599999999999</v>
      </c>
      <c r="J50">
        <f t="shared" si="0"/>
        <v>-818.59999999999854</v>
      </c>
      <c r="K50">
        <f>Auchan!K1728</f>
        <v>-1278.4000000000001</v>
      </c>
    </row>
    <row r="51" spans="1:11" x14ac:dyDescent="0.3">
      <c r="A51" s="3">
        <f>Adatok!A53</f>
        <v>39479</v>
      </c>
      <c r="B51">
        <f>101-Adatok!E53</f>
        <v>78</v>
      </c>
      <c r="C51">
        <f>101-Adatok!H53</f>
        <v>95</v>
      </c>
      <c r="D51">
        <f>101-Adatok!K53</f>
        <v>87</v>
      </c>
      <c r="E51">
        <f>101-Adatok!N53</f>
        <v>93</v>
      </c>
      <c r="F51">
        <f>101-Adatok!Q53</f>
        <v>98</v>
      </c>
      <c r="G51">
        <f>101-Adatok!T53</f>
        <v>91</v>
      </c>
      <c r="H51">
        <f>Adatok!B53*1000+1000</f>
        <v>20000</v>
      </c>
      <c r="I51">
        <f>Auchan!H765</f>
        <v>19301.099999999999</v>
      </c>
      <c r="J51">
        <f t="shared" si="0"/>
        <v>698.90000000000146</v>
      </c>
      <c r="K51">
        <f>Auchan!K1729</f>
        <v>721.6</v>
      </c>
    </row>
    <row r="52" spans="1:11" x14ac:dyDescent="0.3">
      <c r="A52" s="3">
        <f>Adatok!A54</f>
        <v>39508</v>
      </c>
      <c r="B52">
        <f>101-Adatok!E54</f>
        <v>74</v>
      </c>
      <c r="C52">
        <f>101-Adatok!H54</f>
        <v>94</v>
      </c>
      <c r="D52">
        <f>101-Adatok!K54</f>
        <v>75</v>
      </c>
      <c r="E52">
        <f>101-Adatok!N54</f>
        <v>94</v>
      </c>
      <c r="F52">
        <f>101-Adatok!Q54</f>
        <v>97</v>
      </c>
      <c r="G52">
        <f>101-Adatok!T54</f>
        <v>85</v>
      </c>
      <c r="H52">
        <f>Adatok!B54*1000+1000</f>
        <v>23000</v>
      </c>
      <c r="I52">
        <f>Auchan!H766</f>
        <v>24608.9</v>
      </c>
      <c r="J52">
        <f t="shared" si="0"/>
        <v>-1608.9000000000015</v>
      </c>
      <c r="K52">
        <f>Auchan!K1730</f>
        <v>-616.1</v>
      </c>
    </row>
    <row r="53" spans="1:11" x14ac:dyDescent="0.3">
      <c r="A53" s="3">
        <f>Adatok!A55</f>
        <v>39539</v>
      </c>
      <c r="B53">
        <f>101-Adatok!E55</f>
        <v>77</v>
      </c>
      <c r="C53">
        <f>101-Adatok!H55</f>
        <v>93</v>
      </c>
      <c r="D53">
        <f>101-Adatok!K55</f>
        <v>60</v>
      </c>
      <c r="E53">
        <f>101-Adatok!N55</f>
        <v>91</v>
      </c>
      <c r="F53">
        <f>101-Adatok!Q55</f>
        <v>97</v>
      </c>
      <c r="G53">
        <f>101-Adatok!T55</f>
        <v>83</v>
      </c>
      <c r="H53">
        <f>Adatok!B55*1000+1000</f>
        <v>27000</v>
      </c>
      <c r="I53">
        <f>Auchan!H767</f>
        <v>24608.9</v>
      </c>
      <c r="J53">
        <f t="shared" si="0"/>
        <v>2391.0999999999985</v>
      </c>
      <c r="K53">
        <f>Auchan!K1731</f>
        <v>2902</v>
      </c>
    </row>
    <row r="54" spans="1:11" x14ac:dyDescent="0.3">
      <c r="A54" s="3">
        <f>Adatok!A56</f>
        <v>39569</v>
      </c>
      <c r="B54">
        <f>101-Adatok!E56</f>
        <v>74</v>
      </c>
      <c r="C54">
        <f>101-Adatok!H56</f>
        <v>94</v>
      </c>
      <c r="D54">
        <f>101-Adatok!K56</f>
        <v>74</v>
      </c>
      <c r="E54">
        <f>101-Adatok!N56</f>
        <v>92</v>
      </c>
      <c r="F54">
        <f>101-Adatok!Q56</f>
        <v>97</v>
      </c>
      <c r="G54">
        <f>101-Adatok!T56</f>
        <v>85</v>
      </c>
      <c r="H54">
        <f>Adatok!B56*1000+1000</f>
        <v>23000</v>
      </c>
      <c r="I54">
        <f>Auchan!H768</f>
        <v>24608.9</v>
      </c>
      <c r="J54">
        <f t="shared" si="0"/>
        <v>-1608.9000000000015</v>
      </c>
      <c r="K54">
        <f>Auchan!K1732</f>
        <v>-616.1</v>
      </c>
    </row>
    <row r="55" spans="1:11" x14ac:dyDescent="0.3">
      <c r="A55" s="3">
        <f>Adatok!A57</f>
        <v>39600</v>
      </c>
      <c r="B55">
        <f>101-Adatok!E57</f>
        <v>73</v>
      </c>
      <c r="C55">
        <f>101-Adatok!H57</f>
        <v>93</v>
      </c>
      <c r="D55">
        <f>101-Adatok!K57</f>
        <v>83</v>
      </c>
      <c r="E55">
        <f>101-Adatok!N57</f>
        <v>93</v>
      </c>
      <c r="F55">
        <f>101-Adatok!Q57</f>
        <v>96</v>
      </c>
      <c r="G55">
        <f>101-Adatok!T57</f>
        <v>87</v>
      </c>
      <c r="H55">
        <f>Adatok!B57*1000+1000</f>
        <v>23000</v>
      </c>
      <c r="I55">
        <f>Auchan!H769</f>
        <v>23643.9</v>
      </c>
      <c r="J55">
        <f t="shared" si="0"/>
        <v>-643.90000000000146</v>
      </c>
      <c r="K55">
        <f>Auchan!K1733</f>
        <v>347.8</v>
      </c>
    </row>
    <row r="56" spans="1:11" x14ac:dyDescent="0.3">
      <c r="A56" s="3">
        <f>Adatok!A58</f>
        <v>39630</v>
      </c>
      <c r="B56">
        <f>101-Adatok!E58</f>
        <v>71</v>
      </c>
      <c r="C56">
        <f>101-Adatok!H58</f>
        <v>93</v>
      </c>
      <c r="D56">
        <f>101-Adatok!K58</f>
        <v>86</v>
      </c>
      <c r="E56">
        <f>101-Adatok!N58</f>
        <v>91</v>
      </c>
      <c r="F56">
        <f>101-Adatok!Q58</f>
        <v>96</v>
      </c>
      <c r="G56">
        <f>101-Adatok!T58</f>
        <v>85</v>
      </c>
      <c r="H56">
        <f>Adatok!B58*1000+1000</f>
        <v>25000</v>
      </c>
      <c r="I56">
        <f>Auchan!H770</f>
        <v>23643.9</v>
      </c>
      <c r="J56">
        <f t="shared" si="0"/>
        <v>1356.0999999999985</v>
      </c>
      <c r="K56">
        <f>Auchan!K1734</f>
        <v>1383.9</v>
      </c>
    </row>
    <row r="57" spans="1:11" x14ac:dyDescent="0.3">
      <c r="A57" s="3">
        <f>Adatok!A59</f>
        <v>39661</v>
      </c>
      <c r="B57">
        <f>101-Adatok!E59</f>
        <v>73</v>
      </c>
      <c r="C57">
        <f>101-Adatok!H59</f>
        <v>93</v>
      </c>
      <c r="D57">
        <f>101-Adatok!K59</f>
        <v>87</v>
      </c>
      <c r="E57">
        <f>101-Adatok!N59</f>
        <v>88</v>
      </c>
      <c r="F57">
        <f>101-Adatok!Q59</f>
        <v>97</v>
      </c>
      <c r="G57">
        <f>101-Adatok!T59</f>
        <v>84</v>
      </c>
      <c r="H57">
        <f>Adatok!B59*1000+1000</f>
        <v>24000</v>
      </c>
      <c r="I57">
        <f>Auchan!H771</f>
        <v>23643.9</v>
      </c>
      <c r="J57">
        <f t="shared" si="0"/>
        <v>356.09999999999854</v>
      </c>
      <c r="K57">
        <f>Auchan!K1735</f>
        <v>1347.8</v>
      </c>
    </row>
    <row r="58" spans="1:11" x14ac:dyDescent="0.3">
      <c r="A58" s="3">
        <f>Adatok!A60</f>
        <v>39692</v>
      </c>
      <c r="B58">
        <f>101-Adatok!E60</f>
        <v>76</v>
      </c>
      <c r="C58">
        <f>101-Adatok!H60</f>
        <v>93</v>
      </c>
      <c r="D58">
        <f>101-Adatok!K60</f>
        <v>84</v>
      </c>
      <c r="E58">
        <f>101-Adatok!N60</f>
        <v>92</v>
      </c>
      <c r="F58">
        <f>101-Adatok!Q60</f>
        <v>97</v>
      </c>
      <c r="G58">
        <f>101-Adatok!T60</f>
        <v>82</v>
      </c>
      <c r="H58">
        <f>Adatok!B60*1000+1000</f>
        <v>22000</v>
      </c>
      <c r="I58">
        <f>Auchan!H772</f>
        <v>22678.799999999999</v>
      </c>
      <c r="J58">
        <f t="shared" si="0"/>
        <v>-678.79999999999927</v>
      </c>
      <c r="K58">
        <f>Auchan!K1736</f>
        <v>-652.20000000000005</v>
      </c>
    </row>
    <row r="59" spans="1:11" x14ac:dyDescent="0.3">
      <c r="A59" s="3">
        <f>Adatok!A61</f>
        <v>39722</v>
      </c>
      <c r="B59">
        <f>101-Adatok!E61</f>
        <v>70</v>
      </c>
      <c r="C59">
        <f>101-Adatok!H61</f>
        <v>92</v>
      </c>
      <c r="D59">
        <f>101-Adatok!K61</f>
        <v>83</v>
      </c>
      <c r="E59">
        <f>101-Adatok!N61</f>
        <v>90</v>
      </c>
      <c r="F59">
        <f>101-Adatok!Q61</f>
        <v>95</v>
      </c>
      <c r="G59">
        <f>101-Adatok!T61</f>
        <v>80</v>
      </c>
      <c r="H59">
        <f>Adatok!B61*1000+1000</f>
        <v>26000</v>
      </c>
      <c r="I59">
        <f>Auchan!H773</f>
        <v>24126.400000000001</v>
      </c>
      <c r="J59">
        <f t="shared" si="0"/>
        <v>1873.5999999999985</v>
      </c>
      <c r="K59">
        <f>Auchan!K1737</f>
        <v>2383.9</v>
      </c>
    </row>
    <row r="60" spans="1:11" x14ac:dyDescent="0.3">
      <c r="A60" s="3">
        <f>Adatok!A62</f>
        <v>39753</v>
      </c>
      <c r="B60">
        <f>101-Adatok!E62</f>
        <v>65</v>
      </c>
      <c r="C60">
        <f>101-Adatok!H62</f>
        <v>92</v>
      </c>
      <c r="D60">
        <f>101-Adatok!K62</f>
        <v>82</v>
      </c>
      <c r="E60">
        <f>101-Adatok!N62</f>
        <v>90</v>
      </c>
      <c r="F60">
        <f>101-Adatok!Q62</f>
        <v>94</v>
      </c>
      <c r="G60">
        <f>101-Adatok!T62</f>
        <v>86</v>
      </c>
      <c r="H60">
        <f>Adatok!B62*1000+1000</f>
        <v>33000</v>
      </c>
      <c r="I60">
        <f>Auchan!H774</f>
        <v>27021.599999999999</v>
      </c>
      <c r="J60">
        <f t="shared" si="0"/>
        <v>5978.4000000000015</v>
      </c>
      <c r="K60">
        <f>Auchan!K1738</f>
        <v>5528.2</v>
      </c>
    </row>
    <row r="61" spans="1:11" x14ac:dyDescent="0.3">
      <c r="A61" s="3">
        <f>Adatok!A63</f>
        <v>39783</v>
      </c>
      <c r="B61">
        <f>101-Adatok!E63</f>
        <v>51</v>
      </c>
      <c r="C61">
        <f>101-Adatok!H63</f>
        <v>90</v>
      </c>
      <c r="D61">
        <f>101-Adatok!K63</f>
        <v>84</v>
      </c>
      <c r="E61">
        <f>101-Adatok!N63</f>
        <v>89</v>
      </c>
      <c r="F61">
        <f>101-Adatok!Q63</f>
        <v>95</v>
      </c>
      <c r="G61">
        <f>101-Adatok!T63</f>
        <v>78</v>
      </c>
      <c r="H61">
        <f>Adatok!B63*1000+1000</f>
        <v>40000</v>
      </c>
      <c r="I61">
        <f>Auchan!H775</f>
        <v>37637.199999999997</v>
      </c>
      <c r="J61">
        <f t="shared" si="0"/>
        <v>2362.8000000000029</v>
      </c>
      <c r="K61">
        <f>Auchan!K1739</f>
        <v>1925.1</v>
      </c>
    </row>
    <row r="62" spans="1:11" x14ac:dyDescent="0.3">
      <c r="A62" s="3">
        <f>Adatok!A64</f>
        <v>39814</v>
      </c>
      <c r="B62">
        <f>101-Adatok!E64</f>
        <v>73</v>
      </c>
      <c r="C62">
        <f>101-Adatok!H64</f>
        <v>91</v>
      </c>
      <c r="D62">
        <f>101-Adatok!K64</f>
        <v>84</v>
      </c>
      <c r="E62">
        <f>101-Adatok!N64</f>
        <v>91</v>
      </c>
      <c r="F62">
        <f>101-Adatok!Q64</f>
        <v>95</v>
      </c>
      <c r="G62">
        <f>101-Adatok!T64</f>
        <v>81</v>
      </c>
      <c r="H62">
        <f>Adatok!B64*1000+1000</f>
        <v>24000</v>
      </c>
      <c r="I62">
        <f>Auchan!H776</f>
        <v>23643.9</v>
      </c>
      <c r="J62">
        <f t="shared" si="0"/>
        <v>356.09999999999854</v>
      </c>
      <c r="K62">
        <f>Auchan!K1740</f>
        <v>865.9</v>
      </c>
    </row>
    <row r="63" spans="1:11" x14ac:dyDescent="0.3">
      <c r="A63" s="3">
        <f>Adatok!A65</f>
        <v>39845</v>
      </c>
      <c r="B63">
        <f>101-Adatok!E65</f>
        <v>74</v>
      </c>
      <c r="C63">
        <f>101-Adatok!H65</f>
        <v>91</v>
      </c>
      <c r="D63">
        <f>101-Adatok!K65</f>
        <v>84</v>
      </c>
      <c r="E63">
        <f>101-Adatok!N65</f>
        <v>89</v>
      </c>
      <c r="F63">
        <f>101-Adatok!Q65</f>
        <v>95</v>
      </c>
      <c r="G63">
        <f>101-Adatok!T65</f>
        <v>86</v>
      </c>
      <c r="H63">
        <f>Adatok!B65*1000+1000</f>
        <v>26000</v>
      </c>
      <c r="I63">
        <f>Auchan!H777</f>
        <v>23161.3</v>
      </c>
      <c r="J63">
        <f t="shared" si="0"/>
        <v>2838.7000000000007</v>
      </c>
      <c r="K63">
        <f>Auchan!K1741</f>
        <v>2865.9</v>
      </c>
    </row>
    <row r="64" spans="1:11" x14ac:dyDescent="0.3">
      <c r="A64" s="3">
        <f>Adatok!A66</f>
        <v>39873</v>
      </c>
      <c r="B64">
        <f>101-Adatok!E66</f>
        <v>72</v>
      </c>
      <c r="C64">
        <f>101-Adatok!H66</f>
        <v>91</v>
      </c>
      <c r="D64">
        <f>101-Adatok!K66</f>
        <v>83</v>
      </c>
      <c r="E64">
        <f>101-Adatok!N66</f>
        <v>92</v>
      </c>
      <c r="F64">
        <f>101-Adatok!Q66</f>
        <v>95</v>
      </c>
      <c r="G64">
        <f>101-Adatok!T66</f>
        <v>82</v>
      </c>
      <c r="H64">
        <f>Adatok!B66*1000+1000</f>
        <v>28000</v>
      </c>
      <c r="I64">
        <f>Auchan!H778</f>
        <v>24126.400000000001</v>
      </c>
      <c r="J64">
        <f t="shared" si="0"/>
        <v>3873.5999999999985</v>
      </c>
      <c r="K64">
        <f>Auchan!K1742</f>
        <v>3902</v>
      </c>
    </row>
    <row r="65" spans="1:11" x14ac:dyDescent="0.3">
      <c r="A65" s="3">
        <f>Adatok!A67</f>
        <v>39904</v>
      </c>
      <c r="B65">
        <f>101-Adatok!E67</f>
        <v>68</v>
      </c>
      <c r="C65">
        <f>101-Adatok!H67</f>
        <v>92</v>
      </c>
      <c r="D65">
        <f>101-Adatok!K67</f>
        <v>86</v>
      </c>
      <c r="E65">
        <f>101-Adatok!N67</f>
        <v>92</v>
      </c>
      <c r="F65">
        <f>101-Adatok!Q67</f>
        <v>95</v>
      </c>
      <c r="G65">
        <f>101-Adatok!T67</f>
        <v>83</v>
      </c>
      <c r="H65">
        <f>Adatok!B67*1000+1000</f>
        <v>26000</v>
      </c>
      <c r="I65">
        <f>Auchan!H779</f>
        <v>24608.9</v>
      </c>
      <c r="J65">
        <f t="shared" si="0"/>
        <v>1391.0999999999985</v>
      </c>
      <c r="K65">
        <f>Auchan!K1743</f>
        <v>938</v>
      </c>
    </row>
    <row r="66" spans="1:11" x14ac:dyDescent="0.3">
      <c r="A66" s="3">
        <f>Adatok!A68</f>
        <v>39934</v>
      </c>
      <c r="B66">
        <f>101-Adatok!E68</f>
        <v>70</v>
      </c>
      <c r="C66">
        <f>101-Adatok!H68</f>
        <v>92</v>
      </c>
      <c r="D66">
        <f>101-Adatok!K68</f>
        <v>84</v>
      </c>
      <c r="E66">
        <f>101-Adatok!N68</f>
        <v>90</v>
      </c>
      <c r="F66">
        <f>101-Adatok!Q68</f>
        <v>93</v>
      </c>
      <c r="G66">
        <f>101-Adatok!T68</f>
        <v>83</v>
      </c>
      <c r="H66">
        <f>Adatok!B68*1000+1000</f>
        <v>26000</v>
      </c>
      <c r="I66">
        <f>Auchan!H780</f>
        <v>23643.9</v>
      </c>
      <c r="J66">
        <f t="shared" si="0"/>
        <v>2356.0999999999985</v>
      </c>
      <c r="K66">
        <f>Auchan!K1744</f>
        <v>1902</v>
      </c>
    </row>
    <row r="67" spans="1:11" x14ac:dyDescent="0.3">
      <c r="A67" s="3">
        <f>Adatok!A69</f>
        <v>39965</v>
      </c>
      <c r="B67">
        <f>101-Adatok!E69</f>
        <v>68</v>
      </c>
      <c r="C67">
        <f>101-Adatok!H69</f>
        <v>90</v>
      </c>
      <c r="D67">
        <f>101-Adatok!K69</f>
        <v>84</v>
      </c>
      <c r="E67">
        <f>101-Adatok!N69</f>
        <v>90</v>
      </c>
      <c r="F67">
        <f>101-Adatok!Q69</f>
        <v>90</v>
      </c>
      <c r="G67">
        <f>101-Adatok!T69</f>
        <v>72</v>
      </c>
      <c r="H67">
        <f>Adatok!B69*1000+1000</f>
        <v>27000</v>
      </c>
      <c r="I67">
        <f>Auchan!H781</f>
        <v>25574</v>
      </c>
      <c r="J67">
        <f t="shared" ref="J67:J130" si="1">H67-I67</f>
        <v>1426</v>
      </c>
      <c r="K67">
        <f>Auchan!K1745</f>
        <v>1938</v>
      </c>
    </row>
    <row r="68" spans="1:11" x14ac:dyDescent="0.3">
      <c r="A68" s="3">
        <f>Adatok!A70</f>
        <v>39995</v>
      </c>
      <c r="B68">
        <f>101-Adatok!E70</f>
        <v>65</v>
      </c>
      <c r="C68">
        <f>101-Adatok!H70</f>
        <v>90</v>
      </c>
      <c r="D68">
        <f>101-Adatok!K70</f>
        <v>87</v>
      </c>
      <c r="E68">
        <f>101-Adatok!N70</f>
        <v>88</v>
      </c>
      <c r="F68">
        <f>101-Adatok!Q70</f>
        <v>93</v>
      </c>
      <c r="G68">
        <f>101-Adatok!T70</f>
        <v>82</v>
      </c>
      <c r="H68">
        <f>Adatok!B70*1000+1000</f>
        <v>29000</v>
      </c>
      <c r="I68">
        <f>Auchan!H782</f>
        <v>26539</v>
      </c>
      <c r="J68">
        <f t="shared" si="1"/>
        <v>2461</v>
      </c>
      <c r="K68">
        <f>Auchan!K1746</f>
        <v>2492.1</v>
      </c>
    </row>
    <row r="69" spans="1:11" x14ac:dyDescent="0.3">
      <c r="A69" s="3">
        <f>Adatok!A71</f>
        <v>40026</v>
      </c>
      <c r="B69">
        <f>101-Adatok!E71</f>
        <v>66</v>
      </c>
      <c r="C69">
        <f>101-Adatok!H71</f>
        <v>90</v>
      </c>
      <c r="D69">
        <f>101-Adatok!K71</f>
        <v>87</v>
      </c>
      <c r="E69">
        <f>101-Adatok!N71</f>
        <v>91</v>
      </c>
      <c r="F69">
        <f>101-Adatok!Q71</f>
        <v>94</v>
      </c>
      <c r="G69">
        <f>101-Adatok!T71</f>
        <v>81</v>
      </c>
      <c r="H69">
        <f>Adatok!B71*1000+1000</f>
        <v>30000</v>
      </c>
      <c r="I69">
        <f>Auchan!H783</f>
        <v>26056.5</v>
      </c>
      <c r="J69">
        <f t="shared" si="1"/>
        <v>3943.5</v>
      </c>
      <c r="K69">
        <f>Auchan!K1747</f>
        <v>3974.1</v>
      </c>
    </row>
    <row r="70" spans="1:11" x14ac:dyDescent="0.3">
      <c r="A70" s="3">
        <f>Adatok!A72</f>
        <v>40057</v>
      </c>
      <c r="B70">
        <f>101-Adatok!E72</f>
        <v>69</v>
      </c>
      <c r="C70">
        <f>101-Adatok!H72</f>
        <v>90</v>
      </c>
      <c r="D70">
        <f>101-Adatok!K72</f>
        <v>85</v>
      </c>
      <c r="E70">
        <f>101-Adatok!N72</f>
        <v>88</v>
      </c>
      <c r="F70">
        <f>101-Adatok!Q72</f>
        <v>93</v>
      </c>
      <c r="G70">
        <f>101-Adatok!T72</f>
        <v>71</v>
      </c>
      <c r="H70">
        <f>Adatok!B72*1000+1000</f>
        <v>29000</v>
      </c>
      <c r="I70">
        <f>Auchan!H784</f>
        <v>24608.9</v>
      </c>
      <c r="J70">
        <f t="shared" si="1"/>
        <v>4391.0999999999985</v>
      </c>
      <c r="K70">
        <f>Auchan!K1748</f>
        <v>4420</v>
      </c>
    </row>
    <row r="71" spans="1:11" x14ac:dyDescent="0.3">
      <c r="A71" s="3">
        <f>Adatok!A73</f>
        <v>40087</v>
      </c>
      <c r="B71">
        <f>101-Adatok!E73</f>
        <v>70</v>
      </c>
      <c r="C71">
        <f>101-Adatok!H73</f>
        <v>90</v>
      </c>
      <c r="D71">
        <f>101-Adatok!K73</f>
        <v>82</v>
      </c>
      <c r="E71">
        <f>101-Adatok!N73</f>
        <v>88</v>
      </c>
      <c r="F71">
        <f>101-Adatok!Q73</f>
        <v>94</v>
      </c>
      <c r="G71">
        <f>101-Adatok!T73</f>
        <v>77</v>
      </c>
      <c r="H71">
        <f>Adatok!B73*1000+1000</f>
        <v>27000</v>
      </c>
      <c r="I71">
        <f>Auchan!H785</f>
        <v>24608.9</v>
      </c>
      <c r="J71">
        <f t="shared" si="1"/>
        <v>2391.0999999999985</v>
      </c>
      <c r="K71">
        <f>Auchan!K1749</f>
        <v>1938</v>
      </c>
    </row>
    <row r="72" spans="1:11" x14ac:dyDescent="0.3">
      <c r="A72" s="3">
        <f>Adatok!A74</f>
        <v>40118</v>
      </c>
      <c r="B72">
        <f>101-Adatok!E74</f>
        <v>65</v>
      </c>
      <c r="C72">
        <f>101-Adatok!H74</f>
        <v>88</v>
      </c>
      <c r="D72">
        <f>101-Adatok!K74</f>
        <v>82</v>
      </c>
      <c r="E72">
        <f>101-Adatok!N74</f>
        <v>89</v>
      </c>
      <c r="F72">
        <f>101-Adatok!Q74</f>
        <v>94</v>
      </c>
      <c r="G72">
        <f>101-Adatok!T74</f>
        <v>79</v>
      </c>
      <c r="H72">
        <f>Adatok!B74*1000+1000</f>
        <v>32000</v>
      </c>
      <c r="I72">
        <f>Auchan!H786</f>
        <v>27504.1</v>
      </c>
      <c r="J72">
        <f t="shared" si="1"/>
        <v>4495.9000000000015</v>
      </c>
      <c r="K72">
        <f>Auchan!K1750</f>
        <v>4528.2</v>
      </c>
    </row>
    <row r="73" spans="1:11" x14ac:dyDescent="0.3">
      <c r="A73" s="3">
        <f>Adatok!A75</f>
        <v>40148</v>
      </c>
      <c r="B73">
        <f>101-Adatok!E75</f>
        <v>51</v>
      </c>
      <c r="C73">
        <f>101-Adatok!H75</f>
        <v>88</v>
      </c>
      <c r="D73">
        <f>101-Adatok!K75</f>
        <v>82</v>
      </c>
      <c r="E73">
        <f>101-Adatok!N75</f>
        <v>88</v>
      </c>
      <c r="F73">
        <f>101-Adatok!Q75</f>
        <v>94</v>
      </c>
      <c r="G73">
        <f>101-Adatok!T75</f>
        <v>80</v>
      </c>
      <c r="H73">
        <f>Adatok!B75*1000+1000</f>
        <v>41000</v>
      </c>
      <c r="I73">
        <f>Auchan!H787</f>
        <v>38602.199999999997</v>
      </c>
      <c r="J73">
        <f t="shared" si="1"/>
        <v>2397.8000000000029</v>
      </c>
      <c r="K73">
        <f>Auchan!K1751</f>
        <v>1961.2</v>
      </c>
    </row>
    <row r="74" spans="1:11" x14ac:dyDescent="0.3">
      <c r="A74" s="3">
        <f>Adatok!A76</f>
        <v>40179</v>
      </c>
      <c r="B74">
        <f>101-Adatok!E76</f>
        <v>71</v>
      </c>
      <c r="C74">
        <f>101-Adatok!H76</f>
        <v>90</v>
      </c>
      <c r="D74">
        <f>101-Adatok!K76</f>
        <v>85</v>
      </c>
      <c r="E74">
        <f>101-Adatok!N76</f>
        <v>89</v>
      </c>
      <c r="F74">
        <f>101-Adatok!Q76</f>
        <v>94</v>
      </c>
      <c r="G74">
        <f>101-Adatok!T76</f>
        <v>78</v>
      </c>
      <c r="H74">
        <f>Adatok!B76*1000+1000</f>
        <v>22000</v>
      </c>
      <c r="I74">
        <f>Auchan!H788</f>
        <v>23643.9</v>
      </c>
      <c r="J74">
        <f t="shared" si="1"/>
        <v>-1643.9000000000015</v>
      </c>
      <c r="K74">
        <f>Auchan!K1752</f>
        <v>-2098</v>
      </c>
    </row>
    <row r="75" spans="1:11" x14ac:dyDescent="0.3">
      <c r="A75" s="3">
        <f>Adatok!A77</f>
        <v>40210</v>
      </c>
      <c r="B75">
        <f>101-Adatok!E77</f>
        <v>72</v>
      </c>
      <c r="C75">
        <f>101-Adatok!H77</f>
        <v>90</v>
      </c>
      <c r="D75">
        <f>101-Adatok!K77</f>
        <v>82</v>
      </c>
      <c r="E75">
        <f>101-Adatok!N77</f>
        <v>88</v>
      </c>
      <c r="F75">
        <f>101-Adatok!Q77</f>
        <v>94</v>
      </c>
      <c r="G75">
        <f>101-Adatok!T77</f>
        <v>76</v>
      </c>
      <c r="H75">
        <f>Adatok!B77*1000+1000</f>
        <v>22000</v>
      </c>
      <c r="I75">
        <f>Auchan!H789</f>
        <v>24608.9</v>
      </c>
      <c r="J75">
        <f t="shared" si="1"/>
        <v>-2608.9000000000015</v>
      </c>
      <c r="K75">
        <f>Auchan!K1753</f>
        <v>-3062</v>
      </c>
    </row>
    <row r="76" spans="1:11" x14ac:dyDescent="0.3">
      <c r="A76" s="3">
        <f>Adatok!A78</f>
        <v>40238</v>
      </c>
      <c r="B76">
        <f>101-Adatok!E78</f>
        <v>70</v>
      </c>
      <c r="C76">
        <f>101-Adatok!H78</f>
        <v>90</v>
      </c>
      <c r="D76">
        <f>101-Adatok!K78</f>
        <v>81</v>
      </c>
      <c r="E76">
        <f>101-Adatok!N78</f>
        <v>90</v>
      </c>
      <c r="F76">
        <f>101-Adatok!Q78</f>
        <v>94</v>
      </c>
      <c r="G76">
        <f>101-Adatok!T78</f>
        <v>78</v>
      </c>
      <c r="H76">
        <f>Adatok!B78*1000+1000</f>
        <v>24000</v>
      </c>
      <c r="I76">
        <f>Auchan!H790</f>
        <v>24608.9</v>
      </c>
      <c r="J76">
        <f t="shared" si="1"/>
        <v>-608.90000000000146</v>
      </c>
      <c r="K76">
        <f>Auchan!K1754</f>
        <v>-1062</v>
      </c>
    </row>
    <row r="77" spans="1:11" x14ac:dyDescent="0.3">
      <c r="A77" s="3">
        <f>Adatok!A79</f>
        <v>40269</v>
      </c>
      <c r="B77">
        <f>101-Adatok!E79</f>
        <v>69</v>
      </c>
      <c r="C77">
        <f>101-Adatok!H79</f>
        <v>91</v>
      </c>
      <c r="D77">
        <f>101-Adatok!K79</f>
        <v>83</v>
      </c>
      <c r="E77">
        <f>101-Adatok!N79</f>
        <v>91</v>
      </c>
      <c r="F77">
        <f>101-Adatok!Q79</f>
        <v>94</v>
      </c>
      <c r="G77">
        <f>101-Adatok!T79</f>
        <v>78</v>
      </c>
      <c r="H77">
        <f>Adatok!B79*1000+1000</f>
        <v>22000</v>
      </c>
      <c r="I77">
        <f>Auchan!H791</f>
        <v>24126.400000000001</v>
      </c>
      <c r="J77">
        <f t="shared" si="1"/>
        <v>-2126.4000000000015</v>
      </c>
      <c r="K77">
        <f>Auchan!K1755</f>
        <v>-2098</v>
      </c>
    </row>
    <row r="78" spans="1:11" x14ac:dyDescent="0.3">
      <c r="A78" s="3">
        <f>Adatok!A80</f>
        <v>40299</v>
      </c>
      <c r="B78">
        <f>101-Adatok!E80</f>
        <v>67</v>
      </c>
      <c r="C78">
        <f>101-Adatok!H80</f>
        <v>90</v>
      </c>
      <c r="D78">
        <f>101-Adatok!K80</f>
        <v>83</v>
      </c>
      <c r="E78">
        <f>101-Adatok!N80</f>
        <v>91</v>
      </c>
      <c r="F78">
        <f>101-Adatok!Q80</f>
        <v>94</v>
      </c>
      <c r="G78">
        <f>101-Adatok!T80</f>
        <v>77</v>
      </c>
      <c r="H78">
        <f>Adatok!B80*1000+1000</f>
        <v>24000</v>
      </c>
      <c r="I78">
        <f>Auchan!H792</f>
        <v>25091.5</v>
      </c>
      <c r="J78">
        <f t="shared" si="1"/>
        <v>-1091.5</v>
      </c>
      <c r="K78">
        <f>Auchan!K1756</f>
        <v>-1062</v>
      </c>
    </row>
    <row r="79" spans="1:11" x14ac:dyDescent="0.3">
      <c r="A79" s="3">
        <f>Adatok!A81</f>
        <v>40330</v>
      </c>
      <c r="B79">
        <f>101-Adatok!E81</f>
        <v>64</v>
      </c>
      <c r="C79">
        <f>101-Adatok!H81</f>
        <v>90</v>
      </c>
      <c r="D79">
        <f>101-Adatok!K81</f>
        <v>83</v>
      </c>
      <c r="E79">
        <f>101-Adatok!N81</f>
        <v>90</v>
      </c>
      <c r="F79">
        <f>101-Adatok!Q81</f>
        <v>95</v>
      </c>
      <c r="G79">
        <f>101-Adatok!T81</f>
        <v>75</v>
      </c>
      <c r="H79">
        <f>Adatok!B81*1000+1000</f>
        <v>29000</v>
      </c>
      <c r="I79">
        <f>Auchan!H793</f>
        <v>27021.599999999999</v>
      </c>
      <c r="J79">
        <f t="shared" si="1"/>
        <v>1978.4000000000015</v>
      </c>
      <c r="K79">
        <f>Auchan!K1757</f>
        <v>2492.1</v>
      </c>
    </row>
    <row r="80" spans="1:11" x14ac:dyDescent="0.3">
      <c r="A80" s="3">
        <f>Adatok!A82</f>
        <v>40360</v>
      </c>
      <c r="B80">
        <f>101-Adatok!E82</f>
        <v>61</v>
      </c>
      <c r="C80">
        <f>101-Adatok!H82</f>
        <v>89</v>
      </c>
      <c r="D80">
        <f>101-Adatok!K82</f>
        <v>82</v>
      </c>
      <c r="E80">
        <f>101-Adatok!N82</f>
        <v>86</v>
      </c>
      <c r="F80">
        <f>101-Adatok!Q82</f>
        <v>93</v>
      </c>
      <c r="G80">
        <f>101-Adatok!T82</f>
        <v>71</v>
      </c>
      <c r="H80">
        <f>Adatok!B82*1000+1000</f>
        <v>29000</v>
      </c>
      <c r="I80">
        <f>Auchan!H794</f>
        <v>29434.2</v>
      </c>
      <c r="J80">
        <f t="shared" si="1"/>
        <v>-434.20000000000073</v>
      </c>
      <c r="K80">
        <f>Auchan!K1758</f>
        <v>-399.6</v>
      </c>
    </row>
    <row r="81" spans="1:11" x14ac:dyDescent="0.3">
      <c r="A81" s="3">
        <f>Adatok!A83</f>
        <v>40391</v>
      </c>
      <c r="B81">
        <f>101-Adatok!E83</f>
        <v>62</v>
      </c>
      <c r="C81">
        <f>101-Adatok!H83</f>
        <v>89</v>
      </c>
      <c r="D81">
        <f>101-Adatok!K83</f>
        <v>83</v>
      </c>
      <c r="E81">
        <f>101-Adatok!N83</f>
        <v>90</v>
      </c>
      <c r="F81">
        <f>101-Adatok!Q83</f>
        <v>95</v>
      </c>
      <c r="G81">
        <f>101-Adatok!T83</f>
        <v>74</v>
      </c>
      <c r="H81">
        <f>Adatok!B83*1000+1000</f>
        <v>29000</v>
      </c>
      <c r="I81">
        <f>Auchan!H795</f>
        <v>27504.1</v>
      </c>
      <c r="J81">
        <f t="shared" si="1"/>
        <v>1495.9000000000015</v>
      </c>
      <c r="K81">
        <f>Auchan!K1759</f>
        <v>2010.2</v>
      </c>
    </row>
    <row r="82" spans="1:11" x14ac:dyDescent="0.3">
      <c r="A82" s="3">
        <f>Adatok!A84</f>
        <v>40422</v>
      </c>
      <c r="B82">
        <f>101-Adatok!E84</f>
        <v>65</v>
      </c>
      <c r="C82">
        <f>101-Adatok!H84</f>
        <v>89</v>
      </c>
      <c r="D82">
        <f>101-Adatok!K84</f>
        <v>81</v>
      </c>
      <c r="E82">
        <f>101-Adatok!N84</f>
        <v>87</v>
      </c>
      <c r="F82">
        <f>101-Adatok!Q84</f>
        <v>95</v>
      </c>
      <c r="G82">
        <f>101-Adatok!T84</f>
        <v>74</v>
      </c>
      <c r="H82">
        <f>Adatok!B84*1000+1000</f>
        <v>24000</v>
      </c>
      <c r="I82">
        <f>Auchan!H796</f>
        <v>27504.1</v>
      </c>
      <c r="J82">
        <f t="shared" si="1"/>
        <v>-3504.0999999999985</v>
      </c>
      <c r="K82">
        <f>Auchan!K1760</f>
        <v>-3471.8</v>
      </c>
    </row>
    <row r="83" spans="1:11" x14ac:dyDescent="0.3">
      <c r="A83" s="3">
        <f>Adatok!A85</f>
        <v>40452</v>
      </c>
      <c r="B83">
        <f>101-Adatok!E85</f>
        <v>64</v>
      </c>
      <c r="C83">
        <f>101-Adatok!H85</f>
        <v>89</v>
      </c>
      <c r="D83">
        <f>101-Adatok!K85</f>
        <v>82</v>
      </c>
      <c r="E83">
        <f>101-Adatok!N85</f>
        <v>89</v>
      </c>
      <c r="F83">
        <f>101-Adatok!Q85</f>
        <v>94</v>
      </c>
      <c r="G83">
        <f>101-Adatok!T85</f>
        <v>81</v>
      </c>
      <c r="H83">
        <f>Adatok!B85*1000+1000</f>
        <v>25000</v>
      </c>
      <c r="I83">
        <f>Auchan!H797</f>
        <v>27504.1</v>
      </c>
      <c r="J83">
        <f t="shared" si="1"/>
        <v>-2504.0999999999985</v>
      </c>
      <c r="K83">
        <f>Auchan!K1761</f>
        <v>-2471.8000000000002</v>
      </c>
    </row>
    <row r="84" spans="1:11" x14ac:dyDescent="0.3">
      <c r="A84" s="3">
        <f>Adatok!A86</f>
        <v>40483</v>
      </c>
      <c r="B84">
        <f>101-Adatok!E86</f>
        <v>62</v>
      </c>
      <c r="C84">
        <f>101-Adatok!H86</f>
        <v>88</v>
      </c>
      <c r="D84">
        <f>101-Adatok!K86</f>
        <v>79</v>
      </c>
      <c r="E84">
        <f>101-Adatok!N86</f>
        <v>90</v>
      </c>
      <c r="F84">
        <f>101-Adatok!Q86</f>
        <v>94</v>
      </c>
      <c r="G84">
        <f>101-Adatok!T86</f>
        <v>75</v>
      </c>
      <c r="H84">
        <f>Adatok!B86*1000+1000</f>
        <v>32000</v>
      </c>
      <c r="I84">
        <f>Auchan!H798</f>
        <v>27986.6</v>
      </c>
      <c r="J84">
        <f t="shared" si="1"/>
        <v>4013.4000000000015</v>
      </c>
      <c r="K84">
        <f>Auchan!K1762</f>
        <v>4046.3</v>
      </c>
    </row>
    <row r="85" spans="1:11" x14ac:dyDescent="0.3">
      <c r="A85" s="3">
        <f>Adatok!A87</f>
        <v>40513</v>
      </c>
      <c r="B85">
        <f>101-Adatok!E87</f>
        <v>45</v>
      </c>
      <c r="C85">
        <f>101-Adatok!H87</f>
        <v>87</v>
      </c>
      <c r="D85">
        <f>101-Adatok!K87</f>
        <v>78</v>
      </c>
      <c r="E85">
        <f>101-Adatok!N87</f>
        <v>86</v>
      </c>
      <c r="F85">
        <f>101-Adatok!Q87</f>
        <v>94</v>
      </c>
      <c r="G85">
        <f>101-Adatok!T87</f>
        <v>73</v>
      </c>
      <c r="H85">
        <f>Adatok!B87*1000+1000</f>
        <v>41000</v>
      </c>
      <c r="I85">
        <f>Auchan!H799</f>
        <v>38698.699999999997</v>
      </c>
      <c r="J85">
        <f t="shared" si="1"/>
        <v>2301.3000000000029</v>
      </c>
      <c r="K85">
        <f>Auchan!K1763</f>
        <v>1961.2</v>
      </c>
    </row>
    <row r="86" spans="1:11" x14ac:dyDescent="0.3">
      <c r="A86" s="3">
        <f>Adatok!A88</f>
        <v>40544</v>
      </c>
      <c r="B86">
        <f>101-Adatok!E88</f>
        <v>68</v>
      </c>
      <c r="C86">
        <f>101-Adatok!H88</f>
        <v>86</v>
      </c>
      <c r="D86">
        <f>101-Adatok!K88</f>
        <v>83</v>
      </c>
      <c r="E86">
        <f>101-Adatok!N88</f>
        <v>88</v>
      </c>
      <c r="F86">
        <f>101-Adatok!Q88</f>
        <v>95</v>
      </c>
      <c r="G86">
        <f>101-Adatok!T88</f>
        <v>79</v>
      </c>
      <c r="H86">
        <f>Adatok!B88*1000+1000</f>
        <v>24000</v>
      </c>
      <c r="I86">
        <f>Auchan!H800</f>
        <v>25091.5</v>
      </c>
      <c r="J86">
        <f t="shared" si="1"/>
        <v>-1091.5</v>
      </c>
      <c r="K86">
        <f>Auchan!K1764</f>
        <v>-1062</v>
      </c>
    </row>
    <row r="87" spans="1:11" x14ac:dyDescent="0.3">
      <c r="A87" s="3">
        <f>Adatok!A89</f>
        <v>40575</v>
      </c>
      <c r="B87">
        <f>101-Adatok!E89</f>
        <v>67</v>
      </c>
      <c r="C87">
        <f>101-Adatok!H89</f>
        <v>86</v>
      </c>
      <c r="D87">
        <f>101-Adatok!K89</f>
        <v>85</v>
      </c>
      <c r="E87">
        <f>101-Adatok!N89</f>
        <v>87</v>
      </c>
      <c r="F87">
        <f>101-Adatok!Q89</f>
        <v>94</v>
      </c>
      <c r="G87">
        <f>101-Adatok!T89</f>
        <v>78</v>
      </c>
      <c r="H87">
        <f>Adatok!B89*1000+1000</f>
        <v>24000</v>
      </c>
      <c r="I87">
        <f>Auchan!H801</f>
        <v>24608.9</v>
      </c>
      <c r="J87">
        <f t="shared" si="1"/>
        <v>-608.90000000000146</v>
      </c>
      <c r="K87">
        <f>Auchan!K1765</f>
        <v>-1062</v>
      </c>
    </row>
    <row r="88" spans="1:11" x14ac:dyDescent="0.3">
      <c r="A88" s="3">
        <f>Adatok!A90</f>
        <v>40603</v>
      </c>
      <c r="B88">
        <f>101-Adatok!E90</f>
        <v>63</v>
      </c>
      <c r="C88">
        <f>101-Adatok!H90</f>
        <v>87</v>
      </c>
      <c r="D88">
        <f>101-Adatok!K90</f>
        <v>84</v>
      </c>
      <c r="E88">
        <f>101-Adatok!N90</f>
        <v>87</v>
      </c>
      <c r="F88">
        <f>101-Adatok!Q90</f>
        <v>93</v>
      </c>
      <c r="G88">
        <f>101-Adatok!T90</f>
        <v>76</v>
      </c>
      <c r="H88">
        <f>Adatok!B90*1000+1000</f>
        <v>27000</v>
      </c>
      <c r="I88">
        <f>Auchan!H802</f>
        <v>27021.599999999999</v>
      </c>
      <c r="J88">
        <f t="shared" si="1"/>
        <v>-21.599999999998545</v>
      </c>
      <c r="K88">
        <f>Auchan!K1766</f>
        <v>10.199999999999999</v>
      </c>
    </row>
    <row r="89" spans="1:11" x14ac:dyDescent="0.3">
      <c r="A89" s="3">
        <f>Adatok!A91</f>
        <v>40634</v>
      </c>
      <c r="B89">
        <f>101-Adatok!E91</f>
        <v>63</v>
      </c>
      <c r="C89">
        <f>101-Adatok!H91</f>
        <v>88</v>
      </c>
      <c r="D89">
        <f>101-Adatok!K91</f>
        <v>83</v>
      </c>
      <c r="E89">
        <f>101-Adatok!N91</f>
        <v>88</v>
      </c>
      <c r="F89">
        <f>101-Adatok!Q91</f>
        <v>94</v>
      </c>
      <c r="G89">
        <f>101-Adatok!T91</f>
        <v>76</v>
      </c>
      <c r="H89">
        <f>Adatok!B91*1000+1000</f>
        <v>28000</v>
      </c>
      <c r="I89">
        <f>Auchan!H803</f>
        <v>27504.1</v>
      </c>
      <c r="J89">
        <f t="shared" si="1"/>
        <v>495.90000000000146</v>
      </c>
      <c r="K89">
        <f>Auchan!K1767</f>
        <v>1010.2</v>
      </c>
    </row>
    <row r="90" spans="1:11" x14ac:dyDescent="0.3">
      <c r="A90" s="3">
        <f>Adatok!A92</f>
        <v>40664</v>
      </c>
      <c r="B90">
        <f>101-Adatok!E92</f>
        <v>63</v>
      </c>
      <c r="C90">
        <f>101-Adatok!H92</f>
        <v>87</v>
      </c>
      <c r="D90">
        <f>101-Adatok!K92</f>
        <v>83</v>
      </c>
      <c r="E90">
        <f>101-Adatok!N92</f>
        <v>85</v>
      </c>
      <c r="F90">
        <f>101-Adatok!Q92</f>
        <v>94</v>
      </c>
      <c r="G90">
        <f>101-Adatok!T92</f>
        <v>79</v>
      </c>
      <c r="H90">
        <f>Adatok!B92*1000+1000</f>
        <v>26000</v>
      </c>
      <c r="I90">
        <f>Auchan!H804</f>
        <v>27504.1</v>
      </c>
      <c r="J90">
        <f t="shared" si="1"/>
        <v>-1504.0999999999985</v>
      </c>
      <c r="K90">
        <f>Auchan!K1768</f>
        <v>-989.8</v>
      </c>
    </row>
    <row r="91" spans="1:11" x14ac:dyDescent="0.3">
      <c r="A91" s="3">
        <f>Adatok!A93</f>
        <v>40695</v>
      </c>
      <c r="B91">
        <f>101-Adatok!E93</f>
        <v>55</v>
      </c>
      <c r="C91">
        <f>101-Adatok!H93</f>
        <v>87</v>
      </c>
      <c r="D91">
        <f>101-Adatok!K93</f>
        <v>82</v>
      </c>
      <c r="E91">
        <f>101-Adatok!N93</f>
        <v>82</v>
      </c>
      <c r="F91">
        <f>101-Adatok!Q93</f>
        <v>93</v>
      </c>
      <c r="G91">
        <f>101-Adatok!T93</f>
        <v>71</v>
      </c>
      <c r="H91">
        <f>Adatok!B93*1000+1000</f>
        <v>28000</v>
      </c>
      <c r="I91">
        <f>Auchan!H805</f>
        <v>38602.199999999997</v>
      </c>
      <c r="J91">
        <f t="shared" si="1"/>
        <v>-10602.199999999997</v>
      </c>
      <c r="K91">
        <f>Auchan!K1769</f>
        <v>-10556.9</v>
      </c>
    </row>
    <row r="92" spans="1:11" x14ac:dyDescent="0.3">
      <c r="A92" s="3">
        <f>Adatok!A94</f>
        <v>40725</v>
      </c>
      <c r="B92">
        <f>101-Adatok!E94</f>
        <v>55</v>
      </c>
      <c r="C92">
        <f>101-Adatok!H94</f>
        <v>85</v>
      </c>
      <c r="D92">
        <f>101-Adatok!K94</f>
        <v>79</v>
      </c>
      <c r="E92">
        <f>101-Adatok!N94</f>
        <v>83</v>
      </c>
      <c r="F92">
        <f>101-Adatok!Q94</f>
        <v>93</v>
      </c>
      <c r="G92">
        <f>101-Adatok!T94</f>
        <v>76</v>
      </c>
      <c r="H92">
        <f>Adatok!B94*1000+1000</f>
        <v>29000</v>
      </c>
      <c r="I92">
        <f>Auchan!H806</f>
        <v>37637.199999999997</v>
      </c>
      <c r="J92">
        <f t="shared" si="1"/>
        <v>-8637.1999999999971</v>
      </c>
      <c r="K92">
        <f>Auchan!K1770</f>
        <v>-9074.9</v>
      </c>
    </row>
    <row r="93" spans="1:11" x14ac:dyDescent="0.3">
      <c r="A93" s="3">
        <f>Adatok!A95</f>
        <v>40756</v>
      </c>
      <c r="B93">
        <f>101-Adatok!E95</f>
        <v>53</v>
      </c>
      <c r="C93">
        <f>101-Adatok!H95</f>
        <v>84</v>
      </c>
      <c r="D93">
        <f>101-Adatok!K95</f>
        <v>84</v>
      </c>
      <c r="E93">
        <f>101-Adatok!N95</f>
        <v>83</v>
      </c>
      <c r="F93">
        <f>101-Adatok!Q95</f>
        <v>93</v>
      </c>
      <c r="G93">
        <f>101-Adatok!T95</f>
        <v>77</v>
      </c>
      <c r="H93">
        <f>Adatok!B95*1000+1000</f>
        <v>33000</v>
      </c>
      <c r="I93">
        <f>Auchan!H807</f>
        <v>38119.699999999997</v>
      </c>
      <c r="J93">
        <f t="shared" si="1"/>
        <v>-5119.6999999999971</v>
      </c>
      <c r="K93">
        <f>Auchan!K1771</f>
        <v>-4111</v>
      </c>
    </row>
    <row r="94" spans="1:11" x14ac:dyDescent="0.3">
      <c r="A94" s="3">
        <f>Adatok!A96</f>
        <v>40787</v>
      </c>
      <c r="B94">
        <f>101-Adatok!E96</f>
        <v>48</v>
      </c>
      <c r="C94">
        <f>101-Adatok!H96</f>
        <v>78</v>
      </c>
      <c r="D94">
        <f>101-Adatok!K96</f>
        <v>82</v>
      </c>
      <c r="E94">
        <f>101-Adatok!N96</f>
        <v>80</v>
      </c>
      <c r="F94">
        <f>101-Adatok!Q96</f>
        <v>93</v>
      </c>
      <c r="G94">
        <f>101-Adatok!T96</f>
        <v>70</v>
      </c>
      <c r="H94">
        <f>Adatok!B96*1000+1000</f>
        <v>30000</v>
      </c>
      <c r="I94">
        <f>Auchan!H808</f>
        <v>41014.9</v>
      </c>
      <c r="J94">
        <f t="shared" si="1"/>
        <v>-11014.900000000001</v>
      </c>
      <c r="K94">
        <f>Auchan!K1772</f>
        <v>-9520.7999999999993</v>
      </c>
    </row>
    <row r="95" spans="1:11" x14ac:dyDescent="0.3">
      <c r="A95" s="3">
        <f>Adatok!A97</f>
        <v>40817</v>
      </c>
      <c r="B95">
        <f>101-Adatok!E97</f>
        <v>59</v>
      </c>
      <c r="C95">
        <f>101-Adatok!H97</f>
        <v>81</v>
      </c>
      <c r="D95">
        <f>101-Adatok!K97</f>
        <v>81</v>
      </c>
      <c r="E95">
        <f>101-Adatok!N97</f>
        <v>83</v>
      </c>
      <c r="F95">
        <f>101-Adatok!Q97</f>
        <v>93</v>
      </c>
      <c r="G95">
        <f>101-Adatok!T97</f>
        <v>71</v>
      </c>
      <c r="H95">
        <f>Adatok!B97*1000+1000</f>
        <v>40000</v>
      </c>
      <c r="I95">
        <f>Auchan!H809</f>
        <v>32811.9</v>
      </c>
      <c r="J95">
        <f t="shared" si="1"/>
        <v>7188.0999999999985</v>
      </c>
      <c r="K95">
        <f>Auchan!K1773</f>
        <v>6262.7</v>
      </c>
    </row>
    <row r="96" spans="1:11" x14ac:dyDescent="0.3">
      <c r="A96" s="3">
        <f>Adatok!A98</f>
        <v>40848</v>
      </c>
      <c r="B96">
        <f>101-Adatok!E98</f>
        <v>56</v>
      </c>
      <c r="C96">
        <f>101-Adatok!H98</f>
        <v>82</v>
      </c>
      <c r="D96">
        <f>101-Adatok!K98</f>
        <v>80</v>
      </c>
      <c r="E96">
        <f>101-Adatok!N98</f>
        <v>83</v>
      </c>
      <c r="F96">
        <f>101-Adatok!Q98</f>
        <v>92</v>
      </c>
      <c r="G96">
        <f>101-Adatok!T98</f>
        <v>70</v>
      </c>
      <c r="H96">
        <f>Adatok!B98*1000+1000</f>
        <v>55000</v>
      </c>
      <c r="I96">
        <f>Auchan!H810</f>
        <v>41014.9</v>
      </c>
      <c r="J96">
        <f t="shared" si="1"/>
        <v>13985.099999999999</v>
      </c>
      <c r="K96">
        <f>Auchan!K1774</f>
        <v>14033.3</v>
      </c>
    </row>
    <row r="97" spans="1:11" x14ac:dyDescent="0.3">
      <c r="A97" s="3">
        <f>Adatok!A99</f>
        <v>40878</v>
      </c>
      <c r="B97">
        <f>101-Adatok!E99</f>
        <v>43</v>
      </c>
      <c r="C97">
        <f>101-Adatok!H99</f>
        <v>82</v>
      </c>
      <c r="D97">
        <f>101-Adatok!K99</f>
        <v>79</v>
      </c>
      <c r="E97">
        <f>101-Adatok!N99</f>
        <v>81</v>
      </c>
      <c r="F97">
        <f>101-Adatok!Q99</f>
        <v>92</v>
      </c>
      <c r="G97">
        <f>101-Adatok!T99</f>
        <v>75</v>
      </c>
      <c r="H97">
        <f>Adatok!B99*1000+1000</f>
        <v>53000</v>
      </c>
      <c r="I97">
        <f>Auchan!H811</f>
        <v>43427.5</v>
      </c>
      <c r="J97">
        <f t="shared" si="1"/>
        <v>9572.5</v>
      </c>
      <c r="K97">
        <f>Auchan!K1775</f>
        <v>9623.5</v>
      </c>
    </row>
    <row r="98" spans="1:11" x14ac:dyDescent="0.3">
      <c r="A98" s="3">
        <f>Adatok!A100</f>
        <v>40909</v>
      </c>
      <c r="B98">
        <f>101-Adatok!E100</f>
        <v>65</v>
      </c>
      <c r="C98">
        <f>101-Adatok!H100</f>
        <v>84</v>
      </c>
      <c r="D98">
        <f>101-Adatok!K100</f>
        <v>82</v>
      </c>
      <c r="E98">
        <f>101-Adatok!N100</f>
        <v>84</v>
      </c>
      <c r="F98">
        <f>101-Adatok!Q100</f>
        <v>93</v>
      </c>
      <c r="G98">
        <f>101-Adatok!T100</f>
        <v>73</v>
      </c>
      <c r="H98">
        <f>Adatok!B100*1000+1000</f>
        <v>36000</v>
      </c>
      <c r="I98">
        <f>Auchan!H812</f>
        <v>28951.7</v>
      </c>
      <c r="J98">
        <f t="shared" si="1"/>
        <v>7048.2999999999993</v>
      </c>
      <c r="K98">
        <f>Auchan!K1776</f>
        <v>6118.4</v>
      </c>
    </row>
    <row r="99" spans="1:11" x14ac:dyDescent="0.3">
      <c r="A99" s="3">
        <f>Adatok!A101</f>
        <v>40940</v>
      </c>
      <c r="B99">
        <f>101-Adatok!E101</f>
        <v>66</v>
      </c>
      <c r="C99">
        <f>101-Adatok!H101</f>
        <v>83</v>
      </c>
      <c r="D99">
        <f>101-Adatok!K101</f>
        <v>83</v>
      </c>
      <c r="E99">
        <f>101-Adatok!N101</f>
        <v>78</v>
      </c>
      <c r="F99">
        <f>101-Adatok!Q101</f>
        <v>93</v>
      </c>
      <c r="G99">
        <f>101-Adatok!T101</f>
        <v>68</v>
      </c>
      <c r="H99">
        <f>Adatok!B101*1000+1000</f>
        <v>32000</v>
      </c>
      <c r="I99">
        <f>Auchan!H813</f>
        <v>29434.2</v>
      </c>
      <c r="J99">
        <f t="shared" si="1"/>
        <v>2565.7999999999993</v>
      </c>
      <c r="K99">
        <f>Auchan!K1777</f>
        <v>2600.4</v>
      </c>
    </row>
    <row r="100" spans="1:11" x14ac:dyDescent="0.3">
      <c r="A100" s="3">
        <f>Adatok!A102</f>
        <v>40969</v>
      </c>
      <c r="B100">
        <f>101-Adatok!E102</f>
        <v>58</v>
      </c>
      <c r="C100">
        <f>101-Adatok!H102</f>
        <v>83</v>
      </c>
      <c r="D100">
        <f>101-Adatok!K102</f>
        <v>83</v>
      </c>
      <c r="E100">
        <f>101-Adatok!N102</f>
        <v>80</v>
      </c>
      <c r="F100">
        <f>101-Adatok!Q102</f>
        <v>92</v>
      </c>
      <c r="G100">
        <f>101-Adatok!T102</f>
        <v>63</v>
      </c>
      <c r="H100">
        <f>Adatok!B102*1000+1000</f>
        <v>31000</v>
      </c>
      <c r="I100">
        <f>Auchan!H814</f>
        <v>33777</v>
      </c>
      <c r="J100">
        <f t="shared" si="1"/>
        <v>-2777</v>
      </c>
      <c r="K100">
        <f>Auchan!K1778</f>
        <v>-2255.3000000000002</v>
      </c>
    </row>
    <row r="101" spans="1:11" x14ac:dyDescent="0.3">
      <c r="A101" s="3">
        <f>Adatok!A103</f>
        <v>41000</v>
      </c>
      <c r="B101">
        <f>101-Adatok!E103</f>
        <v>61</v>
      </c>
      <c r="C101">
        <f>101-Adatok!H103</f>
        <v>84</v>
      </c>
      <c r="D101">
        <f>101-Adatok!K103</f>
        <v>85</v>
      </c>
      <c r="E101">
        <f>101-Adatok!N103</f>
        <v>77</v>
      </c>
      <c r="F101">
        <f>101-Adatok!Q103</f>
        <v>92</v>
      </c>
      <c r="G101">
        <f>101-Adatok!T103</f>
        <v>70</v>
      </c>
      <c r="H101">
        <f>Adatok!B103*1000+1000</f>
        <v>32000</v>
      </c>
      <c r="I101">
        <f>Auchan!H815</f>
        <v>30881.8</v>
      </c>
      <c r="J101">
        <f t="shared" si="1"/>
        <v>1118.2000000000007</v>
      </c>
      <c r="K101">
        <f>Auchan!K1779</f>
        <v>1154.5</v>
      </c>
    </row>
    <row r="102" spans="1:11" x14ac:dyDescent="0.3">
      <c r="A102" s="3">
        <f>Adatok!A104</f>
        <v>41030</v>
      </c>
      <c r="B102">
        <f>101-Adatok!E104</f>
        <v>61</v>
      </c>
      <c r="C102">
        <f>101-Adatok!H104</f>
        <v>83</v>
      </c>
      <c r="D102">
        <f>101-Adatok!K104</f>
        <v>84</v>
      </c>
      <c r="E102">
        <f>101-Adatok!N104</f>
        <v>79</v>
      </c>
      <c r="F102">
        <f>101-Adatok!Q104</f>
        <v>92</v>
      </c>
      <c r="G102">
        <f>101-Adatok!T104</f>
        <v>70</v>
      </c>
      <c r="H102">
        <f>Adatok!B104*1000+1000</f>
        <v>37000</v>
      </c>
      <c r="I102">
        <f>Auchan!H816</f>
        <v>30881.8</v>
      </c>
      <c r="J102">
        <f t="shared" si="1"/>
        <v>6118.2000000000007</v>
      </c>
      <c r="K102">
        <f>Auchan!K1780</f>
        <v>6154.5</v>
      </c>
    </row>
    <row r="103" spans="1:11" x14ac:dyDescent="0.3">
      <c r="A103" s="3">
        <f>Adatok!A105</f>
        <v>41061</v>
      </c>
      <c r="B103">
        <f>101-Adatok!E105</f>
        <v>54</v>
      </c>
      <c r="C103">
        <f>101-Adatok!H105</f>
        <v>84</v>
      </c>
      <c r="D103">
        <f>101-Adatok!K105</f>
        <v>83</v>
      </c>
      <c r="E103">
        <f>101-Adatok!N105</f>
        <v>79</v>
      </c>
      <c r="F103">
        <f>101-Adatok!Q105</f>
        <v>92</v>
      </c>
      <c r="G103">
        <f>101-Adatok!T105</f>
        <v>69</v>
      </c>
      <c r="H103">
        <f>Adatok!B105*1000+1000</f>
        <v>33000</v>
      </c>
      <c r="I103">
        <f>Auchan!H817</f>
        <v>41014.9</v>
      </c>
      <c r="J103">
        <f t="shared" si="1"/>
        <v>-8014.9000000000015</v>
      </c>
      <c r="K103">
        <f>Auchan!K1781</f>
        <v>-7484.7</v>
      </c>
    </row>
    <row r="104" spans="1:11" x14ac:dyDescent="0.3">
      <c r="A104" s="3">
        <f>Adatok!A106</f>
        <v>41091</v>
      </c>
      <c r="B104">
        <f>101-Adatok!E106</f>
        <v>55</v>
      </c>
      <c r="C104">
        <f>101-Adatok!H106</f>
        <v>82</v>
      </c>
      <c r="D104">
        <f>101-Adatok!K106</f>
        <v>83</v>
      </c>
      <c r="E104">
        <f>101-Adatok!N106</f>
        <v>76</v>
      </c>
      <c r="F104">
        <f>101-Adatok!Q106</f>
        <v>90</v>
      </c>
      <c r="G104">
        <f>101-Adatok!T106</f>
        <v>67</v>
      </c>
      <c r="H104">
        <f>Adatok!B106*1000+1000</f>
        <v>39000</v>
      </c>
      <c r="I104">
        <f>Auchan!H818</f>
        <v>41014.9</v>
      </c>
      <c r="J104">
        <f t="shared" si="1"/>
        <v>-2014.9000000000015</v>
      </c>
      <c r="K104">
        <f>Auchan!K1782</f>
        <v>-1484.7</v>
      </c>
    </row>
    <row r="105" spans="1:11" x14ac:dyDescent="0.3">
      <c r="A105" s="3">
        <f>Adatok!A107</f>
        <v>41122</v>
      </c>
      <c r="B105">
        <f>101-Adatok!E107</f>
        <v>56</v>
      </c>
      <c r="C105">
        <f>101-Adatok!H107</f>
        <v>83</v>
      </c>
      <c r="D105">
        <f>101-Adatok!K107</f>
        <v>84</v>
      </c>
      <c r="E105">
        <f>101-Adatok!N107</f>
        <v>80</v>
      </c>
      <c r="F105">
        <f>101-Adatok!Q107</f>
        <v>90</v>
      </c>
      <c r="G105">
        <f>101-Adatok!T107</f>
        <v>67</v>
      </c>
      <c r="H105">
        <f>Adatok!B107*1000+1000</f>
        <v>37000</v>
      </c>
      <c r="I105">
        <f>Auchan!H819</f>
        <v>40532.400000000001</v>
      </c>
      <c r="J105">
        <f t="shared" si="1"/>
        <v>-3532.4000000000015</v>
      </c>
      <c r="K105">
        <f>Auchan!K1783</f>
        <v>-3484.7</v>
      </c>
    </row>
    <row r="106" spans="1:11" x14ac:dyDescent="0.3">
      <c r="A106" s="3">
        <f>Adatok!A108</f>
        <v>41153</v>
      </c>
      <c r="B106">
        <f>101-Adatok!E108</f>
        <v>61</v>
      </c>
      <c r="C106">
        <f>101-Adatok!H108</f>
        <v>83</v>
      </c>
      <c r="D106">
        <f>101-Adatok!K108</f>
        <v>83</v>
      </c>
      <c r="E106">
        <f>101-Adatok!N108</f>
        <v>79</v>
      </c>
      <c r="F106">
        <f>101-Adatok!Q108</f>
        <v>93</v>
      </c>
      <c r="G106">
        <f>101-Adatok!T108</f>
        <v>70</v>
      </c>
      <c r="H106">
        <f>Adatok!B108*1000+1000</f>
        <v>33000</v>
      </c>
      <c r="I106">
        <f>Auchan!H820</f>
        <v>30399.3</v>
      </c>
      <c r="J106">
        <f t="shared" si="1"/>
        <v>2600.7000000000007</v>
      </c>
      <c r="K106">
        <f>Auchan!K1784</f>
        <v>2154.5</v>
      </c>
    </row>
    <row r="107" spans="1:11" x14ac:dyDescent="0.3">
      <c r="A107" s="3">
        <f>Adatok!A109</f>
        <v>41183</v>
      </c>
      <c r="B107">
        <f>101-Adatok!E109</f>
        <v>58</v>
      </c>
      <c r="C107">
        <f>101-Adatok!H109</f>
        <v>83</v>
      </c>
      <c r="D107">
        <f>101-Adatok!K109</f>
        <v>79</v>
      </c>
      <c r="E107">
        <f>101-Adatok!N109</f>
        <v>75</v>
      </c>
      <c r="F107">
        <f>101-Adatok!Q109</f>
        <v>92</v>
      </c>
      <c r="G107">
        <f>101-Adatok!T109</f>
        <v>70</v>
      </c>
      <c r="H107">
        <f>Adatok!B109*1000+1000</f>
        <v>40000</v>
      </c>
      <c r="I107">
        <f>Auchan!H821</f>
        <v>33777</v>
      </c>
      <c r="J107">
        <f t="shared" si="1"/>
        <v>6223</v>
      </c>
      <c r="K107">
        <f>Auchan!K1785</f>
        <v>6262.7</v>
      </c>
    </row>
    <row r="108" spans="1:11" x14ac:dyDescent="0.3">
      <c r="A108" s="3">
        <f>Adatok!A110</f>
        <v>41214</v>
      </c>
      <c r="B108">
        <f>101-Adatok!E110</f>
        <v>52</v>
      </c>
      <c r="C108">
        <f>101-Adatok!H110</f>
        <v>74</v>
      </c>
      <c r="D108">
        <f>101-Adatok!K110</f>
        <v>79</v>
      </c>
      <c r="E108">
        <f>101-Adatok!N110</f>
        <v>78</v>
      </c>
      <c r="F108">
        <f>101-Adatok!Q110</f>
        <v>91</v>
      </c>
      <c r="G108">
        <f>101-Adatok!T110</f>
        <v>72</v>
      </c>
      <c r="H108">
        <f>Adatok!B110*1000+1000</f>
        <v>45000</v>
      </c>
      <c r="I108">
        <f>Auchan!H822</f>
        <v>41014.9</v>
      </c>
      <c r="J108">
        <f t="shared" si="1"/>
        <v>3985.0999999999985</v>
      </c>
      <c r="K108">
        <f>Auchan!K1786</f>
        <v>3551.4</v>
      </c>
    </row>
    <row r="109" spans="1:11" x14ac:dyDescent="0.3">
      <c r="A109" s="3">
        <f>Adatok!A111</f>
        <v>41244</v>
      </c>
      <c r="B109">
        <f>101-Adatok!E111</f>
        <v>34</v>
      </c>
      <c r="C109">
        <f>101-Adatok!H111</f>
        <v>76</v>
      </c>
      <c r="D109">
        <f>101-Adatok!K111</f>
        <v>80</v>
      </c>
      <c r="E109">
        <f>101-Adatok!N111</f>
        <v>75</v>
      </c>
      <c r="F109">
        <f>101-Adatok!Q111</f>
        <v>91</v>
      </c>
      <c r="G109">
        <f>101-Adatok!T111</f>
        <v>68</v>
      </c>
      <c r="H109">
        <f>Adatok!B111*1000+1000</f>
        <v>56000</v>
      </c>
      <c r="I109">
        <f>Auchan!H823</f>
        <v>47866.8</v>
      </c>
      <c r="J109">
        <f t="shared" si="1"/>
        <v>8133.1999999999971</v>
      </c>
      <c r="K109">
        <f>Auchan!K1787</f>
        <v>8285.9</v>
      </c>
    </row>
    <row r="110" spans="1:11" x14ac:dyDescent="0.3">
      <c r="A110" s="3">
        <f>Adatok!A112</f>
        <v>41275</v>
      </c>
      <c r="B110">
        <f>101-Adatok!E112</f>
        <v>66</v>
      </c>
      <c r="C110">
        <f>101-Adatok!H112</f>
        <v>82</v>
      </c>
      <c r="D110">
        <f>101-Adatok!K112</f>
        <v>82</v>
      </c>
      <c r="E110">
        <f>101-Adatok!N112</f>
        <v>82</v>
      </c>
      <c r="F110">
        <f>101-Adatok!Q112</f>
        <v>92</v>
      </c>
      <c r="G110">
        <f>101-Adatok!T112</f>
        <v>70</v>
      </c>
      <c r="H110">
        <f>Adatok!B112*1000+1000</f>
        <v>30000</v>
      </c>
      <c r="I110">
        <f>Auchan!H824</f>
        <v>30399.3</v>
      </c>
      <c r="J110">
        <f t="shared" si="1"/>
        <v>-399.29999999999927</v>
      </c>
      <c r="K110">
        <f>Auchan!K1788</f>
        <v>118.4</v>
      </c>
    </row>
    <row r="111" spans="1:11" x14ac:dyDescent="0.3">
      <c r="A111" s="3">
        <f>Adatok!A113</f>
        <v>41306</v>
      </c>
      <c r="B111">
        <f>101-Adatok!E113</f>
        <v>68</v>
      </c>
      <c r="C111">
        <f>101-Adatok!H113</f>
        <v>80</v>
      </c>
      <c r="D111">
        <f>101-Adatok!K113</f>
        <v>81</v>
      </c>
      <c r="E111">
        <f>101-Adatok!N113</f>
        <v>80</v>
      </c>
      <c r="F111">
        <f>101-Adatok!Q113</f>
        <v>90</v>
      </c>
      <c r="G111">
        <f>101-Adatok!T113</f>
        <v>70</v>
      </c>
      <c r="H111">
        <f>Adatok!B113*1000+1000</f>
        <v>31000</v>
      </c>
      <c r="I111">
        <f>Auchan!H825</f>
        <v>28951.7</v>
      </c>
      <c r="J111">
        <f t="shared" si="1"/>
        <v>2048.2999999999993</v>
      </c>
      <c r="K111">
        <f>Auchan!K1789</f>
        <v>2082.3000000000002</v>
      </c>
    </row>
    <row r="112" spans="1:11" x14ac:dyDescent="0.3">
      <c r="A112" s="3">
        <f>Adatok!A114</f>
        <v>41334</v>
      </c>
      <c r="B112">
        <f>101-Adatok!E114</f>
        <v>60</v>
      </c>
      <c r="C112">
        <f>101-Adatok!H114</f>
        <v>82</v>
      </c>
      <c r="D112">
        <f>101-Adatok!K114</f>
        <v>80</v>
      </c>
      <c r="E112">
        <f>101-Adatok!N114</f>
        <v>78</v>
      </c>
      <c r="F112">
        <f>101-Adatok!Q114</f>
        <v>90</v>
      </c>
      <c r="G112">
        <f>101-Adatok!T114</f>
        <v>69</v>
      </c>
      <c r="H112">
        <f>Adatok!B114*1000+1000</f>
        <v>32000</v>
      </c>
      <c r="I112">
        <f>Auchan!H826</f>
        <v>33294.400000000001</v>
      </c>
      <c r="J112">
        <f t="shared" si="1"/>
        <v>-1294.4000000000015</v>
      </c>
      <c r="K112">
        <f>Auchan!K1790</f>
        <v>-1255.3</v>
      </c>
    </row>
    <row r="113" spans="1:11" x14ac:dyDescent="0.3">
      <c r="A113" s="3">
        <f>Adatok!A115</f>
        <v>41365</v>
      </c>
      <c r="B113">
        <f>101-Adatok!E115</f>
        <v>62</v>
      </c>
      <c r="C113">
        <f>101-Adatok!H115</f>
        <v>84</v>
      </c>
      <c r="D113">
        <f>101-Adatok!K115</f>
        <v>81</v>
      </c>
      <c r="E113">
        <f>101-Adatok!N115</f>
        <v>77</v>
      </c>
      <c r="F113">
        <f>101-Adatok!Q115</f>
        <v>89</v>
      </c>
      <c r="G113">
        <f>101-Adatok!T115</f>
        <v>69</v>
      </c>
      <c r="H113">
        <f>Adatok!B115*1000+1000</f>
        <v>32000</v>
      </c>
      <c r="I113">
        <f>Auchan!H827</f>
        <v>31846.799999999999</v>
      </c>
      <c r="J113">
        <f t="shared" si="1"/>
        <v>153.20000000000073</v>
      </c>
      <c r="K113">
        <f>Auchan!K1791</f>
        <v>672.5</v>
      </c>
    </row>
    <row r="114" spans="1:11" x14ac:dyDescent="0.3">
      <c r="A114" s="3">
        <f>Adatok!A116</f>
        <v>41395</v>
      </c>
      <c r="B114">
        <f>101-Adatok!E116</f>
        <v>60</v>
      </c>
      <c r="C114">
        <f>101-Adatok!H116</f>
        <v>82</v>
      </c>
      <c r="D114">
        <f>101-Adatok!K116</f>
        <v>82</v>
      </c>
      <c r="E114">
        <f>101-Adatok!N116</f>
        <v>74</v>
      </c>
      <c r="F114">
        <f>101-Adatok!Q116</f>
        <v>90</v>
      </c>
      <c r="G114">
        <f>101-Adatok!T116</f>
        <v>70</v>
      </c>
      <c r="H114">
        <f>Adatok!B116*1000+1000</f>
        <v>39000</v>
      </c>
      <c r="I114">
        <f>Auchan!H828</f>
        <v>32811.9</v>
      </c>
      <c r="J114">
        <f t="shared" si="1"/>
        <v>6188.0999999999985</v>
      </c>
      <c r="K114">
        <f>Auchan!K1792</f>
        <v>6226.7</v>
      </c>
    </row>
    <row r="115" spans="1:11" x14ac:dyDescent="0.3">
      <c r="A115" s="3">
        <f>Adatok!A117</f>
        <v>41426</v>
      </c>
      <c r="B115">
        <f>101-Adatok!E117</f>
        <v>61</v>
      </c>
      <c r="C115">
        <f>101-Adatok!H117</f>
        <v>82</v>
      </c>
      <c r="D115">
        <f>101-Adatok!K117</f>
        <v>73</v>
      </c>
      <c r="E115">
        <f>101-Adatok!N117</f>
        <v>76</v>
      </c>
      <c r="F115">
        <f>101-Adatok!Q117</f>
        <v>90</v>
      </c>
      <c r="G115">
        <f>101-Adatok!T117</f>
        <v>67</v>
      </c>
      <c r="H115">
        <f>Adatok!B117*1000+1000</f>
        <v>37000</v>
      </c>
      <c r="I115">
        <f>Auchan!H829</f>
        <v>32329.4</v>
      </c>
      <c r="J115">
        <f t="shared" si="1"/>
        <v>4670.5999999999985</v>
      </c>
      <c r="K115">
        <f>Auchan!K1793</f>
        <v>4708.6000000000004</v>
      </c>
    </row>
    <row r="116" spans="1:11" x14ac:dyDescent="0.3">
      <c r="A116" s="3">
        <f>Adatok!A118</f>
        <v>41456</v>
      </c>
      <c r="B116">
        <f>101-Adatok!E118</f>
        <v>57</v>
      </c>
      <c r="C116">
        <f>101-Adatok!H118</f>
        <v>80</v>
      </c>
      <c r="D116">
        <f>101-Adatok!K118</f>
        <v>76</v>
      </c>
      <c r="E116">
        <f>101-Adatok!N118</f>
        <v>77</v>
      </c>
      <c r="F116">
        <f>101-Adatok!Q118</f>
        <v>89</v>
      </c>
      <c r="G116">
        <f>101-Adatok!T118</f>
        <v>66</v>
      </c>
      <c r="H116">
        <f>Adatok!B118*1000+1000</f>
        <v>37000</v>
      </c>
      <c r="I116">
        <f>Auchan!H830</f>
        <v>34259.5</v>
      </c>
      <c r="J116">
        <f t="shared" si="1"/>
        <v>2740.5</v>
      </c>
      <c r="K116">
        <f>Auchan!K1794</f>
        <v>2780.8</v>
      </c>
    </row>
    <row r="117" spans="1:11" x14ac:dyDescent="0.3">
      <c r="A117" s="3">
        <f>Adatok!A119</f>
        <v>41487</v>
      </c>
      <c r="B117">
        <f>101-Adatok!E119</f>
        <v>46</v>
      </c>
      <c r="C117">
        <f>101-Adatok!H119</f>
        <v>79</v>
      </c>
      <c r="D117">
        <f>101-Adatok!K119</f>
        <v>79</v>
      </c>
      <c r="E117">
        <f>101-Adatok!N119</f>
        <v>72</v>
      </c>
      <c r="F117">
        <f>101-Adatok!Q119</f>
        <v>89</v>
      </c>
      <c r="G117">
        <f>101-Adatok!T119</f>
        <v>67</v>
      </c>
      <c r="H117">
        <f>Adatok!B119*1000+1000</f>
        <v>40000</v>
      </c>
      <c r="I117">
        <f>Auchan!H831</f>
        <v>43041.5</v>
      </c>
      <c r="J117">
        <f t="shared" si="1"/>
        <v>-3041.5</v>
      </c>
      <c r="K117">
        <f>Auchan!K1795</f>
        <v>-2894.5</v>
      </c>
    </row>
    <row r="118" spans="1:11" x14ac:dyDescent="0.3">
      <c r="A118" s="3">
        <f>Adatok!A120</f>
        <v>41518</v>
      </c>
      <c r="B118">
        <f>101-Adatok!E120</f>
        <v>60</v>
      </c>
      <c r="C118">
        <f>101-Adatok!H120</f>
        <v>81</v>
      </c>
      <c r="D118">
        <f>101-Adatok!K120</f>
        <v>79</v>
      </c>
      <c r="E118">
        <f>101-Adatok!N120</f>
        <v>73</v>
      </c>
      <c r="F118">
        <f>101-Adatok!Q120</f>
        <v>91</v>
      </c>
      <c r="G118">
        <f>101-Adatok!T120</f>
        <v>71</v>
      </c>
      <c r="H118">
        <f>Adatok!B120*1000+1000</f>
        <v>34000</v>
      </c>
      <c r="I118">
        <f>Auchan!H832</f>
        <v>32811.9</v>
      </c>
      <c r="J118">
        <f t="shared" si="1"/>
        <v>1188.0999999999985</v>
      </c>
      <c r="K118">
        <f>Auchan!K1796</f>
        <v>1226.7</v>
      </c>
    </row>
    <row r="119" spans="1:11" x14ac:dyDescent="0.3">
      <c r="A119" s="3">
        <f>Adatok!A121</f>
        <v>41548</v>
      </c>
      <c r="B119">
        <f>101-Adatok!E121</f>
        <v>60</v>
      </c>
      <c r="C119">
        <f>101-Adatok!H121</f>
        <v>79</v>
      </c>
      <c r="D119">
        <f>101-Adatok!K121</f>
        <v>78</v>
      </c>
      <c r="E119">
        <f>101-Adatok!N121</f>
        <v>70</v>
      </c>
      <c r="F119">
        <f>101-Adatok!Q121</f>
        <v>90</v>
      </c>
      <c r="G119">
        <f>101-Adatok!T121</f>
        <v>70</v>
      </c>
      <c r="H119">
        <f>Adatok!B121*1000+1000</f>
        <v>37000</v>
      </c>
      <c r="I119">
        <f>Auchan!H833</f>
        <v>33294.400000000001</v>
      </c>
      <c r="J119">
        <f t="shared" si="1"/>
        <v>3705.5999999999985</v>
      </c>
      <c r="K119">
        <f>Auchan!K1797</f>
        <v>3744.7</v>
      </c>
    </row>
    <row r="120" spans="1:11" x14ac:dyDescent="0.3">
      <c r="A120" s="3">
        <f>Adatok!A122</f>
        <v>41579</v>
      </c>
      <c r="B120">
        <f>101-Adatok!E122</f>
        <v>48</v>
      </c>
      <c r="C120">
        <f>101-Adatok!H122</f>
        <v>78</v>
      </c>
      <c r="D120">
        <f>101-Adatok!K122</f>
        <v>77</v>
      </c>
      <c r="E120">
        <f>101-Adatok!N122</f>
        <v>74</v>
      </c>
      <c r="F120">
        <f>101-Adatok!Q122</f>
        <v>89</v>
      </c>
      <c r="G120">
        <f>101-Adatok!T122</f>
        <v>70</v>
      </c>
      <c r="H120">
        <f>Adatok!B122*1000+1000</f>
        <v>42000</v>
      </c>
      <c r="I120">
        <f>Auchan!H834</f>
        <v>41979.9</v>
      </c>
      <c r="J120">
        <f t="shared" si="1"/>
        <v>20.099999999998545</v>
      </c>
      <c r="K120">
        <f>Auchan!K1798</f>
        <v>69.400000000000006</v>
      </c>
    </row>
    <row r="121" spans="1:11" x14ac:dyDescent="0.3">
      <c r="A121" s="3">
        <f>Adatok!A123</f>
        <v>41609</v>
      </c>
      <c r="B121">
        <f>101-Adatok!E123</f>
        <v>22</v>
      </c>
      <c r="C121">
        <f>101-Adatok!H123</f>
        <v>74</v>
      </c>
      <c r="D121">
        <f>101-Adatok!K123</f>
        <v>71</v>
      </c>
      <c r="E121">
        <f>101-Adatok!N123</f>
        <v>69</v>
      </c>
      <c r="F121">
        <f>101-Adatok!Q123</f>
        <v>88</v>
      </c>
      <c r="G121">
        <f>101-Adatok!T123</f>
        <v>70</v>
      </c>
      <c r="H121">
        <f>Adatok!B123*1000+1000</f>
        <v>65000</v>
      </c>
      <c r="I121">
        <f>Auchan!H835</f>
        <v>55973.2</v>
      </c>
      <c r="J121">
        <f t="shared" si="1"/>
        <v>9026.8000000000029</v>
      </c>
      <c r="K121">
        <f>Auchan!K1799</f>
        <v>9092.5</v>
      </c>
    </row>
    <row r="122" spans="1:11" x14ac:dyDescent="0.3">
      <c r="A122" s="3">
        <f>Adatok!A124</f>
        <v>41640</v>
      </c>
      <c r="B122">
        <f>101-Adatok!E124</f>
        <v>62</v>
      </c>
      <c r="C122">
        <f>101-Adatok!H124</f>
        <v>77</v>
      </c>
      <c r="D122">
        <f>101-Adatok!K124</f>
        <v>69</v>
      </c>
      <c r="E122">
        <f>101-Adatok!N124</f>
        <v>78</v>
      </c>
      <c r="F122">
        <f>101-Adatok!Q124</f>
        <v>90</v>
      </c>
      <c r="G122">
        <f>101-Adatok!T124</f>
        <v>73</v>
      </c>
      <c r="H122">
        <f>Adatok!B124*1000+1000</f>
        <v>30000</v>
      </c>
      <c r="I122">
        <f>Auchan!H836</f>
        <v>30399.3</v>
      </c>
      <c r="J122">
        <f t="shared" si="1"/>
        <v>-399.29999999999927</v>
      </c>
      <c r="K122">
        <f>Auchan!K1800</f>
        <v>-363.5</v>
      </c>
    </row>
    <row r="123" spans="1:11" x14ac:dyDescent="0.3">
      <c r="A123" s="3">
        <f>Adatok!A125</f>
        <v>41671</v>
      </c>
      <c r="B123">
        <f>101-Adatok!E125</f>
        <v>63</v>
      </c>
      <c r="C123">
        <f>101-Adatok!H125</f>
        <v>78</v>
      </c>
      <c r="D123">
        <f>101-Adatok!K125</f>
        <v>78</v>
      </c>
      <c r="E123">
        <f>101-Adatok!N125</f>
        <v>78</v>
      </c>
      <c r="F123">
        <f>101-Adatok!Q125</f>
        <v>89</v>
      </c>
      <c r="G123">
        <f>101-Adatok!T125</f>
        <v>72</v>
      </c>
      <c r="H123">
        <f>Adatok!B125*1000+1000</f>
        <v>32000</v>
      </c>
      <c r="I123">
        <f>Auchan!H837</f>
        <v>30399.3</v>
      </c>
      <c r="J123">
        <f t="shared" si="1"/>
        <v>1600.7000000000007</v>
      </c>
      <c r="K123">
        <f>Auchan!K1801</f>
        <v>1636.5</v>
      </c>
    </row>
    <row r="124" spans="1:11" x14ac:dyDescent="0.3">
      <c r="A124" s="3">
        <f>Adatok!A126</f>
        <v>41699</v>
      </c>
      <c r="B124">
        <f>101-Adatok!E126</f>
        <v>59</v>
      </c>
      <c r="C124">
        <f>101-Adatok!H126</f>
        <v>77</v>
      </c>
      <c r="D124">
        <f>101-Adatok!K126</f>
        <v>77</v>
      </c>
      <c r="E124">
        <f>101-Adatok!N126</f>
        <v>75</v>
      </c>
      <c r="F124">
        <f>101-Adatok!Q126</f>
        <v>89</v>
      </c>
      <c r="G124">
        <f>101-Adatok!T126</f>
        <v>77</v>
      </c>
      <c r="H124">
        <f>Adatok!B126*1000+1000</f>
        <v>34000</v>
      </c>
      <c r="I124">
        <f>Auchan!H838</f>
        <v>32811.9</v>
      </c>
      <c r="J124">
        <f t="shared" si="1"/>
        <v>1188.0999999999985</v>
      </c>
      <c r="K124">
        <f>Auchan!K1802</f>
        <v>744.7</v>
      </c>
    </row>
    <row r="125" spans="1:11" x14ac:dyDescent="0.3">
      <c r="A125" s="3">
        <f>Adatok!A127</f>
        <v>41730</v>
      </c>
      <c r="B125">
        <f>101-Adatok!E127</f>
        <v>58</v>
      </c>
      <c r="C125">
        <f>101-Adatok!H127</f>
        <v>79</v>
      </c>
      <c r="D125">
        <f>101-Adatok!K127</f>
        <v>77</v>
      </c>
      <c r="E125">
        <f>101-Adatok!N127</f>
        <v>72</v>
      </c>
      <c r="F125">
        <f>101-Adatok!Q127</f>
        <v>88</v>
      </c>
      <c r="G125">
        <f>101-Adatok!T127</f>
        <v>69</v>
      </c>
      <c r="H125">
        <f>Adatok!B127*1000+1000</f>
        <v>36000</v>
      </c>
      <c r="I125">
        <f>Auchan!H839</f>
        <v>34742</v>
      </c>
      <c r="J125">
        <f t="shared" si="1"/>
        <v>1258</v>
      </c>
      <c r="K125">
        <f>Auchan!K1803</f>
        <v>1298.8</v>
      </c>
    </row>
    <row r="126" spans="1:11" x14ac:dyDescent="0.3">
      <c r="A126" s="3">
        <f>Adatok!A128</f>
        <v>41760</v>
      </c>
      <c r="B126">
        <f>101-Adatok!E128</f>
        <v>59</v>
      </c>
      <c r="C126">
        <f>101-Adatok!H128</f>
        <v>77</v>
      </c>
      <c r="D126">
        <f>101-Adatok!K128</f>
        <v>76</v>
      </c>
      <c r="E126">
        <f>101-Adatok!N128</f>
        <v>74</v>
      </c>
      <c r="F126">
        <f>101-Adatok!Q128</f>
        <v>88</v>
      </c>
      <c r="G126">
        <f>101-Adatok!T128</f>
        <v>74</v>
      </c>
      <c r="H126">
        <f>Adatok!B128*1000+1000</f>
        <v>38000</v>
      </c>
      <c r="I126">
        <f>Auchan!H840</f>
        <v>32811.9</v>
      </c>
      <c r="J126">
        <f t="shared" si="1"/>
        <v>5188.0999999999985</v>
      </c>
      <c r="K126">
        <f>Auchan!K1804</f>
        <v>4744.7</v>
      </c>
    </row>
    <row r="127" spans="1:11" x14ac:dyDescent="0.3">
      <c r="A127" s="3">
        <f>Adatok!A129</f>
        <v>41791</v>
      </c>
      <c r="B127">
        <f>101-Adatok!E129</f>
        <v>54</v>
      </c>
      <c r="C127">
        <f>101-Adatok!H129</f>
        <v>74</v>
      </c>
      <c r="D127">
        <f>101-Adatok!K129</f>
        <v>77</v>
      </c>
      <c r="E127">
        <f>101-Adatok!N129</f>
        <v>72</v>
      </c>
      <c r="F127">
        <f>101-Adatok!Q129</f>
        <v>84</v>
      </c>
      <c r="G127">
        <f>101-Adatok!T129</f>
        <v>68</v>
      </c>
      <c r="H127">
        <f>Adatok!B129*1000+1000</f>
        <v>41000</v>
      </c>
      <c r="I127">
        <f>Auchan!H841</f>
        <v>41979.9</v>
      </c>
      <c r="J127">
        <f t="shared" si="1"/>
        <v>-979.90000000000146</v>
      </c>
      <c r="K127">
        <f>Auchan!K1805</f>
        <v>-930.6</v>
      </c>
    </row>
    <row r="128" spans="1:11" x14ac:dyDescent="0.3">
      <c r="A128" s="3">
        <f>Adatok!A130</f>
        <v>41821</v>
      </c>
      <c r="B128">
        <f>101-Adatok!E130</f>
        <v>53</v>
      </c>
      <c r="C128">
        <f>101-Adatok!H130</f>
        <v>74</v>
      </c>
      <c r="D128">
        <f>101-Adatok!K130</f>
        <v>79</v>
      </c>
      <c r="E128">
        <f>101-Adatok!N130</f>
        <v>71</v>
      </c>
      <c r="F128">
        <f>101-Adatok!Q130</f>
        <v>80</v>
      </c>
      <c r="G128">
        <f>101-Adatok!T130</f>
        <v>71</v>
      </c>
      <c r="H128">
        <f>Adatok!B130*1000+1000</f>
        <v>36000</v>
      </c>
      <c r="I128">
        <f>Auchan!H842</f>
        <v>41497.4</v>
      </c>
      <c r="J128">
        <f t="shared" si="1"/>
        <v>-5497.4000000000015</v>
      </c>
      <c r="K128">
        <f>Auchan!K1806</f>
        <v>-5448.6</v>
      </c>
    </row>
    <row r="129" spans="1:11" x14ac:dyDescent="0.3">
      <c r="A129" s="3">
        <f>Adatok!A131</f>
        <v>41852</v>
      </c>
      <c r="B129">
        <f>101-Adatok!E131</f>
        <v>54</v>
      </c>
      <c r="C129">
        <f>101-Adatok!H131</f>
        <v>76</v>
      </c>
      <c r="D129">
        <f>101-Adatok!K131</f>
        <v>79</v>
      </c>
      <c r="E129">
        <f>101-Adatok!N131</f>
        <v>72</v>
      </c>
      <c r="F129">
        <f>101-Adatok!Q131</f>
        <v>79</v>
      </c>
      <c r="G129">
        <f>101-Adatok!T131</f>
        <v>73</v>
      </c>
      <c r="H129">
        <f>Adatok!B131*1000+1000</f>
        <v>39000</v>
      </c>
      <c r="I129">
        <f>Auchan!H843</f>
        <v>40532.400000000001</v>
      </c>
      <c r="J129">
        <f t="shared" si="1"/>
        <v>-1532.4000000000015</v>
      </c>
      <c r="K129">
        <f>Auchan!K1807</f>
        <v>-1966.7</v>
      </c>
    </row>
    <row r="130" spans="1:11" x14ac:dyDescent="0.3">
      <c r="A130" s="3">
        <f>Adatok!A132</f>
        <v>41883</v>
      </c>
      <c r="B130">
        <f>101-Adatok!E132</f>
        <v>56</v>
      </c>
      <c r="C130">
        <f>101-Adatok!H132</f>
        <v>76</v>
      </c>
      <c r="D130">
        <f>101-Adatok!K132</f>
        <v>77</v>
      </c>
      <c r="E130">
        <f>101-Adatok!N132</f>
        <v>72</v>
      </c>
      <c r="F130">
        <f>101-Adatok!Q132</f>
        <v>85</v>
      </c>
      <c r="G130">
        <f>101-Adatok!T132</f>
        <v>71</v>
      </c>
      <c r="H130">
        <f>Adatok!B132*1000+1000</f>
        <v>33000</v>
      </c>
      <c r="I130">
        <f>Auchan!H844</f>
        <v>41497.4</v>
      </c>
      <c r="J130">
        <f t="shared" si="1"/>
        <v>-8497.4000000000015</v>
      </c>
      <c r="K130">
        <f>Auchan!K1808</f>
        <v>-8448.6</v>
      </c>
    </row>
    <row r="131" spans="1:11" x14ac:dyDescent="0.3">
      <c r="A131" s="3">
        <f>Adatok!A133</f>
        <v>41913</v>
      </c>
      <c r="B131">
        <f>101-Adatok!E133</f>
        <v>61</v>
      </c>
      <c r="C131">
        <f>101-Adatok!H133</f>
        <v>68</v>
      </c>
      <c r="D131">
        <f>101-Adatok!K133</f>
        <v>77</v>
      </c>
      <c r="E131">
        <f>101-Adatok!N133</f>
        <v>65</v>
      </c>
      <c r="F131">
        <f>101-Adatok!Q133</f>
        <v>84</v>
      </c>
      <c r="G131">
        <f>101-Adatok!T133</f>
        <v>75</v>
      </c>
      <c r="H131">
        <f>Adatok!B133*1000+1000</f>
        <v>37000</v>
      </c>
      <c r="I131">
        <f>Auchan!H845</f>
        <v>31364.3</v>
      </c>
      <c r="J131">
        <f t="shared" ref="J131:J194" si="2">H131-I131</f>
        <v>5635.7000000000007</v>
      </c>
      <c r="K131">
        <f>Auchan!K1809</f>
        <v>5190.6000000000004</v>
      </c>
    </row>
    <row r="132" spans="1:11" x14ac:dyDescent="0.3">
      <c r="A132" s="3">
        <f>Adatok!A134</f>
        <v>41944</v>
      </c>
      <c r="B132">
        <f>101-Adatok!E134</f>
        <v>52</v>
      </c>
      <c r="C132">
        <f>101-Adatok!H134</f>
        <v>72</v>
      </c>
      <c r="D132">
        <f>101-Adatok!K134</f>
        <v>77</v>
      </c>
      <c r="E132">
        <f>101-Adatok!N134</f>
        <v>72</v>
      </c>
      <c r="F132">
        <f>101-Adatok!Q134</f>
        <v>86</v>
      </c>
      <c r="G132">
        <f>101-Adatok!T134</f>
        <v>69</v>
      </c>
      <c r="H132">
        <f>Adatok!B134*1000+1000</f>
        <v>42000</v>
      </c>
      <c r="I132">
        <f>Auchan!H846</f>
        <v>42945</v>
      </c>
      <c r="J132">
        <f t="shared" si="2"/>
        <v>-945</v>
      </c>
      <c r="K132">
        <f>Auchan!K1810</f>
        <v>-894.5</v>
      </c>
    </row>
    <row r="133" spans="1:11" x14ac:dyDescent="0.3">
      <c r="A133" s="3">
        <f>Adatok!A135</f>
        <v>41974</v>
      </c>
      <c r="B133">
        <f>101-Adatok!E135</f>
        <v>19</v>
      </c>
      <c r="C133">
        <f>101-Adatok!H135</f>
        <v>70</v>
      </c>
      <c r="D133">
        <f>101-Adatok!K135</f>
        <v>73</v>
      </c>
      <c r="E133">
        <f>101-Adatok!N135</f>
        <v>71</v>
      </c>
      <c r="F133">
        <f>101-Adatok!Q135</f>
        <v>84</v>
      </c>
      <c r="G133">
        <f>101-Adatok!T135</f>
        <v>66</v>
      </c>
      <c r="H133">
        <f>Adatok!B135*1000+1000</f>
        <v>56000</v>
      </c>
      <c r="I133">
        <f>Auchan!H847</f>
        <v>57420.800000000003</v>
      </c>
      <c r="J133">
        <f t="shared" si="2"/>
        <v>-1420.8000000000029</v>
      </c>
      <c r="K133">
        <f>Auchan!K1811</f>
        <v>-2317.3000000000002</v>
      </c>
    </row>
    <row r="134" spans="1:11" x14ac:dyDescent="0.3">
      <c r="A134" s="3">
        <f>Adatok!A136</f>
        <v>42005</v>
      </c>
      <c r="B134">
        <f>101-Adatok!E136</f>
        <v>53</v>
      </c>
      <c r="C134">
        <f>101-Adatok!H136</f>
        <v>76</v>
      </c>
      <c r="D134">
        <f>101-Adatok!K136</f>
        <v>76</v>
      </c>
      <c r="E134">
        <f>101-Adatok!N136</f>
        <v>74</v>
      </c>
      <c r="F134">
        <f>101-Adatok!Q136</f>
        <v>86</v>
      </c>
      <c r="G134">
        <f>101-Adatok!T136</f>
        <v>70</v>
      </c>
      <c r="H134">
        <f>Adatok!B136*1000+1000</f>
        <v>30000</v>
      </c>
      <c r="I134">
        <f>Auchan!H848</f>
        <v>41014.9</v>
      </c>
      <c r="J134">
        <f t="shared" si="2"/>
        <v>-11014.900000000001</v>
      </c>
      <c r="K134">
        <f>Auchan!K1812</f>
        <v>-10966.7</v>
      </c>
    </row>
    <row r="135" spans="1:11" x14ac:dyDescent="0.3">
      <c r="A135" s="3">
        <f>Adatok!A137</f>
        <v>42036</v>
      </c>
      <c r="B135">
        <f>101-Adatok!E137</f>
        <v>61</v>
      </c>
      <c r="C135">
        <f>101-Adatok!H137</f>
        <v>74</v>
      </c>
      <c r="D135">
        <f>101-Adatok!K137</f>
        <v>78</v>
      </c>
      <c r="E135">
        <f>101-Adatok!N137</f>
        <v>73</v>
      </c>
      <c r="F135">
        <f>101-Adatok!Q137</f>
        <v>84</v>
      </c>
      <c r="G135">
        <f>101-Adatok!T137</f>
        <v>71</v>
      </c>
      <c r="H135">
        <f>Adatok!B137*1000+1000</f>
        <v>27000</v>
      </c>
      <c r="I135">
        <f>Auchan!H849</f>
        <v>31846.799999999999</v>
      </c>
      <c r="J135">
        <f t="shared" si="2"/>
        <v>-4846.7999999999993</v>
      </c>
      <c r="K135">
        <f>Auchan!K1813</f>
        <v>-4809.3999999999996</v>
      </c>
    </row>
    <row r="136" spans="1:11" x14ac:dyDescent="0.3">
      <c r="A136" s="3">
        <f>Adatok!A138</f>
        <v>42064</v>
      </c>
      <c r="B136">
        <f>101-Adatok!E138</f>
        <v>52</v>
      </c>
      <c r="C136">
        <f>101-Adatok!H138</f>
        <v>76</v>
      </c>
      <c r="D136">
        <f>101-Adatok!K138</f>
        <v>76</v>
      </c>
      <c r="E136">
        <f>101-Adatok!N138</f>
        <v>73</v>
      </c>
      <c r="F136">
        <f>101-Adatok!Q138</f>
        <v>83</v>
      </c>
      <c r="G136">
        <f>101-Adatok!T138</f>
        <v>60</v>
      </c>
      <c r="H136">
        <f>Adatok!B138*1000+1000</f>
        <v>35000</v>
      </c>
      <c r="I136">
        <f>Auchan!H850</f>
        <v>42945</v>
      </c>
      <c r="J136">
        <f t="shared" si="2"/>
        <v>-7945</v>
      </c>
      <c r="K136">
        <f>Auchan!K1814</f>
        <v>-8376.5</v>
      </c>
    </row>
    <row r="137" spans="1:11" x14ac:dyDescent="0.3">
      <c r="A137" s="3">
        <f>Adatok!A139</f>
        <v>42095</v>
      </c>
      <c r="B137">
        <f>101-Adatok!E139</f>
        <v>58</v>
      </c>
      <c r="C137">
        <f>101-Adatok!H139</f>
        <v>73</v>
      </c>
      <c r="D137">
        <f>101-Adatok!K139</f>
        <v>78</v>
      </c>
      <c r="E137">
        <f>101-Adatok!N139</f>
        <v>75</v>
      </c>
      <c r="F137">
        <f>101-Adatok!Q139</f>
        <v>85</v>
      </c>
      <c r="G137">
        <f>101-Adatok!T139</f>
        <v>65</v>
      </c>
      <c r="H137">
        <f>Adatok!B139*1000+1000</f>
        <v>33000</v>
      </c>
      <c r="I137">
        <f>Auchan!H851</f>
        <v>34259.5</v>
      </c>
      <c r="J137">
        <f t="shared" si="2"/>
        <v>-1259.5</v>
      </c>
      <c r="K137">
        <f>Auchan!K1815</f>
        <v>-1219.2</v>
      </c>
    </row>
    <row r="138" spans="1:11" x14ac:dyDescent="0.3">
      <c r="A138" s="3">
        <f>Adatok!A140</f>
        <v>42125</v>
      </c>
      <c r="B138">
        <f>101-Adatok!E140</f>
        <v>57</v>
      </c>
      <c r="C138">
        <f>101-Adatok!H140</f>
        <v>75</v>
      </c>
      <c r="D138">
        <f>101-Adatok!K140</f>
        <v>78</v>
      </c>
      <c r="E138">
        <f>101-Adatok!N140</f>
        <v>74</v>
      </c>
      <c r="F138">
        <f>101-Adatok!Q140</f>
        <v>86</v>
      </c>
      <c r="G138">
        <f>101-Adatok!T140</f>
        <v>66</v>
      </c>
      <c r="H138">
        <f>Adatok!B140*1000+1000</f>
        <v>35000</v>
      </c>
      <c r="I138">
        <f>Auchan!H852</f>
        <v>34259.5</v>
      </c>
      <c r="J138">
        <f t="shared" si="2"/>
        <v>740.5</v>
      </c>
      <c r="K138">
        <f>Auchan!K1816</f>
        <v>780.8</v>
      </c>
    </row>
    <row r="139" spans="1:11" x14ac:dyDescent="0.3">
      <c r="A139" s="3">
        <f>Adatok!A141</f>
        <v>42156</v>
      </c>
      <c r="B139">
        <f>101-Adatok!E141</f>
        <v>50</v>
      </c>
      <c r="C139">
        <f>101-Adatok!H141</f>
        <v>74</v>
      </c>
      <c r="D139">
        <f>101-Adatok!K141</f>
        <v>77</v>
      </c>
      <c r="E139">
        <f>101-Adatok!N141</f>
        <v>72</v>
      </c>
      <c r="F139">
        <f>101-Adatok!Q141</f>
        <v>81</v>
      </c>
      <c r="G139">
        <f>101-Adatok!T141</f>
        <v>64</v>
      </c>
      <c r="H139">
        <f>Adatok!B141*1000+1000</f>
        <v>37000</v>
      </c>
      <c r="I139">
        <f>Auchan!H853</f>
        <v>42945</v>
      </c>
      <c r="J139">
        <f t="shared" si="2"/>
        <v>-5945</v>
      </c>
      <c r="K139">
        <f>Auchan!K1817</f>
        <v>-5894.5</v>
      </c>
    </row>
    <row r="140" spans="1:11" x14ac:dyDescent="0.3">
      <c r="A140" s="3">
        <f>Adatok!A142</f>
        <v>42186</v>
      </c>
      <c r="B140">
        <f>101-Adatok!E142</f>
        <v>42</v>
      </c>
      <c r="C140">
        <f>101-Adatok!H142</f>
        <v>72</v>
      </c>
      <c r="D140">
        <f>101-Adatok!K142</f>
        <v>77</v>
      </c>
      <c r="E140">
        <f>101-Adatok!N142</f>
        <v>69</v>
      </c>
      <c r="F140">
        <f>101-Adatok!Q142</f>
        <v>78</v>
      </c>
      <c r="G140">
        <f>101-Adatok!T142</f>
        <v>64</v>
      </c>
      <c r="H140">
        <f>Adatok!B142*1000+1000</f>
        <v>41000</v>
      </c>
      <c r="I140">
        <f>Auchan!H854</f>
        <v>45357.599999999999</v>
      </c>
      <c r="J140">
        <f t="shared" si="2"/>
        <v>-4357.5999999999985</v>
      </c>
      <c r="K140">
        <f>Auchan!K1818</f>
        <v>-3822.4</v>
      </c>
    </row>
    <row r="141" spans="1:11" x14ac:dyDescent="0.3">
      <c r="A141" s="3">
        <f>Adatok!A143</f>
        <v>42217</v>
      </c>
      <c r="B141">
        <f>101-Adatok!E143</f>
        <v>43</v>
      </c>
      <c r="C141">
        <f>101-Adatok!H143</f>
        <v>68</v>
      </c>
      <c r="D141">
        <f>101-Adatok!K143</f>
        <v>76</v>
      </c>
      <c r="E141">
        <f>101-Adatok!N143</f>
        <v>70</v>
      </c>
      <c r="F141">
        <f>101-Adatok!Q143</f>
        <v>81</v>
      </c>
      <c r="G141">
        <f>101-Adatok!T143</f>
        <v>67</v>
      </c>
      <c r="H141">
        <f>Adatok!B143*1000+1000</f>
        <v>47000</v>
      </c>
      <c r="I141">
        <f>Auchan!H855</f>
        <v>45357.599999999999</v>
      </c>
      <c r="J141">
        <f t="shared" si="2"/>
        <v>1642.4000000000015</v>
      </c>
      <c r="K141">
        <f>Auchan!K1819</f>
        <v>2177.6</v>
      </c>
    </row>
    <row r="142" spans="1:11" x14ac:dyDescent="0.3">
      <c r="A142" s="3">
        <f>Adatok!A144</f>
        <v>42248</v>
      </c>
      <c r="B142">
        <f>101-Adatok!E144</f>
        <v>57</v>
      </c>
      <c r="C142">
        <f>101-Adatok!H144</f>
        <v>76</v>
      </c>
      <c r="D142">
        <f>101-Adatok!K144</f>
        <v>76</v>
      </c>
      <c r="E142">
        <f>101-Adatok!N144</f>
        <v>70</v>
      </c>
      <c r="F142">
        <f>101-Adatok!Q144</f>
        <v>83</v>
      </c>
      <c r="G142">
        <f>101-Adatok!T144</f>
        <v>70</v>
      </c>
      <c r="H142">
        <f>Adatok!B144*1000+1000</f>
        <v>34000</v>
      </c>
      <c r="I142">
        <f>Auchan!H856</f>
        <v>34259.5</v>
      </c>
      <c r="J142">
        <f t="shared" si="2"/>
        <v>-259.5</v>
      </c>
      <c r="K142">
        <f>Auchan!K1820</f>
        <v>-219.2</v>
      </c>
    </row>
    <row r="143" spans="1:11" x14ac:dyDescent="0.3">
      <c r="A143" s="3">
        <f>Adatok!A145</f>
        <v>42278</v>
      </c>
      <c r="B143">
        <f>101-Adatok!E145</f>
        <v>55</v>
      </c>
      <c r="C143">
        <f>101-Adatok!H145</f>
        <v>66</v>
      </c>
      <c r="D143">
        <f>101-Adatok!K145</f>
        <v>74</v>
      </c>
      <c r="E143">
        <f>101-Adatok!N145</f>
        <v>65</v>
      </c>
      <c r="F143">
        <f>101-Adatok!Q145</f>
        <v>84</v>
      </c>
      <c r="G143">
        <f>101-Adatok!T145</f>
        <v>71</v>
      </c>
      <c r="H143">
        <f>Adatok!B145*1000+1000</f>
        <v>38000</v>
      </c>
      <c r="I143">
        <f>Auchan!H857</f>
        <v>41497.4</v>
      </c>
      <c r="J143">
        <f t="shared" si="2"/>
        <v>-3497.4000000000015</v>
      </c>
      <c r="K143">
        <f>Auchan!K1821</f>
        <v>-3448.6</v>
      </c>
    </row>
    <row r="144" spans="1:11" x14ac:dyDescent="0.3">
      <c r="A144" s="3">
        <f>Adatok!A146</f>
        <v>42309</v>
      </c>
      <c r="B144">
        <f>101-Adatok!E146</f>
        <v>26</v>
      </c>
      <c r="C144">
        <f>101-Adatok!H146</f>
        <v>73</v>
      </c>
      <c r="D144">
        <f>101-Adatok!K146</f>
        <v>70</v>
      </c>
      <c r="E144">
        <f>101-Adatok!N146</f>
        <v>69</v>
      </c>
      <c r="F144">
        <f>101-Adatok!Q146</f>
        <v>85</v>
      </c>
      <c r="G144">
        <f>101-Adatok!T146</f>
        <v>68</v>
      </c>
      <c r="H144">
        <f>Adatok!B146*1000+1000</f>
        <v>48000</v>
      </c>
      <c r="I144">
        <f>Auchan!H858</f>
        <v>54525.7</v>
      </c>
      <c r="J144">
        <f t="shared" si="2"/>
        <v>-6525.6999999999971</v>
      </c>
      <c r="K144">
        <f>Auchan!K1822</f>
        <v>-6461.6</v>
      </c>
    </row>
    <row r="145" spans="1:11" x14ac:dyDescent="0.3">
      <c r="A145" s="3">
        <f>Adatok!A147</f>
        <v>42339</v>
      </c>
      <c r="B145">
        <f>101-Adatok!E147</f>
        <v>14</v>
      </c>
      <c r="C145">
        <f>101-Adatok!H147</f>
        <v>69</v>
      </c>
      <c r="D145">
        <f>101-Adatok!K147</f>
        <v>69</v>
      </c>
      <c r="E145">
        <f>101-Adatok!N147</f>
        <v>58</v>
      </c>
      <c r="F145">
        <f>101-Adatok!Q147</f>
        <v>81</v>
      </c>
      <c r="G145">
        <f>101-Adatok!T147</f>
        <v>66</v>
      </c>
      <c r="H145">
        <f>Adatok!B147*1000+1000</f>
        <v>58000</v>
      </c>
      <c r="I145">
        <f>Auchan!H859</f>
        <v>61281.1</v>
      </c>
      <c r="J145">
        <f t="shared" si="2"/>
        <v>-3281.0999999999985</v>
      </c>
      <c r="K145">
        <f>Auchan!K1823</f>
        <v>-4173</v>
      </c>
    </row>
    <row r="146" spans="1:11" x14ac:dyDescent="0.3">
      <c r="A146" s="3">
        <f>Adatok!A148</f>
        <v>42370</v>
      </c>
      <c r="B146">
        <f>101-Adatok!E148</f>
        <v>63</v>
      </c>
      <c r="C146">
        <f>101-Adatok!H148</f>
        <v>78</v>
      </c>
      <c r="D146">
        <f>101-Adatok!K148</f>
        <v>78</v>
      </c>
      <c r="E146">
        <f>101-Adatok!N148</f>
        <v>74</v>
      </c>
      <c r="F146">
        <f>101-Adatok!Q148</f>
        <v>85</v>
      </c>
      <c r="G146">
        <f>101-Adatok!T148</f>
        <v>70</v>
      </c>
      <c r="H146">
        <f>Adatok!B148*1000+1000</f>
        <v>29000</v>
      </c>
      <c r="I146">
        <f>Auchan!H860</f>
        <v>31364.3</v>
      </c>
      <c r="J146">
        <f t="shared" si="2"/>
        <v>-2364.2999999999993</v>
      </c>
      <c r="K146">
        <f>Auchan!K1824</f>
        <v>-1845.5</v>
      </c>
    </row>
    <row r="147" spans="1:11" x14ac:dyDescent="0.3">
      <c r="A147" s="3">
        <f>Adatok!A149</f>
        <v>42401</v>
      </c>
      <c r="B147">
        <f>101-Adatok!E149</f>
        <v>64</v>
      </c>
      <c r="C147">
        <f>101-Adatok!H149</f>
        <v>77</v>
      </c>
      <c r="D147">
        <f>101-Adatok!K149</f>
        <v>76</v>
      </c>
      <c r="E147">
        <f>101-Adatok!N149</f>
        <v>75</v>
      </c>
      <c r="F147">
        <f>101-Adatok!Q149</f>
        <v>84</v>
      </c>
      <c r="G147">
        <f>101-Adatok!T149</f>
        <v>70</v>
      </c>
      <c r="H147">
        <f>Adatok!B149*1000+1000</f>
        <v>26000</v>
      </c>
      <c r="I147">
        <f>Auchan!H861</f>
        <v>30881.8</v>
      </c>
      <c r="J147">
        <f t="shared" si="2"/>
        <v>-4881.7999999999993</v>
      </c>
      <c r="K147">
        <f>Auchan!K1825</f>
        <v>-4363.5</v>
      </c>
    </row>
    <row r="148" spans="1:11" x14ac:dyDescent="0.3">
      <c r="A148" s="3">
        <f>Adatok!A150</f>
        <v>42430</v>
      </c>
      <c r="B148">
        <f>101-Adatok!E150</f>
        <v>61</v>
      </c>
      <c r="C148">
        <f>101-Adatok!H150</f>
        <v>73</v>
      </c>
      <c r="D148">
        <f>101-Adatok!K150</f>
        <v>74</v>
      </c>
      <c r="E148">
        <f>101-Adatok!N150</f>
        <v>68</v>
      </c>
      <c r="F148">
        <f>101-Adatok!Q150</f>
        <v>82</v>
      </c>
      <c r="G148">
        <f>101-Adatok!T150</f>
        <v>66</v>
      </c>
      <c r="H148">
        <f>Adatok!B150*1000+1000</f>
        <v>31000</v>
      </c>
      <c r="I148">
        <f>Auchan!H862</f>
        <v>32811.9</v>
      </c>
      <c r="J148">
        <f t="shared" si="2"/>
        <v>-1811.9000000000015</v>
      </c>
      <c r="K148">
        <f>Auchan!K1826</f>
        <v>-1773.3</v>
      </c>
    </row>
    <row r="149" spans="1:11" x14ac:dyDescent="0.3">
      <c r="A149" s="3">
        <f>Adatok!A151</f>
        <v>42461</v>
      </c>
      <c r="B149">
        <f>101-Adatok!E151</f>
        <v>57</v>
      </c>
      <c r="C149">
        <f>101-Adatok!H151</f>
        <v>74</v>
      </c>
      <c r="D149">
        <f>101-Adatok!K151</f>
        <v>75</v>
      </c>
      <c r="E149">
        <f>101-Adatok!N151</f>
        <v>66</v>
      </c>
      <c r="F149">
        <f>101-Adatok!Q151</f>
        <v>82</v>
      </c>
      <c r="G149">
        <f>101-Adatok!T151</f>
        <v>66</v>
      </c>
      <c r="H149">
        <f>Adatok!B151*1000+1000</f>
        <v>35000</v>
      </c>
      <c r="I149">
        <f>Auchan!H863</f>
        <v>34742</v>
      </c>
      <c r="J149">
        <f t="shared" si="2"/>
        <v>258</v>
      </c>
      <c r="K149">
        <f>Auchan!K1827</f>
        <v>298.8</v>
      </c>
    </row>
    <row r="150" spans="1:11" x14ac:dyDescent="0.3">
      <c r="A150" s="3">
        <f>Adatok!A152</f>
        <v>42491</v>
      </c>
      <c r="B150">
        <f>101-Adatok!E152</f>
        <v>50</v>
      </c>
      <c r="C150">
        <f>101-Adatok!H152</f>
        <v>74</v>
      </c>
      <c r="D150">
        <f>101-Adatok!K152</f>
        <v>75</v>
      </c>
      <c r="E150">
        <f>101-Adatok!N152</f>
        <v>67</v>
      </c>
      <c r="F150">
        <f>101-Adatok!Q152</f>
        <v>81</v>
      </c>
      <c r="G150">
        <f>101-Adatok!T152</f>
        <v>66</v>
      </c>
      <c r="H150">
        <f>Adatok!B152*1000+1000</f>
        <v>34000</v>
      </c>
      <c r="I150">
        <f>Auchan!H864</f>
        <v>42945</v>
      </c>
      <c r="J150">
        <f t="shared" si="2"/>
        <v>-8945</v>
      </c>
      <c r="K150">
        <f>Auchan!K1828</f>
        <v>-8894.5</v>
      </c>
    </row>
    <row r="151" spans="1:11" x14ac:dyDescent="0.3">
      <c r="A151" s="3">
        <f>Adatok!A153</f>
        <v>42522</v>
      </c>
      <c r="B151">
        <f>101-Adatok!E153</f>
        <v>45</v>
      </c>
      <c r="C151">
        <f>101-Adatok!H153</f>
        <v>71</v>
      </c>
      <c r="D151">
        <f>101-Adatok!K153</f>
        <v>75</v>
      </c>
      <c r="E151">
        <f>101-Adatok!N153</f>
        <v>65</v>
      </c>
      <c r="F151">
        <f>101-Adatok!Q153</f>
        <v>78</v>
      </c>
      <c r="G151">
        <f>101-Adatok!T153</f>
        <v>65</v>
      </c>
      <c r="H151">
        <f>Adatok!B153*1000+1000</f>
        <v>37000</v>
      </c>
      <c r="I151">
        <f>Auchan!H865</f>
        <v>43041.5</v>
      </c>
      <c r="J151">
        <f t="shared" si="2"/>
        <v>-6041.5</v>
      </c>
      <c r="K151">
        <f>Auchan!K1829</f>
        <v>-5894.5</v>
      </c>
    </row>
    <row r="152" spans="1:11" x14ac:dyDescent="0.3">
      <c r="A152" s="3">
        <f>Adatok!A154</f>
        <v>42552</v>
      </c>
      <c r="B152">
        <f>101-Adatok!E154</f>
        <v>42</v>
      </c>
      <c r="C152">
        <f>101-Adatok!H154</f>
        <v>68</v>
      </c>
      <c r="D152">
        <f>101-Adatok!K154</f>
        <v>72</v>
      </c>
      <c r="E152">
        <f>101-Adatok!N154</f>
        <v>63</v>
      </c>
      <c r="F152">
        <f>101-Adatok!Q154</f>
        <v>78</v>
      </c>
      <c r="G152">
        <f>101-Adatok!T154</f>
        <v>63</v>
      </c>
      <c r="H152">
        <f>Adatok!B154*1000+1000</f>
        <v>39000</v>
      </c>
      <c r="I152">
        <f>Auchan!H866</f>
        <v>45357.599999999999</v>
      </c>
      <c r="J152">
        <f t="shared" si="2"/>
        <v>-6357.5999999999985</v>
      </c>
      <c r="K152">
        <f>Auchan!K1830</f>
        <v>-6304.3</v>
      </c>
    </row>
    <row r="153" spans="1:11" x14ac:dyDescent="0.3">
      <c r="A153" s="3">
        <f>Adatok!A155</f>
        <v>42583</v>
      </c>
      <c r="B153">
        <f>101-Adatok!E155</f>
        <v>49</v>
      </c>
      <c r="C153">
        <f>101-Adatok!H155</f>
        <v>67</v>
      </c>
      <c r="D153">
        <f>101-Adatok!K155</f>
        <v>71</v>
      </c>
      <c r="E153">
        <f>101-Adatok!N155</f>
        <v>65</v>
      </c>
      <c r="F153">
        <f>101-Adatok!Q155</f>
        <v>79</v>
      </c>
      <c r="G153">
        <f>101-Adatok!T155</f>
        <v>63</v>
      </c>
      <c r="H153">
        <f>Adatok!B155*1000+1000</f>
        <v>37000</v>
      </c>
      <c r="I153">
        <f>Auchan!H867</f>
        <v>42945</v>
      </c>
      <c r="J153">
        <f t="shared" si="2"/>
        <v>-5945</v>
      </c>
      <c r="K153">
        <f>Auchan!K1831</f>
        <v>-5894.5</v>
      </c>
    </row>
    <row r="154" spans="1:11" x14ac:dyDescent="0.3">
      <c r="A154" s="3">
        <f>Adatok!A156</f>
        <v>42614</v>
      </c>
      <c r="B154">
        <f>101-Adatok!E156</f>
        <v>55</v>
      </c>
      <c r="C154">
        <f>101-Adatok!H156</f>
        <v>70</v>
      </c>
      <c r="D154">
        <f>101-Adatok!K156</f>
        <v>71</v>
      </c>
      <c r="E154">
        <f>101-Adatok!N156</f>
        <v>62</v>
      </c>
      <c r="F154">
        <f>101-Adatok!Q156</f>
        <v>77</v>
      </c>
      <c r="G154">
        <f>101-Adatok!T156</f>
        <v>63</v>
      </c>
      <c r="H154">
        <f>Adatok!B156*1000+1000</f>
        <v>33000</v>
      </c>
      <c r="I154">
        <f>Auchan!H868</f>
        <v>42462.5</v>
      </c>
      <c r="J154">
        <f t="shared" si="2"/>
        <v>-9462.5</v>
      </c>
      <c r="K154">
        <f>Auchan!K1832</f>
        <v>-9412.6</v>
      </c>
    </row>
    <row r="155" spans="1:11" x14ac:dyDescent="0.3">
      <c r="A155" s="3">
        <f>Adatok!A157</f>
        <v>42644</v>
      </c>
      <c r="B155">
        <f>101-Adatok!E157</f>
        <v>48</v>
      </c>
      <c r="C155">
        <f>101-Adatok!H157</f>
        <v>67</v>
      </c>
      <c r="D155">
        <f>101-Adatok!K157</f>
        <v>66</v>
      </c>
      <c r="E155">
        <f>101-Adatok!N157</f>
        <v>51</v>
      </c>
      <c r="F155">
        <f>101-Adatok!Q157</f>
        <v>74</v>
      </c>
      <c r="G155">
        <f>101-Adatok!T157</f>
        <v>61</v>
      </c>
      <c r="H155">
        <f>Adatok!B157*1000+1000</f>
        <v>39000</v>
      </c>
      <c r="I155">
        <f>Auchan!H869</f>
        <v>45357.599999999999</v>
      </c>
      <c r="J155">
        <f t="shared" si="2"/>
        <v>-6357.5999999999985</v>
      </c>
      <c r="K155">
        <f>Auchan!K1833</f>
        <v>-5822.4</v>
      </c>
    </row>
    <row r="156" spans="1:11" x14ac:dyDescent="0.3">
      <c r="A156" s="3">
        <f>Adatok!A158</f>
        <v>42675</v>
      </c>
      <c r="B156">
        <f>101-Adatok!E158</f>
        <v>36</v>
      </c>
      <c r="C156">
        <f>101-Adatok!H158</f>
        <v>68</v>
      </c>
      <c r="D156">
        <f>101-Adatok!K158</f>
        <v>65</v>
      </c>
      <c r="E156">
        <f>101-Adatok!N158</f>
        <v>61</v>
      </c>
      <c r="F156">
        <f>101-Adatok!Q158</f>
        <v>73</v>
      </c>
      <c r="G156">
        <f>101-Adatok!T158</f>
        <v>59</v>
      </c>
      <c r="H156">
        <f>Adatok!B158*1000+1000</f>
        <v>45000</v>
      </c>
      <c r="I156">
        <f>Auchan!H870</f>
        <v>49024.800000000003</v>
      </c>
      <c r="J156">
        <f t="shared" si="2"/>
        <v>-4024.8000000000029</v>
      </c>
      <c r="K156">
        <f>Auchan!K1834</f>
        <v>-4160</v>
      </c>
    </row>
    <row r="157" spans="1:11" x14ac:dyDescent="0.3">
      <c r="A157" s="3">
        <f>Adatok!A159</f>
        <v>42705</v>
      </c>
      <c r="B157">
        <f>101-Adatok!E159</f>
        <v>21</v>
      </c>
      <c r="C157">
        <f>101-Adatok!H159</f>
        <v>64</v>
      </c>
      <c r="D157">
        <f>101-Adatok!K159</f>
        <v>62</v>
      </c>
      <c r="E157">
        <f>101-Adatok!N159</f>
        <v>55</v>
      </c>
      <c r="F157">
        <f>101-Adatok!Q159</f>
        <v>78</v>
      </c>
      <c r="G157">
        <f>101-Adatok!T159</f>
        <v>58</v>
      </c>
      <c r="H157">
        <f>Adatok!B159*1000+1000</f>
        <v>56000</v>
      </c>
      <c r="I157">
        <f>Auchan!H871</f>
        <v>58385.9</v>
      </c>
      <c r="J157">
        <f t="shared" si="2"/>
        <v>-2385.9000000000015</v>
      </c>
      <c r="K157">
        <f>Auchan!K1835</f>
        <v>-2317.3000000000002</v>
      </c>
    </row>
    <row r="158" spans="1:11" x14ac:dyDescent="0.3">
      <c r="A158" s="3">
        <f>Adatok!A160</f>
        <v>42736</v>
      </c>
      <c r="B158">
        <f>101-Adatok!E160</f>
        <v>55</v>
      </c>
      <c r="C158">
        <f>101-Adatok!H160</f>
        <v>69</v>
      </c>
      <c r="D158">
        <f>101-Adatok!K160</f>
        <v>69</v>
      </c>
      <c r="E158">
        <f>101-Adatok!N160</f>
        <v>64</v>
      </c>
      <c r="F158">
        <f>101-Adatok!Q160</f>
        <v>77</v>
      </c>
      <c r="G158">
        <f>101-Adatok!T160</f>
        <v>62</v>
      </c>
      <c r="H158">
        <f>Adatok!B160*1000+1000</f>
        <v>32000</v>
      </c>
      <c r="I158">
        <f>Auchan!H872</f>
        <v>41979.9</v>
      </c>
      <c r="J158">
        <f t="shared" si="2"/>
        <v>-9979.9000000000015</v>
      </c>
      <c r="K158">
        <f>Auchan!K1836</f>
        <v>-9930.6</v>
      </c>
    </row>
    <row r="159" spans="1:11" x14ac:dyDescent="0.3">
      <c r="A159" s="3">
        <f>Adatok!A161</f>
        <v>42767</v>
      </c>
      <c r="B159">
        <f>101-Adatok!E161</f>
        <v>60</v>
      </c>
      <c r="C159">
        <f>101-Adatok!H161</f>
        <v>68</v>
      </c>
      <c r="D159">
        <f>101-Adatok!K161</f>
        <v>67</v>
      </c>
      <c r="E159">
        <f>101-Adatok!N161</f>
        <v>67</v>
      </c>
      <c r="F159">
        <f>101-Adatok!Q161</f>
        <v>78</v>
      </c>
      <c r="G159">
        <f>101-Adatok!T161</f>
        <v>65</v>
      </c>
      <c r="H159">
        <f>Adatok!B161*1000+1000</f>
        <v>31000</v>
      </c>
      <c r="I159">
        <f>Auchan!H873</f>
        <v>33777</v>
      </c>
      <c r="J159">
        <f t="shared" si="2"/>
        <v>-2777</v>
      </c>
      <c r="K159">
        <f>Auchan!K1837</f>
        <v>-2737.3</v>
      </c>
    </row>
    <row r="160" spans="1:11" x14ac:dyDescent="0.3">
      <c r="A160" s="3">
        <f>Adatok!A162</f>
        <v>42795</v>
      </c>
      <c r="B160">
        <f>101-Adatok!E162</f>
        <v>55</v>
      </c>
      <c r="C160">
        <f>101-Adatok!H162</f>
        <v>66</v>
      </c>
      <c r="D160">
        <f>101-Adatok!K162</f>
        <v>62</v>
      </c>
      <c r="E160">
        <f>101-Adatok!N162</f>
        <v>63</v>
      </c>
      <c r="F160">
        <f>101-Adatok!Q162</f>
        <v>78</v>
      </c>
      <c r="G160">
        <f>101-Adatok!T162</f>
        <v>62</v>
      </c>
      <c r="H160">
        <f>Adatok!B162*1000+1000</f>
        <v>34000</v>
      </c>
      <c r="I160">
        <f>Auchan!H874</f>
        <v>42945</v>
      </c>
      <c r="J160">
        <f t="shared" si="2"/>
        <v>-8945</v>
      </c>
      <c r="K160">
        <f>Auchan!K1838</f>
        <v>-8894.5</v>
      </c>
    </row>
    <row r="161" spans="1:11" x14ac:dyDescent="0.3">
      <c r="A161" s="3">
        <f>Adatok!A163</f>
        <v>42826</v>
      </c>
      <c r="B161">
        <f>101-Adatok!E163</f>
        <v>44</v>
      </c>
      <c r="C161">
        <f>101-Adatok!H163</f>
        <v>63</v>
      </c>
      <c r="D161">
        <f>101-Adatok!K163</f>
        <v>64</v>
      </c>
      <c r="E161">
        <f>101-Adatok!N163</f>
        <v>57</v>
      </c>
      <c r="F161">
        <f>101-Adatok!Q163</f>
        <v>78</v>
      </c>
      <c r="G161">
        <f>101-Adatok!T163</f>
        <v>63</v>
      </c>
      <c r="H161">
        <f>Adatok!B163*1000+1000</f>
        <v>36000</v>
      </c>
      <c r="I161">
        <f>Auchan!H875</f>
        <v>43910</v>
      </c>
      <c r="J161">
        <f t="shared" si="2"/>
        <v>-7910</v>
      </c>
      <c r="K161">
        <f>Auchan!K1839</f>
        <v>-7858.4</v>
      </c>
    </row>
    <row r="162" spans="1:11" x14ac:dyDescent="0.3">
      <c r="A162" s="3">
        <f>Adatok!A164</f>
        <v>42856</v>
      </c>
      <c r="B162">
        <f>101-Adatok!E164</f>
        <v>50</v>
      </c>
      <c r="C162">
        <f>101-Adatok!H164</f>
        <v>56</v>
      </c>
      <c r="D162">
        <f>101-Adatok!K164</f>
        <v>60</v>
      </c>
      <c r="E162">
        <f>101-Adatok!N164</f>
        <v>60</v>
      </c>
      <c r="F162">
        <f>101-Adatok!Q164</f>
        <v>78</v>
      </c>
      <c r="G162">
        <f>101-Adatok!T164</f>
        <v>65</v>
      </c>
      <c r="H162">
        <f>Adatok!B164*1000+1000</f>
        <v>38000</v>
      </c>
      <c r="I162">
        <f>Auchan!H876</f>
        <v>44875.1</v>
      </c>
      <c r="J162">
        <f t="shared" si="2"/>
        <v>-6875.0999999999985</v>
      </c>
      <c r="K162">
        <f>Auchan!K1840</f>
        <v>-5858.4</v>
      </c>
    </row>
    <row r="163" spans="1:11" x14ac:dyDescent="0.3">
      <c r="A163" s="3">
        <f>Adatok!A165</f>
        <v>42887</v>
      </c>
      <c r="B163">
        <f>101-Adatok!E165</f>
        <v>42</v>
      </c>
      <c r="C163">
        <f>101-Adatok!H165</f>
        <v>65</v>
      </c>
      <c r="D163">
        <f>101-Adatok!K165</f>
        <v>60</v>
      </c>
      <c r="E163">
        <f>101-Adatok!N165</f>
        <v>55</v>
      </c>
      <c r="F163">
        <f>101-Adatok!Q165</f>
        <v>74</v>
      </c>
      <c r="G163">
        <f>101-Adatok!T165</f>
        <v>60</v>
      </c>
      <c r="H163">
        <f>Adatok!B165*1000+1000</f>
        <v>44000</v>
      </c>
      <c r="I163">
        <f>Auchan!H877</f>
        <v>47577.3</v>
      </c>
      <c r="J163">
        <f t="shared" si="2"/>
        <v>-3577.3000000000029</v>
      </c>
      <c r="K163">
        <f>Auchan!K1841</f>
        <v>-2750.2</v>
      </c>
    </row>
    <row r="164" spans="1:11" x14ac:dyDescent="0.3">
      <c r="A164" s="3">
        <f>Adatok!A166</f>
        <v>42917</v>
      </c>
      <c r="B164">
        <f>101-Adatok!E166</f>
        <v>41</v>
      </c>
      <c r="C164">
        <f>101-Adatok!H166</f>
        <v>60</v>
      </c>
      <c r="D164">
        <f>101-Adatok!K166</f>
        <v>60</v>
      </c>
      <c r="E164">
        <f>101-Adatok!N166</f>
        <v>52</v>
      </c>
      <c r="F164">
        <f>101-Adatok!Q166</f>
        <v>73</v>
      </c>
      <c r="G164">
        <f>101-Adatok!T166</f>
        <v>51</v>
      </c>
      <c r="H164">
        <f>Adatok!B166*1000+1000</f>
        <v>44000</v>
      </c>
      <c r="I164">
        <f>Auchan!H878</f>
        <v>47770.3</v>
      </c>
      <c r="J164">
        <f t="shared" si="2"/>
        <v>-3770.3000000000029</v>
      </c>
      <c r="K164">
        <f>Auchan!K1842</f>
        <v>-3714.1</v>
      </c>
    </row>
    <row r="165" spans="1:11" x14ac:dyDescent="0.3">
      <c r="A165" s="3">
        <f>Adatok!A167</f>
        <v>42948</v>
      </c>
      <c r="B165">
        <f>101-Adatok!E167</f>
        <v>36</v>
      </c>
      <c r="C165">
        <f>101-Adatok!H167</f>
        <v>63</v>
      </c>
      <c r="D165">
        <f>101-Adatok!K167</f>
        <v>63</v>
      </c>
      <c r="E165">
        <f>101-Adatok!N167</f>
        <v>53</v>
      </c>
      <c r="F165">
        <f>101-Adatok!Q167</f>
        <v>73</v>
      </c>
      <c r="G165">
        <f>101-Adatok!T167</f>
        <v>50</v>
      </c>
      <c r="H165">
        <f>Adatok!B167*1000+1000</f>
        <v>48000</v>
      </c>
      <c r="I165">
        <f>Auchan!H879</f>
        <v>49796.9</v>
      </c>
      <c r="J165">
        <f t="shared" si="2"/>
        <v>-1796.9000000000015</v>
      </c>
      <c r="K165">
        <f>Auchan!K1843</f>
        <v>-2123.9</v>
      </c>
    </row>
    <row r="166" spans="1:11" x14ac:dyDescent="0.3">
      <c r="A166" s="3">
        <f>Adatok!A168</f>
        <v>42979</v>
      </c>
      <c r="B166">
        <f>101-Adatok!E168</f>
        <v>44</v>
      </c>
      <c r="C166">
        <f>101-Adatok!H168</f>
        <v>57</v>
      </c>
      <c r="D166">
        <f>101-Adatok!K168</f>
        <v>58</v>
      </c>
      <c r="E166">
        <f>101-Adatok!N168</f>
        <v>54</v>
      </c>
      <c r="F166">
        <f>101-Adatok!Q168</f>
        <v>76</v>
      </c>
      <c r="G166">
        <f>101-Adatok!T168</f>
        <v>54</v>
      </c>
      <c r="H166">
        <f>Adatok!B168*1000+1000</f>
        <v>40000</v>
      </c>
      <c r="I166">
        <f>Auchan!H880</f>
        <v>45840.2</v>
      </c>
      <c r="J166">
        <f t="shared" si="2"/>
        <v>-5840.1999999999971</v>
      </c>
      <c r="K166">
        <f>Auchan!K1844</f>
        <v>-5786.3</v>
      </c>
    </row>
    <row r="167" spans="1:11" x14ac:dyDescent="0.3">
      <c r="A167" s="3">
        <f>Adatok!A169</f>
        <v>43009</v>
      </c>
      <c r="B167">
        <f>101-Adatok!E169</f>
        <v>49</v>
      </c>
      <c r="C167">
        <f>101-Adatok!H169</f>
        <v>57</v>
      </c>
      <c r="D167">
        <f>101-Adatok!K169</f>
        <v>50</v>
      </c>
      <c r="E167">
        <f>101-Adatok!N169</f>
        <v>51</v>
      </c>
      <c r="F167">
        <f>101-Adatok!Q169</f>
        <v>77</v>
      </c>
      <c r="G167">
        <f>101-Adatok!T169</f>
        <v>57</v>
      </c>
      <c r="H167">
        <f>Adatok!B169*1000+1000</f>
        <v>41000</v>
      </c>
      <c r="I167">
        <f>Auchan!H881</f>
        <v>46322.7</v>
      </c>
      <c r="J167">
        <f t="shared" si="2"/>
        <v>-5322.6999999999971</v>
      </c>
      <c r="K167">
        <f>Auchan!K1845</f>
        <v>-3822.4</v>
      </c>
    </row>
    <row r="168" spans="1:11" x14ac:dyDescent="0.3">
      <c r="A168" s="3">
        <f>Adatok!A170</f>
        <v>43040</v>
      </c>
      <c r="B168">
        <f>101-Adatok!E170</f>
        <v>28</v>
      </c>
      <c r="C168">
        <f>101-Adatok!H170</f>
        <v>52</v>
      </c>
      <c r="D168">
        <f>101-Adatok!K170</f>
        <v>57</v>
      </c>
      <c r="E168">
        <f>101-Adatok!N170</f>
        <v>56</v>
      </c>
      <c r="F168">
        <f>101-Adatok!Q170</f>
        <v>76</v>
      </c>
      <c r="G168">
        <f>101-Adatok!T170</f>
        <v>55</v>
      </c>
      <c r="H168">
        <f>Adatok!B170*1000+1000</f>
        <v>50000</v>
      </c>
      <c r="I168">
        <f>Auchan!H882</f>
        <v>53560.6</v>
      </c>
      <c r="J168">
        <f t="shared" si="2"/>
        <v>-3560.5999999999985</v>
      </c>
      <c r="K168">
        <f>Auchan!K1846</f>
        <v>-3497.7</v>
      </c>
    </row>
    <row r="169" spans="1:11" x14ac:dyDescent="0.3">
      <c r="A169" s="3">
        <f>Adatok!A171</f>
        <v>43070</v>
      </c>
      <c r="B169">
        <f>101-Adatok!E171</f>
        <v>13</v>
      </c>
      <c r="C169">
        <f>101-Adatok!H171</f>
        <v>49</v>
      </c>
      <c r="D169">
        <f>101-Adatok!K171</f>
        <v>49</v>
      </c>
      <c r="E169">
        <f>101-Adatok!N171</f>
        <v>45</v>
      </c>
      <c r="F169">
        <f>101-Adatok!Q171</f>
        <v>71</v>
      </c>
      <c r="G169">
        <f>101-Adatok!T171</f>
        <v>45</v>
      </c>
      <c r="H169">
        <f>Adatok!B171*1000+1000</f>
        <v>62000</v>
      </c>
      <c r="I169">
        <f>Auchan!H883</f>
        <v>64658.8</v>
      </c>
      <c r="J169">
        <f t="shared" si="2"/>
        <v>-2658.8000000000029</v>
      </c>
      <c r="K169">
        <f>Auchan!K1847</f>
        <v>-2582.8000000000002</v>
      </c>
    </row>
    <row r="170" spans="1:11" x14ac:dyDescent="0.3">
      <c r="A170" s="3">
        <f>Adatok!A172</f>
        <v>43101</v>
      </c>
      <c r="B170">
        <f>101-Adatok!E172</f>
        <v>55</v>
      </c>
      <c r="C170">
        <f>101-Adatok!H172</f>
        <v>54</v>
      </c>
      <c r="D170">
        <f>101-Adatok!K172</f>
        <v>53</v>
      </c>
      <c r="E170">
        <f>101-Adatok!N172</f>
        <v>58</v>
      </c>
      <c r="F170">
        <f>101-Adatok!Q172</f>
        <v>76</v>
      </c>
      <c r="G170">
        <f>101-Adatok!T172</f>
        <v>56</v>
      </c>
      <c r="H170">
        <f>Adatok!B172*1000+1000</f>
        <v>38000</v>
      </c>
      <c r="I170">
        <f>Auchan!H884</f>
        <v>44875.1</v>
      </c>
      <c r="J170">
        <f t="shared" si="2"/>
        <v>-6875.0999999999985</v>
      </c>
      <c r="K170">
        <f>Auchan!K1848</f>
        <v>-6822.4</v>
      </c>
    </row>
    <row r="171" spans="1:11" x14ac:dyDescent="0.3">
      <c r="A171" s="3">
        <f>Adatok!A173</f>
        <v>43132</v>
      </c>
      <c r="B171">
        <f>101-Adatok!E173</f>
        <v>57</v>
      </c>
      <c r="C171">
        <f>101-Adatok!H173</f>
        <v>58</v>
      </c>
      <c r="D171">
        <f>101-Adatok!K173</f>
        <v>50</v>
      </c>
      <c r="E171">
        <f>101-Adatok!N173</f>
        <v>56</v>
      </c>
      <c r="F171">
        <f>101-Adatok!Q173</f>
        <v>75</v>
      </c>
      <c r="G171">
        <f>101-Adatok!T173</f>
        <v>57</v>
      </c>
      <c r="H171">
        <f>Adatok!B173*1000+1000</f>
        <v>38000</v>
      </c>
      <c r="I171">
        <f>Auchan!H885</f>
        <v>37637.199999999997</v>
      </c>
      <c r="J171">
        <f t="shared" si="2"/>
        <v>362.80000000000291</v>
      </c>
      <c r="K171">
        <f>Auchan!K1849</f>
        <v>407</v>
      </c>
    </row>
    <row r="172" spans="1:11" x14ac:dyDescent="0.3">
      <c r="A172" s="3">
        <f>Adatok!A174</f>
        <v>43160</v>
      </c>
      <c r="B172">
        <f>101-Adatok!E174</f>
        <v>41</v>
      </c>
      <c r="C172">
        <f>101-Adatok!H174</f>
        <v>55</v>
      </c>
      <c r="D172">
        <f>101-Adatok!K174</f>
        <v>52</v>
      </c>
      <c r="E172">
        <f>101-Adatok!N174</f>
        <v>47</v>
      </c>
      <c r="F172">
        <f>101-Adatok!Q174</f>
        <v>72</v>
      </c>
      <c r="G172">
        <f>101-Adatok!T174</f>
        <v>56</v>
      </c>
      <c r="H172">
        <f>Adatok!B174*1000+1000</f>
        <v>47000</v>
      </c>
      <c r="I172">
        <f>Auchan!H886</f>
        <v>49217.9</v>
      </c>
      <c r="J172">
        <f t="shared" si="2"/>
        <v>-2217.9000000000015</v>
      </c>
      <c r="K172">
        <f>Auchan!K1850</f>
        <v>-2160</v>
      </c>
    </row>
    <row r="173" spans="1:11" x14ac:dyDescent="0.3">
      <c r="A173" s="3">
        <f>Adatok!A175</f>
        <v>43191</v>
      </c>
      <c r="B173">
        <f>101-Adatok!E175</f>
        <v>42</v>
      </c>
      <c r="C173">
        <f>101-Adatok!H175</f>
        <v>60</v>
      </c>
      <c r="D173">
        <f>101-Adatok!K175</f>
        <v>51</v>
      </c>
      <c r="E173">
        <f>101-Adatok!N175</f>
        <v>49</v>
      </c>
      <c r="F173">
        <f>101-Adatok!Q175</f>
        <v>75</v>
      </c>
      <c r="G173">
        <f>101-Adatok!T175</f>
        <v>55</v>
      </c>
      <c r="H173">
        <f>Adatok!B175*1000+1000</f>
        <v>49000</v>
      </c>
      <c r="I173">
        <f>Auchan!H887</f>
        <v>48735.3</v>
      </c>
      <c r="J173">
        <f t="shared" si="2"/>
        <v>264.69999999999709</v>
      </c>
      <c r="K173">
        <f>Auchan!K1851</f>
        <v>-642</v>
      </c>
    </row>
    <row r="174" spans="1:11" x14ac:dyDescent="0.3">
      <c r="A174" s="3">
        <f>Adatok!A176</f>
        <v>43221</v>
      </c>
      <c r="B174">
        <f>101-Adatok!E176</f>
        <v>43</v>
      </c>
      <c r="C174">
        <f>101-Adatok!H176</f>
        <v>57</v>
      </c>
      <c r="D174">
        <f>101-Adatok!K176</f>
        <v>54</v>
      </c>
      <c r="E174">
        <f>101-Adatok!N176</f>
        <v>51</v>
      </c>
      <c r="F174">
        <f>101-Adatok!Q176</f>
        <v>75</v>
      </c>
      <c r="G174">
        <f>101-Adatok!T176</f>
        <v>56</v>
      </c>
      <c r="H174">
        <f>Adatok!B176*1000+1000</f>
        <v>48000</v>
      </c>
      <c r="I174">
        <f>Auchan!H888</f>
        <v>49217.9</v>
      </c>
      <c r="J174">
        <f t="shared" si="2"/>
        <v>-1217.9000000000015</v>
      </c>
      <c r="K174">
        <f>Auchan!K1852</f>
        <v>-1642</v>
      </c>
    </row>
    <row r="175" spans="1:11" x14ac:dyDescent="0.3">
      <c r="A175" s="3">
        <f>Adatok!A177</f>
        <v>43252</v>
      </c>
      <c r="B175">
        <f>101-Adatok!E177</f>
        <v>42</v>
      </c>
      <c r="C175">
        <f>101-Adatok!H177</f>
        <v>53</v>
      </c>
      <c r="D175">
        <f>101-Adatok!K177</f>
        <v>51</v>
      </c>
      <c r="E175">
        <f>101-Adatok!N177</f>
        <v>51</v>
      </c>
      <c r="F175">
        <f>101-Adatok!Q177</f>
        <v>73</v>
      </c>
      <c r="G175">
        <f>101-Adatok!T177</f>
        <v>52</v>
      </c>
      <c r="H175">
        <f>Adatok!B177*1000+1000</f>
        <v>48000</v>
      </c>
      <c r="I175">
        <f>Auchan!H889</f>
        <v>49217.9</v>
      </c>
      <c r="J175">
        <f t="shared" si="2"/>
        <v>-1217.9000000000015</v>
      </c>
      <c r="K175">
        <f>Auchan!K1853</f>
        <v>-1642</v>
      </c>
    </row>
    <row r="176" spans="1:11" x14ac:dyDescent="0.3">
      <c r="A176" s="3">
        <f>Adatok!A178</f>
        <v>43282</v>
      </c>
      <c r="B176">
        <f>101-Adatok!E178</f>
        <v>33</v>
      </c>
      <c r="C176">
        <f>101-Adatok!H178</f>
        <v>48</v>
      </c>
      <c r="D176">
        <f>101-Adatok!K178</f>
        <v>56</v>
      </c>
      <c r="E176">
        <f>101-Adatok!N178</f>
        <v>44</v>
      </c>
      <c r="F176">
        <f>101-Adatok!Q178</f>
        <v>72</v>
      </c>
      <c r="G176">
        <f>101-Adatok!T178</f>
        <v>46</v>
      </c>
      <c r="H176">
        <f>Adatok!B178*1000+1000</f>
        <v>49000</v>
      </c>
      <c r="I176">
        <f>Auchan!H890</f>
        <v>53078.1</v>
      </c>
      <c r="J176">
        <f t="shared" si="2"/>
        <v>-4078.0999999999985</v>
      </c>
      <c r="K176">
        <f>Auchan!K1854</f>
        <v>-4015.7</v>
      </c>
    </row>
    <row r="177" spans="1:11" x14ac:dyDescent="0.3">
      <c r="A177" s="3">
        <f>Adatok!A179</f>
        <v>43313</v>
      </c>
      <c r="B177">
        <f>101-Adatok!E179</f>
        <v>34</v>
      </c>
      <c r="C177">
        <f>101-Adatok!H179</f>
        <v>51</v>
      </c>
      <c r="D177">
        <f>101-Adatok!K179</f>
        <v>54</v>
      </c>
      <c r="E177">
        <f>101-Adatok!N179</f>
        <v>42</v>
      </c>
      <c r="F177">
        <f>101-Adatok!Q179</f>
        <v>73</v>
      </c>
      <c r="G177">
        <f>101-Adatok!T179</f>
        <v>53</v>
      </c>
      <c r="H177">
        <f>Adatok!B179*1000+1000</f>
        <v>53000</v>
      </c>
      <c r="I177">
        <f>Auchan!H891</f>
        <v>53078.1</v>
      </c>
      <c r="J177">
        <f t="shared" si="2"/>
        <v>-78.099999999998545</v>
      </c>
      <c r="K177">
        <f>Auchan!K1855</f>
        <v>-497.7</v>
      </c>
    </row>
    <row r="178" spans="1:11" x14ac:dyDescent="0.3">
      <c r="A178" s="3">
        <f>Adatok!A180</f>
        <v>43344</v>
      </c>
      <c r="B178">
        <f>101-Adatok!E180</f>
        <v>47</v>
      </c>
      <c r="C178">
        <f>101-Adatok!H180</f>
        <v>47</v>
      </c>
      <c r="D178">
        <f>101-Adatok!K180</f>
        <v>53</v>
      </c>
      <c r="E178">
        <f>101-Adatok!N180</f>
        <v>46</v>
      </c>
      <c r="F178">
        <f>101-Adatok!Q180</f>
        <v>75</v>
      </c>
      <c r="G178">
        <f>101-Adatok!T180</f>
        <v>53</v>
      </c>
      <c r="H178">
        <f>Adatok!B180*1000+1000</f>
        <v>48000</v>
      </c>
      <c r="I178">
        <f>Auchan!H892</f>
        <v>46901.7</v>
      </c>
      <c r="J178">
        <f t="shared" si="2"/>
        <v>1098.3000000000029</v>
      </c>
      <c r="K178">
        <f>Auchan!K1856</f>
        <v>285.89999999999998</v>
      </c>
    </row>
    <row r="179" spans="1:11" x14ac:dyDescent="0.3">
      <c r="A179" s="3">
        <f>Adatok!A181</f>
        <v>43374</v>
      </c>
      <c r="B179">
        <f>101-Adatok!E181</f>
        <v>40</v>
      </c>
      <c r="C179">
        <f>101-Adatok!H181</f>
        <v>47</v>
      </c>
      <c r="D179">
        <f>101-Adatok!K181</f>
        <v>49</v>
      </c>
      <c r="E179">
        <f>101-Adatok!N181</f>
        <v>39</v>
      </c>
      <c r="F179">
        <f>101-Adatok!Q181</f>
        <v>71</v>
      </c>
      <c r="G179">
        <f>101-Adatok!T181</f>
        <v>51</v>
      </c>
      <c r="H179">
        <f>Adatok!B181*1000+1000</f>
        <v>50000</v>
      </c>
      <c r="I179">
        <f>Auchan!H893</f>
        <v>50279.4</v>
      </c>
      <c r="J179">
        <f t="shared" si="2"/>
        <v>-279.40000000000146</v>
      </c>
      <c r="K179">
        <f>Auchan!K1857</f>
        <v>-605.9</v>
      </c>
    </row>
    <row r="180" spans="1:11" x14ac:dyDescent="0.3">
      <c r="A180" s="3">
        <f>Adatok!A182</f>
        <v>43405</v>
      </c>
      <c r="B180">
        <f>101-Adatok!E182</f>
        <v>34</v>
      </c>
      <c r="C180">
        <f>101-Adatok!H182</f>
        <v>45</v>
      </c>
      <c r="D180">
        <f>101-Adatok!K182</f>
        <v>49</v>
      </c>
      <c r="E180">
        <f>101-Adatok!N182</f>
        <v>50</v>
      </c>
      <c r="F180">
        <f>101-Adatok!Q182</f>
        <v>74</v>
      </c>
      <c r="G180">
        <f>101-Adatok!T182</f>
        <v>52</v>
      </c>
      <c r="H180">
        <f>Adatok!B182*1000+1000</f>
        <v>54000</v>
      </c>
      <c r="I180">
        <f>Auchan!H894</f>
        <v>52306</v>
      </c>
      <c r="J180">
        <f t="shared" si="2"/>
        <v>1694</v>
      </c>
      <c r="K180">
        <f>Auchan!K1858</f>
        <v>984.3</v>
      </c>
    </row>
    <row r="181" spans="1:11" x14ac:dyDescent="0.3">
      <c r="A181" s="3">
        <f>Adatok!A183</f>
        <v>43435</v>
      </c>
      <c r="B181">
        <f>101-Adatok!E183</f>
        <v>1</v>
      </c>
      <c r="C181">
        <f>101-Adatok!H183</f>
        <v>35</v>
      </c>
      <c r="D181">
        <f>101-Adatok!K183</f>
        <v>45</v>
      </c>
      <c r="E181">
        <f>101-Adatok!N183</f>
        <v>37</v>
      </c>
      <c r="F181">
        <f>101-Adatok!Q183</f>
        <v>69</v>
      </c>
      <c r="G181">
        <f>101-Adatok!T183</f>
        <v>44</v>
      </c>
      <c r="H181">
        <f>Adatok!B183*1000+1000</f>
        <v>74000</v>
      </c>
      <c r="I181">
        <f>Auchan!H895</f>
        <v>71414.100000000006</v>
      </c>
      <c r="J181">
        <f t="shared" si="2"/>
        <v>2585.8999999999942</v>
      </c>
      <c r="K181">
        <f>Auchan!K1859</f>
        <v>2669.8</v>
      </c>
    </row>
    <row r="182" spans="1:11" x14ac:dyDescent="0.3">
      <c r="A182" s="3">
        <f>Adatok!A184</f>
        <v>43466</v>
      </c>
      <c r="B182">
        <f>101-Adatok!E184</f>
        <v>44</v>
      </c>
      <c r="C182">
        <f>101-Adatok!H184</f>
        <v>45</v>
      </c>
      <c r="D182">
        <f>101-Adatok!K184</f>
        <v>49</v>
      </c>
      <c r="E182">
        <f>101-Adatok!N184</f>
        <v>49</v>
      </c>
      <c r="F182">
        <f>101-Adatok!Q184</f>
        <v>73</v>
      </c>
      <c r="G182">
        <f>101-Adatok!T184</f>
        <v>57</v>
      </c>
      <c r="H182">
        <f>Adatok!B184*1000+1000</f>
        <v>42000</v>
      </c>
      <c r="I182">
        <f>Auchan!H896</f>
        <v>46805.2</v>
      </c>
      <c r="J182">
        <f t="shared" si="2"/>
        <v>-4805.1999999999971</v>
      </c>
      <c r="K182">
        <f>Auchan!K1860</f>
        <v>-4750.2</v>
      </c>
    </row>
    <row r="183" spans="1:11" x14ac:dyDescent="0.3">
      <c r="A183" s="3">
        <f>Adatok!A185</f>
        <v>43497</v>
      </c>
      <c r="B183">
        <f>101-Adatok!E185</f>
        <v>57</v>
      </c>
      <c r="C183">
        <f>101-Adatok!H185</f>
        <v>43</v>
      </c>
      <c r="D183">
        <f>101-Adatok!K185</f>
        <v>35</v>
      </c>
      <c r="E183">
        <f>101-Adatok!N185</f>
        <v>51</v>
      </c>
      <c r="F183">
        <f>101-Adatok!Q185</f>
        <v>73</v>
      </c>
      <c r="G183">
        <f>101-Adatok!T185</f>
        <v>54</v>
      </c>
      <c r="H183">
        <f>Adatok!B185*1000+1000</f>
        <v>42000</v>
      </c>
      <c r="I183">
        <f>Auchan!H897</f>
        <v>39663.800000000003</v>
      </c>
      <c r="J183">
        <f t="shared" si="2"/>
        <v>2336.1999999999971</v>
      </c>
      <c r="K183">
        <f>Auchan!K1861</f>
        <v>1515.3</v>
      </c>
    </row>
    <row r="184" spans="1:11" x14ac:dyDescent="0.3">
      <c r="A184" s="3">
        <f>Adatok!A186</f>
        <v>43525</v>
      </c>
      <c r="B184">
        <f>101-Adatok!E186</f>
        <v>49</v>
      </c>
      <c r="C184">
        <f>101-Adatok!H186</f>
        <v>39</v>
      </c>
      <c r="D184">
        <f>101-Adatok!K186</f>
        <v>49</v>
      </c>
      <c r="E184">
        <f>101-Adatok!N186</f>
        <v>48</v>
      </c>
      <c r="F184">
        <f>101-Adatok!Q186</f>
        <v>72</v>
      </c>
      <c r="G184">
        <f>101-Adatok!T186</f>
        <v>54</v>
      </c>
      <c r="H184">
        <f>Adatok!B186*1000+1000</f>
        <v>47000</v>
      </c>
      <c r="I184">
        <f>Auchan!H898</f>
        <v>46901.7</v>
      </c>
      <c r="J184">
        <f t="shared" si="2"/>
        <v>98.30000000000291</v>
      </c>
      <c r="K184">
        <f>Auchan!K1862</f>
        <v>-714.1</v>
      </c>
    </row>
    <row r="185" spans="1:11" x14ac:dyDescent="0.3">
      <c r="A185" s="3">
        <f>Adatok!A187</f>
        <v>43556</v>
      </c>
      <c r="B185">
        <f>101-Adatok!E187</f>
        <v>38</v>
      </c>
      <c r="C185">
        <f>101-Adatok!H187</f>
        <v>38</v>
      </c>
      <c r="D185">
        <f>101-Adatok!K187</f>
        <v>46</v>
      </c>
      <c r="E185">
        <f>101-Adatok!N187</f>
        <v>41</v>
      </c>
      <c r="F185">
        <f>101-Adatok!Q187</f>
        <v>72</v>
      </c>
      <c r="G185">
        <f>101-Adatok!T187</f>
        <v>51</v>
      </c>
      <c r="H185">
        <f>Adatok!B187*1000+1000</f>
        <v>53000</v>
      </c>
      <c r="I185">
        <f>Auchan!H899</f>
        <v>50279.4</v>
      </c>
      <c r="J185">
        <f t="shared" si="2"/>
        <v>2720.5999999999985</v>
      </c>
      <c r="K185">
        <f>Auchan!K1863</f>
        <v>2394.1</v>
      </c>
    </row>
    <row r="186" spans="1:11" x14ac:dyDescent="0.3">
      <c r="A186" s="3">
        <f>Adatok!A188</f>
        <v>43586</v>
      </c>
      <c r="B186">
        <f>101-Adatok!E188</f>
        <v>50</v>
      </c>
      <c r="C186">
        <f>101-Adatok!H188</f>
        <v>43</v>
      </c>
      <c r="D186">
        <f>101-Adatok!K188</f>
        <v>54</v>
      </c>
      <c r="E186">
        <f>101-Adatok!N188</f>
        <v>50</v>
      </c>
      <c r="F186">
        <f>101-Adatok!Q188</f>
        <v>75</v>
      </c>
      <c r="G186">
        <f>101-Adatok!T188</f>
        <v>56</v>
      </c>
      <c r="H186">
        <f>Adatok!B188*1000+1000</f>
        <v>46000</v>
      </c>
      <c r="I186">
        <f>Auchan!H900</f>
        <v>46901.7</v>
      </c>
      <c r="J186">
        <f t="shared" si="2"/>
        <v>-901.69999999999709</v>
      </c>
      <c r="K186">
        <f>Auchan!K1864</f>
        <v>-1714.1</v>
      </c>
    </row>
    <row r="187" spans="1:11" x14ac:dyDescent="0.3">
      <c r="A187" s="3">
        <f>Adatok!A189</f>
        <v>43617</v>
      </c>
      <c r="B187">
        <f>101-Adatok!E189</f>
        <v>26</v>
      </c>
      <c r="C187">
        <f>101-Adatok!H189</f>
        <v>34</v>
      </c>
      <c r="D187">
        <f>101-Adatok!K189</f>
        <v>43</v>
      </c>
      <c r="E187">
        <f>101-Adatok!N189</f>
        <v>37</v>
      </c>
      <c r="F187">
        <f>101-Adatok!Q189</f>
        <v>67</v>
      </c>
      <c r="G187">
        <f>101-Adatok!T189</f>
        <v>42</v>
      </c>
      <c r="H187">
        <f>Adatok!B189*1000+1000</f>
        <v>66000</v>
      </c>
      <c r="I187">
        <f>Auchan!H901</f>
        <v>60702</v>
      </c>
      <c r="J187">
        <f t="shared" si="2"/>
        <v>5298</v>
      </c>
      <c r="K187">
        <f>Auchan!K1865</f>
        <v>5272.9</v>
      </c>
    </row>
    <row r="188" spans="1:11" x14ac:dyDescent="0.3">
      <c r="A188" s="3">
        <f>Adatok!A190</f>
        <v>43647</v>
      </c>
      <c r="B188">
        <f>101-Adatok!E190</f>
        <v>34</v>
      </c>
      <c r="C188">
        <f>101-Adatok!H190</f>
        <v>37</v>
      </c>
      <c r="D188">
        <f>101-Adatok!K190</f>
        <v>43</v>
      </c>
      <c r="E188">
        <f>101-Adatok!N190</f>
        <v>34</v>
      </c>
      <c r="F188">
        <f>101-Adatok!Q190</f>
        <v>69</v>
      </c>
      <c r="G188">
        <f>101-Adatok!T190</f>
        <v>36</v>
      </c>
      <c r="H188">
        <f>Adatok!B190*1000+1000</f>
        <v>52000</v>
      </c>
      <c r="I188">
        <f>Auchan!H902</f>
        <v>54043.1</v>
      </c>
      <c r="J188">
        <f t="shared" si="2"/>
        <v>-2043.0999999999985</v>
      </c>
      <c r="K188">
        <f>Auchan!K1866</f>
        <v>-1497.7</v>
      </c>
    </row>
    <row r="189" spans="1:11" x14ac:dyDescent="0.3">
      <c r="A189" s="3">
        <f>Adatok!A191</f>
        <v>43678</v>
      </c>
      <c r="B189">
        <f>101-Adatok!E191</f>
        <v>28</v>
      </c>
      <c r="C189">
        <f>101-Adatok!H191</f>
        <v>30</v>
      </c>
      <c r="D189">
        <f>101-Adatok!K191</f>
        <v>43</v>
      </c>
      <c r="E189">
        <f>101-Adatok!N191</f>
        <v>28</v>
      </c>
      <c r="F189">
        <f>101-Adatok!Q191</f>
        <v>67</v>
      </c>
      <c r="G189">
        <f>101-Adatok!T191</f>
        <v>36</v>
      </c>
      <c r="H189">
        <f>Adatok!B191*1000+1000</f>
        <v>56000</v>
      </c>
      <c r="I189">
        <f>Auchan!H903</f>
        <v>56938.3</v>
      </c>
      <c r="J189">
        <f t="shared" si="2"/>
        <v>-938.30000000000291</v>
      </c>
      <c r="K189">
        <f>Auchan!K1867</f>
        <v>-871.4</v>
      </c>
    </row>
    <row r="190" spans="1:11" x14ac:dyDescent="0.3">
      <c r="A190" s="3">
        <f>Adatok!A192</f>
        <v>43709</v>
      </c>
      <c r="B190">
        <f>101-Adatok!E192</f>
        <v>49</v>
      </c>
      <c r="C190">
        <f>101-Adatok!H192</f>
        <v>34</v>
      </c>
      <c r="D190">
        <f>101-Adatok!K192</f>
        <v>47</v>
      </c>
      <c r="E190">
        <f>101-Adatok!N192</f>
        <v>32</v>
      </c>
      <c r="F190">
        <f>101-Adatok!Q192</f>
        <v>71</v>
      </c>
      <c r="G190">
        <f>101-Adatok!T192</f>
        <v>44</v>
      </c>
      <c r="H190">
        <f>Adatok!B192*1000+1000</f>
        <v>51000</v>
      </c>
      <c r="I190">
        <f>Auchan!H904</f>
        <v>47770.3</v>
      </c>
      <c r="J190">
        <f t="shared" si="2"/>
        <v>3229.6999999999971</v>
      </c>
      <c r="K190">
        <f>Auchan!K1868</f>
        <v>2803.9</v>
      </c>
    </row>
    <row r="191" spans="1:11" x14ac:dyDescent="0.3">
      <c r="A191" s="3">
        <f>Adatok!A193</f>
        <v>43739</v>
      </c>
      <c r="B191">
        <f>101-Adatok!E193</f>
        <v>47</v>
      </c>
      <c r="C191">
        <f>101-Adatok!H193</f>
        <v>15</v>
      </c>
      <c r="D191">
        <f>101-Adatok!K193</f>
        <v>46</v>
      </c>
      <c r="E191">
        <f>101-Adatok!N193</f>
        <v>43</v>
      </c>
      <c r="F191">
        <f>101-Adatok!Q193</f>
        <v>71</v>
      </c>
      <c r="G191">
        <f>101-Adatok!T193</f>
        <v>49</v>
      </c>
      <c r="H191">
        <f>Adatok!B193*1000+1000</f>
        <v>50000</v>
      </c>
      <c r="I191">
        <f>Auchan!H905</f>
        <v>55973.2</v>
      </c>
      <c r="J191">
        <f t="shared" si="2"/>
        <v>-5973.1999999999971</v>
      </c>
      <c r="K191">
        <f>Auchan!K1869</f>
        <v>-5907.5</v>
      </c>
    </row>
    <row r="192" spans="1:11" x14ac:dyDescent="0.3">
      <c r="A192" s="3">
        <f>Adatok!A194</f>
        <v>43770</v>
      </c>
      <c r="B192">
        <f>101-Adatok!E194</f>
        <v>35</v>
      </c>
      <c r="C192">
        <f>101-Adatok!H194</f>
        <v>30</v>
      </c>
      <c r="D192">
        <f>101-Adatok!K194</f>
        <v>42</v>
      </c>
      <c r="E192">
        <f>101-Adatok!N194</f>
        <v>45</v>
      </c>
      <c r="F192">
        <f>101-Adatok!Q194</f>
        <v>66</v>
      </c>
      <c r="G192">
        <f>101-Adatok!T194</f>
        <v>44</v>
      </c>
      <c r="H192">
        <f>Adatok!B194*1000+1000</f>
        <v>64000</v>
      </c>
      <c r="I192">
        <f>Auchan!H906</f>
        <v>54622.2</v>
      </c>
      <c r="J192">
        <f t="shared" si="2"/>
        <v>9377.8000000000029</v>
      </c>
      <c r="K192">
        <f>Auchan!K1870</f>
        <v>9056.5</v>
      </c>
    </row>
    <row r="193" spans="1:11" x14ac:dyDescent="0.3">
      <c r="A193" s="3">
        <f>Adatok!A195</f>
        <v>43800</v>
      </c>
      <c r="B193">
        <f>101-Adatok!E195</f>
        <v>7</v>
      </c>
      <c r="C193">
        <f>101-Adatok!H195</f>
        <v>14</v>
      </c>
      <c r="D193">
        <f>101-Adatok!K195</f>
        <v>24</v>
      </c>
      <c r="E193">
        <f>101-Adatok!N195</f>
        <v>27</v>
      </c>
      <c r="F193">
        <f>101-Adatok!Q195</f>
        <v>66</v>
      </c>
      <c r="G193">
        <f>101-Adatok!T195</f>
        <v>29</v>
      </c>
      <c r="H193">
        <f>Adatok!B195*1000+1000</f>
        <v>84000</v>
      </c>
      <c r="I193">
        <f>Auchan!H907</f>
        <v>82029.8</v>
      </c>
      <c r="J193">
        <f t="shared" si="2"/>
        <v>1970.1999999999971</v>
      </c>
      <c r="K193">
        <f>Auchan!K1871</f>
        <v>2066.6</v>
      </c>
    </row>
    <row r="194" spans="1:11" x14ac:dyDescent="0.3">
      <c r="A194" s="3">
        <f>Adatok!A196</f>
        <v>43831</v>
      </c>
      <c r="B194">
        <f>101-Adatok!E196</f>
        <v>49</v>
      </c>
      <c r="C194">
        <f>101-Adatok!H196</f>
        <v>38</v>
      </c>
      <c r="D194">
        <f>101-Adatok!K196</f>
        <v>48</v>
      </c>
      <c r="E194">
        <f>101-Adatok!N196</f>
        <v>49</v>
      </c>
      <c r="F194">
        <f>101-Adatok!Q196</f>
        <v>67</v>
      </c>
      <c r="G194">
        <f>101-Adatok!T196</f>
        <v>47</v>
      </c>
      <c r="H194">
        <f>Adatok!B196*1000+1000</f>
        <v>45000</v>
      </c>
      <c r="I194">
        <f>Auchan!H908</f>
        <v>48252.800000000003</v>
      </c>
      <c r="J194">
        <f t="shared" si="2"/>
        <v>-3252.8000000000029</v>
      </c>
      <c r="K194">
        <f>Auchan!K1872</f>
        <v>-3678.1</v>
      </c>
    </row>
    <row r="195" spans="1:11" x14ac:dyDescent="0.3">
      <c r="A195" s="3">
        <f>Adatok!A197</f>
        <v>43862</v>
      </c>
      <c r="B195">
        <f>101-Adatok!E197</f>
        <v>49</v>
      </c>
      <c r="C195">
        <f>101-Adatok!H197</f>
        <v>36</v>
      </c>
      <c r="D195">
        <f>101-Adatok!K197</f>
        <v>43</v>
      </c>
      <c r="E195">
        <f>101-Adatok!N197</f>
        <v>43</v>
      </c>
      <c r="F195">
        <f>101-Adatok!Q197</f>
        <v>68</v>
      </c>
      <c r="G195">
        <f>101-Adatok!T197</f>
        <v>43</v>
      </c>
      <c r="H195">
        <f>Adatok!B197*1000+1000</f>
        <v>44000</v>
      </c>
      <c r="I195">
        <f>Auchan!H909</f>
        <v>47770.3</v>
      </c>
      <c r="J195">
        <f t="shared" ref="J195:J235" si="3">H195-I195</f>
        <v>-3770.3000000000029</v>
      </c>
      <c r="K195">
        <f>Auchan!K1873</f>
        <v>-3714.1</v>
      </c>
    </row>
    <row r="196" spans="1:11" x14ac:dyDescent="0.3">
      <c r="A196" s="3">
        <f>Adatok!A198</f>
        <v>43891</v>
      </c>
      <c r="B196">
        <f>101-Adatok!E198</f>
        <v>23</v>
      </c>
      <c r="C196">
        <f>101-Adatok!H198</f>
        <v>26</v>
      </c>
      <c r="D196">
        <f>101-Adatok!K198</f>
        <v>31</v>
      </c>
      <c r="E196">
        <f>101-Adatok!N198</f>
        <v>12</v>
      </c>
      <c r="F196">
        <f>101-Adatok!Q198</f>
        <v>67</v>
      </c>
      <c r="G196">
        <f>101-Adatok!T198</f>
        <v>38</v>
      </c>
      <c r="H196">
        <f>Adatok!B198*1000+1000</f>
        <v>72000</v>
      </c>
      <c r="I196">
        <f>Auchan!H910</f>
        <v>63597.2</v>
      </c>
      <c r="J196">
        <f t="shared" si="3"/>
        <v>8402.8000000000029</v>
      </c>
      <c r="K196">
        <f>Auchan!K1874</f>
        <v>8381.2000000000007</v>
      </c>
    </row>
    <row r="197" spans="1:11" x14ac:dyDescent="0.3">
      <c r="A197" s="3">
        <f>Adatok!A199</f>
        <v>43922</v>
      </c>
      <c r="B197">
        <f>101-Adatok!E199</f>
        <v>7</v>
      </c>
      <c r="C197">
        <f>101-Adatok!H199</f>
        <v>1</v>
      </c>
      <c r="D197">
        <f>101-Adatok!K199</f>
        <v>1</v>
      </c>
      <c r="E197">
        <f>101-Adatok!N199</f>
        <v>4</v>
      </c>
      <c r="F197">
        <f>101-Adatok!Q199</f>
        <v>57</v>
      </c>
      <c r="G197">
        <f>101-Adatok!T199</f>
        <v>27</v>
      </c>
      <c r="H197">
        <f>Adatok!B199*1000+1000</f>
        <v>100000</v>
      </c>
      <c r="I197">
        <f>Auchan!H911</f>
        <v>96505.600000000006</v>
      </c>
      <c r="J197">
        <f t="shared" si="3"/>
        <v>3494.3999999999942</v>
      </c>
      <c r="K197">
        <f>Auchan!K1875</f>
        <v>3607.8</v>
      </c>
    </row>
    <row r="198" spans="1:11" x14ac:dyDescent="0.3">
      <c r="A198" s="3">
        <f>Adatok!A200</f>
        <v>43952</v>
      </c>
      <c r="B198">
        <f>101-Adatok!E200</f>
        <v>23</v>
      </c>
      <c r="C198">
        <f>101-Adatok!H200</f>
        <v>13</v>
      </c>
      <c r="D198">
        <f>101-Adatok!K200</f>
        <v>23</v>
      </c>
      <c r="E198">
        <f>101-Adatok!N200</f>
        <v>33</v>
      </c>
      <c r="F198">
        <f>101-Adatok!Q200</f>
        <v>64</v>
      </c>
      <c r="G198">
        <f>101-Adatok!T200</f>
        <v>36</v>
      </c>
      <c r="H198">
        <f>Adatok!B200*1000+1000</f>
        <v>79000</v>
      </c>
      <c r="I198">
        <f>Auchan!H912</f>
        <v>76239.399999999994</v>
      </c>
      <c r="J198">
        <f t="shared" si="3"/>
        <v>2760.6000000000058</v>
      </c>
      <c r="K198">
        <f>Auchan!K1876</f>
        <v>2850.2</v>
      </c>
    </row>
    <row r="199" spans="1:11" x14ac:dyDescent="0.3">
      <c r="A199" s="3">
        <f>Adatok!A201</f>
        <v>43983</v>
      </c>
      <c r="B199">
        <f>101-Adatok!E201</f>
        <v>36</v>
      </c>
      <c r="C199">
        <f>101-Adatok!H201</f>
        <v>24</v>
      </c>
      <c r="D199">
        <f>101-Adatok!K201</f>
        <v>31</v>
      </c>
      <c r="E199">
        <f>101-Adatok!N201</f>
        <v>40</v>
      </c>
      <c r="F199">
        <f>101-Adatok!Q201</f>
        <v>63</v>
      </c>
      <c r="G199">
        <f>101-Adatok!T201</f>
        <v>35</v>
      </c>
      <c r="H199">
        <f>Adatok!B201*1000+1000</f>
        <v>62000</v>
      </c>
      <c r="I199">
        <f>Auchan!H913</f>
        <v>54525.7</v>
      </c>
      <c r="J199">
        <f t="shared" si="3"/>
        <v>7474.3000000000029</v>
      </c>
      <c r="K199">
        <f>Auchan!K1877</f>
        <v>7538.4</v>
      </c>
    </row>
    <row r="200" spans="1:11" x14ac:dyDescent="0.3">
      <c r="A200" s="3">
        <f>Adatok!A202</f>
        <v>44013</v>
      </c>
      <c r="B200">
        <f>101-Adatok!E202</f>
        <v>33</v>
      </c>
      <c r="C200">
        <f>101-Adatok!H202</f>
        <v>24</v>
      </c>
      <c r="D200">
        <f>101-Adatok!K202</f>
        <v>34</v>
      </c>
      <c r="E200">
        <f>101-Adatok!N202</f>
        <v>41</v>
      </c>
      <c r="F200">
        <f>101-Adatok!Q202</f>
        <v>62</v>
      </c>
      <c r="G200">
        <f>101-Adatok!T202</f>
        <v>27</v>
      </c>
      <c r="H200">
        <f>Adatok!B202*1000+1000</f>
        <v>61000</v>
      </c>
      <c r="I200">
        <f>Auchan!H914</f>
        <v>56455.8</v>
      </c>
      <c r="J200">
        <f t="shared" si="3"/>
        <v>4544.1999999999971</v>
      </c>
      <c r="K200">
        <f>Auchan!K1878</f>
        <v>5574.5</v>
      </c>
    </row>
    <row r="201" spans="1:11" x14ac:dyDescent="0.3">
      <c r="A201" s="3">
        <f>Adatok!A203</f>
        <v>44044</v>
      </c>
      <c r="B201">
        <f>101-Adatok!E203</f>
        <v>29</v>
      </c>
      <c r="C201">
        <f>101-Adatok!H203</f>
        <v>27</v>
      </c>
      <c r="D201">
        <f>101-Adatok!K203</f>
        <v>34</v>
      </c>
      <c r="E201">
        <f>101-Adatok!N203</f>
        <v>28</v>
      </c>
      <c r="F201">
        <f>101-Adatok!Q203</f>
        <v>62</v>
      </c>
      <c r="G201">
        <f>101-Adatok!T203</f>
        <v>22</v>
      </c>
      <c r="H201">
        <f>Adatok!B203*1000+1000</f>
        <v>62000</v>
      </c>
      <c r="I201">
        <f>Auchan!H915</f>
        <v>57903.4</v>
      </c>
      <c r="J201">
        <f t="shared" si="3"/>
        <v>4096.5999999999985</v>
      </c>
      <c r="K201">
        <f>Auchan!K1879</f>
        <v>4164.7</v>
      </c>
    </row>
    <row r="202" spans="1:11" x14ac:dyDescent="0.3">
      <c r="A202" s="3">
        <f>Adatok!A204</f>
        <v>44075</v>
      </c>
      <c r="B202">
        <f>101-Adatok!E204</f>
        <v>47</v>
      </c>
      <c r="C202">
        <f>101-Adatok!H204</f>
        <v>30</v>
      </c>
      <c r="D202">
        <f>101-Adatok!K204</f>
        <v>39</v>
      </c>
      <c r="E202">
        <f>101-Adatok!N204</f>
        <v>41</v>
      </c>
      <c r="F202">
        <f>101-Adatok!Q204</f>
        <v>32</v>
      </c>
      <c r="G202">
        <f>101-Adatok!T204</f>
        <v>36</v>
      </c>
      <c r="H202">
        <f>Adatok!B204*1000+1000</f>
        <v>50000</v>
      </c>
      <c r="I202">
        <f>Auchan!H916</f>
        <v>52113</v>
      </c>
      <c r="J202">
        <f t="shared" si="3"/>
        <v>-2113</v>
      </c>
      <c r="K202">
        <f>Auchan!K1880</f>
        <v>-2051.8000000000002</v>
      </c>
    </row>
    <row r="203" spans="1:11" x14ac:dyDescent="0.3">
      <c r="A203" s="3">
        <f>Adatok!A205</f>
        <v>44105</v>
      </c>
      <c r="B203">
        <f>101-Adatok!E205</f>
        <v>41</v>
      </c>
      <c r="C203">
        <f>101-Adatok!H205</f>
        <v>24</v>
      </c>
      <c r="D203">
        <f>101-Adatok!K205</f>
        <v>34</v>
      </c>
      <c r="E203">
        <f>101-Adatok!N205</f>
        <v>32</v>
      </c>
      <c r="F203">
        <f>101-Adatok!Q205</f>
        <v>1</v>
      </c>
      <c r="G203">
        <f>101-Adatok!T205</f>
        <v>31</v>
      </c>
      <c r="H203">
        <f>Adatok!B205*1000+1000</f>
        <v>58000</v>
      </c>
      <c r="I203">
        <f>Auchan!H917</f>
        <v>55973.2</v>
      </c>
      <c r="J203">
        <f t="shared" si="3"/>
        <v>2026.8000000000029</v>
      </c>
      <c r="K203">
        <f>Auchan!K1881</f>
        <v>2092.5</v>
      </c>
    </row>
    <row r="204" spans="1:11" x14ac:dyDescent="0.3">
      <c r="A204" s="3">
        <f>Adatok!A206</f>
        <v>44136</v>
      </c>
      <c r="B204">
        <f>101-Adatok!E206</f>
        <v>35</v>
      </c>
      <c r="C204">
        <f>101-Adatok!H206</f>
        <v>20</v>
      </c>
      <c r="D204">
        <f>101-Adatok!K206</f>
        <v>28</v>
      </c>
      <c r="E204">
        <f>101-Adatok!N206</f>
        <v>38</v>
      </c>
      <c r="F204">
        <f>101-Adatok!Q206</f>
        <v>61</v>
      </c>
      <c r="G204">
        <f>101-Adatok!T206</f>
        <v>36</v>
      </c>
      <c r="H204">
        <f>Adatok!B206*1000+1000</f>
        <v>71000</v>
      </c>
      <c r="I204">
        <f>Auchan!H918</f>
        <v>58868.4</v>
      </c>
      <c r="J204">
        <f t="shared" si="3"/>
        <v>12131.599999999999</v>
      </c>
      <c r="K204">
        <f>Auchan!K1882</f>
        <v>11236.8</v>
      </c>
    </row>
    <row r="205" spans="1:11" x14ac:dyDescent="0.3">
      <c r="A205" s="3">
        <f>Adatok!A207</f>
        <v>44166</v>
      </c>
      <c r="B205">
        <f>101-Adatok!E207</f>
        <v>15</v>
      </c>
      <c r="C205">
        <f>101-Adatok!H207</f>
        <v>16</v>
      </c>
      <c r="D205">
        <f>101-Adatok!K207</f>
        <v>23</v>
      </c>
      <c r="E205">
        <f>101-Adatok!N207</f>
        <v>19</v>
      </c>
      <c r="F205">
        <f>101-Adatok!Q207</f>
        <v>59</v>
      </c>
      <c r="G205">
        <f>101-Adatok!T207</f>
        <v>13</v>
      </c>
      <c r="H205">
        <f>Adatok!B207*1000+1000</f>
        <v>87000</v>
      </c>
      <c r="I205">
        <f>Auchan!H919</f>
        <v>77590.5</v>
      </c>
      <c r="J205">
        <f t="shared" si="3"/>
        <v>9409.5</v>
      </c>
      <c r="K205">
        <f>Auchan!K1883</f>
        <v>9404.2999999999993</v>
      </c>
    </row>
    <row r="206" spans="1:11" x14ac:dyDescent="0.3">
      <c r="A206" s="3">
        <f>Adatok!A208</f>
        <v>44197</v>
      </c>
      <c r="B206">
        <f>101-Adatok!E208</f>
        <v>51</v>
      </c>
      <c r="C206">
        <f>101-Adatok!H208</f>
        <v>29</v>
      </c>
      <c r="D206">
        <f>101-Adatok!K208</f>
        <v>38</v>
      </c>
      <c r="E206">
        <f>101-Adatok!N208</f>
        <v>44</v>
      </c>
      <c r="F206">
        <f>101-Adatok!Q208</f>
        <v>54</v>
      </c>
      <c r="G206">
        <f>101-Adatok!T208</f>
        <v>36</v>
      </c>
      <c r="H206">
        <f>Adatok!B208*1000+1000</f>
        <v>47000</v>
      </c>
      <c r="I206">
        <f>Auchan!H920</f>
        <v>50665.4</v>
      </c>
      <c r="J206">
        <f t="shared" si="3"/>
        <v>-3665.4000000000015</v>
      </c>
      <c r="K206">
        <f>Auchan!K1884</f>
        <v>-3605.9</v>
      </c>
    </row>
    <row r="207" spans="1:11" x14ac:dyDescent="0.3">
      <c r="A207" s="3">
        <f>Adatok!A209</f>
        <v>44228</v>
      </c>
      <c r="B207">
        <f>101-Adatok!E209</f>
        <v>54</v>
      </c>
      <c r="C207">
        <f>101-Adatok!H209</f>
        <v>31</v>
      </c>
      <c r="D207">
        <f>101-Adatok!K209</f>
        <v>44</v>
      </c>
      <c r="E207">
        <f>101-Adatok!N209</f>
        <v>40</v>
      </c>
      <c r="F207">
        <f>101-Adatok!Q209</f>
        <v>53</v>
      </c>
      <c r="G207">
        <f>101-Adatok!T209</f>
        <v>39</v>
      </c>
      <c r="H207">
        <f>Adatok!B209*1000+1000</f>
        <v>49000</v>
      </c>
      <c r="I207">
        <f>Auchan!H921</f>
        <v>49603.9</v>
      </c>
      <c r="J207">
        <f t="shared" si="3"/>
        <v>-603.90000000000146</v>
      </c>
      <c r="K207">
        <f>Auchan!K1885</f>
        <v>-642</v>
      </c>
    </row>
    <row r="208" spans="1:11" x14ac:dyDescent="0.3">
      <c r="A208" s="3">
        <f>Adatok!A210</f>
        <v>44256</v>
      </c>
      <c r="B208">
        <f>101-Adatok!E210</f>
        <v>39</v>
      </c>
      <c r="C208">
        <f>101-Adatok!H210</f>
        <v>22</v>
      </c>
      <c r="D208">
        <f>101-Adatok!K210</f>
        <v>26</v>
      </c>
      <c r="E208">
        <f>101-Adatok!N210</f>
        <v>37</v>
      </c>
      <c r="F208">
        <f>101-Adatok!Q210</f>
        <v>58</v>
      </c>
      <c r="G208">
        <f>101-Adatok!T210</f>
        <v>36</v>
      </c>
      <c r="H208">
        <f>Adatok!B210*1000+1000</f>
        <v>58000</v>
      </c>
      <c r="I208">
        <f>Auchan!H922</f>
        <v>53560.6</v>
      </c>
      <c r="J208">
        <f t="shared" si="3"/>
        <v>4439.4000000000015</v>
      </c>
      <c r="K208">
        <f>Auchan!K1886</f>
        <v>5466.3</v>
      </c>
    </row>
    <row r="209" spans="1:11" x14ac:dyDescent="0.3">
      <c r="A209" s="3">
        <f>Adatok!A211</f>
        <v>44287</v>
      </c>
      <c r="B209">
        <f>101-Adatok!E211</f>
        <v>38</v>
      </c>
      <c r="C209">
        <f>101-Adatok!H211</f>
        <v>24</v>
      </c>
      <c r="D209">
        <f>101-Adatok!K211</f>
        <v>27</v>
      </c>
      <c r="E209">
        <f>101-Adatok!N211</f>
        <v>27</v>
      </c>
      <c r="F209">
        <f>101-Adatok!Q211</f>
        <v>67</v>
      </c>
      <c r="G209">
        <f>101-Adatok!T211</f>
        <v>29</v>
      </c>
      <c r="H209">
        <f>Adatok!B211*1000+1000</f>
        <v>56000</v>
      </c>
      <c r="I209">
        <f>Auchan!H923</f>
        <v>52595.6</v>
      </c>
      <c r="J209">
        <f t="shared" si="3"/>
        <v>3404.4000000000015</v>
      </c>
      <c r="K209">
        <f>Auchan!K1887</f>
        <v>3466.3</v>
      </c>
    </row>
    <row r="210" spans="1:11" x14ac:dyDescent="0.3">
      <c r="A210" s="3">
        <f>Adatok!A212</f>
        <v>44317</v>
      </c>
      <c r="B210">
        <f>101-Adatok!E212</f>
        <v>38</v>
      </c>
      <c r="C210">
        <f>101-Adatok!H212</f>
        <v>22</v>
      </c>
      <c r="D210">
        <f>101-Adatok!K212</f>
        <v>32</v>
      </c>
      <c r="E210">
        <f>101-Adatok!N212</f>
        <v>21</v>
      </c>
      <c r="F210">
        <f>101-Adatok!Q212</f>
        <v>66</v>
      </c>
      <c r="G210">
        <f>101-Adatok!T212</f>
        <v>32</v>
      </c>
      <c r="H210">
        <f>Adatok!B212*1000+1000</f>
        <v>54000</v>
      </c>
      <c r="I210">
        <f>Auchan!H924</f>
        <v>52595.6</v>
      </c>
      <c r="J210">
        <f t="shared" si="3"/>
        <v>1404.4000000000015</v>
      </c>
      <c r="K210">
        <f>Auchan!K1888</f>
        <v>1466.3</v>
      </c>
    </row>
    <row r="211" spans="1:11" x14ac:dyDescent="0.3">
      <c r="A211" s="3">
        <f>Adatok!A213</f>
        <v>44348</v>
      </c>
      <c r="B211">
        <f>101-Adatok!E213</f>
        <v>25</v>
      </c>
      <c r="C211">
        <f>101-Adatok!H213</f>
        <v>18</v>
      </c>
      <c r="D211">
        <f>101-Adatok!K213</f>
        <v>37</v>
      </c>
      <c r="E211">
        <f>101-Adatok!N213</f>
        <v>16</v>
      </c>
      <c r="F211">
        <f>101-Adatok!Q213</f>
        <v>66</v>
      </c>
      <c r="G211">
        <f>101-Adatok!T213</f>
        <v>28</v>
      </c>
      <c r="H211">
        <f>Adatok!B213*1000+1000</f>
        <v>76000</v>
      </c>
      <c r="I211">
        <f>Auchan!H925</f>
        <v>66395.899999999994</v>
      </c>
      <c r="J211">
        <f t="shared" si="3"/>
        <v>9604.1000000000058</v>
      </c>
      <c r="K211">
        <f>Auchan!K1889</f>
        <v>9489.4</v>
      </c>
    </row>
    <row r="212" spans="1:11" x14ac:dyDescent="0.3">
      <c r="A212" s="3">
        <f>Adatok!A214</f>
        <v>44378</v>
      </c>
      <c r="B212">
        <f>101-Adatok!E214</f>
        <v>31</v>
      </c>
      <c r="C212">
        <f>101-Adatok!H214</f>
        <v>25</v>
      </c>
      <c r="D212">
        <f>101-Adatok!K214</f>
        <v>35</v>
      </c>
      <c r="E212">
        <f>101-Adatok!N214</f>
        <v>21</v>
      </c>
      <c r="F212">
        <f>101-Adatok!Q214</f>
        <v>67</v>
      </c>
      <c r="G212">
        <f>101-Adatok!T214</f>
        <v>14</v>
      </c>
      <c r="H212">
        <f>Adatok!B214*1000+1000</f>
        <v>62000</v>
      </c>
      <c r="I212">
        <f>Auchan!H926</f>
        <v>57999.9</v>
      </c>
      <c r="J212">
        <f t="shared" si="3"/>
        <v>4000.0999999999985</v>
      </c>
      <c r="K212">
        <f>Auchan!K1890</f>
        <v>4164.7</v>
      </c>
    </row>
    <row r="213" spans="1:11" x14ac:dyDescent="0.3">
      <c r="A213" s="3">
        <f>Adatok!A215</f>
        <v>44409</v>
      </c>
      <c r="B213">
        <f>101-Adatok!E215</f>
        <v>36</v>
      </c>
      <c r="C213">
        <f>101-Adatok!H215</f>
        <v>25</v>
      </c>
      <c r="D213">
        <f>101-Adatok!K215</f>
        <v>32</v>
      </c>
      <c r="E213">
        <f>101-Adatok!N215</f>
        <v>26</v>
      </c>
      <c r="F213">
        <f>101-Adatok!Q215</f>
        <v>65</v>
      </c>
      <c r="G213">
        <f>101-Adatok!T215</f>
        <v>13</v>
      </c>
      <c r="H213">
        <f>Adatok!B215*1000+1000</f>
        <v>56000</v>
      </c>
      <c r="I213">
        <f>Auchan!H927</f>
        <v>54622.2</v>
      </c>
      <c r="J213">
        <f t="shared" si="3"/>
        <v>1377.8000000000029</v>
      </c>
      <c r="K213">
        <f>Auchan!K1891</f>
        <v>1538.4</v>
      </c>
    </row>
    <row r="214" spans="1:11" x14ac:dyDescent="0.3">
      <c r="A214" s="3">
        <f>Adatok!A216</f>
        <v>44440</v>
      </c>
      <c r="B214">
        <f>101-Adatok!E216</f>
        <v>51</v>
      </c>
      <c r="C214">
        <f>101-Adatok!H216</f>
        <v>33</v>
      </c>
      <c r="D214">
        <f>101-Adatok!K216</f>
        <v>38</v>
      </c>
      <c r="E214">
        <f>101-Adatok!N216</f>
        <v>31</v>
      </c>
      <c r="F214">
        <f>101-Adatok!Q216</f>
        <v>64</v>
      </c>
      <c r="G214">
        <f>101-Adatok!T216</f>
        <v>26</v>
      </c>
      <c r="H214">
        <f>Adatok!B216*1000+1000</f>
        <v>48000</v>
      </c>
      <c r="I214">
        <f>Auchan!H928</f>
        <v>50086.400000000001</v>
      </c>
      <c r="J214">
        <f t="shared" si="3"/>
        <v>-2086.4000000000015</v>
      </c>
      <c r="K214">
        <f>Auchan!K1892</f>
        <v>-2123.9</v>
      </c>
    </row>
    <row r="215" spans="1:11" x14ac:dyDescent="0.3">
      <c r="A215" s="3">
        <f>Adatok!A217</f>
        <v>44470</v>
      </c>
      <c r="B215">
        <f>101-Adatok!E217</f>
        <v>42</v>
      </c>
      <c r="C215">
        <f>101-Adatok!H217</f>
        <v>25</v>
      </c>
      <c r="D215">
        <f>101-Adatok!K217</f>
        <v>32</v>
      </c>
      <c r="E215">
        <f>101-Adatok!N217</f>
        <v>28</v>
      </c>
      <c r="F215">
        <f>101-Adatok!Q217</f>
        <v>68</v>
      </c>
      <c r="G215">
        <f>101-Adatok!T217</f>
        <v>30</v>
      </c>
      <c r="H215">
        <f>Adatok!B217*1000+1000</f>
        <v>55000</v>
      </c>
      <c r="I215">
        <f>Auchan!H929</f>
        <v>52016.5</v>
      </c>
      <c r="J215">
        <f t="shared" si="3"/>
        <v>2983.5</v>
      </c>
      <c r="K215">
        <f>Auchan!K1893</f>
        <v>3912.1</v>
      </c>
    </row>
    <row r="216" spans="1:11" x14ac:dyDescent="0.3">
      <c r="A216" s="3">
        <f>Adatok!A218</f>
        <v>44501</v>
      </c>
      <c r="B216">
        <f>101-Adatok!E218</f>
        <v>38</v>
      </c>
      <c r="C216">
        <f>101-Adatok!H218</f>
        <v>14</v>
      </c>
      <c r="D216">
        <f>101-Adatok!K218</f>
        <v>33</v>
      </c>
      <c r="E216">
        <f>101-Adatok!N218</f>
        <v>35</v>
      </c>
      <c r="F216">
        <f>101-Adatok!Q218</f>
        <v>66</v>
      </c>
      <c r="G216">
        <f>101-Adatok!T218</f>
        <v>36</v>
      </c>
      <c r="H216">
        <f>Adatok!B218*1000+1000</f>
        <v>62000</v>
      </c>
      <c r="I216">
        <f>Auchan!H930</f>
        <v>63211.199999999997</v>
      </c>
      <c r="J216">
        <f t="shared" si="3"/>
        <v>-1211.1999999999971</v>
      </c>
      <c r="K216">
        <f>Auchan!K1894</f>
        <v>-1136.9000000000001</v>
      </c>
    </row>
    <row r="217" spans="1:11" x14ac:dyDescent="0.3">
      <c r="A217" s="3">
        <f>Adatok!A219</f>
        <v>44531</v>
      </c>
      <c r="B217">
        <f>101-Adatok!E219</f>
        <v>16</v>
      </c>
      <c r="C217">
        <f>101-Adatok!H219</f>
        <v>18</v>
      </c>
      <c r="D217">
        <f>101-Adatok!K219</f>
        <v>24</v>
      </c>
      <c r="E217">
        <f>101-Adatok!N219</f>
        <v>19</v>
      </c>
      <c r="F217">
        <f>101-Adatok!Q219</f>
        <v>64</v>
      </c>
      <c r="G217">
        <f>101-Adatok!T219</f>
        <v>12</v>
      </c>
      <c r="H217">
        <f>Adatok!B219*1000+1000</f>
        <v>79000</v>
      </c>
      <c r="I217">
        <f>Auchan!H931</f>
        <v>70835.100000000006</v>
      </c>
      <c r="J217">
        <f t="shared" si="3"/>
        <v>8164.8999999999942</v>
      </c>
      <c r="K217">
        <f>Auchan!K1895</f>
        <v>7187.8</v>
      </c>
    </row>
    <row r="218" spans="1:11" x14ac:dyDescent="0.3">
      <c r="A218" s="3">
        <f>Adatok!A220</f>
        <v>44562</v>
      </c>
      <c r="B218">
        <f>101-Adatok!E220</f>
        <v>46</v>
      </c>
      <c r="C218">
        <f>101-Adatok!H220</f>
        <v>26</v>
      </c>
      <c r="D218">
        <f>101-Adatok!K220</f>
        <v>43</v>
      </c>
      <c r="E218">
        <f>101-Adatok!N220</f>
        <v>33</v>
      </c>
      <c r="F218">
        <f>101-Adatok!Q220</f>
        <v>67</v>
      </c>
      <c r="G218">
        <f>101-Adatok!T220</f>
        <v>24</v>
      </c>
      <c r="H218">
        <f>Adatok!B220*1000+1000</f>
        <v>50000</v>
      </c>
      <c r="I218">
        <f>Auchan!H932</f>
        <v>49217.9</v>
      </c>
      <c r="J218">
        <f t="shared" si="3"/>
        <v>782.09999999999854</v>
      </c>
      <c r="K218">
        <f>Auchan!K1896</f>
        <v>840</v>
      </c>
    </row>
    <row r="219" spans="1:11" x14ac:dyDescent="0.3">
      <c r="A219" s="3">
        <f>Adatok!A221</f>
        <v>44593</v>
      </c>
      <c r="B219">
        <f>101-Adatok!E221</f>
        <v>42</v>
      </c>
      <c r="C219">
        <f>101-Adatok!H221</f>
        <v>30</v>
      </c>
      <c r="D219">
        <f>101-Adatok!K221</f>
        <v>39</v>
      </c>
      <c r="E219">
        <f>101-Adatok!N221</f>
        <v>33</v>
      </c>
      <c r="F219">
        <f>101-Adatok!Q221</f>
        <v>71</v>
      </c>
      <c r="G219">
        <f>101-Adatok!T221</f>
        <v>34</v>
      </c>
      <c r="H219">
        <f>Adatok!B221*1000+1000</f>
        <v>49000</v>
      </c>
      <c r="I219">
        <f>Auchan!H933</f>
        <v>51148</v>
      </c>
      <c r="J219">
        <f t="shared" si="3"/>
        <v>-2148</v>
      </c>
      <c r="K219">
        <f>Auchan!K1897</f>
        <v>-2087.9</v>
      </c>
    </row>
    <row r="220" spans="1:11" x14ac:dyDescent="0.3">
      <c r="A220" s="3">
        <f>Adatok!A222</f>
        <v>44621</v>
      </c>
      <c r="B220">
        <f>101-Adatok!E222</f>
        <v>40</v>
      </c>
      <c r="C220">
        <f>101-Adatok!H222</f>
        <v>31</v>
      </c>
      <c r="D220">
        <f>101-Adatok!K222</f>
        <v>30</v>
      </c>
      <c r="E220">
        <f>101-Adatok!N222</f>
        <v>25</v>
      </c>
      <c r="F220">
        <f>101-Adatok!Q222</f>
        <v>70</v>
      </c>
      <c r="G220">
        <f>101-Adatok!T222</f>
        <v>28</v>
      </c>
      <c r="H220">
        <f>Adatok!B222*1000+1000</f>
        <v>57000</v>
      </c>
      <c r="I220">
        <f>Auchan!H934</f>
        <v>52113</v>
      </c>
      <c r="J220">
        <f t="shared" si="3"/>
        <v>4887</v>
      </c>
      <c r="K220">
        <f>Auchan!K1898</f>
        <v>5430.2</v>
      </c>
    </row>
    <row r="221" spans="1:11" x14ac:dyDescent="0.3">
      <c r="A221" s="3">
        <f>Adatok!A223</f>
        <v>44652</v>
      </c>
      <c r="B221">
        <f>101-Adatok!E223</f>
        <v>35</v>
      </c>
      <c r="C221">
        <f>101-Adatok!H223</f>
        <v>29</v>
      </c>
      <c r="D221">
        <f>101-Adatok!K223</f>
        <v>24</v>
      </c>
      <c r="E221">
        <f>101-Adatok!N223</f>
        <v>23</v>
      </c>
      <c r="F221">
        <f>101-Adatok!Q223</f>
        <v>64</v>
      </c>
      <c r="G221">
        <f>101-Adatok!T223</f>
        <v>25</v>
      </c>
      <c r="H221">
        <f>Adatok!B223*1000+1000</f>
        <v>58000</v>
      </c>
      <c r="I221">
        <f>Auchan!H935</f>
        <v>55490.7</v>
      </c>
      <c r="J221">
        <f t="shared" si="3"/>
        <v>2509.3000000000029</v>
      </c>
      <c r="K221">
        <f>Auchan!K1899</f>
        <v>2574.5</v>
      </c>
    </row>
    <row r="222" spans="1:11" x14ac:dyDescent="0.3">
      <c r="A222" s="3">
        <f>Adatok!A224</f>
        <v>44682</v>
      </c>
      <c r="B222">
        <f>101-Adatok!E224</f>
        <v>39</v>
      </c>
      <c r="C222">
        <f>101-Adatok!H224</f>
        <v>29</v>
      </c>
      <c r="D222">
        <f>101-Adatok!K224</f>
        <v>28</v>
      </c>
      <c r="E222">
        <f>101-Adatok!N224</f>
        <v>29</v>
      </c>
      <c r="F222">
        <f>101-Adatok!Q224</f>
        <v>67</v>
      </c>
      <c r="G222">
        <f>101-Adatok!T224</f>
        <v>28</v>
      </c>
      <c r="H222">
        <f>Adatok!B224*1000+1000</f>
        <v>53000</v>
      </c>
      <c r="I222">
        <f>Auchan!H936</f>
        <v>52595.6</v>
      </c>
      <c r="J222">
        <f t="shared" si="3"/>
        <v>404.40000000000146</v>
      </c>
      <c r="K222">
        <f>Auchan!K1900</f>
        <v>466.3</v>
      </c>
    </row>
    <row r="223" spans="1:11" x14ac:dyDescent="0.3">
      <c r="A223" s="3">
        <f>Adatok!A225</f>
        <v>44713</v>
      </c>
      <c r="B223">
        <f>101-Adatok!E225</f>
        <v>26</v>
      </c>
      <c r="C223">
        <f>101-Adatok!H225</f>
        <v>23</v>
      </c>
      <c r="D223">
        <f>101-Adatok!K225</f>
        <v>23</v>
      </c>
      <c r="E223">
        <f>101-Adatok!N225</f>
        <v>20</v>
      </c>
      <c r="F223">
        <f>101-Adatok!Q225</f>
        <v>63</v>
      </c>
      <c r="G223">
        <f>101-Adatok!T225</f>
        <v>16</v>
      </c>
      <c r="H223">
        <f>Adatok!B225*1000+1000</f>
        <v>68000</v>
      </c>
      <c r="I223">
        <f>Auchan!H937</f>
        <v>61763.6</v>
      </c>
      <c r="J223">
        <f t="shared" si="3"/>
        <v>6236.4000000000015</v>
      </c>
      <c r="K223">
        <f>Auchan!K1901</f>
        <v>6309</v>
      </c>
    </row>
    <row r="224" spans="1:11" x14ac:dyDescent="0.3">
      <c r="A224" s="3">
        <f>Adatok!A226</f>
        <v>44743</v>
      </c>
      <c r="B224">
        <f>101-Adatok!E226</f>
        <v>24</v>
      </c>
      <c r="C224">
        <f>101-Adatok!H226</f>
        <v>19</v>
      </c>
      <c r="D224">
        <f>101-Adatok!K226</f>
        <v>17</v>
      </c>
      <c r="E224">
        <f>101-Adatok!N226</f>
        <v>11</v>
      </c>
      <c r="F224">
        <f>101-Adatok!Q226</f>
        <v>57</v>
      </c>
      <c r="G224">
        <f>101-Adatok!T226</f>
        <v>2</v>
      </c>
      <c r="H224">
        <f>Adatok!B226*1000+1000</f>
        <v>62000</v>
      </c>
      <c r="I224">
        <f>Auchan!H938</f>
        <v>68036.399999999994</v>
      </c>
      <c r="J224">
        <f t="shared" si="3"/>
        <v>-6036.3999999999942</v>
      </c>
      <c r="K224">
        <f>Auchan!K1902</f>
        <v>-5956.5</v>
      </c>
    </row>
    <row r="225" spans="1:11" x14ac:dyDescent="0.3">
      <c r="A225" s="3">
        <f>Adatok!A227</f>
        <v>44774</v>
      </c>
      <c r="B225">
        <f>101-Adatok!E227</f>
        <v>23</v>
      </c>
      <c r="C225">
        <f>101-Adatok!H227</f>
        <v>23</v>
      </c>
      <c r="D225">
        <f>101-Adatok!K227</f>
        <v>27</v>
      </c>
      <c r="E225">
        <f>101-Adatok!N227</f>
        <v>14</v>
      </c>
      <c r="F225">
        <f>101-Adatok!Q227</f>
        <v>59</v>
      </c>
      <c r="G225">
        <f>101-Adatok!T227</f>
        <v>8</v>
      </c>
      <c r="H225">
        <f>Adatok!B227*1000+1000</f>
        <v>60000</v>
      </c>
      <c r="I225">
        <f>Auchan!H939</f>
        <v>62246.1</v>
      </c>
      <c r="J225">
        <f t="shared" si="3"/>
        <v>-2246.0999999999985</v>
      </c>
      <c r="K225">
        <f>Auchan!K1903</f>
        <v>-2173</v>
      </c>
    </row>
    <row r="226" spans="1:11" x14ac:dyDescent="0.3">
      <c r="A226" s="3">
        <f>Adatok!A228</f>
        <v>44805</v>
      </c>
      <c r="B226">
        <f>101-Adatok!E228</f>
        <v>35</v>
      </c>
      <c r="C226">
        <f>101-Adatok!H228</f>
        <v>27</v>
      </c>
      <c r="D226">
        <f>101-Adatok!K228</f>
        <v>23</v>
      </c>
      <c r="E226">
        <f>101-Adatok!N228</f>
        <v>24</v>
      </c>
      <c r="F226">
        <f>101-Adatok!Q228</f>
        <v>64</v>
      </c>
      <c r="G226">
        <f>101-Adatok!T228</f>
        <v>17</v>
      </c>
      <c r="H226">
        <f>Adatok!B228*1000+1000</f>
        <v>54000</v>
      </c>
      <c r="I226">
        <f>Auchan!H940</f>
        <v>55490.7</v>
      </c>
      <c r="J226">
        <f t="shared" si="3"/>
        <v>-1490.6999999999971</v>
      </c>
      <c r="K226">
        <f>Auchan!K1904</f>
        <v>-1425.5</v>
      </c>
    </row>
    <row r="227" spans="1:11" x14ac:dyDescent="0.3">
      <c r="A227" s="3">
        <f>Adatok!A229</f>
        <v>44835</v>
      </c>
      <c r="B227">
        <f>101-Adatok!E229</f>
        <v>27</v>
      </c>
      <c r="C227">
        <f>101-Adatok!H229</f>
        <v>18</v>
      </c>
      <c r="D227">
        <f>101-Adatok!K229</f>
        <v>15</v>
      </c>
      <c r="E227">
        <f>101-Adatok!N229</f>
        <v>11</v>
      </c>
      <c r="F227">
        <f>101-Adatok!Q229</f>
        <v>47</v>
      </c>
      <c r="G227">
        <f>101-Adatok!T229</f>
        <v>12</v>
      </c>
      <c r="H227">
        <f>Adatok!B229*1000+1000</f>
        <v>61000</v>
      </c>
      <c r="I227">
        <f>Auchan!H941</f>
        <v>65623.8</v>
      </c>
      <c r="J227">
        <f t="shared" si="3"/>
        <v>-4623.8000000000029</v>
      </c>
      <c r="K227">
        <f>Auchan!K1905</f>
        <v>-4546.7</v>
      </c>
    </row>
    <row r="228" spans="1:11" x14ac:dyDescent="0.3">
      <c r="A228" s="3">
        <f>Adatok!A230</f>
        <v>44866</v>
      </c>
      <c r="B228">
        <f>101-Adatok!E230</f>
        <v>24</v>
      </c>
      <c r="C228">
        <f>101-Adatok!H230</f>
        <v>23</v>
      </c>
      <c r="D228">
        <f>101-Adatok!K230</f>
        <v>14</v>
      </c>
      <c r="E228">
        <f>101-Adatok!N230</f>
        <v>26</v>
      </c>
      <c r="F228">
        <f>101-Adatok!Q230</f>
        <v>60</v>
      </c>
      <c r="G228">
        <f>101-Adatok!T230</f>
        <v>22</v>
      </c>
      <c r="H228">
        <f>Adatok!B230*1000+1000</f>
        <v>64000</v>
      </c>
      <c r="I228">
        <f>Auchan!H942</f>
        <v>62149.599999999999</v>
      </c>
      <c r="J228">
        <f t="shared" si="3"/>
        <v>1850.4000000000015</v>
      </c>
      <c r="K228">
        <f>Auchan!K1906</f>
        <v>1827</v>
      </c>
    </row>
    <row r="229" spans="1:11" x14ac:dyDescent="0.3">
      <c r="A229" s="3">
        <f>Adatok!A231</f>
        <v>44896</v>
      </c>
      <c r="B229">
        <f>101-Adatok!E231</f>
        <v>3</v>
      </c>
      <c r="C229">
        <f>101-Adatok!H231</f>
        <v>13</v>
      </c>
      <c r="D229">
        <f>101-Adatok!K231</f>
        <v>7</v>
      </c>
      <c r="E229">
        <f>101-Adatok!N231</f>
        <v>1</v>
      </c>
      <c r="F229">
        <f>101-Adatok!Q231</f>
        <v>55</v>
      </c>
      <c r="G229">
        <f>101-Adatok!T231</f>
        <v>1</v>
      </c>
      <c r="H229">
        <f>Adatok!B231*1000+1000</f>
        <v>101000</v>
      </c>
      <c r="I229">
        <f>Auchan!H943</f>
        <v>97470.7</v>
      </c>
      <c r="J229">
        <f t="shared" si="3"/>
        <v>3529.3000000000029</v>
      </c>
      <c r="K229">
        <f>Auchan!K1907</f>
        <v>3643.9</v>
      </c>
    </row>
    <row r="230" spans="1:11" x14ac:dyDescent="0.3">
      <c r="A230" s="3">
        <f>Adatok!A232</f>
        <v>44927</v>
      </c>
      <c r="B230">
        <f>101-Adatok!E232</f>
        <v>43</v>
      </c>
      <c r="C230">
        <f>101-Adatok!H232</f>
        <v>24</v>
      </c>
      <c r="D230">
        <f>101-Adatok!K232</f>
        <v>9</v>
      </c>
      <c r="E230">
        <f>101-Adatok!N232</f>
        <v>28</v>
      </c>
      <c r="F230">
        <f>101-Adatok!Q232</f>
        <v>59</v>
      </c>
      <c r="G230">
        <f>101-Adatok!T232</f>
        <v>21</v>
      </c>
      <c r="H230">
        <f>Adatok!B232*1000+1000</f>
        <v>54000</v>
      </c>
      <c r="I230">
        <f>Auchan!H944</f>
        <v>52981.599999999999</v>
      </c>
      <c r="J230">
        <f t="shared" si="3"/>
        <v>1018.4000000000015</v>
      </c>
      <c r="K230">
        <f>Auchan!K1908</f>
        <v>1466.3</v>
      </c>
    </row>
    <row r="231" spans="1:11" x14ac:dyDescent="0.3">
      <c r="A231" s="3">
        <f>Adatok!A233</f>
        <v>44958</v>
      </c>
      <c r="B231">
        <f>101-Adatok!E233</f>
        <v>39</v>
      </c>
      <c r="C231">
        <f>101-Adatok!H233</f>
        <v>22</v>
      </c>
      <c r="D231">
        <f>101-Adatok!K233</f>
        <v>1</v>
      </c>
      <c r="E231">
        <f>101-Adatok!N233</f>
        <v>24</v>
      </c>
      <c r="F231">
        <f>101-Adatok!Q233</f>
        <v>59</v>
      </c>
      <c r="G231">
        <f>101-Adatok!T233</f>
        <v>17</v>
      </c>
      <c r="H231">
        <f>Adatok!B233*1000+1000</f>
        <v>53000</v>
      </c>
      <c r="I231">
        <f>Auchan!H945</f>
        <v>53560.6</v>
      </c>
      <c r="J231">
        <f t="shared" si="3"/>
        <v>-560.59999999999854</v>
      </c>
      <c r="K231">
        <f>Auchan!K1909</f>
        <v>-497.7</v>
      </c>
    </row>
    <row r="232" spans="1:11" x14ac:dyDescent="0.3">
      <c r="A232" s="3">
        <f>Adatok!A234</f>
        <v>44986</v>
      </c>
      <c r="B232">
        <f>101-Adatok!E234</f>
        <v>37</v>
      </c>
      <c r="C232">
        <f>101-Adatok!H234</f>
        <v>21</v>
      </c>
      <c r="D232">
        <f>101-Adatok!K234</f>
        <v>7</v>
      </c>
      <c r="E232">
        <f>101-Adatok!N234</f>
        <v>16</v>
      </c>
      <c r="F232">
        <f>101-Adatok!Q234</f>
        <v>59</v>
      </c>
      <c r="G232">
        <f>101-Adatok!T234</f>
        <v>21</v>
      </c>
      <c r="H232">
        <f>Adatok!B234*1000+1000</f>
        <v>52000</v>
      </c>
      <c r="I232">
        <f>Auchan!H946</f>
        <v>53560.6</v>
      </c>
      <c r="J232">
        <f t="shared" si="3"/>
        <v>-1560.5999999999985</v>
      </c>
      <c r="K232">
        <f>Auchan!K1910</f>
        <v>-1497.7</v>
      </c>
    </row>
    <row r="233" spans="1:11" x14ac:dyDescent="0.3">
      <c r="A233" s="3">
        <f>Adatok!A235</f>
        <v>45017</v>
      </c>
      <c r="B233">
        <f>101-Adatok!E235</f>
        <v>29</v>
      </c>
      <c r="C233">
        <f>101-Adatok!H235</f>
        <v>18</v>
      </c>
      <c r="D233">
        <f>101-Adatok!K235</f>
        <v>8</v>
      </c>
      <c r="E233">
        <f>101-Adatok!N235</f>
        <v>15</v>
      </c>
      <c r="F233">
        <f>101-Adatok!Q235</f>
        <v>59</v>
      </c>
      <c r="G233">
        <f>101-Adatok!T235</f>
        <v>5</v>
      </c>
      <c r="H233">
        <f>Adatok!B235*1000+1000</f>
        <v>59000</v>
      </c>
      <c r="I233">
        <f>Auchan!H947</f>
        <v>63211.199999999997</v>
      </c>
      <c r="J233">
        <f t="shared" si="3"/>
        <v>-4211.1999999999971</v>
      </c>
      <c r="K233">
        <f>Auchan!K1911</f>
        <v>-4136.8999999999996</v>
      </c>
    </row>
    <row r="234" spans="1:11" x14ac:dyDescent="0.3">
      <c r="A234" s="3">
        <f>Adatok!A236</f>
        <v>45047</v>
      </c>
      <c r="B234">
        <f>101-Adatok!E236</f>
        <v>34</v>
      </c>
      <c r="C234">
        <f>101-Adatok!H236</f>
        <v>22</v>
      </c>
      <c r="D234">
        <f>101-Adatok!K236</f>
        <v>16</v>
      </c>
      <c r="E234">
        <f>101-Adatok!N236</f>
        <v>12</v>
      </c>
      <c r="F234">
        <f>101-Adatok!Q236</f>
        <v>60</v>
      </c>
      <c r="G234">
        <f>101-Adatok!T236</f>
        <v>17</v>
      </c>
      <c r="H234">
        <f>Adatok!B236*1000+1000</f>
        <v>51000</v>
      </c>
      <c r="I234">
        <f>Auchan!H948</f>
        <v>57420.800000000003</v>
      </c>
      <c r="J234">
        <f t="shared" si="3"/>
        <v>-6420.8000000000029</v>
      </c>
      <c r="K234">
        <f>Auchan!K1912</f>
        <v>-6353.4</v>
      </c>
    </row>
    <row r="235" spans="1:11" x14ac:dyDescent="0.3">
      <c r="A235" s="3">
        <f>Adatok!A237</f>
        <v>45078</v>
      </c>
      <c r="B235">
        <f>101-Adatok!E237</f>
        <v>35</v>
      </c>
      <c r="C235">
        <f>101-Adatok!H237</f>
        <v>22</v>
      </c>
      <c r="D235">
        <f>101-Adatok!K237</f>
        <v>23</v>
      </c>
      <c r="E235">
        <f>101-Adatok!N237</f>
        <v>13</v>
      </c>
      <c r="F235">
        <f>101-Adatok!Q237</f>
        <v>64</v>
      </c>
      <c r="G235">
        <f>101-Adatok!T237</f>
        <v>5</v>
      </c>
      <c r="H235">
        <f>Adatok!B237*1000+1000</f>
        <v>55000</v>
      </c>
      <c r="I235">
        <f>Auchan!H949</f>
        <v>56069.8</v>
      </c>
      <c r="J235">
        <f t="shared" si="3"/>
        <v>-1069.8000000000029</v>
      </c>
      <c r="K235">
        <f>Auchan!K1913</f>
        <v>-2835.3</v>
      </c>
    </row>
    <row r="236" spans="1:11" x14ac:dyDescent="0.3">
      <c r="A236" s="3"/>
    </row>
    <row r="237" spans="1:11" x14ac:dyDescent="0.3">
      <c r="A237" s="3"/>
    </row>
    <row r="238" spans="1:11" x14ac:dyDescent="0.3">
      <c r="A238" s="3"/>
    </row>
    <row r="239" spans="1:11" x14ac:dyDescent="0.3">
      <c r="A239" s="3"/>
    </row>
    <row r="240" spans="1:1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</sheetData>
  <mergeCells count="1">
    <mergeCell ref="P26:AD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927"/>
  <sheetViews>
    <sheetView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2404317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24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v>234</v>
      </c>
      <c r="B8" s="9">
        <v>81</v>
      </c>
      <c r="C8" s="9">
        <v>98</v>
      </c>
      <c r="D8" s="9">
        <v>101</v>
      </c>
      <c r="E8" s="9">
        <v>101</v>
      </c>
      <c r="F8" s="9">
        <v>96</v>
      </c>
      <c r="G8" s="9">
        <v>101</v>
      </c>
      <c r="H8" s="9">
        <v>5000</v>
      </c>
    </row>
    <row r="9" spans="1:12" ht="15" thickBot="1" x14ac:dyDescent="0.35">
      <c r="A9" s="8">
        <v>233</v>
      </c>
      <c r="B9" s="9">
        <v>85</v>
      </c>
      <c r="C9" s="9">
        <v>99</v>
      </c>
      <c r="D9" s="9">
        <v>101</v>
      </c>
      <c r="E9" s="9">
        <v>101</v>
      </c>
      <c r="F9" s="9">
        <v>98</v>
      </c>
      <c r="G9" s="9">
        <v>89</v>
      </c>
      <c r="H9" s="9">
        <v>13000</v>
      </c>
    </row>
    <row r="10" spans="1:12" ht="15" thickBot="1" x14ac:dyDescent="0.35">
      <c r="A10" s="8">
        <v>232</v>
      </c>
      <c r="B10" s="9">
        <v>66</v>
      </c>
      <c r="C10" s="9">
        <v>98</v>
      </c>
      <c r="D10" s="9">
        <v>101</v>
      </c>
      <c r="E10" s="9">
        <v>101</v>
      </c>
      <c r="F10" s="9">
        <v>101</v>
      </c>
      <c r="G10" s="9">
        <v>101</v>
      </c>
      <c r="H10" s="9">
        <v>9000</v>
      </c>
    </row>
    <row r="11" spans="1:12" ht="15" thickBot="1" x14ac:dyDescent="0.35">
      <c r="A11" s="8">
        <v>231</v>
      </c>
      <c r="B11" s="9">
        <v>75</v>
      </c>
      <c r="C11" s="9">
        <v>101</v>
      </c>
      <c r="D11" s="9">
        <v>101</v>
      </c>
      <c r="E11" s="9">
        <v>101</v>
      </c>
      <c r="F11" s="9">
        <v>99</v>
      </c>
      <c r="G11" s="9">
        <v>87</v>
      </c>
      <c r="H11" s="9">
        <v>8000</v>
      </c>
    </row>
    <row r="12" spans="1:12" ht="15" thickBot="1" x14ac:dyDescent="0.35">
      <c r="A12" s="8">
        <v>230</v>
      </c>
      <c r="B12" s="9">
        <v>68</v>
      </c>
      <c r="C12" s="9">
        <v>101</v>
      </c>
      <c r="D12" s="9">
        <v>101</v>
      </c>
      <c r="E12" s="9">
        <v>96</v>
      </c>
      <c r="F12" s="9">
        <v>98</v>
      </c>
      <c r="G12" s="9">
        <v>101</v>
      </c>
      <c r="H12" s="9">
        <v>16000</v>
      </c>
    </row>
    <row r="13" spans="1:12" ht="15" thickBot="1" x14ac:dyDescent="0.35">
      <c r="A13" s="8">
        <v>229</v>
      </c>
      <c r="B13" s="9">
        <v>76</v>
      </c>
      <c r="C13" s="9">
        <v>97</v>
      </c>
      <c r="D13" s="9">
        <v>101</v>
      </c>
      <c r="E13" s="9">
        <v>101</v>
      </c>
      <c r="F13" s="9">
        <v>101</v>
      </c>
      <c r="G13" s="9">
        <v>101</v>
      </c>
      <c r="H13" s="9">
        <v>15000</v>
      </c>
    </row>
    <row r="14" spans="1:12" ht="15" thickBot="1" x14ac:dyDescent="0.35">
      <c r="A14" s="8">
        <v>228</v>
      </c>
      <c r="B14" s="9">
        <v>70</v>
      </c>
      <c r="C14" s="9">
        <v>101</v>
      </c>
      <c r="D14" s="9">
        <v>98</v>
      </c>
      <c r="E14" s="9">
        <v>101</v>
      </c>
      <c r="F14" s="9">
        <v>99</v>
      </c>
      <c r="G14" s="9">
        <v>62</v>
      </c>
      <c r="H14" s="9">
        <v>14000</v>
      </c>
    </row>
    <row r="15" spans="1:12" ht="15" thickBot="1" x14ac:dyDescent="0.35">
      <c r="A15" s="8">
        <v>227</v>
      </c>
      <c r="B15" s="9">
        <v>69</v>
      </c>
      <c r="C15" s="9">
        <v>100</v>
      </c>
      <c r="D15" s="9">
        <v>94</v>
      </c>
      <c r="E15" s="9">
        <v>101</v>
      </c>
      <c r="F15" s="9">
        <v>91</v>
      </c>
      <c r="G15" s="9">
        <v>78</v>
      </c>
      <c r="H15" s="9">
        <v>18000</v>
      </c>
    </row>
    <row r="16" spans="1:12" ht="15" thickBot="1" x14ac:dyDescent="0.35">
      <c r="A16" s="8">
        <v>226</v>
      </c>
      <c r="B16" s="9">
        <v>84</v>
      </c>
      <c r="C16" s="9">
        <v>99</v>
      </c>
      <c r="D16" s="9">
        <v>101</v>
      </c>
      <c r="E16" s="9">
        <v>95</v>
      </c>
      <c r="F16" s="9">
        <v>98</v>
      </c>
      <c r="G16" s="9">
        <v>87</v>
      </c>
      <c r="H16" s="9">
        <v>12000</v>
      </c>
    </row>
    <row r="17" spans="1:8" ht="15" thickBot="1" x14ac:dyDescent="0.35">
      <c r="A17" s="8">
        <v>225</v>
      </c>
      <c r="B17" s="9">
        <v>88</v>
      </c>
      <c r="C17" s="9">
        <v>99</v>
      </c>
      <c r="D17" s="9">
        <v>101</v>
      </c>
      <c r="E17" s="9">
        <v>89</v>
      </c>
      <c r="F17" s="9">
        <v>99</v>
      </c>
      <c r="G17" s="9">
        <v>86</v>
      </c>
      <c r="H17" s="9">
        <v>7000</v>
      </c>
    </row>
    <row r="18" spans="1:8" ht="15" thickBot="1" x14ac:dyDescent="0.35">
      <c r="A18" s="8">
        <v>224</v>
      </c>
      <c r="B18" s="9">
        <v>84</v>
      </c>
      <c r="C18" s="9">
        <v>84</v>
      </c>
      <c r="D18" s="9">
        <v>101</v>
      </c>
      <c r="E18" s="9">
        <v>98</v>
      </c>
      <c r="F18" s="9">
        <v>96</v>
      </c>
      <c r="G18" s="9">
        <v>77</v>
      </c>
      <c r="H18" s="9">
        <v>17000</v>
      </c>
    </row>
    <row r="19" spans="1:8" ht="15" thickBot="1" x14ac:dyDescent="0.35">
      <c r="A19" s="8">
        <v>223</v>
      </c>
      <c r="B19" s="9">
        <v>79</v>
      </c>
      <c r="C19" s="9">
        <v>95</v>
      </c>
      <c r="D19" s="9">
        <v>101</v>
      </c>
      <c r="E19" s="9">
        <v>98</v>
      </c>
      <c r="F19" s="9">
        <v>98</v>
      </c>
      <c r="G19" s="9">
        <v>94</v>
      </c>
      <c r="H19" s="9">
        <v>19000</v>
      </c>
    </row>
    <row r="20" spans="1:8" ht="15" thickBot="1" x14ac:dyDescent="0.35">
      <c r="A20" s="8">
        <v>222</v>
      </c>
      <c r="B20" s="9">
        <v>89</v>
      </c>
      <c r="C20" s="9">
        <v>99</v>
      </c>
      <c r="D20" s="9">
        <v>101</v>
      </c>
      <c r="E20" s="9">
        <v>96</v>
      </c>
      <c r="F20" s="9">
        <v>99</v>
      </c>
      <c r="G20" s="9">
        <v>92</v>
      </c>
      <c r="H20" s="9">
        <v>13000</v>
      </c>
    </row>
    <row r="21" spans="1:8" ht="15" thickBot="1" x14ac:dyDescent="0.35">
      <c r="A21" s="8">
        <v>221</v>
      </c>
      <c r="B21" s="9">
        <v>87</v>
      </c>
      <c r="C21" s="9">
        <v>100</v>
      </c>
      <c r="D21" s="9">
        <v>101</v>
      </c>
      <c r="E21" s="9">
        <v>95</v>
      </c>
      <c r="F21" s="9">
        <v>98</v>
      </c>
      <c r="G21" s="9">
        <v>89</v>
      </c>
      <c r="H21" s="9">
        <v>15000</v>
      </c>
    </row>
    <row r="22" spans="1:8" ht="15" thickBot="1" x14ac:dyDescent="0.35">
      <c r="A22" s="8">
        <v>220</v>
      </c>
      <c r="B22" s="9">
        <v>84</v>
      </c>
      <c r="C22" s="9">
        <v>98</v>
      </c>
      <c r="D22" s="9">
        <v>100</v>
      </c>
      <c r="E22" s="9">
        <v>98</v>
      </c>
      <c r="F22" s="9">
        <v>99</v>
      </c>
      <c r="G22" s="9">
        <v>94</v>
      </c>
      <c r="H22" s="9">
        <v>17000</v>
      </c>
    </row>
    <row r="23" spans="1:8" ht="15" thickBot="1" x14ac:dyDescent="0.35">
      <c r="A23" s="8">
        <v>219</v>
      </c>
      <c r="B23" s="9">
        <v>86</v>
      </c>
      <c r="C23" s="9">
        <v>98</v>
      </c>
      <c r="D23" s="9">
        <v>98</v>
      </c>
      <c r="E23" s="9">
        <v>101</v>
      </c>
      <c r="F23" s="9">
        <v>98</v>
      </c>
      <c r="G23" s="9">
        <v>78</v>
      </c>
      <c r="H23" s="9">
        <v>14000</v>
      </c>
    </row>
    <row r="24" spans="1:8" ht="15" thickBot="1" x14ac:dyDescent="0.35">
      <c r="A24" s="8">
        <v>218</v>
      </c>
      <c r="B24" s="9">
        <v>86</v>
      </c>
      <c r="C24" s="9">
        <v>99</v>
      </c>
      <c r="D24" s="9">
        <v>100</v>
      </c>
      <c r="E24" s="9">
        <v>97</v>
      </c>
      <c r="F24" s="9">
        <v>97</v>
      </c>
      <c r="G24" s="9">
        <v>92</v>
      </c>
      <c r="H24" s="9">
        <v>15000</v>
      </c>
    </row>
    <row r="25" spans="1:8" ht="15" thickBot="1" x14ac:dyDescent="0.35">
      <c r="A25" s="8">
        <v>217</v>
      </c>
      <c r="B25" s="9">
        <v>89</v>
      </c>
      <c r="C25" s="9">
        <v>98</v>
      </c>
      <c r="D25" s="9">
        <v>101</v>
      </c>
      <c r="E25" s="9">
        <v>96</v>
      </c>
      <c r="F25" s="9">
        <v>99</v>
      </c>
      <c r="G25" s="9">
        <v>95</v>
      </c>
      <c r="H25" s="9">
        <v>18000</v>
      </c>
    </row>
    <row r="26" spans="1:8" ht="15" thickBot="1" x14ac:dyDescent="0.35">
      <c r="A26" s="8">
        <v>216</v>
      </c>
      <c r="B26" s="9">
        <v>81</v>
      </c>
      <c r="C26" s="9">
        <v>96</v>
      </c>
      <c r="D26" s="9">
        <v>101</v>
      </c>
      <c r="E26" s="9">
        <v>98</v>
      </c>
      <c r="F26" s="9">
        <v>97</v>
      </c>
      <c r="G26" s="9">
        <v>80</v>
      </c>
      <c r="H26" s="9">
        <v>19000</v>
      </c>
    </row>
    <row r="27" spans="1:8" ht="15" thickBot="1" x14ac:dyDescent="0.35">
      <c r="A27" s="8">
        <v>215</v>
      </c>
      <c r="B27" s="9">
        <v>81</v>
      </c>
      <c r="C27" s="9">
        <v>99</v>
      </c>
      <c r="D27" s="9">
        <v>99</v>
      </c>
      <c r="E27" s="9">
        <v>99</v>
      </c>
      <c r="F27" s="9">
        <v>98</v>
      </c>
      <c r="G27" s="9">
        <v>85</v>
      </c>
      <c r="H27" s="9">
        <v>20000</v>
      </c>
    </row>
    <row r="28" spans="1:8" ht="15" thickBot="1" x14ac:dyDescent="0.35">
      <c r="A28" s="8">
        <v>214</v>
      </c>
      <c r="B28" s="9">
        <v>82</v>
      </c>
      <c r="C28" s="9">
        <v>98</v>
      </c>
      <c r="D28" s="9">
        <v>99</v>
      </c>
      <c r="E28" s="9">
        <v>97</v>
      </c>
      <c r="F28" s="9">
        <v>99</v>
      </c>
      <c r="G28" s="9">
        <v>87</v>
      </c>
      <c r="H28" s="9">
        <v>13000</v>
      </c>
    </row>
    <row r="29" spans="1:8" ht="15" thickBot="1" x14ac:dyDescent="0.35">
      <c r="A29" s="8">
        <v>213</v>
      </c>
      <c r="B29" s="9">
        <v>80</v>
      </c>
      <c r="C29" s="9">
        <v>99</v>
      </c>
      <c r="D29" s="9">
        <v>101</v>
      </c>
      <c r="E29" s="9">
        <v>100</v>
      </c>
      <c r="F29" s="9">
        <v>98</v>
      </c>
      <c r="G29" s="9">
        <v>87</v>
      </c>
      <c r="H29" s="9">
        <v>22000</v>
      </c>
    </row>
    <row r="30" spans="1:8" ht="15" thickBot="1" x14ac:dyDescent="0.35">
      <c r="A30" s="8">
        <v>212</v>
      </c>
      <c r="B30" s="9">
        <v>82</v>
      </c>
      <c r="C30" s="9">
        <v>98</v>
      </c>
      <c r="D30" s="9">
        <v>98</v>
      </c>
      <c r="E30" s="9">
        <v>99</v>
      </c>
      <c r="F30" s="9">
        <v>98</v>
      </c>
      <c r="G30" s="9">
        <v>90</v>
      </c>
      <c r="H30" s="9">
        <v>21000</v>
      </c>
    </row>
    <row r="31" spans="1:8" ht="15" thickBot="1" x14ac:dyDescent="0.35">
      <c r="A31" s="8">
        <v>211</v>
      </c>
      <c r="B31" s="9">
        <v>75</v>
      </c>
      <c r="C31" s="9">
        <v>97</v>
      </c>
      <c r="D31" s="9">
        <v>101</v>
      </c>
      <c r="E31" s="9">
        <v>96</v>
      </c>
      <c r="F31" s="9">
        <v>98</v>
      </c>
      <c r="G31" s="9">
        <v>96</v>
      </c>
      <c r="H31" s="9">
        <v>24000</v>
      </c>
    </row>
    <row r="32" spans="1:8" ht="15" thickBot="1" x14ac:dyDescent="0.35">
      <c r="A32" s="8">
        <v>210</v>
      </c>
      <c r="B32" s="9">
        <v>86</v>
      </c>
      <c r="C32" s="9">
        <v>99</v>
      </c>
      <c r="D32" s="9">
        <v>99</v>
      </c>
      <c r="E32" s="9">
        <v>97</v>
      </c>
      <c r="F32" s="9">
        <v>98</v>
      </c>
      <c r="G32" s="9">
        <v>86</v>
      </c>
      <c r="H32" s="9">
        <v>14000</v>
      </c>
    </row>
    <row r="33" spans="1:8" ht="15" thickBot="1" x14ac:dyDescent="0.35">
      <c r="A33" s="8">
        <v>209</v>
      </c>
      <c r="B33" s="9">
        <v>88</v>
      </c>
      <c r="C33" s="9">
        <v>98</v>
      </c>
      <c r="D33" s="9">
        <v>101</v>
      </c>
      <c r="E33" s="9">
        <v>98</v>
      </c>
      <c r="F33" s="9">
        <v>98</v>
      </c>
      <c r="G33" s="9">
        <v>93</v>
      </c>
      <c r="H33" s="9">
        <v>15000</v>
      </c>
    </row>
    <row r="34" spans="1:8" ht="15" thickBot="1" x14ac:dyDescent="0.35">
      <c r="A34" s="8">
        <v>208</v>
      </c>
      <c r="B34" s="9">
        <v>85</v>
      </c>
      <c r="C34" s="9">
        <v>100</v>
      </c>
      <c r="D34" s="9">
        <v>100</v>
      </c>
      <c r="E34" s="9">
        <v>99</v>
      </c>
      <c r="F34" s="9">
        <v>99</v>
      </c>
      <c r="G34" s="9">
        <v>83</v>
      </c>
      <c r="H34" s="9">
        <v>14000</v>
      </c>
    </row>
    <row r="35" spans="1:8" ht="15" thickBot="1" x14ac:dyDescent="0.35">
      <c r="A35" s="8">
        <v>207</v>
      </c>
      <c r="B35" s="9">
        <v>85</v>
      </c>
      <c r="C35" s="9">
        <v>100</v>
      </c>
      <c r="D35" s="9">
        <v>99</v>
      </c>
      <c r="E35" s="9">
        <v>97</v>
      </c>
      <c r="F35" s="9">
        <v>99</v>
      </c>
      <c r="G35" s="9">
        <v>87</v>
      </c>
      <c r="H35" s="9">
        <v>23000</v>
      </c>
    </row>
    <row r="36" spans="1:8" ht="15" thickBot="1" x14ac:dyDescent="0.35">
      <c r="A36" s="8">
        <v>206</v>
      </c>
      <c r="B36" s="9">
        <v>83</v>
      </c>
      <c r="C36" s="9">
        <v>97</v>
      </c>
      <c r="D36" s="9">
        <v>100</v>
      </c>
      <c r="E36" s="9">
        <v>96</v>
      </c>
      <c r="F36" s="9">
        <v>98</v>
      </c>
      <c r="G36" s="9">
        <v>88</v>
      </c>
      <c r="H36" s="9">
        <v>17000</v>
      </c>
    </row>
    <row r="37" spans="1:8" ht="15" thickBot="1" x14ac:dyDescent="0.35">
      <c r="A37" s="8">
        <v>205</v>
      </c>
      <c r="B37" s="9">
        <v>81</v>
      </c>
      <c r="C37" s="9">
        <v>97</v>
      </c>
      <c r="D37" s="9">
        <v>99</v>
      </c>
      <c r="E37" s="9">
        <v>97</v>
      </c>
      <c r="F37" s="9">
        <v>96</v>
      </c>
      <c r="G37" s="9">
        <v>86</v>
      </c>
      <c r="H37" s="9">
        <v>20000</v>
      </c>
    </row>
    <row r="38" spans="1:8" ht="15" thickBot="1" x14ac:dyDescent="0.35">
      <c r="A38" s="8">
        <v>204</v>
      </c>
      <c r="B38" s="9">
        <v>79</v>
      </c>
      <c r="C38" s="9">
        <v>97</v>
      </c>
      <c r="D38" s="9">
        <v>100</v>
      </c>
      <c r="E38" s="9">
        <v>96</v>
      </c>
      <c r="F38" s="9">
        <v>96</v>
      </c>
      <c r="G38" s="9">
        <v>79</v>
      </c>
      <c r="H38" s="9">
        <v>20000</v>
      </c>
    </row>
    <row r="39" spans="1:8" ht="15" thickBot="1" x14ac:dyDescent="0.35">
      <c r="A39" s="8">
        <v>203</v>
      </c>
      <c r="B39" s="9">
        <v>79</v>
      </c>
      <c r="C39" s="9">
        <v>99</v>
      </c>
      <c r="D39" s="9">
        <v>99</v>
      </c>
      <c r="E39" s="9">
        <v>95</v>
      </c>
      <c r="F39" s="9">
        <v>96</v>
      </c>
      <c r="G39" s="9">
        <v>87</v>
      </c>
      <c r="H39" s="9">
        <v>19000</v>
      </c>
    </row>
    <row r="40" spans="1:8" ht="15" thickBot="1" x14ac:dyDescent="0.35">
      <c r="A40" s="8">
        <v>202</v>
      </c>
      <c r="B40" s="9">
        <v>82</v>
      </c>
      <c r="C40" s="9">
        <v>98</v>
      </c>
      <c r="D40" s="9">
        <v>99</v>
      </c>
      <c r="E40" s="9">
        <v>96</v>
      </c>
      <c r="F40" s="9">
        <v>99</v>
      </c>
      <c r="G40" s="9">
        <v>80</v>
      </c>
      <c r="H40" s="9">
        <v>16000</v>
      </c>
    </row>
    <row r="41" spans="1:8" ht="15" thickBot="1" x14ac:dyDescent="0.35">
      <c r="A41" s="8">
        <v>201</v>
      </c>
      <c r="B41" s="9">
        <v>78</v>
      </c>
      <c r="C41" s="9">
        <v>97</v>
      </c>
      <c r="D41" s="9">
        <v>99</v>
      </c>
      <c r="E41" s="9">
        <v>96</v>
      </c>
      <c r="F41" s="9">
        <v>98</v>
      </c>
      <c r="G41" s="9">
        <v>89</v>
      </c>
      <c r="H41" s="9">
        <v>21000</v>
      </c>
    </row>
    <row r="42" spans="1:8" ht="15" thickBot="1" x14ac:dyDescent="0.35">
      <c r="A42" s="8">
        <v>200</v>
      </c>
      <c r="B42" s="9">
        <v>72</v>
      </c>
      <c r="C42" s="9">
        <v>97</v>
      </c>
      <c r="D42" s="9">
        <v>99</v>
      </c>
      <c r="E42" s="9">
        <v>93</v>
      </c>
      <c r="F42" s="9">
        <v>97</v>
      </c>
      <c r="G42" s="9">
        <v>89</v>
      </c>
      <c r="H42" s="9">
        <v>24000</v>
      </c>
    </row>
    <row r="43" spans="1:8" ht="15" thickBot="1" x14ac:dyDescent="0.35">
      <c r="A43" s="8">
        <v>199</v>
      </c>
      <c r="B43" s="9">
        <v>65</v>
      </c>
      <c r="C43" s="9">
        <v>96</v>
      </c>
      <c r="D43" s="9">
        <v>99</v>
      </c>
      <c r="E43" s="9">
        <v>94</v>
      </c>
      <c r="F43" s="9">
        <v>97</v>
      </c>
      <c r="G43" s="9">
        <v>88</v>
      </c>
      <c r="H43" s="9">
        <v>24000</v>
      </c>
    </row>
    <row r="44" spans="1:8" ht="15" thickBot="1" x14ac:dyDescent="0.35">
      <c r="A44" s="8">
        <v>198</v>
      </c>
      <c r="B44" s="9">
        <v>82</v>
      </c>
      <c r="C44" s="9">
        <v>97</v>
      </c>
      <c r="D44" s="9">
        <v>100</v>
      </c>
      <c r="E44" s="9">
        <v>96</v>
      </c>
      <c r="F44" s="9">
        <v>99</v>
      </c>
      <c r="G44" s="9">
        <v>86</v>
      </c>
      <c r="H44" s="9">
        <v>16000</v>
      </c>
    </row>
    <row r="45" spans="1:8" ht="15" thickBot="1" x14ac:dyDescent="0.35">
      <c r="A45" s="8">
        <v>197</v>
      </c>
      <c r="B45" s="9">
        <v>85</v>
      </c>
      <c r="C45" s="9">
        <v>97</v>
      </c>
      <c r="D45" s="9">
        <v>98</v>
      </c>
      <c r="E45" s="9">
        <v>95</v>
      </c>
      <c r="F45" s="9">
        <v>99</v>
      </c>
      <c r="G45" s="9">
        <v>91</v>
      </c>
      <c r="H45" s="9">
        <v>14000</v>
      </c>
    </row>
    <row r="46" spans="1:8" ht="15" thickBot="1" x14ac:dyDescent="0.35">
      <c r="A46" s="8">
        <v>196</v>
      </c>
      <c r="B46" s="9">
        <v>81</v>
      </c>
      <c r="C46" s="9">
        <v>98</v>
      </c>
      <c r="D46" s="9">
        <v>99</v>
      </c>
      <c r="E46" s="9">
        <v>93</v>
      </c>
      <c r="F46" s="9">
        <v>99</v>
      </c>
      <c r="G46" s="9">
        <v>85</v>
      </c>
      <c r="H46" s="9">
        <v>18000</v>
      </c>
    </row>
    <row r="47" spans="1:8" ht="15" thickBot="1" x14ac:dyDescent="0.35">
      <c r="A47" s="8">
        <v>195</v>
      </c>
      <c r="B47" s="9">
        <v>78</v>
      </c>
      <c r="C47" s="9">
        <v>97</v>
      </c>
      <c r="D47" s="9">
        <v>99</v>
      </c>
      <c r="E47" s="9">
        <v>93</v>
      </c>
      <c r="F47" s="9">
        <v>98</v>
      </c>
      <c r="G47" s="9">
        <v>91</v>
      </c>
      <c r="H47" s="9">
        <v>20000</v>
      </c>
    </row>
    <row r="48" spans="1:8" ht="15" thickBot="1" x14ac:dyDescent="0.35">
      <c r="A48" s="8">
        <v>194</v>
      </c>
      <c r="B48" s="9">
        <v>80</v>
      </c>
      <c r="C48" s="9">
        <v>97</v>
      </c>
      <c r="D48" s="9">
        <v>100</v>
      </c>
      <c r="E48" s="9">
        <v>91</v>
      </c>
      <c r="F48" s="9">
        <v>98</v>
      </c>
      <c r="G48" s="9">
        <v>88</v>
      </c>
      <c r="H48" s="9">
        <v>20000</v>
      </c>
    </row>
    <row r="49" spans="1:8" ht="15" thickBot="1" x14ac:dyDescent="0.35">
      <c r="A49" s="8">
        <v>193</v>
      </c>
      <c r="B49" s="9">
        <v>75</v>
      </c>
      <c r="C49" s="9">
        <v>97</v>
      </c>
      <c r="D49" s="9">
        <v>99</v>
      </c>
      <c r="E49" s="9">
        <v>92</v>
      </c>
      <c r="F49" s="9">
        <v>97</v>
      </c>
      <c r="G49" s="9">
        <v>83</v>
      </c>
      <c r="H49" s="9">
        <v>23000</v>
      </c>
    </row>
    <row r="50" spans="1:8" ht="15" thickBot="1" x14ac:dyDescent="0.35">
      <c r="A50" s="8">
        <v>192</v>
      </c>
      <c r="B50" s="9">
        <v>71</v>
      </c>
      <c r="C50" s="9">
        <v>95</v>
      </c>
      <c r="D50" s="9">
        <v>99</v>
      </c>
      <c r="E50" s="9">
        <v>92</v>
      </c>
      <c r="F50" s="9">
        <v>97</v>
      </c>
      <c r="G50" s="9">
        <v>82</v>
      </c>
      <c r="H50" s="9">
        <v>25000</v>
      </c>
    </row>
    <row r="51" spans="1:8" ht="15" thickBot="1" x14ac:dyDescent="0.35">
      <c r="A51" s="8">
        <v>191</v>
      </c>
      <c r="B51" s="9">
        <v>73</v>
      </c>
      <c r="C51" s="9">
        <v>96</v>
      </c>
      <c r="D51" s="9">
        <v>99</v>
      </c>
      <c r="E51" s="9">
        <v>92</v>
      </c>
      <c r="F51" s="9">
        <v>97</v>
      </c>
      <c r="G51" s="9">
        <v>85</v>
      </c>
      <c r="H51" s="9">
        <v>23000</v>
      </c>
    </row>
    <row r="52" spans="1:8" ht="15" thickBot="1" x14ac:dyDescent="0.35">
      <c r="A52" s="8">
        <v>190</v>
      </c>
      <c r="B52" s="9">
        <v>79</v>
      </c>
      <c r="C52" s="9">
        <v>95</v>
      </c>
      <c r="D52" s="9">
        <v>98</v>
      </c>
      <c r="E52" s="9">
        <v>95</v>
      </c>
      <c r="F52" s="9">
        <v>97</v>
      </c>
      <c r="G52" s="9">
        <v>82</v>
      </c>
      <c r="H52" s="9">
        <v>20000</v>
      </c>
    </row>
    <row r="53" spans="1:8" ht="15" thickBot="1" x14ac:dyDescent="0.35">
      <c r="A53" s="8">
        <v>189</v>
      </c>
      <c r="B53" s="9">
        <v>76</v>
      </c>
      <c r="C53" s="9">
        <v>95</v>
      </c>
      <c r="D53" s="9">
        <v>96</v>
      </c>
      <c r="E53" s="9">
        <v>93</v>
      </c>
      <c r="F53" s="9">
        <v>97</v>
      </c>
      <c r="G53" s="9">
        <v>88</v>
      </c>
      <c r="H53" s="9">
        <v>22000</v>
      </c>
    </row>
    <row r="54" spans="1:8" ht="15" thickBot="1" x14ac:dyDescent="0.35">
      <c r="A54" s="8">
        <v>188</v>
      </c>
      <c r="B54" s="9">
        <v>72</v>
      </c>
      <c r="C54" s="9">
        <v>96</v>
      </c>
      <c r="D54" s="9">
        <v>96</v>
      </c>
      <c r="E54" s="9">
        <v>93</v>
      </c>
      <c r="F54" s="9">
        <v>97</v>
      </c>
      <c r="G54" s="9">
        <v>86</v>
      </c>
      <c r="H54" s="9">
        <v>27000</v>
      </c>
    </row>
    <row r="55" spans="1:8" ht="15" thickBot="1" x14ac:dyDescent="0.35">
      <c r="A55" s="8">
        <v>187</v>
      </c>
      <c r="B55" s="9">
        <v>57</v>
      </c>
      <c r="C55" s="9">
        <v>95</v>
      </c>
      <c r="D55" s="9">
        <v>98</v>
      </c>
      <c r="E55" s="9">
        <v>91</v>
      </c>
      <c r="F55" s="9">
        <v>97</v>
      </c>
      <c r="G55" s="9">
        <v>85</v>
      </c>
      <c r="H55" s="9">
        <v>33000</v>
      </c>
    </row>
    <row r="56" spans="1:8" ht="15" thickBot="1" x14ac:dyDescent="0.35">
      <c r="A56" s="8">
        <v>186</v>
      </c>
      <c r="B56" s="9">
        <v>78</v>
      </c>
      <c r="C56" s="9">
        <v>97</v>
      </c>
      <c r="D56" s="9">
        <v>95</v>
      </c>
      <c r="E56" s="9">
        <v>94</v>
      </c>
      <c r="F56" s="9">
        <v>98</v>
      </c>
      <c r="G56" s="9">
        <v>88</v>
      </c>
      <c r="H56" s="9">
        <v>18000</v>
      </c>
    </row>
    <row r="57" spans="1:8" ht="15" thickBot="1" x14ac:dyDescent="0.35">
      <c r="A57" s="8">
        <v>185</v>
      </c>
      <c r="B57" s="9">
        <v>78</v>
      </c>
      <c r="C57" s="9">
        <v>95</v>
      </c>
      <c r="D57" s="9">
        <v>87</v>
      </c>
      <c r="E57" s="9">
        <v>93</v>
      </c>
      <c r="F57" s="9">
        <v>98</v>
      </c>
      <c r="G57" s="9">
        <v>91</v>
      </c>
      <c r="H57" s="9">
        <v>20000</v>
      </c>
    </row>
    <row r="58" spans="1:8" ht="15" thickBot="1" x14ac:dyDescent="0.35">
      <c r="A58" s="8">
        <v>184</v>
      </c>
      <c r="B58" s="9">
        <v>74</v>
      </c>
      <c r="C58" s="9">
        <v>94</v>
      </c>
      <c r="D58" s="9">
        <v>75</v>
      </c>
      <c r="E58" s="9">
        <v>94</v>
      </c>
      <c r="F58" s="9">
        <v>97</v>
      </c>
      <c r="G58" s="9">
        <v>85</v>
      </c>
      <c r="H58" s="9">
        <v>23000</v>
      </c>
    </row>
    <row r="59" spans="1:8" ht="15" thickBot="1" x14ac:dyDescent="0.35">
      <c r="A59" s="8">
        <v>183</v>
      </c>
      <c r="B59" s="9">
        <v>77</v>
      </c>
      <c r="C59" s="9">
        <v>93</v>
      </c>
      <c r="D59" s="9">
        <v>60</v>
      </c>
      <c r="E59" s="9">
        <v>91</v>
      </c>
      <c r="F59" s="9">
        <v>97</v>
      </c>
      <c r="G59" s="9">
        <v>83</v>
      </c>
      <c r="H59" s="9">
        <v>27000</v>
      </c>
    </row>
    <row r="60" spans="1:8" ht="15" thickBot="1" x14ac:dyDescent="0.35">
      <c r="A60" s="8">
        <v>182</v>
      </c>
      <c r="B60" s="9">
        <v>74</v>
      </c>
      <c r="C60" s="9">
        <v>94</v>
      </c>
      <c r="D60" s="9">
        <v>74</v>
      </c>
      <c r="E60" s="9">
        <v>92</v>
      </c>
      <c r="F60" s="9">
        <v>97</v>
      </c>
      <c r="G60" s="9">
        <v>85</v>
      </c>
      <c r="H60" s="9">
        <v>23000</v>
      </c>
    </row>
    <row r="61" spans="1:8" ht="15" thickBot="1" x14ac:dyDescent="0.35">
      <c r="A61" s="8">
        <v>181</v>
      </c>
      <c r="B61" s="9">
        <v>73</v>
      </c>
      <c r="C61" s="9">
        <v>93</v>
      </c>
      <c r="D61" s="9">
        <v>83</v>
      </c>
      <c r="E61" s="9">
        <v>93</v>
      </c>
      <c r="F61" s="9">
        <v>96</v>
      </c>
      <c r="G61" s="9">
        <v>87</v>
      </c>
      <c r="H61" s="9">
        <v>23000</v>
      </c>
    </row>
    <row r="62" spans="1:8" ht="15" thickBot="1" x14ac:dyDescent="0.35">
      <c r="A62" s="8">
        <v>180</v>
      </c>
      <c r="B62" s="9">
        <v>71</v>
      </c>
      <c r="C62" s="9">
        <v>93</v>
      </c>
      <c r="D62" s="9">
        <v>86</v>
      </c>
      <c r="E62" s="9">
        <v>91</v>
      </c>
      <c r="F62" s="9">
        <v>96</v>
      </c>
      <c r="G62" s="9">
        <v>85</v>
      </c>
      <c r="H62" s="9">
        <v>25000</v>
      </c>
    </row>
    <row r="63" spans="1:8" ht="15" thickBot="1" x14ac:dyDescent="0.35">
      <c r="A63" s="8">
        <v>179</v>
      </c>
      <c r="B63" s="9">
        <v>73</v>
      </c>
      <c r="C63" s="9">
        <v>93</v>
      </c>
      <c r="D63" s="9">
        <v>87</v>
      </c>
      <c r="E63" s="9">
        <v>88</v>
      </c>
      <c r="F63" s="9">
        <v>97</v>
      </c>
      <c r="G63" s="9">
        <v>84</v>
      </c>
      <c r="H63" s="9">
        <v>24000</v>
      </c>
    </row>
    <row r="64" spans="1:8" ht="15" thickBot="1" x14ac:dyDescent="0.35">
      <c r="A64" s="8">
        <v>178</v>
      </c>
      <c r="B64" s="9">
        <v>76</v>
      </c>
      <c r="C64" s="9">
        <v>93</v>
      </c>
      <c r="D64" s="9">
        <v>84</v>
      </c>
      <c r="E64" s="9">
        <v>92</v>
      </c>
      <c r="F64" s="9">
        <v>97</v>
      </c>
      <c r="G64" s="9">
        <v>82</v>
      </c>
      <c r="H64" s="9">
        <v>22000</v>
      </c>
    </row>
    <row r="65" spans="1:8" ht="15" thickBot="1" x14ac:dyDescent="0.35">
      <c r="A65" s="8">
        <v>177</v>
      </c>
      <c r="B65" s="9">
        <v>70</v>
      </c>
      <c r="C65" s="9">
        <v>92</v>
      </c>
      <c r="D65" s="9">
        <v>83</v>
      </c>
      <c r="E65" s="9">
        <v>90</v>
      </c>
      <c r="F65" s="9">
        <v>95</v>
      </c>
      <c r="G65" s="9">
        <v>80</v>
      </c>
      <c r="H65" s="9">
        <v>26000</v>
      </c>
    </row>
    <row r="66" spans="1:8" ht="15" thickBot="1" x14ac:dyDescent="0.35">
      <c r="A66" s="8">
        <v>176</v>
      </c>
      <c r="B66" s="9">
        <v>65</v>
      </c>
      <c r="C66" s="9">
        <v>92</v>
      </c>
      <c r="D66" s="9">
        <v>82</v>
      </c>
      <c r="E66" s="9">
        <v>90</v>
      </c>
      <c r="F66" s="9">
        <v>94</v>
      </c>
      <c r="G66" s="9">
        <v>86</v>
      </c>
      <c r="H66" s="9">
        <v>33000</v>
      </c>
    </row>
    <row r="67" spans="1:8" ht="15" thickBot="1" x14ac:dyDescent="0.35">
      <c r="A67" s="8">
        <v>175</v>
      </c>
      <c r="B67" s="9">
        <v>51</v>
      </c>
      <c r="C67" s="9">
        <v>90</v>
      </c>
      <c r="D67" s="9">
        <v>84</v>
      </c>
      <c r="E67" s="9">
        <v>89</v>
      </c>
      <c r="F67" s="9">
        <v>95</v>
      </c>
      <c r="G67" s="9">
        <v>78</v>
      </c>
      <c r="H67" s="9">
        <v>40000</v>
      </c>
    </row>
    <row r="68" spans="1:8" ht="15" thickBot="1" x14ac:dyDescent="0.35">
      <c r="A68" s="8">
        <v>174</v>
      </c>
      <c r="B68" s="9">
        <v>73</v>
      </c>
      <c r="C68" s="9">
        <v>91</v>
      </c>
      <c r="D68" s="9">
        <v>84</v>
      </c>
      <c r="E68" s="9">
        <v>91</v>
      </c>
      <c r="F68" s="9">
        <v>95</v>
      </c>
      <c r="G68" s="9">
        <v>81</v>
      </c>
      <c r="H68" s="9">
        <v>24000</v>
      </c>
    </row>
    <row r="69" spans="1:8" ht="15" thickBot="1" x14ac:dyDescent="0.35">
      <c r="A69" s="8">
        <v>173</v>
      </c>
      <c r="B69" s="9">
        <v>74</v>
      </c>
      <c r="C69" s="9">
        <v>91</v>
      </c>
      <c r="D69" s="9">
        <v>84</v>
      </c>
      <c r="E69" s="9">
        <v>89</v>
      </c>
      <c r="F69" s="9">
        <v>95</v>
      </c>
      <c r="G69" s="9">
        <v>86</v>
      </c>
      <c r="H69" s="9">
        <v>26000</v>
      </c>
    </row>
    <row r="70" spans="1:8" ht="15" thickBot="1" x14ac:dyDescent="0.35">
      <c r="A70" s="8">
        <v>172</v>
      </c>
      <c r="B70" s="9">
        <v>72</v>
      </c>
      <c r="C70" s="9">
        <v>91</v>
      </c>
      <c r="D70" s="9">
        <v>83</v>
      </c>
      <c r="E70" s="9">
        <v>92</v>
      </c>
      <c r="F70" s="9">
        <v>95</v>
      </c>
      <c r="G70" s="9">
        <v>82</v>
      </c>
      <c r="H70" s="9">
        <v>28000</v>
      </c>
    </row>
    <row r="71" spans="1:8" ht="15" thickBot="1" x14ac:dyDescent="0.35">
      <c r="A71" s="8">
        <v>171</v>
      </c>
      <c r="B71" s="9">
        <v>68</v>
      </c>
      <c r="C71" s="9">
        <v>92</v>
      </c>
      <c r="D71" s="9">
        <v>86</v>
      </c>
      <c r="E71" s="9">
        <v>92</v>
      </c>
      <c r="F71" s="9">
        <v>95</v>
      </c>
      <c r="G71" s="9">
        <v>83</v>
      </c>
      <c r="H71" s="9">
        <v>26000</v>
      </c>
    </row>
    <row r="72" spans="1:8" ht="15" thickBot="1" x14ac:dyDescent="0.35">
      <c r="A72" s="8">
        <v>170</v>
      </c>
      <c r="B72" s="9">
        <v>70</v>
      </c>
      <c r="C72" s="9">
        <v>92</v>
      </c>
      <c r="D72" s="9">
        <v>84</v>
      </c>
      <c r="E72" s="9">
        <v>90</v>
      </c>
      <c r="F72" s="9">
        <v>93</v>
      </c>
      <c r="G72" s="9">
        <v>83</v>
      </c>
      <c r="H72" s="9">
        <v>26000</v>
      </c>
    </row>
    <row r="73" spans="1:8" ht="15" thickBot="1" x14ac:dyDescent="0.35">
      <c r="A73" s="8">
        <v>169</v>
      </c>
      <c r="B73" s="9">
        <v>68</v>
      </c>
      <c r="C73" s="9">
        <v>90</v>
      </c>
      <c r="D73" s="9">
        <v>84</v>
      </c>
      <c r="E73" s="9">
        <v>90</v>
      </c>
      <c r="F73" s="9">
        <v>90</v>
      </c>
      <c r="G73" s="9">
        <v>72</v>
      </c>
      <c r="H73" s="9">
        <v>27000</v>
      </c>
    </row>
    <row r="74" spans="1:8" ht="15" thickBot="1" x14ac:dyDescent="0.35">
      <c r="A74" s="8">
        <v>168</v>
      </c>
      <c r="B74" s="9">
        <v>65</v>
      </c>
      <c r="C74" s="9">
        <v>90</v>
      </c>
      <c r="D74" s="9">
        <v>87</v>
      </c>
      <c r="E74" s="9">
        <v>88</v>
      </c>
      <c r="F74" s="9">
        <v>93</v>
      </c>
      <c r="G74" s="9">
        <v>82</v>
      </c>
      <c r="H74" s="9">
        <v>29000</v>
      </c>
    </row>
    <row r="75" spans="1:8" ht="15" thickBot="1" x14ac:dyDescent="0.35">
      <c r="A75" s="8">
        <v>167</v>
      </c>
      <c r="B75" s="9">
        <v>66</v>
      </c>
      <c r="C75" s="9">
        <v>90</v>
      </c>
      <c r="D75" s="9">
        <v>87</v>
      </c>
      <c r="E75" s="9">
        <v>91</v>
      </c>
      <c r="F75" s="9">
        <v>94</v>
      </c>
      <c r="G75" s="9">
        <v>81</v>
      </c>
      <c r="H75" s="9">
        <v>30000</v>
      </c>
    </row>
    <row r="76" spans="1:8" ht="15" thickBot="1" x14ac:dyDescent="0.35">
      <c r="A76" s="8">
        <v>166</v>
      </c>
      <c r="B76" s="9">
        <v>69</v>
      </c>
      <c r="C76" s="9">
        <v>90</v>
      </c>
      <c r="D76" s="9">
        <v>85</v>
      </c>
      <c r="E76" s="9">
        <v>88</v>
      </c>
      <c r="F76" s="9">
        <v>93</v>
      </c>
      <c r="G76" s="9">
        <v>71</v>
      </c>
      <c r="H76" s="9">
        <v>29000</v>
      </c>
    </row>
    <row r="77" spans="1:8" ht="15" thickBot="1" x14ac:dyDescent="0.35">
      <c r="A77" s="8">
        <v>165</v>
      </c>
      <c r="B77" s="9">
        <v>70</v>
      </c>
      <c r="C77" s="9">
        <v>90</v>
      </c>
      <c r="D77" s="9">
        <v>82</v>
      </c>
      <c r="E77" s="9">
        <v>88</v>
      </c>
      <c r="F77" s="9">
        <v>94</v>
      </c>
      <c r="G77" s="9">
        <v>77</v>
      </c>
      <c r="H77" s="9">
        <v>27000</v>
      </c>
    </row>
    <row r="78" spans="1:8" ht="15" thickBot="1" x14ac:dyDescent="0.35">
      <c r="A78" s="8">
        <v>164</v>
      </c>
      <c r="B78" s="9">
        <v>65</v>
      </c>
      <c r="C78" s="9">
        <v>88</v>
      </c>
      <c r="D78" s="9">
        <v>82</v>
      </c>
      <c r="E78" s="9">
        <v>89</v>
      </c>
      <c r="F78" s="9">
        <v>94</v>
      </c>
      <c r="G78" s="9">
        <v>79</v>
      </c>
      <c r="H78" s="9">
        <v>32000</v>
      </c>
    </row>
    <row r="79" spans="1:8" ht="15" thickBot="1" x14ac:dyDescent="0.35">
      <c r="A79" s="8">
        <v>163</v>
      </c>
      <c r="B79" s="9">
        <v>51</v>
      </c>
      <c r="C79" s="9">
        <v>88</v>
      </c>
      <c r="D79" s="9">
        <v>82</v>
      </c>
      <c r="E79" s="9">
        <v>88</v>
      </c>
      <c r="F79" s="9">
        <v>94</v>
      </c>
      <c r="G79" s="9">
        <v>80</v>
      </c>
      <c r="H79" s="9">
        <v>41000</v>
      </c>
    </row>
    <row r="80" spans="1:8" ht="15" thickBot="1" x14ac:dyDescent="0.35">
      <c r="A80" s="8">
        <v>162</v>
      </c>
      <c r="B80" s="9">
        <v>71</v>
      </c>
      <c r="C80" s="9">
        <v>90</v>
      </c>
      <c r="D80" s="9">
        <v>85</v>
      </c>
      <c r="E80" s="9">
        <v>89</v>
      </c>
      <c r="F80" s="9">
        <v>94</v>
      </c>
      <c r="G80" s="9">
        <v>78</v>
      </c>
      <c r="H80" s="9">
        <v>22000</v>
      </c>
    </row>
    <row r="81" spans="1:8" ht="15" thickBot="1" x14ac:dyDescent="0.35">
      <c r="A81" s="8">
        <v>161</v>
      </c>
      <c r="B81" s="9">
        <v>72</v>
      </c>
      <c r="C81" s="9">
        <v>90</v>
      </c>
      <c r="D81" s="9">
        <v>82</v>
      </c>
      <c r="E81" s="9">
        <v>88</v>
      </c>
      <c r="F81" s="9">
        <v>94</v>
      </c>
      <c r="G81" s="9">
        <v>76</v>
      </c>
      <c r="H81" s="9">
        <v>22000</v>
      </c>
    </row>
    <row r="82" spans="1:8" ht="15" thickBot="1" x14ac:dyDescent="0.35">
      <c r="A82" s="8">
        <v>160</v>
      </c>
      <c r="B82" s="9">
        <v>70</v>
      </c>
      <c r="C82" s="9">
        <v>90</v>
      </c>
      <c r="D82" s="9">
        <v>81</v>
      </c>
      <c r="E82" s="9">
        <v>90</v>
      </c>
      <c r="F82" s="9">
        <v>94</v>
      </c>
      <c r="G82" s="9">
        <v>78</v>
      </c>
      <c r="H82" s="9">
        <v>24000</v>
      </c>
    </row>
    <row r="83" spans="1:8" ht="15" thickBot="1" x14ac:dyDescent="0.35">
      <c r="A83" s="8">
        <v>159</v>
      </c>
      <c r="B83" s="9">
        <v>69</v>
      </c>
      <c r="C83" s="9">
        <v>91</v>
      </c>
      <c r="D83" s="9">
        <v>83</v>
      </c>
      <c r="E83" s="9">
        <v>91</v>
      </c>
      <c r="F83" s="9">
        <v>94</v>
      </c>
      <c r="G83" s="9">
        <v>78</v>
      </c>
      <c r="H83" s="9">
        <v>22000</v>
      </c>
    </row>
    <row r="84" spans="1:8" ht="15" thickBot="1" x14ac:dyDescent="0.35">
      <c r="A84" s="8">
        <v>158</v>
      </c>
      <c r="B84" s="9">
        <v>67</v>
      </c>
      <c r="C84" s="9">
        <v>90</v>
      </c>
      <c r="D84" s="9">
        <v>83</v>
      </c>
      <c r="E84" s="9">
        <v>91</v>
      </c>
      <c r="F84" s="9">
        <v>94</v>
      </c>
      <c r="G84" s="9">
        <v>77</v>
      </c>
      <c r="H84" s="9">
        <v>24000</v>
      </c>
    </row>
    <row r="85" spans="1:8" ht="15" thickBot="1" x14ac:dyDescent="0.35">
      <c r="A85" s="8">
        <v>157</v>
      </c>
      <c r="B85" s="9">
        <v>64</v>
      </c>
      <c r="C85" s="9">
        <v>90</v>
      </c>
      <c r="D85" s="9">
        <v>83</v>
      </c>
      <c r="E85" s="9">
        <v>90</v>
      </c>
      <c r="F85" s="9">
        <v>95</v>
      </c>
      <c r="G85" s="9">
        <v>75</v>
      </c>
      <c r="H85" s="9">
        <v>29000</v>
      </c>
    </row>
    <row r="86" spans="1:8" ht="15" thickBot="1" x14ac:dyDescent="0.35">
      <c r="A86" s="8">
        <v>156</v>
      </c>
      <c r="B86" s="9">
        <v>61</v>
      </c>
      <c r="C86" s="9">
        <v>89</v>
      </c>
      <c r="D86" s="9">
        <v>82</v>
      </c>
      <c r="E86" s="9">
        <v>86</v>
      </c>
      <c r="F86" s="9">
        <v>93</v>
      </c>
      <c r="G86" s="9">
        <v>71</v>
      </c>
      <c r="H86" s="9">
        <v>29000</v>
      </c>
    </row>
    <row r="87" spans="1:8" ht="15" thickBot="1" x14ac:dyDescent="0.35">
      <c r="A87" s="8">
        <v>155</v>
      </c>
      <c r="B87" s="9">
        <v>62</v>
      </c>
      <c r="C87" s="9">
        <v>89</v>
      </c>
      <c r="D87" s="9">
        <v>83</v>
      </c>
      <c r="E87" s="9">
        <v>90</v>
      </c>
      <c r="F87" s="9">
        <v>95</v>
      </c>
      <c r="G87" s="9">
        <v>74</v>
      </c>
      <c r="H87" s="9">
        <v>29000</v>
      </c>
    </row>
    <row r="88" spans="1:8" ht="15" thickBot="1" x14ac:dyDescent="0.35">
      <c r="A88" s="8">
        <v>154</v>
      </c>
      <c r="B88" s="9">
        <v>65</v>
      </c>
      <c r="C88" s="9">
        <v>89</v>
      </c>
      <c r="D88" s="9">
        <v>81</v>
      </c>
      <c r="E88" s="9">
        <v>87</v>
      </c>
      <c r="F88" s="9">
        <v>95</v>
      </c>
      <c r="G88" s="9">
        <v>74</v>
      </c>
      <c r="H88" s="9">
        <v>24000</v>
      </c>
    </row>
    <row r="89" spans="1:8" ht="15" thickBot="1" x14ac:dyDescent="0.35">
      <c r="A89" s="8">
        <v>153</v>
      </c>
      <c r="B89" s="9">
        <v>64</v>
      </c>
      <c r="C89" s="9">
        <v>89</v>
      </c>
      <c r="D89" s="9">
        <v>82</v>
      </c>
      <c r="E89" s="9">
        <v>89</v>
      </c>
      <c r="F89" s="9">
        <v>94</v>
      </c>
      <c r="G89" s="9">
        <v>81</v>
      </c>
      <c r="H89" s="9">
        <v>25000</v>
      </c>
    </row>
    <row r="90" spans="1:8" ht="15" thickBot="1" x14ac:dyDescent="0.35">
      <c r="A90" s="8">
        <v>152</v>
      </c>
      <c r="B90" s="9">
        <v>62</v>
      </c>
      <c r="C90" s="9">
        <v>88</v>
      </c>
      <c r="D90" s="9">
        <v>79</v>
      </c>
      <c r="E90" s="9">
        <v>90</v>
      </c>
      <c r="F90" s="9">
        <v>94</v>
      </c>
      <c r="G90" s="9">
        <v>75</v>
      </c>
      <c r="H90" s="9">
        <v>32000</v>
      </c>
    </row>
    <row r="91" spans="1:8" ht="15" thickBot="1" x14ac:dyDescent="0.35">
      <c r="A91" s="8">
        <v>151</v>
      </c>
      <c r="B91" s="9">
        <v>45</v>
      </c>
      <c r="C91" s="9">
        <v>87</v>
      </c>
      <c r="D91" s="9">
        <v>78</v>
      </c>
      <c r="E91" s="9">
        <v>86</v>
      </c>
      <c r="F91" s="9">
        <v>94</v>
      </c>
      <c r="G91" s="9">
        <v>73</v>
      </c>
      <c r="H91" s="9">
        <v>41000</v>
      </c>
    </row>
    <row r="92" spans="1:8" ht="15" thickBot="1" x14ac:dyDescent="0.35">
      <c r="A92" s="8">
        <v>150</v>
      </c>
      <c r="B92" s="9">
        <v>68</v>
      </c>
      <c r="C92" s="9">
        <v>86</v>
      </c>
      <c r="D92" s="9">
        <v>83</v>
      </c>
      <c r="E92" s="9">
        <v>88</v>
      </c>
      <c r="F92" s="9">
        <v>95</v>
      </c>
      <c r="G92" s="9">
        <v>79</v>
      </c>
      <c r="H92" s="9">
        <v>24000</v>
      </c>
    </row>
    <row r="93" spans="1:8" ht="15" thickBot="1" x14ac:dyDescent="0.35">
      <c r="A93" s="8">
        <v>149</v>
      </c>
      <c r="B93" s="9">
        <v>67</v>
      </c>
      <c r="C93" s="9">
        <v>86</v>
      </c>
      <c r="D93" s="9">
        <v>85</v>
      </c>
      <c r="E93" s="9">
        <v>87</v>
      </c>
      <c r="F93" s="9">
        <v>94</v>
      </c>
      <c r="G93" s="9">
        <v>78</v>
      </c>
      <c r="H93" s="9">
        <v>24000</v>
      </c>
    </row>
    <row r="94" spans="1:8" ht="15" thickBot="1" x14ac:dyDescent="0.35">
      <c r="A94" s="8">
        <v>148</v>
      </c>
      <c r="B94" s="9">
        <v>63</v>
      </c>
      <c r="C94" s="9">
        <v>87</v>
      </c>
      <c r="D94" s="9">
        <v>84</v>
      </c>
      <c r="E94" s="9">
        <v>87</v>
      </c>
      <c r="F94" s="9">
        <v>93</v>
      </c>
      <c r="G94" s="9">
        <v>76</v>
      </c>
      <c r="H94" s="9">
        <v>27000</v>
      </c>
    </row>
    <row r="95" spans="1:8" ht="15" thickBot="1" x14ac:dyDescent="0.35">
      <c r="A95" s="8">
        <v>147</v>
      </c>
      <c r="B95" s="9">
        <v>63</v>
      </c>
      <c r="C95" s="9">
        <v>88</v>
      </c>
      <c r="D95" s="9">
        <v>83</v>
      </c>
      <c r="E95" s="9">
        <v>88</v>
      </c>
      <c r="F95" s="9">
        <v>94</v>
      </c>
      <c r="G95" s="9">
        <v>76</v>
      </c>
      <c r="H95" s="9">
        <v>28000</v>
      </c>
    </row>
    <row r="96" spans="1:8" ht="15" thickBot="1" x14ac:dyDescent="0.35">
      <c r="A96" s="8">
        <v>146</v>
      </c>
      <c r="B96" s="9">
        <v>63</v>
      </c>
      <c r="C96" s="9">
        <v>87</v>
      </c>
      <c r="D96" s="9">
        <v>83</v>
      </c>
      <c r="E96" s="9">
        <v>85</v>
      </c>
      <c r="F96" s="9">
        <v>94</v>
      </c>
      <c r="G96" s="9">
        <v>79</v>
      </c>
      <c r="H96" s="9">
        <v>26000</v>
      </c>
    </row>
    <row r="97" spans="1:8" ht="15" thickBot="1" x14ac:dyDescent="0.35">
      <c r="A97" s="8">
        <v>145</v>
      </c>
      <c r="B97" s="9">
        <v>55</v>
      </c>
      <c r="C97" s="9">
        <v>87</v>
      </c>
      <c r="D97" s="9">
        <v>82</v>
      </c>
      <c r="E97" s="9">
        <v>82</v>
      </c>
      <c r="F97" s="9">
        <v>93</v>
      </c>
      <c r="G97" s="9">
        <v>71</v>
      </c>
      <c r="H97" s="9">
        <v>28000</v>
      </c>
    </row>
    <row r="98" spans="1:8" ht="15" thickBot="1" x14ac:dyDescent="0.35">
      <c r="A98" s="8">
        <v>144</v>
      </c>
      <c r="B98" s="9">
        <v>55</v>
      </c>
      <c r="C98" s="9">
        <v>85</v>
      </c>
      <c r="D98" s="9">
        <v>79</v>
      </c>
      <c r="E98" s="9">
        <v>83</v>
      </c>
      <c r="F98" s="9">
        <v>93</v>
      </c>
      <c r="G98" s="9">
        <v>76</v>
      </c>
      <c r="H98" s="9">
        <v>29000</v>
      </c>
    </row>
    <row r="99" spans="1:8" ht="15" thickBot="1" x14ac:dyDescent="0.35">
      <c r="A99" s="8">
        <v>143</v>
      </c>
      <c r="B99" s="9">
        <v>53</v>
      </c>
      <c r="C99" s="9">
        <v>84</v>
      </c>
      <c r="D99" s="9">
        <v>84</v>
      </c>
      <c r="E99" s="9">
        <v>83</v>
      </c>
      <c r="F99" s="9">
        <v>93</v>
      </c>
      <c r="G99" s="9">
        <v>77</v>
      </c>
      <c r="H99" s="9">
        <v>33000</v>
      </c>
    </row>
    <row r="100" spans="1:8" ht="15" thickBot="1" x14ac:dyDescent="0.35">
      <c r="A100" s="8">
        <v>142</v>
      </c>
      <c r="B100" s="9">
        <v>48</v>
      </c>
      <c r="C100" s="9">
        <v>78</v>
      </c>
      <c r="D100" s="9">
        <v>82</v>
      </c>
      <c r="E100" s="9">
        <v>80</v>
      </c>
      <c r="F100" s="9">
        <v>93</v>
      </c>
      <c r="G100" s="9">
        <v>70</v>
      </c>
      <c r="H100" s="9">
        <v>30000</v>
      </c>
    </row>
    <row r="101" spans="1:8" ht="15" thickBot="1" x14ac:dyDescent="0.35">
      <c r="A101" s="8">
        <v>141</v>
      </c>
      <c r="B101" s="9">
        <v>59</v>
      </c>
      <c r="C101" s="9">
        <v>81</v>
      </c>
      <c r="D101" s="9">
        <v>81</v>
      </c>
      <c r="E101" s="9">
        <v>83</v>
      </c>
      <c r="F101" s="9">
        <v>93</v>
      </c>
      <c r="G101" s="9">
        <v>71</v>
      </c>
      <c r="H101" s="9">
        <v>40000</v>
      </c>
    </row>
    <row r="102" spans="1:8" ht="15" thickBot="1" x14ac:dyDescent="0.35">
      <c r="A102" s="8">
        <v>140</v>
      </c>
      <c r="B102" s="9">
        <v>56</v>
      </c>
      <c r="C102" s="9">
        <v>82</v>
      </c>
      <c r="D102" s="9">
        <v>80</v>
      </c>
      <c r="E102" s="9">
        <v>83</v>
      </c>
      <c r="F102" s="9">
        <v>92</v>
      </c>
      <c r="G102" s="9">
        <v>70</v>
      </c>
      <c r="H102" s="9">
        <v>55000</v>
      </c>
    </row>
    <row r="103" spans="1:8" ht="15" thickBot="1" x14ac:dyDescent="0.35">
      <c r="A103" s="8">
        <v>139</v>
      </c>
      <c r="B103" s="9">
        <v>43</v>
      </c>
      <c r="C103" s="9">
        <v>82</v>
      </c>
      <c r="D103" s="9">
        <v>79</v>
      </c>
      <c r="E103" s="9">
        <v>81</v>
      </c>
      <c r="F103" s="9">
        <v>92</v>
      </c>
      <c r="G103" s="9">
        <v>75</v>
      </c>
      <c r="H103" s="9">
        <v>53000</v>
      </c>
    </row>
    <row r="104" spans="1:8" ht="15" thickBot="1" x14ac:dyDescent="0.35">
      <c r="A104" s="8">
        <v>138</v>
      </c>
      <c r="B104" s="9">
        <v>65</v>
      </c>
      <c r="C104" s="9">
        <v>84</v>
      </c>
      <c r="D104" s="9">
        <v>82</v>
      </c>
      <c r="E104" s="9">
        <v>84</v>
      </c>
      <c r="F104" s="9">
        <v>93</v>
      </c>
      <c r="G104" s="9">
        <v>73</v>
      </c>
      <c r="H104" s="9">
        <v>36000</v>
      </c>
    </row>
    <row r="105" spans="1:8" ht="15" thickBot="1" x14ac:dyDescent="0.35">
      <c r="A105" s="8">
        <v>137</v>
      </c>
      <c r="B105" s="9">
        <v>66</v>
      </c>
      <c r="C105" s="9">
        <v>83</v>
      </c>
      <c r="D105" s="9">
        <v>83</v>
      </c>
      <c r="E105" s="9">
        <v>78</v>
      </c>
      <c r="F105" s="9">
        <v>93</v>
      </c>
      <c r="G105" s="9">
        <v>68</v>
      </c>
      <c r="H105" s="9">
        <v>32000</v>
      </c>
    </row>
    <row r="106" spans="1:8" ht="15" thickBot="1" x14ac:dyDescent="0.35">
      <c r="A106" s="8">
        <v>136</v>
      </c>
      <c r="B106" s="9">
        <v>58</v>
      </c>
      <c r="C106" s="9">
        <v>83</v>
      </c>
      <c r="D106" s="9">
        <v>83</v>
      </c>
      <c r="E106" s="9">
        <v>80</v>
      </c>
      <c r="F106" s="9">
        <v>92</v>
      </c>
      <c r="G106" s="9">
        <v>63</v>
      </c>
      <c r="H106" s="9">
        <v>31000</v>
      </c>
    </row>
    <row r="107" spans="1:8" ht="15" thickBot="1" x14ac:dyDescent="0.35">
      <c r="A107" s="8">
        <v>135</v>
      </c>
      <c r="B107" s="9">
        <v>61</v>
      </c>
      <c r="C107" s="9">
        <v>84</v>
      </c>
      <c r="D107" s="9">
        <v>85</v>
      </c>
      <c r="E107" s="9">
        <v>77</v>
      </c>
      <c r="F107" s="9">
        <v>92</v>
      </c>
      <c r="G107" s="9">
        <v>70</v>
      </c>
      <c r="H107" s="9">
        <v>32000</v>
      </c>
    </row>
    <row r="108" spans="1:8" ht="15" thickBot="1" x14ac:dyDescent="0.35">
      <c r="A108" s="8">
        <v>134</v>
      </c>
      <c r="B108" s="9">
        <v>61</v>
      </c>
      <c r="C108" s="9">
        <v>83</v>
      </c>
      <c r="D108" s="9">
        <v>84</v>
      </c>
      <c r="E108" s="9">
        <v>79</v>
      </c>
      <c r="F108" s="9">
        <v>92</v>
      </c>
      <c r="G108" s="9">
        <v>70</v>
      </c>
      <c r="H108" s="9">
        <v>37000</v>
      </c>
    </row>
    <row r="109" spans="1:8" ht="15" thickBot="1" x14ac:dyDescent="0.35">
      <c r="A109" s="8">
        <v>133</v>
      </c>
      <c r="B109" s="9">
        <v>54</v>
      </c>
      <c r="C109" s="9">
        <v>84</v>
      </c>
      <c r="D109" s="9">
        <v>83</v>
      </c>
      <c r="E109" s="9">
        <v>79</v>
      </c>
      <c r="F109" s="9">
        <v>92</v>
      </c>
      <c r="G109" s="9">
        <v>69</v>
      </c>
      <c r="H109" s="9">
        <v>33000</v>
      </c>
    </row>
    <row r="110" spans="1:8" ht="15" thickBot="1" x14ac:dyDescent="0.35">
      <c r="A110" s="8">
        <v>132</v>
      </c>
      <c r="B110" s="9">
        <v>55</v>
      </c>
      <c r="C110" s="9">
        <v>82</v>
      </c>
      <c r="D110" s="9">
        <v>83</v>
      </c>
      <c r="E110" s="9">
        <v>76</v>
      </c>
      <c r="F110" s="9">
        <v>90</v>
      </c>
      <c r="G110" s="9">
        <v>67</v>
      </c>
      <c r="H110" s="9">
        <v>39000</v>
      </c>
    </row>
    <row r="111" spans="1:8" ht="15" thickBot="1" x14ac:dyDescent="0.35">
      <c r="A111" s="8">
        <v>131</v>
      </c>
      <c r="B111" s="9">
        <v>56</v>
      </c>
      <c r="C111" s="9">
        <v>83</v>
      </c>
      <c r="D111" s="9">
        <v>84</v>
      </c>
      <c r="E111" s="9">
        <v>80</v>
      </c>
      <c r="F111" s="9">
        <v>90</v>
      </c>
      <c r="G111" s="9">
        <v>67</v>
      </c>
      <c r="H111" s="9">
        <v>37000</v>
      </c>
    </row>
    <row r="112" spans="1:8" ht="15" thickBot="1" x14ac:dyDescent="0.35">
      <c r="A112" s="8">
        <v>130</v>
      </c>
      <c r="B112" s="9">
        <v>61</v>
      </c>
      <c r="C112" s="9">
        <v>83</v>
      </c>
      <c r="D112" s="9">
        <v>83</v>
      </c>
      <c r="E112" s="9">
        <v>79</v>
      </c>
      <c r="F112" s="9">
        <v>93</v>
      </c>
      <c r="G112" s="9">
        <v>70</v>
      </c>
      <c r="H112" s="9">
        <v>33000</v>
      </c>
    </row>
    <row r="113" spans="1:8" ht="15" thickBot="1" x14ac:dyDescent="0.35">
      <c r="A113" s="8">
        <v>129</v>
      </c>
      <c r="B113" s="9">
        <v>58</v>
      </c>
      <c r="C113" s="9">
        <v>83</v>
      </c>
      <c r="D113" s="9">
        <v>79</v>
      </c>
      <c r="E113" s="9">
        <v>75</v>
      </c>
      <c r="F113" s="9">
        <v>92</v>
      </c>
      <c r="G113" s="9">
        <v>70</v>
      </c>
      <c r="H113" s="9">
        <v>40000</v>
      </c>
    </row>
    <row r="114" spans="1:8" ht="15" thickBot="1" x14ac:dyDescent="0.35">
      <c r="A114" s="8">
        <v>128</v>
      </c>
      <c r="B114" s="9">
        <v>52</v>
      </c>
      <c r="C114" s="9">
        <v>74</v>
      </c>
      <c r="D114" s="9">
        <v>79</v>
      </c>
      <c r="E114" s="9">
        <v>78</v>
      </c>
      <c r="F114" s="9">
        <v>91</v>
      </c>
      <c r="G114" s="9">
        <v>72</v>
      </c>
      <c r="H114" s="9">
        <v>45000</v>
      </c>
    </row>
    <row r="115" spans="1:8" ht="15" thickBot="1" x14ac:dyDescent="0.35">
      <c r="A115" s="8">
        <v>127</v>
      </c>
      <c r="B115" s="9">
        <v>34</v>
      </c>
      <c r="C115" s="9">
        <v>76</v>
      </c>
      <c r="D115" s="9">
        <v>80</v>
      </c>
      <c r="E115" s="9">
        <v>75</v>
      </c>
      <c r="F115" s="9">
        <v>91</v>
      </c>
      <c r="G115" s="9">
        <v>68</v>
      </c>
      <c r="H115" s="9">
        <v>56000</v>
      </c>
    </row>
    <row r="116" spans="1:8" ht="15" thickBot="1" x14ac:dyDescent="0.35">
      <c r="A116" s="8">
        <v>126</v>
      </c>
      <c r="B116" s="9">
        <v>66</v>
      </c>
      <c r="C116" s="9">
        <v>82</v>
      </c>
      <c r="D116" s="9">
        <v>82</v>
      </c>
      <c r="E116" s="9">
        <v>82</v>
      </c>
      <c r="F116" s="9">
        <v>92</v>
      </c>
      <c r="G116" s="9">
        <v>70</v>
      </c>
      <c r="H116" s="9">
        <v>30000</v>
      </c>
    </row>
    <row r="117" spans="1:8" ht="15" thickBot="1" x14ac:dyDescent="0.35">
      <c r="A117" s="8">
        <v>125</v>
      </c>
      <c r="B117" s="9">
        <v>68</v>
      </c>
      <c r="C117" s="9">
        <v>80</v>
      </c>
      <c r="D117" s="9">
        <v>81</v>
      </c>
      <c r="E117" s="9">
        <v>80</v>
      </c>
      <c r="F117" s="9">
        <v>90</v>
      </c>
      <c r="G117" s="9">
        <v>70</v>
      </c>
      <c r="H117" s="9">
        <v>31000</v>
      </c>
    </row>
    <row r="118" spans="1:8" ht="15" thickBot="1" x14ac:dyDescent="0.35">
      <c r="A118" s="8">
        <v>124</v>
      </c>
      <c r="B118" s="9">
        <v>60</v>
      </c>
      <c r="C118" s="9">
        <v>82</v>
      </c>
      <c r="D118" s="9">
        <v>80</v>
      </c>
      <c r="E118" s="9">
        <v>78</v>
      </c>
      <c r="F118" s="9">
        <v>90</v>
      </c>
      <c r="G118" s="9">
        <v>69</v>
      </c>
      <c r="H118" s="9">
        <v>32000</v>
      </c>
    </row>
    <row r="119" spans="1:8" ht="15" thickBot="1" x14ac:dyDescent="0.35">
      <c r="A119" s="8">
        <v>123</v>
      </c>
      <c r="B119" s="9">
        <v>62</v>
      </c>
      <c r="C119" s="9">
        <v>84</v>
      </c>
      <c r="D119" s="9">
        <v>81</v>
      </c>
      <c r="E119" s="9">
        <v>77</v>
      </c>
      <c r="F119" s="9">
        <v>89</v>
      </c>
      <c r="G119" s="9">
        <v>69</v>
      </c>
      <c r="H119" s="9">
        <v>32000</v>
      </c>
    </row>
    <row r="120" spans="1:8" ht="15" thickBot="1" x14ac:dyDescent="0.35">
      <c r="A120" s="8">
        <v>122</v>
      </c>
      <c r="B120" s="9">
        <v>60</v>
      </c>
      <c r="C120" s="9">
        <v>82</v>
      </c>
      <c r="D120" s="9">
        <v>82</v>
      </c>
      <c r="E120" s="9">
        <v>74</v>
      </c>
      <c r="F120" s="9">
        <v>90</v>
      </c>
      <c r="G120" s="9">
        <v>70</v>
      </c>
      <c r="H120" s="9">
        <v>39000</v>
      </c>
    </row>
    <row r="121" spans="1:8" ht="15" thickBot="1" x14ac:dyDescent="0.35">
      <c r="A121" s="8">
        <v>121</v>
      </c>
      <c r="B121" s="9">
        <v>61</v>
      </c>
      <c r="C121" s="9">
        <v>82</v>
      </c>
      <c r="D121" s="9">
        <v>73</v>
      </c>
      <c r="E121" s="9">
        <v>76</v>
      </c>
      <c r="F121" s="9">
        <v>90</v>
      </c>
      <c r="G121" s="9">
        <v>67</v>
      </c>
      <c r="H121" s="9">
        <v>37000</v>
      </c>
    </row>
    <row r="122" spans="1:8" ht="15" thickBot="1" x14ac:dyDescent="0.35">
      <c r="A122" s="8">
        <v>120</v>
      </c>
      <c r="B122" s="9">
        <v>57</v>
      </c>
      <c r="C122" s="9">
        <v>80</v>
      </c>
      <c r="D122" s="9">
        <v>76</v>
      </c>
      <c r="E122" s="9">
        <v>77</v>
      </c>
      <c r="F122" s="9">
        <v>89</v>
      </c>
      <c r="G122" s="9">
        <v>66</v>
      </c>
      <c r="H122" s="9">
        <v>37000</v>
      </c>
    </row>
    <row r="123" spans="1:8" ht="15" thickBot="1" x14ac:dyDescent="0.35">
      <c r="A123" s="8">
        <v>119</v>
      </c>
      <c r="B123" s="9">
        <v>46</v>
      </c>
      <c r="C123" s="9">
        <v>79</v>
      </c>
      <c r="D123" s="9">
        <v>79</v>
      </c>
      <c r="E123" s="9">
        <v>72</v>
      </c>
      <c r="F123" s="9">
        <v>89</v>
      </c>
      <c r="G123" s="9">
        <v>67</v>
      </c>
      <c r="H123" s="9">
        <v>40000</v>
      </c>
    </row>
    <row r="124" spans="1:8" ht="15" thickBot="1" x14ac:dyDescent="0.35">
      <c r="A124" s="8">
        <v>118</v>
      </c>
      <c r="B124" s="9">
        <v>60</v>
      </c>
      <c r="C124" s="9">
        <v>81</v>
      </c>
      <c r="D124" s="9">
        <v>79</v>
      </c>
      <c r="E124" s="9">
        <v>73</v>
      </c>
      <c r="F124" s="9">
        <v>91</v>
      </c>
      <c r="G124" s="9">
        <v>71</v>
      </c>
      <c r="H124" s="9">
        <v>34000</v>
      </c>
    </row>
    <row r="125" spans="1:8" ht="15" thickBot="1" x14ac:dyDescent="0.35">
      <c r="A125" s="8">
        <v>117</v>
      </c>
      <c r="B125" s="9">
        <v>60</v>
      </c>
      <c r="C125" s="9">
        <v>79</v>
      </c>
      <c r="D125" s="9">
        <v>78</v>
      </c>
      <c r="E125" s="9">
        <v>70</v>
      </c>
      <c r="F125" s="9">
        <v>90</v>
      </c>
      <c r="G125" s="9">
        <v>70</v>
      </c>
      <c r="H125" s="9">
        <v>37000</v>
      </c>
    </row>
    <row r="126" spans="1:8" ht="15" thickBot="1" x14ac:dyDescent="0.35">
      <c r="A126" s="8">
        <v>116</v>
      </c>
      <c r="B126" s="9">
        <v>48</v>
      </c>
      <c r="C126" s="9">
        <v>78</v>
      </c>
      <c r="D126" s="9">
        <v>77</v>
      </c>
      <c r="E126" s="9">
        <v>74</v>
      </c>
      <c r="F126" s="9">
        <v>89</v>
      </c>
      <c r="G126" s="9">
        <v>70</v>
      </c>
      <c r="H126" s="9">
        <v>42000</v>
      </c>
    </row>
    <row r="127" spans="1:8" ht="15" thickBot="1" x14ac:dyDescent="0.35">
      <c r="A127" s="8">
        <v>115</v>
      </c>
      <c r="B127" s="9">
        <v>22</v>
      </c>
      <c r="C127" s="9">
        <v>74</v>
      </c>
      <c r="D127" s="9">
        <v>71</v>
      </c>
      <c r="E127" s="9">
        <v>69</v>
      </c>
      <c r="F127" s="9">
        <v>88</v>
      </c>
      <c r="G127" s="9">
        <v>70</v>
      </c>
      <c r="H127" s="9">
        <v>65000</v>
      </c>
    </row>
    <row r="128" spans="1:8" ht="15" thickBot="1" x14ac:dyDescent="0.35">
      <c r="A128" s="8">
        <v>114</v>
      </c>
      <c r="B128" s="9">
        <v>62</v>
      </c>
      <c r="C128" s="9">
        <v>77</v>
      </c>
      <c r="D128" s="9">
        <v>69</v>
      </c>
      <c r="E128" s="9">
        <v>78</v>
      </c>
      <c r="F128" s="9">
        <v>90</v>
      </c>
      <c r="G128" s="9">
        <v>73</v>
      </c>
      <c r="H128" s="9">
        <v>30000</v>
      </c>
    </row>
    <row r="129" spans="1:8" ht="15" thickBot="1" x14ac:dyDescent="0.35">
      <c r="A129" s="8">
        <v>113</v>
      </c>
      <c r="B129" s="9">
        <v>63</v>
      </c>
      <c r="C129" s="9">
        <v>78</v>
      </c>
      <c r="D129" s="9">
        <v>78</v>
      </c>
      <c r="E129" s="9">
        <v>78</v>
      </c>
      <c r="F129" s="9">
        <v>89</v>
      </c>
      <c r="G129" s="9">
        <v>72</v>
      </c>
      <c r="H129" s="9">
        <v>32000</v>
      </c>
    </row>
    <row r="130" spans="1:8" ht="15" thickBot="1" x14ac:dyDescent="0.35">
      <c r="A130" s="8">
        <v>112</v>
      </c>
      <c r="B130" s="9">
        <v>59</v>
      </c>
      <c r="C130" s="9">
        <v>77</v>
      </c>
      <c r="D130" s="9">
        <v>77</v>
      </c>
      <c r="E130" s="9">
        <v>75</v>
      </c>
      <c r="F130" s="9">
        <v>89</v>
      </c>
      <c r="G130" s="9">
        <v>77</v>
      </c>
      <c r="H130" s="9">
        <v>34000</v>
      </c>
    </row>
    <row r="131" spans="1:8" ht="15" thickBot="1" x14ac:dyDescent="0.35">
      <c r="A131" s="8">
        <v>111</v>
      </c>
      <c r="B131" s="9">
        <v>58</v>
      </c>
      <c r="C131" s="9">
        <v>79</v>
      </c>
      <c r="D131" s="9">
        <v>77</v>
      </c>
      <c r="E131" s="9">
        <v>72</v>
      </c>
      <c r="F131" s="9">
        <v>88</v>
      </c>
      <c r="G131" s="9">
        <v>69</v>
      </c>
      <c r="H131" s="9">
        <v>36000</v>
      </c>
    </row>
    <row r="132" spans="1:8" ht="15" thickBot="1" x14ac:dyDescent="0.35">
      <c r="A132" s="8">
        <v>110</v>
      </c>
      <c r="B132" s="9">
        <v>59</v>
      </c>
      <c r="C132" s="9">
        <v>77</v>
      </c>
      <c r="D132" s="9">
        <v>76</v>
      </c>
      <c r="E132" s="9">
        <v>74</v>
      </c>
      <c r="F132" s="9">
        <v>88</v>
      </c>
      <c r="G132" s="9">
        <v>74</v>
      </c>
      <c r="H132" s="9">
        <v>38000</v>
      </c>
    </row>
    <row r="133" spans="1:8" ht="15" thickBot="1" x14ac:dyDescent="0.35">
      <c r="A133" s="8">
        <v>109</v>
      </c>
      <c r="B133" s="9">
        <v>54</v>
      </c>
      <c r="C133" s="9">
        <v>74</v>
      </c>
      <c r="D133" s="9">
        <v>77</v>
      </c>
      <c r="E133" s="9">
        <v>72</v>
      </c>
      <c r="F133" s="9">
        <v>84</v>
      </c>
      <c r="G133" s="9">
        <v>68</v>
      </c>
      <c r="H133" s="9">
        <v>41000</v>
      </c>
    </row>
    <row r="134" spans="1:8" ht="15" thickBot="1" x14ac:dyDescent="0.35">
      <c r="A134" s="8">
        <v>108</v>
      </c>
      <c r="B134" s="9">
        <v>53</v>
      </c>
      <c r="C134" s="9">
        <v>74</v>
      </c>
      <c r="D134" s="9">
        <v>79</v>
      </c>
      <c r="E134" s="9">
        <v>71</v>
      </c>
      <c r="F134" s="9">
        <v>80</v>
      </c>
      <c r="G134" s="9">
        <v>71</v>
      </c>
      <c r="H134" s="9">
        <v>36000</v>
      </c>
    </row>
    <row r="135" spans="1:8" ht="15" thickBot="1" x14ac:dyDescent="0.35">
      <c r="A135" s="8">
        <v>107</v>
      </c>
      <c r="B135" s="9">
        <v>54</v>
      </c>
      <c r="C135" s="9">
        <v>76</v>
      </c>
      <c r="D135" s="9">
        <v>79</v>
      </c>
      <c r="E135" s="9">
        <v>72</v>
      </c>
      <c r="F135" s="9">
        <v>79</v>
      </c>
      <c r="G135" s="9">
        <v>73</v>
      </c>
      <c r="H135" s="9">
        <v>39000</v>
      </c>
    </row>
    <row r="136" spans="1:8" ht="15" thickBot="1" x14ac:dyDescent="0.35">
      <c r="A136" s="8">
        <v>106</v>
      </c>
      <c r="B136" s="9">
        <v>56</v>
      </c>
      <c r="C136" s="9">
        <v>76</v>
      </c>
      <c r="D136" s="9">
        <v>77</v>
      </c>
      <c r="E136" s="9">
        <v>72</v>
      </c>
      <c r="F136" s="9">
        <v>85</v>
      </c>
      <c r="G136" s="9">
        <v>71</v>
      </c>
      <c r="H136" s="9">
        <v>33000</v>
      </c>
    </row>
    <row r="137" spans="1:8" ht="15" thickBot="1" x14ac:dyDescent="0.35">
      <c r="A137" s="8">
        <v>105</v>
      </c>
      <c r="B137" s="9">
        <v>61</v>
      </c>
      <c r="C137" s="9">
        <v>68</v>
      </c>
      <c r="D137" s="9">
        <v>77</v>
      </c>
      <c r="E137" s="9">
        <v>65</v>
      </c>
      <c r="F137" s="9">
        <v>84</v>
      </c>
      <c r="G137" s="9">
        <v>75</v>
      </c>
      <c r="H137" s="9">
        <v>37000</v>
      </c>
    </row>
    <row r="138" spans="1:8" ht="15" thickBot="1" x14ac:dyDescent="0.35">
      <c r="A138" s="8">
        <v>104</v>
      </c>
      <c r="B138" s="9">
        <v>52</v>
      </c>
      <c r="C138" s="9">
        <v>72</v>
      </c>
      <c r="D138" s="9">
        <v>77</v>
      </c>
      <c r="E138" s="9">
        <v>72</v>
      </c>
      <c r="F138" s="9">
        <v>86</v>
      </c>
      <c r="G138" s="9">
        <v>69</v>
      </c>
      <c r="H138" s="9">
        <v>42000</v>
      </c>
    </row>
    <row r="139" spans="1:8" ht="15" thickBot="1" x14ac:dyDescent="0.35">
      <c r="A139" s="8">
        <v>103</v>
      </c>
      <c r="B139" s="9">
        <v>19</v>
      </c>
      <c r="C139" s="9">
        <v>70</v>
      </c>
      <c r="D139" s="9">
        <v>73</v>
      </c>
      <c r="E139" s="9">
        <v>71</v>
      </c>
      <c r="F139" s="9">
        <v>84</v>
      </c>
      <c r="G139" s="9">
        <v>66</v>
      </c>
      <c r="H139" s="9">
        <v>56000</v>
      </c>
    </row>
    <row r="140" spans="1:8" ht="15" thickBot="1" x14ac:dyDescent="0.35">
      <c r="A140" s="8">
        <v>102</v>
      </c>
      <c r="B140" s="9">
        <v>53</v>
      </c>
      <c r="C140" s="9">
        <v>76</v>
      </c>
      <c r="D140" s="9">
        <v>76</v>
      </c>
      <c r="E140" s="9">
        <v>74</v>
      </c>
      <c r="F140" s="9">
        <v>86</v>
      </c>
      <c r="G140" s="9">
        <v>70</v>
      </c>
      <c r="H140" s="9">
        <v>30000</v>
      </c>
    </row>
    <row r="141" spans="1:8" ht="15" thickBot="1" x14ac:dyDescent="0.35">
      <c r="A141" s="8">
        <v>101</v>
      </c>
      <c r="B141" s="9">
        <v>61</v>
      </c>
      <c r="C141" s="9">
        <v>74</v>
      </c>
      <c r="D141" s="9">
        <v>78</v>
      </c>
      <c r="E141" s="9">
        <v>73</v>
      </c>
      <c r="F141" s="9">
        <v>84</v>
      </c>
      <c r="G141" s="9">
        <v>71</v>
      </c>
      <c r="H141" s="9">
        <v>27000</v>
      </c>
    </row>
    <row r="142" spans="1:8" ht="15" thickBot="1" x14ac:dyDescent="0.35">
      <c r="A142" s="8">
        <v>100</v>
      </c>
      <c r="B142" s="9">
        <v>52</v>
      </c>
      <c r="C142" s="9">
        <v>76</v>
      </c>
      <c r="D142" s="9">
        <v>76</v>
      </c>
      <c r="E142" s="9">
        <v>73</v>
      </c>
      <c r="F142" s="9">
        <v>83</v>
      </c>
      <c r="G142" s="9">
        <v>60</v>
      </c>
      <c r="H142" s="9">
        <v>35000</v>
      </c>
    </row>
    <row r="143" spans="1:8" ht="15" thickBot="1" x14ac:dyDescent="0.35">
      <c r="A143" s="8">
        <v>99</v>
      </c>
      <c r="B143" s="9">
        <v>58</v>
      </c>
      <c r="C143" s="9">
        <v>73</v>
      </c>
      <c r="D143" s="9">
        <v>78</v>
      </c>
      <c r="E143" s="9">
        <v>75</v>
      </c>
      <c r="F143" s="9">
        <v>85</v>
      </c>
      <c r="G143" s="9">
        <v>65</v>
      </c>
      <c r="H143" s="9">
        <v>33000</v>
      </c>
    </row>
    <row r="144" spans="1:8" ht="15" thickBot="1" x14ac:dyDescent="0.35">
      <c r="A144" s="8">
        <v>98</v>
      </c>
      <c r="B144" s="9">
        <v>57</v>
      </c>
      <c r="C144" s="9">
        <v>75</v>
      </c>
      <c r="D144" s="9">
        <v>78</v>
      </c>
      <c r="E144" s="9">
        <v>74</v>
      </c>
      <c r="F144" s="9">
        <v>86</v>
      </c>
      <c r="G144" s="9">
        <v>66</v>
      </c>
      <c r="H144" s="9">
        <v>35000</v>
      </c>
    </row>
    <row r="145" spans="1:8" ht="15" thickBot="1" x14ac:dyDescent="0.35">
      <c r="A145" s="8">
        <v>97</v>
      </c>
      <c r="B145" s="9">
        <v>50</v>
      </c>
      <c r="C145" s="9">
        <v>74</v>
      </c>
      <c r="D145" s="9">
        <v>77</v>
      </c>
      <c r="E145" s="9">
        <v>72</v>
      </c>
      <c r="F145" s="9">
        <v>81</v>
      </c>
      <c r="G145" s="9">
        <v>64</v>
      </c>
      <c r="H145" s="9">
        <v>37000</v>
      </c>
    </row>
    <row r="146" spans="1:8" ht="15" thickBot="1" x14ac:dyDescent="0.35">
      <c r="A146" s="8">
        <v>96</v>
      </c>
      <c r="B146" s="9">
        <v>42</v>
      </c>
      <c r="C146" s="9">
        <v>72</v>
      </c>
      <c r="D146" s="9">
        <v>77</v>
      </c>
      <c r="E146" s="9">
        <v>69</v>
      </c>
      <c r="F146" s="9">
        <v>78</v>
      </c>
      <c r="G146" s="9">
        <v>64</v>
      </c>
      <c r="H146" s="9">
        <v>41000</v>
      </c>
    </row>
    <row r="147" spans="1:8" ht="15" thickBot="1" x14ac:dyDescent="0.35">
      <c r="A147" s="8">
        <v>95</v>
      </c>
      <c r="B147" s="9">
        <v>43</v>
      </c>
      <c r="C147" s="9">
        <v>68</v>
      </c>
      <c r="D147" s="9">
        <v>76</v>
      </c>
      <c r="E147" s="9">
        <v>70</v>
      </c>
      <c r="F147" s="9">
        <v>81</v>
      </c>
      <c r="G147" s="9">
        <v>67</v>
      </c>
      <c r="H147" s="9">
        <v>47000</v>
      </c>
    </row>
    <row r="148" spans="1:8" ht="15" thickBot="1" x14ac:dyDescent="0.35">
      <c r="A148" s="8">
        <v>94</v>
      </c>
      <c r="B148" s="9">
        <v>57</v>
      </c>
      <c r="C148" s="9">
        <v>76</v>
      </c>
      <c r="D148" s="9">
        <v>76</v>
      </c>
      <c r="E148" s="9">
        <v>70</v>
      </c>
      <c r="F148" s="9">
        <v>83</v>
      </c>
      <c r="G148" s="9">
        <v>70</v>
      </c>
      <c r="H148" s="9">
        <v>34000</v>
      </c>
    </row>
    <row r="149" spans="1:8" ht="15" thickBot="1" x14ac:dyDescent="0.35">
      <c r="A149" s="8">
        <v>93</v>
      </c>
      <c r="B149" s="9">
        <v>55</v>
      </c>
      <c r="C149" s="9">
        <v>66</v>
      </c>
      <c r="D149" s="9">
        <v>74</v>
      </c>
      <c r="E149" s="9">
        <v>65</v>
      </c>
      <c r="F149" s="9">
        <v>84</v>
      </c>
      <c r="G149" s="9">
        <v>71</v>
      </c>
      <c r="H149" s="9">
        <v>38000</v>
      </c>
    </row>
    <row r="150" spans="1:8" ht="15" thickBot="1" x14ac:dyDescent="0.35">
      <c r="A150" s="8">
        <v>92</v>
      </c>
      <c r="B150" s="9">
        <v>26</v>
      </c>
      <c r="C150" s="9">
        <v>73</v>
      </c>
      <c r="D150" s="9">
        <v>70</v>
      </c>
      <c r="E150" s="9">
        <v>69</v>
      </c>
      <c r="F150" s="9">
        <v>85</v>
      </c>
      <c r="G150" s="9">
        <v>68</v>
      </c>
      <c r="H150" s="9">
        <v>48000</v>
      </c>
    </row>
    <row r="151" spans="1:8" ht="15" thickBot="1" x14ac:dyDescent="0.35">
      <c r="A151" s="8">
        <v>91</v>
      </c>
      <c r="B151" s="9">
        <v>14</v>
      </c>
      <c r="C151" s="9">
        <v>69</v>
      </c>
      <c r="D151" s="9">
        <v>69</v>
      </c>
      <c r="E151" s="9">
        <v>58</v>
      </c>
      <c r="F151" s="9">
        <v>81</v>
      </c>
      <c r="G151" s="9">
        <v>66</v>
      </c>
      <c r="H151" s="9">
        <v>58000</v>
      </c>
    </row>
    <row r="152" spans="1:8" ht="15" thickBot="1" x14ac:dyDescent="0.35">
      <c r="A152" s="8">
        <v>90</v>
      </c>
      <c r="B152" s="9">
        <v>63</v>
      </c>
      <c r="C152" s="9">
        <v>78</v>
      </c>
      <c r="D152" s="9">
        <v>78</v>
      </c>
      <c r="E152" s="9">
        <v>74</v>
      </c>
      <c r="F152" s="9">
        <v>85</v>
      </c>
      <c r="G152" s="9">
        <v>70</v>
      </c>
      <c r="H152" s="9">
        <v>29000</v>
      </c>
    </row>
    <row r="153" spans="1:8" ht="15" thickBot="1" x14ac:dyDescent="0.35">
      <c r="A153" s="8">
        <v>89</v>
      </c>
      <c r="B153" s="9">
        <v>64</v>
      </c>
      <c r="C153" s="9">
        <v>77</v>
      </c>
      <c r="D153" s="9">
        <v>76</v>
      </c>
      <c r="E153" s="9">
        <v>75</v>
      </c>
      <c r="F153" s="9">
        <v>84</v>
      </c>
      <c r="G153" s="9">
        <v>70</v>
      </c>
      <c r="H153" s="9">
        <v>26000</v>
      </c>
    </row>
    <row r="154" spans="1:8" ht="15" thickBot="1" x14ac:dyDescent="0.35">
      <c r="A154" s="8">
        <v>88</v>
      </c>
      <c r="B154" s="9">
        <v>61</v>
      </c>
      <c r="C154" s="9">
        <v>73</v>
      </c>
      <c r="D154" s="9">
        <v>74</v>
      </c>
      <c r="E154" s="9">
        <v>68</v>
      </c>
      <c r="F154" s="9">
        <v>82</v>
      </c>
      <c r="G154" s="9">
        <v>66</v>
      </c>
      <c r="H154" s="9">
        <v>31000</v>
      </c>
    </row>
    <row r="155" spans="1:8" ht="15" thickBot="1" x14ac:dyDescent="0.35">
      <c r="A155" s="8">
        <v>87</v>
      </c>
      <c r="B155" s="9">
        <v>57</v>
      </c>
      <c r="C155" s="9">
        <v>74</v>
      </c>
      <c r="D155" s="9">
        <v>75</v>
      </c>
      <c r="E155" s="9">
        <v>66</v>
      </c>
      <c r="F155" s="9">
        <v>82</v>
      </c>
      <c r="G155" s="9">
        <v>66</v>
      </c>
      <c r="H155" s="9">
        <v>35000</v>
      </c>
    </row>
    <row r="156" spans="1:8" ht="15" thickBot="1" x14ac:dyDescent="0.35">
      <c r="A156" s="8">
        <v>86</v>
      </c>
      <c r="B156" s="9">
        <v>50</v>
      </c>
      <c r="C156" s="9">
        <v>74</v>
      </c>
      <c r="D156" s="9">
        <v>75</v>
      </c>
      <c r="E156" s="9">
        <v>67</v>
      </c>
      <c r="F156" s="9">
        <v>81</v>
      </c>
      <c r="G156" s="9">
        <v>66</v>
      </c>
      <c r="H156" s="9">
        <v>34000</v>
      </c>
    </row>
    <row r="157" spans="1:8" ht="15" thickBot="1" x14ac:dyDescent="0.35">
      <c r="A157" s="8">
        <v>85</v>
      </c>
      <c r="B157" s="9">
        <v>45</v>
      </c>
      <c r="C157" s="9">
        <v>71</v>
      </c>
      <c r="D157" s="9">
        <v>75</v>
      </c>
      <c r="E157" s="9">
        <v>65</v>
      </c>
      <c r="F157" s="9">
        <v>78</v>
      </c>
      <c r="G157" s="9">
        <v>65</v>
      </c>
      <c r="H157" s="9">
        <v>37000</v>
      </c>
    </row>
    <row r="158" spans="1:8" ht="15" thickBot="1" x14ac:dyDescent="0.35">
      <c r="A158" s="8">
        <v>84</v>
      </c>
      <c r="B158" s="9">
        <v>42</v>
      </c>
      <c r="C158" s="9">
        <v>68</v>
      </c>
      <c r="D158" s="9">
        <v>72</v>
      </c>
      <c r="E158" s="9">
        <v>63</v>
      </c>
      <c r="F158" s="9">
        <v>78</v>
      </c>
      <c r="G158" s="9">
        <v>63</v>
      </c>
      <c r="H158" s="9">
        <v>39000</v>
      </c>
    </row>
    <row r="159" spans="1:8" ht="15" thickBot="1" x14ac:dyDescent="0.35">
      <c r="A159" s="8">
        <v>83</v>
      </c>
      <c r="B159" s="9">
        <v>49</v>
      </c>
      <c r="C159" s="9">
        <v>67</v>
      </c>
      <c r="D159" s="9">
        <v>71</v>
      </c>
      <c r="E159" s="9">
        <v>65</v>
      </c>
      <c r="F159" s="9">
        <v>79</v>
      </c>
      <c r="G159" s="9">
        <v>63</v>
      </c>
      <c r="H159" s="9">
        <v>37000</v>
      </c>
    </row>
    <row r="160" spans="1:8" ht="15" thickBot="1" x14ac:dyDescent="0.35">
      <c r="A160" s="8">
        <v>82</v>
      </c>
      <c r="B160" s="9">
        <v>55</v>
      </c>
      <c r="C160" s="9">
        <v>70</v>
      </c>
      <c r="D160" s="9">
        <v>71</v>
      </c>
      <c r="E160" s="9">
        <v>62</v>
      </c>
      <c r="F160" s="9">
        <v>77</v>
      </c>
      <c r="G160" s="9">
        <v>63</v>
      </c>
      <c r="H160" s="9">
        <v>33000</v>
      </c>
    </row>
    <row r="161" spans="1:8" ht="15" thickBot="1" x14ac:dyDescent="0.35">
      <c r="A161" s="8">
        <v>81</v>
      </c>
      <c r="B161" s="9">
        <v>48</v>
      </c>
      <c r="C161" s="9">
        <v>67</v>
      </c>
      <c r="D161" s="9">
        <v>66</v>
      </c>
      <c r="E161" s="9">
        <v>51</v>
      </c>
      <c r="F161" s="9">
        <v>74</v>
      </c>
      <c r="G161" s="9">
        <v>61</v>
      </c>
      <c r="H161" s="9">
        <v>39000</v>
      </c>
    </row>
    <row r="162" spans="1:8" ht="15" thickBot="1" x14ac:dyDescent="0.35">
      <c r="A162" s="8">
        <v>80</v>
      </c>
      <c r="B162" s="9">
        <v>36</v>
      </c>
      <c r="C162" s="9">
        <v>68</v>
      </c>
      <c r="D162" s="9">
        <v>65</v>
      </c>
      <c r="E162" s="9">
        <v>61</v>
      </c>
      <c r="F162" s="9">
        <v>73</v>
      </c>
      <c r="G162" s="9">
        <v>59</v>
      </c>
      <c r="H162" s="9">
        <v>45000</v>
      </c>
    </row>
    <row r="163" spans="1:8" ht="15" thickBot="1" x14ac:dyDescent="0.35">
      <c r="A163" s="8">
        <v>79</v>
      </c>
      <c r="B163" s="9">
        <v>21</v>
      </c>
      <c r="C163" s="9">
        <v>64</v>
      </c>
      <c r="D163" s="9">
        <v>62</v>
      </c>
      <c r="E163" s="9">
        <v>55</v>
      </c>
      <c r="F163" s="9">
        <v>78</v>
      </c>
      <c r="G163" s="9">
        <v>58</v>
      </c>
      <c r="H163" s="9">
        <v>56000</v>
      </c>
    </row>
    <row r="164" spans="1:8" ht="15" thickBot="1" x14ac:dyDescent="0.35">
      <c r="A164" s="8">
        <v>78</v>
      </c>
      <c r="B164" s="9">
        <v>55</v>
      </c>
      <c r="C164" s="9">
        <v>69</v>
      </c>
      <c r="D164" s="9">
        <v>69</v>
      </c>
      <c r="E164" s="9">
        <v>64</v>
      </c>
      <c r="F164" s="9">
        <v>77</v>
      </c>
      <c r="G164" s="9">
        <v>62</v>
      </c>
      <c r="H164" s="9">
        <v>32000</v>
      </c>
    </row>
    <row r="165" spans="1:8" ht="15" thickBot="1" x14ac:dyDescent="0.35">
      <c r="A165" s="8">
        <v>77</v>
      </c>
      <c r="B165" s="9">
        <v>60</v>
      </c>
      <c r="C165" s="9">
        <v>68</v>
      </c>
      <c r="D165" s="9">
        <v>67</v>
      </c>
      <c r="E165" s="9">
        <v>67</v>
      </c>
      <c r="F165" s="9">
        <v>78</v>
      </c>
      <c r="G165" s="9">
        <v>65</v>
      </c>
      <c r="H165" s="9">
        <v>31000</v>
      </c>
    </row>
    <row r="166" spans="1:8" ht="15" thickBot="1" x14ac:dyDescent="0.35">
      <c r="A166" s="8">
        <v>76</v>
      </c>
      <c r="B166" s="9">
        <v>55</v>
      </c>
      <c r="C166" s="9">
        <v>66</v>
      </c>
      <c r="D166" s="9">
        <v>62</v>
      </c>
      <c r="E166" s="9">
        <v>63</v>
      </c>
      <c r="F166" s="9">
        <v>78</v>
      </c>
      <c r="G166" s="9">
        <v>62</v>
      </c>
      <c r="H166" s="9">
        <v>34000</v>
      </c>
    </row>
    <row r="167" spans="1:8" ht="15" thickBot="1" x14ac:dyDescent="0.35">
      <c r="A167" s="8">
        <v>75</v>
      </c>
      <c r="B167" s="9">
        <v>44</v>
      </c>
      <c r="C167" s="9">
        <v>63</v>
      </c>
      <c r="D167" s="9">
        <v>64</v>
      </c>
      <c r="E167" s="9">
        <v>57</v>
      </c>
      <c r="F167" s="9">
        <v>78</v>
      </c>
      <c r="G167" s="9">
        <v>63</v>
      </c>
      <c r="H167" s="9">
        <v>36000</v>
      </c>
    </row>
    <row r="168" spans="1:8" ht="15" thickBot="1" x14ac:dyDescent="0.35">
      <c r="A168" s="8">
        <v>74</v>
      </c>
      <c r="B168" s="9">
        <v>50</v>
      </c>
      <c r="C168" s="9">
        <v>56</v>
      </c>
      <c r="D168" s="9">
        <v>60</v>
      </c>
      <c r="E168" s="9">
        <v>60</v>
      </c>
      <c r="F168" s="9">
        <v>78</v>
      </c>
      <c r="G168" s="9">
        <v>65</v>
      </c>
      <c r="H168" s="9">
        <v>38000</v>
      </c>
    </row>
    <row r="169" spans="1:8" ht="15" thickBot="1" x14ac:dyDescent="0.35">
      <c r="A169" s="8">
        <v>73</v>
      </c>
      <c r="B169" s="9">
        <v>42</v>
      </c>
      <c r="C169" s="9">
        <v>65</v>
      </c>
      <c r="D169" s="9">
        <v>60</v>
      </c>
      <c r="E169" s="9">
        <v>55</v>
      </c>
      <c r="F169" s="9">
        <v>74</v>
      </c>
      <c r="G169" s="9">
        <v>60</v>
      </c>
      <c r="H169" s="9">
        <v>44000</v>
      </c>
    </row>
    <row r="170" spans="1:8" ht="15" thickBot="1" x14ac:dyDescent="0.35">
      <c r="A170" s="8">
        <v>72</v>
      </c>
      <c r="B170" s="9">
        <v>41</v>
      </c>
      <c r="C170" s="9">
        <v>60</v>
      </c>
      <c r="D170" s="9">
        <v>60</v>
      </c>
      <c r="E170" s="9">
        <v>52</v>
      </c>
      <c r="F170" s="9">
        <v>73</v>
      </c>
      <c r="G170" s="9">
        <v>51</v>
      </c>
      <c r="H170" s="9">
        <v>44000</v>
      </c>
    </row>
    <row r="171" spans="1:8" ht="15" thickBot="1" x14ac:dyDescent="0.35">
      <c r="A171" s="8">
        <v>71</v>
      </c>
      <c r="B171" s="9">
        <v>36</v>
      </c>
      <c r="C171" s="9">
        <v>63</v>
      </c>
      <c r="D171" s="9">
        <v>63</v>
      </c>
      <c r="E171" s="9">
        <v>53</v>
      </c>
      <c r="F171" s="9">
        <v>73</v>
      </c>
      <c r="G171" s="9">
        <v>50</v>
      </c>
      <c r="H171" s="9">
        <v>48000</v>
      </c>
    </row>
    <row r="172" spans="1:8" ht="15" thickBot="1" x14ac:dyDescent="0.35">
      <c r="A172" s="8">
        <v>70</v>
      </c>
      <c r="B172" s="9">
        <v>44</v>
      </c>
      <c r="C172" s="9">
        <v>57</v>
      </c>
      <c r="D172" s="9">
        <v>58</v>
      </c>
      <c r="E172" s="9">
        <v>54</v>
      </c>
      <c r="F172" s="9">
        <v>76</v>
      </c>
      <c r="G172" s="9">
        <v>54</v>
      </c>
      <c r="H172" s="9">
        <v>40000</v>
      </c>
    </row>
    <row r="173" spans="1:8" ht="15" thickBot="1" x14ac:dyDescent="0.35">
      <c r="A173" s="8">
        <v>69</v>
      </c>
      <c r="B173" s="9">
        <v>49</v>
      </c>
      <c r="C173" s="9">
        <v>57</v>
      </c>
      <c r="D173" s="9">
        <v>50</v>
      </c>
      <c r="E173" s="9">
        <v>51</v>
      </c>
      <c r="F173" s="9">
        <v>77</v>
      </c>
      <c r="G173" s="9">
        <v>57</v>
      </c>
      <c r="H173" s="9">
        <v>41000</v>
      </c>
    </row>
    <row r="174" spans="1:8" ht="15" thickBot="1" x14ac:dyDescent="0.35">
      <c r="A174" s="8">
        <v>68</v>
      </c>
      <c r="B174" s="9">
        <v>28</v>
      </c>
      <c r="C174" s="9">
        <v>52</v>
      </c>
      <c r="D174" s="9">
        <v>57</v>
      </c>
      <c r="E174" s="9">
        <v>56</v>
      </c>
      <c r="F174" s="9">
        <v>76</v>
      </c>
      <c r="G174" s="9">
        <v>55</v>
      </c>
      <c r="H174" s="9">
        <v>50000</v>
      </c>
    </row>
    <row r="175" spans="1:8" ht="15" thickBot="1" x14ac:dyDescent="0.35">
      <c r="A175" s="8">
        <v>67</v>
      </c>
      <c r="B175" s="9">
        <v>13</v>
      </c>
      <c r="C175" s="9">
        <v>49</v>
      </c>
      <c r="D175" s="9">
        <v>49</v>
      </c>
      <c r="E175" s="9">
        <v>45</v>
      </c>
      <c r="F175" s="9">
        <v>71</v>
      </c>
      <c r="G175" s="9">
        <v>45</v>
      </c>
      <c r="H175" s="9">
        <v>62000</v>
      </c>
    </row>
    <row r="176" spans="1:8" ht="15" thickBot="1" x14ac:dyDescent="0.35">
      <c r="A176" s="8">
        <v>66</v>
      </c>
      <c r="B176" s="9">
        <v>55</v>
      </c>
      <c r="C176" s="9">
        <v>54</v>
      </c>
      <c r="D176" s="9">
        <v>53</v>
      </c>
      <c r="E176" s="9">
        <v>58</v>
      </c>
      <c r="F176" s="9">
        <v>76</v>
      </c>
      <c r="G176" s="9">
        <v>56</v>
      </c>
      <c r="H176" s="9">
        <v>38000</v>
      </c>
    </row>
    <row r="177" spans="1:8" ht="15" thickBot="1" x14ac:dyDescent="0.35">
      <c r="A177" s="8">
        <v>65</v>
      </c>
      <c r="B177" s="9">
        <v>57</v>
      </c>
      <c r="C177" s="9">
        <v>58</v>
      </c>
      <c r="D177" s="9">
        <v>50</v>
      </c>
      <c r="E177" s="9">
        <v>56</v>
      </c>
      <c r="F177" s="9">
        <v>75</v>
      </c>
      <c r="G177" s="9">
        <v>57</v>
      </c>
      <c r="H177" s="9">
        <v>38000</v>
      </c>
    </row>
    <row r="178" spans="1:8" ht="15" thickBot="1" x14ac:dyDescent="0.35">
      <c r="A178" s="8">
        <v>64</v>
      </c>
      <c r="B178" s="9">
        <v>41</v>
      </c>
      <c r="C178" s="9">
        <v>55</v>
      </c>
      <c r="D178" s="9">
        <v>52</v>
      </c>
      <c r="E178" s="9">
        <v>47</v>
      </c>
      <c r="F178" s="9">
        <v>72</v>
      </c>
      <c r="G178" s="9">
        <v>56</v>
      </c>
      <c r="H178" s="9">
        <v>47000</v>
      </c>
    </row>
    <row r="179" spans="1:8" ht="15" thickBot="1" x14ac:dyDescent="0.35">
      <c r="A179" s="8">
        <v>63</v>
      </c>
      <c r="B179" s="9">
        <v>42</v>
      </c>
      <c r="C179" s="9">
        <v>60</v>
      </c>
      <c r="D179" s="9">
        <v>51</v>
      </c>
      <c r="E179" s="9">
        <v>49</v>
      </c>
      <c r="F179" s="9">
        <v>75</v>
      </c>
      <c r="G179" s="9">
        <v>55</v>
      </c>
      <c r="H179" s="9">
        <v>49000</v>
      </c>
    </row>
    <row r="180" spans="1:8" ht="15" thickBot="1" x14ac:dyDescent="0.35">
      <c r="A180" s="8">
        <v>62</v>
      </c>
      <c r="B180" s="9">
        <v>43</v>
      </c>
      <c r="C180" s="9">
        <v>57</v>
      </c>
      <c r="D180" s="9">
        <v>54</v>
      </c>
      <c r="E180" s="9">
        <v>51</v>
      </c>
      <c r="F180" s="9">
        <v>75</v>
      </c>
      <c r="G180" s="9">
        <v>56</v>
      </c>
      <c r="H180" s="9">
        <v>48000</v>
      </c>
    </row>
    <row r="181" spans="1:8" ht="15" thickBot="1" x14ac:dyDescent="0.35">
      <c r="A181" s="8">
        <v>61</v>
      </c>
      <c r="B181" s="9">
        <v>42</v>
      </c>
      <c r="C181" s="9">
        <v>53</v>
      </c>
      <c r="D181" s="9">
        <v>51</v>
      </c>
      <c r="E181" s="9">
        <v>51</v>
      </c>
      <c r="F181" s="9">
        <v>73</v>
      </c>
      <c r="G181" s="9">
        <v>52</v>
      </c>
      <c r="H181" s="9">
        <v>48000</v>
      </c>
    </row>
    <row r="182" spans="1:8" ht="15" thickBot="1" x14ac:dyDescent="0.35">
      <c r="A182" s="8">
        <v>60</v>
      </c>
      <c r="B182" s="9">
        <v>33</v>
      </c>
      <c r="C182" s="9">
        <v>48</v>
      </c>
      <c r="D182" s="9">
        <v>56</v>
      </c>
      <c r="E182" s="9">
        <v>44</v>
      </c>
      <c r="F182" s="9">
        <v>72</v>
      </c>
      <c r="G182" s="9">
        <v>46</v>
      </c>
      <c r="H182" s="9">
        <v>49000</v>
      </c>
    </row>
    <row r="183" spans="1:8" ht="15" thickBot="1" x14ac:dyDescent="0.35">
      <c r="A183" s="8">
        <v>59</v>
      </c>
      <c r="B183" s="9">
        <v>34</v>
      </c>
      <c r="C183" s="9">
        <v>51</v>
      </c>
      <c r="D183" s="9">
        <v>54</v>
      </c>
      <c r="E183" s="9">
        <v>42</v>
      </c>
      <c r="F183" s="9">
        <v>73</v>
      </c>
      <c r="G183" s="9">
        <v>53</v>
      </c>
      <c r="H183" s="9">
        <v>53000</v>
      </c>
    </row>
    <row r="184" spans="1:8" ht="15" thickBot="1" x14ac:dyDescent="0.35">
      <c r="A184" s="8">
        <v>58</v>
      </c>
      <c r="B184" s="9">
        <v>47</v>
      </c>
      <c r="C184" s="9">
        <v>47</v>
      </c>
      <c r="D184" s="9">
        <v>53</v>
      </c>
      <c r="E184" s="9">
        <v>46</v>
      </c>
      <c r="F184" s="9">
        <v>75</v>
      </c>
      <c r="G184" s="9">
        <v>53</v>
      </c>
      <c r="H184" s="9">
        <v>48000</v>
      </c>
    </row>
    <row r="185" spans="1:8" ht="15" thickBot="1" x14ac:dyDescent="0.35">
      <c r="A185" s="8">
        <v>57</v>
      </c>
      <c r="B185" s="9">
        <v>40</v>
      </c>
      <c r="C185" s="9">
        <v>47</v>
      </c>
      <c r="D185" s="9">
        <v>49</v>
      </c>
      <c r="E185" s="9">
        <v>39</v>
      </c>
      <c r="F185" s="9">
        <v>71</v>
      </c>
      <c r="G185" s="9">
        <v>51</v>
      </c>
      <c r="H185" s="9">
        <v>50000</v>
      </c>
    </row>
    <row r="186" spans="1:8" ht="15" thickBot="1" x14ac:dyDescent="0.35">
      <c r="A186" s="8">
        <v>56</v>
      </c>
      <c r="B186" s="9">
        <v>34</v>
      </c>
      <c r="C186" s="9">
        <v>45</v>
      </c>
      <c r="D186" s="9">
        <v>49</v>
      </c>
      <c r="E186" s="9">
        <v>50</v>
      </c>
      <c r="F186" s="9">
        <v>74</v>
      </c>
      <c r="G186" s="9">
        <v>52</v>
      </c>
      <c r="H186" s="9">
        <v>54000</v>
      </c>
    </row>
    <row r="187" spans="1:8" ht="15" thickBot="1" x14ac:dyDescent="0.35">
      <c r="A187" s="8">
        <v>55</v>
      </c>
      <c r="B187" s="9">
        <v>1</v>
      </c>
      <c r="C187" s="9">
        <v>35</v>
      </c>
      <c r="D187" s="9">
        <v>45</v>
      </c>
      <c r="E187" s="9">
        <v>37</v>
      </c>
      <c r="F187" s="9">
        <v>69</v>
      </c>
      <c r="G187" s="9">
        <v>44</v>
      </c>
      <c r="H187" s="9">
        <v>74000</v>
      </c>
    </row>
    <row r="188" spans="1:8" ht="15" thickBot="1" x14ac:dyDescent="0.35">
      <c r="A188" s="8">
        <v>54</v>
      </c>
      <c r="B188" s="9">
        <v>44</v>
      </c>
      <c r="C188" s="9">
        <v>45</v>
      </c>
      <c r="D188" s="9">
        <v>49</v>
      </c>
      <c r="E188" s="9">
        <v>49</v>
      </c>
      <c r="F188" s="9">
        <v>73</v>
      </c>
      <c r="G188" s="9">
        <v>57</v>
      </c>
      <c r="H188" s="9">
        <v>42000</v>
      </c>
    </row>
    <row r="189" spans="1:8" ht="15" thickBot="1" x14ac:dyDescent="0.35">
      <c r="A189" s="8">
        <v>53</v>
      </c>
      <c r="B189" s="9">
        <v>57</v>
      </c>
      <c r="C189" s="9">
        <v>43</v>
      </c>
      <c r="D189" s="9">
        <v>35</v>
      </c>
      <c r="E189" s="9">
        <v>51</v>
      </c>
      <c r="F189" s="9">
        <v>73</v>
      </c>
      <c r="G189" s="9">
        <v>54</v>
      </c>
      <c r="H189" s="9">
        <v>42000</v>
      </c>
    </row>
    <row r="190" spans="1:8" ht="15" thickBot="1" x14ac:dyDescent="0.35">
      <c r="A190" s="8">
        <v>52</v>
      </c>
      <c r="B190" s="9">
        <v>49</v>
      </c>
      <c r="C190" s="9">
        <v>39</v>
      </c>
      <c r="D190" s="9">
        <v>49</v>
      </c>
      <c r="E190" s="9">
        <v>48</v>
      </c>
      <c r="F190" s="9">
        <v>72</v>
      </c>
      <c r="G190" s="9">
        <v>54</v>
      </c>
      <c r="H190" s="9">
        <v>47000</v>
      </c>
    </row>
    <row r="191" spans="1:8" ht="15" thickBot="1" x14ac:dyDescent="0.35">
      <c r="A191" s="8">
        <v>51</v>
      </c>
      <c r="B191" s="9">
        <v>38</v>
      </c>
      <c r="C191" s="9">
        <v>38</v>
      </c>
      <c r="D191" s="9">
        <v>46</v>
      </c>
      <c r="E191" s="9">
        <v>41</v>
      </c>
      <c r="F191" s="9">
        <v>72</v>
      </c>
      <c r="G191" s="9">
        <v>51</v>
      </c>
      <c r="H191" s="9">
        <v>53000</v>
      </c>
    </row>
    <row r="192" spans="1:8" ht="15" thickBot="1" x14ac:dyDescent="0.35">
      <c r="A192" s="8">
        <v>50</v>
      </c>
      <c r="B192" s="9">
        <v>50</v>
      </c>
      <c r="C192" s="9">
        <v>43</v>
      </c>
      <c r="D192" s="9">
        <v>54</v>
      </c>
      <c r="E192" s="9">
        <v>50</v>
      </c>
      <c r="F192" s="9">
        <v>75</v>
      </c>
      <c r="G192" s="9">
        <v>56</v>
      </c>
      <c r="H192" s="9">
        <v>46000</v>
      </c>
    </row>
    <row r="193" spans="1:8" ht="15" thickBot="1" x14ac:dyDescent="0.35">
      <c r="A193" s="8">
        <v>49</v>
      </c>
      <c r="B193" s="9">
        <v>26</v>
      </c>
      <c r="C193" s="9">
        <v>34</v>
      </c>
      <c r="D193" s="9">
        <v>43</v>
      </c>
      <c r="E193" s="9">
        <v>37</v>
      </c>
      <c r="F193" s="9">
        <v>67</v>
      </c>
      <c r="G193" s="9">
        <v>42</v>
      </c>
      <c r="H193" s="9">
        <v>66000</v>
      </c>
    </row>
    <row r="194" spans="1:8" ht="15" thickBot="1" x14ac:dyDescent="0.35">
      <c r="A194" s="8">
        <v>48</v>
      </c>
      <c r="B194" s="9">
        <v>34</v>
      </c>
      <c r="C194" s="9">
        <v>37</v>
      </c>
      <c r="D194" s="9">
        <v>43</v>
      </c>
      <c r="E194" s="9">
        <v>34</v>
      </c>
      <c r="F194" s="9">
        <v>69</v>
      </c>
      <c r="G194" s="9">
        <v>36</v>
      </c>
      <c r="H194" s="9">
        <v>52000</v>
      </c>
    </row>
    <row r="195" spans="1:8" ht="15" thickBot="1" x14ac:dyDescent="0.35">
      <c r="A195" s="8">
        <v>47</v>
      </c>
      <c r="B195" s="9">
        <v>28</v>
      </c>
      <c r="C195" s="9">
        <v>30</v>
      </c>
      <c r="D195" s="9">
        <v>43</v>
      </c>
      <c r="E195" s="9">
        <v>28</v>
      </c>
      <c r="F195" s="9">
        <v>67</v>
      </c>
      <c r="G195" s="9">
        <v>36</v>
      </c>
      <c r="H195" s="9">
        <v>56000</v>
      </c>
    </row>
    <row r="196" spans="1:8" ht="15" thickBot="1" x14ac:dyDescent="0.35">
      <c r="A196" s="8">
        <v>46</v>
      </c>
      <c r="B196" s="9">
        <v>49</v>
      </c>
      <c r="C196" s="9">
        <v>34</v>
      </c>
      <c r="D196" s="9">
        <v>47</v>
      </c>
      <c r="E196" s="9">
        <v>32</v>
      </c>
      <c r="F196" s="9">
        <v>71</v>
      </c>
      <c r="G196" s="9">
        <v>44</v>
      </c>
      <c r="H196" s="9">
        <v>51000</v>
      </c>
    </row>
    <row r="197" spans="1:8" ht="15" thickBot="1" x14ac:dyDescent="0.35">
      <c r="A197" s="8">
        <v>45</v>
      </c>
      <c r="B197" s="9">
        <v>47</v>
      </c>
      <c r="C197" s="9">
        <v>15</v>
      </c>
      <c r="D197" s="9">
        <v>46</v>
      </c>
      <c r="E197" s="9">
        <v>43</v>
      </c>
      <c r="F197" s="9">
        <v>71</v>
      </c>
      <c r="G197" s="9">
        <v>49</v>
      </c>
      <c r="H197" s="9">
        <v>50000</v>
      </c>
    </row>
    <row r="198" spans="1:8" ht="15" thickBot="1" x14ac:dyDescent="0.35">
      <c r="A198" s="8">
        <v>44</v>
      </c>
      <c r="B198" s="9">
        <v>35</v>
      </c>
      <c r="C198" s="9">
        <v>30</v>
      </c>
      <c r="D198" s="9">
        <v>42</v>
      </c>
      <c r="E198" s="9">
        <v>45</v>
      </c>
      <c r="F198" s="9">
        <v>66</v>
      </c>
      <c r="G198" s="9">
        <v>44</v>
      </c>
      <c r="H198" s="9">
        <v>64000</v>
      </c>
    </row>
    <row r="199" spans="1:8" ht="15" thickBot="1" x14ac:dyDescent="0.35">
      <c r="A199" s="8">
        <v>43</v>
      </c>
      <c r="B199" s="9">
        <v>7</v>
      </c>
      <c r="C199" s="9">
        <v>14</v>
      </c>
      <c r="D199" s="9">
        <v>24</v>
      </c>
      <c r="E199" s="9">
        <v>27</v>
      </c>
      <c r="F199" s="9">
        <v>66</v>
      </c>
      <c r="G199" s="9">
        <v>29</v>
      </c>
      <c r="H199" s="9">
        <v>84000</v>
      </c>
    </row>
    <row r="200" spans="1:8" ht="15" thickBot="1" x14ac:dyDescent="0.35">
      <c r="A200" s="8">
        <v>42</v>
      </c>
      <c r="B200" s="9">
        <v>49</v>
      </c>
      <c r="C200" s="9">
        <v>38</v>
      </c>
      <c r="D200" s="9">
        <v>48</v>
      </c>
      <c r="E200" s="9">
        <v>49</v>
      </c>
      <c r="F200" s="9">
        <v>67</v>
      </c>
      <c r="G200" s="9">
        <v>47</v>
      </c>
      <c r="H200" s="9">
        <v>45000</v>
      </c>
    </row>
    <row r="201" spans="1:8" ht="15" thickBot="1" x14ac:dyDescent="0.35">
      <c r="A201" s="8">
        <v>41</v>
      </c>
      <c r="B201" s="9">
        <v>49</v>
      </c>
      <c r="C201" s="9">
        <v>36</v>
      </c>
      <c r="D201" s="9">
        <v>43</v>
      </c>
      <c r="E201" s="9">
        <v>43</v>
      </c>
      <c r="F201" s="9">
        <v>68</v>
      </c>
      <c r="G201" s="9">
        <v>43</v>
      </c>
      <c r="H201" s="9">
        <v>44000</v>
      </c>
    </row>
    <row r="202" spans="1:8" ht="15" thickBot="1" x14ac:dyDescent="0.35">
      <c r="A202" s="8">
        <v>40</v>
      </c>
      <c r="B202" s="9">
        <v>23</v>
      </c>
      <c r="C202" s="9">
        <v>26</v>
      </c>
      <c r="D202" s="9">
        <v>31</v>
      </c>
      <c r="E202" s="9">
        <v>12</v>
      </c>
      <c r="F202" s="9">
        <v>67</v>
      </c>
      <c r="G202" s="9">
        <v>38</v>
      </c>
      <c r="H202" s="9">
        <v>72000</v>
      </c>
    </row>
    <row r="203" spans="1:8" ht="15" thickBot="1" x14ac:dyDescent="0.35">
      <c r="A203" s="8">
        <v>39</v>
      </c>
      <c r="B203" s="9">
        <v>7</v>
      </c>
      <c r="C203" s="9">
        <v>1</v>
      </c>
      <c r="D203" s="9">
        <v>1</v>
      </c>
      <c r="E203" s="9">
        <v>4</v>
      </c>
      <c r="F203" s="9">
        <v>57</v>
      </c>
      <c r="G203" s="9">
        <v>27</v>
      </c>
      <c r="H203" s="9">
        <v>100000</v>
      </c>
    </row>
    <row r="204" spans="1:8" ht="15" thickBot="1" x14ac:dyDescent="0.35">
      <c r="A204" s="8">
        <v>38</v>
      </c>
      <c r="B204" s="9">
        <v>23</v>
      </c>
      <c r="C204" s="9">
        <v>13</v>
      </c>
      <c r="D204" s="9">
        <v>23</v>
      </c>
      <c r="E204" s="9">
        <v>33</v>
      </c>
      <c r="F204" s="9">
        <v>64</v>
      </c>
      <c r="G204" s="9">
        <v>36</v>
      </c>
      <c r="H204" s="9">
        <v>79000</v>
      </c>
    </row>
    <row r="205" spans="1:8" ht="15" thickBot="1" x14ac:dyDescent="0.35">
      <c r="A205" s="8">
        <v>37</v>
      </c>
      <c r="B205" s="9">
        <v>36</v>
      </c>
      <c r="C205" s="9">
        <v>24</v>
      </c>
      <c r="D205" s="9">
        <v>31</v>
      </c>
      <c r="E205" s="9">
        <v>40</v>
      </c>
      <c r="F205" s="9">
        <v>63</v>
      </c>
      <c r="G205" s="9">
        <v>35</v>
      </c>
      <c r="H205" s="9">
        <v>62000</v>
      </c>
    </row>
    <row r="206" spans="1:8" ht="15" thickBot="1" x14ac:dyDescent="0.35">
      <c r="A206" s="8">
        <v>36</v>
      </c>
      <c r="B206" s="9">
        <v>33</v>
      </c>
      <c r="C206" s="9">
        <v>24</v>
      </c>
      <c r="D206" s="9">
        <v>34</v>
      </c>
      <c r="E206" s="9">
        <v>41</v>
      </c>
      <c r="F206" s="9">
        <v>62</v>
      </c>
      <c r="G206" s="9">
        <v>27</v>
      </c>
      <c r="H206" s="9">
        <v>61000</v>
      </c>
    </row>
    <row r="207" spans="1:8" ht="15" thickBot="1" x14ac:dyDescent="0.35">
      <c r="A207" s="8">
        <v>35</v>
      </c>
      <c r="B207" s="9">
        <v>29</v>
      </c>
      <c r="C207" s="9">
        <v>27</v>
      </c>
      <c r="D207" s="9">
        <v>34</v>
      </c>
      <c r="E207" s="9">
        <v>28</v>
      </c>
      <c r="F207" s="9">
        <v>62</v>
      </c>
      <c r="G207" s="9">
        <v>22</v>
      </c>
      <c r="H207" s="9">
        <v>62000</v>
      </c>
    </row>
    <row r="208" spans="1:8" ht="15" thickBot="1" x14ac:dyDescent="0.35">
      <c r="A208" s="8">
        <v>34</v>
      </c>
      <c r="B208" s="9">
        <v>47</v>
      </c>
      <c r="C208" s="9">
        <v>30</v>
      </c>
      <c r="D208" s="9">
        <v>39</v>
      </c>
      <c r="E208" s="9">
        <v>41</v>
      </c>
      <c r="F208" s="9">
        <v>32</v>
      </c>
      <c r="G208" s="9">
        <v>36</v>
      </c>
      <c r="H208" s="9">
        <v>50000</v>
      </c>
    </row>
    <row r="209" spans="1:8" ht="15" thickBot="1" x14ac:dyDescent="0.35">
      <c r="A209" s="8">
        <v>33</v>
      </c>
      <c r="B209" s="9">
        <v>41</v>
      </c>
      <c r="C209" s="9">
        <v>24</v>
      </c>
      <c r="D209" s="9">
        <v>34</v>
      </c>
      <c r="E209" s="9">
        <v>32</v>
      </c>
      <c r="F209" s="9">
        <v>1</v>
      </c>
      <c r="G209" s="9">
        <v>31</v>
      </c>
      <c r="H209" s="9">
        <v>58000</v>
      </c>
    </row>
    <row r="210" spans="1:8" ht="15" thickBot="1" x14ac:dyDescent="0.35">
      <c r="A210" s="8">
        <v>32</v>
      </c>
      <c r="B210" s="9">
        <v>35</v>
      </c>
      <c r="C210" s="9">
        <v>20</v>
      </c>
      <c r="D210" s="9">
        <v>28</v>
      </c>
      <c r="E210" s="9">
        <v>38</v>
      </c>
      <c r="F210" s="9">
        <v>61</v>
      </c>
      <c r="G210" s="9">
        <v>36</v>
      </c>
      <c r="H210" s="9">
        <v>71000</v>
      </c>
    </row>
    <row r="211" spans="1:8" ht="15" thickBot="1" x14ac:dyDescent="0.35">
      <c r="A211" s="8">
        <v>31</v>
      </c>
      <c r="B211" s="9">
        <v>15</v>
      </c>
      <c r="C211" s="9">
        <v>16</v>
      </c>
      <c r="D211" s="9">
        <v>23</v>
      </c>
      <c r="E211" s="9">
        <v>19</v>
      </c>
      <c r="F211" s="9">
        <v>59</v>
      </c>
      <c r="G211" s="9">
        <v>13</v>
      </c>
      <c r="H211" s="9">
        <v>87000</v>
      </c>
    </row>
    <row r="212" spans="1:8" ht="15" thickBot="1" x14ac:dyDescent="0.35">
      <c r="A212" s="8">
        <v>30</v>
      </c>
      <c r="B212" s="9">
        <v>51</v>
      </c>
      <c r="C212" s="9">
        <v>29</v>
      </c>
      <c r="D212" s="9">
        <v>38</v>
      </c>
      <c r="E212" s="9">
        <v>44</v>
      </c>
      <c r="F212" s="9">
        <v>54</v>
      </c>
      <c r="G212" s="9">
        <v>36</v>
      </c>
      <c r="H212" s="9">
        <v>47000</v>
      </c>
    </row>
    <row r="213" spans="1:8" ht="15" thickBot="1" x14ac:dyDescent="0.35">
      <c r="A213" s="8">
        <v>29</v>
      </c>
      <c r="B213" s="9">
        <v>54</v>
      </c>
      <c r="C213" s="9">
        <v>31</v>
      </c>
      <c r="D213" s="9">
        <v>44</v>
      </c>
      <c r="E213" s="9">
        <v>40</v>
      </c>
      <c r="F213" s="9">
        <v>53</v>
      </c>
      <c r="G213" s="9">
        <v>39</v>
      </c>
      <c r="H213" s="9">
        <v>49000</v>
      </c>
    </row>
    <row r="214" spans="1:8" ht="15" thickBot="1" x14ac:dyDescent="0.35">
      <c r="A214" s="8">
        <v>28</v>
      </c>
      <c r="B214" s="9">
        <v>39</v>
      </c>
      <c r="C214" s="9">
        <v>22</v>
      </c>
      <c r="D214" s="9">
        <v>26</v>
      </c>
      <c r="E214" s="9">
        <v>37</v>
      </c>
      <c r="F214" s="9">
        <v>58</v>
      </c>
      <c r="G214" s="9">
        <v>36</v>
      </c>
      <c r="H214" s="9">
        <v>58000</v>
      </c>
    </row>
    <row r="215" spans="1:8" ht="15" thickBot="1" x14ac:dyDescent="0.35">
      <c r="A215" s="8">
        <v>27</v>
      </c>
      <c r="B215" s="9">
        <v>38</v>
      </c>
      <c r="C215" s="9">
        <v>24</v>
      </c>
      <c r="D215" s="9">
        <v>27</v>
      </c>
      <c r="E215" s="9">
        <v>27</v>
      </c>
      <c r="F215" s="9">
        <v>67</v>
      </c>
      <c r="G215" s="9">
        <v>29</v>
      </c>
      <c r="H215" s="9">
        <v>56000</v>
      </c>
    </row>
    <row r="216" spans="1:8" ht="15" thickBot="1" x14ac:dyDescent="0.35">
      <c r="A216" s="8">
        <v>26</v>
      </c>
      <c r="B216" s="9">
        <v>38</v>
      </c>
      <c r="C216" s="9">
        <v>22</v>
      </c>
      <c r="D216" s="9">
        <v>32</v>
      </c>
      <c r="E216" s="9">
        <v>21</v>
      </c>
      <c r="F216" s="9">
        <v>66</v>
      </c>
      <c r="G216" s="9">
        <v>32</v>
      </c>
      <c r="H216" s="9">
        <v>54000</v>
      </c>
    </row>
    <row r="217" spans="1:8" ht="15" thickBot="1" x14ac:dyDescent="0.35">
      <c r="A217" s="8">
        <v>25</v>
      </c>
      <c r="B217" s="9">
        <v>25</v>
      </c>
      <c r="C217" s="9">
        <v>18</v>
      </c>
      <c r="D217" s="9">
        <v>37</v>
      </c>
      <c r="E217" s="9">
        <v>16</v>
      </c>
      <c r="F217" s="9">
        <v>66</v>
      </c>
      <c r="G217" s="9">
        <v>28</v>
      </c>
      <c r="H217" s="9">
        <v>76000</v>
      </c>
    </row>
    <row r="218" spans="1:8" ht="15" thickBot="1" x14ac:dyDescent="0.35">
      <c r="A218" s="8">
        <v>24</v>
      </c>
      <c r="B218" s="9">
        <v>31</v>
      </c>
      <c r="C218" s="9">
        <v>25</v>
      </c>
      <c r="D218" s="9">
        <v>35</v>
      </c>
      <c r="E218" s="9">
        <v>21</v>
      </c>
      <c r="F218" s="9">
        <v>67</v>
      </c>
      <c r="G218" s="9">
        <v>14</v>
      </c>
      <c r="H218" s="9">
        <v>62000</v>
      </c>
    </row>
    <row r="219" spans="1:8" ht="15" thickBot="1" x14ac:dyDescent="0.35">
      <c r="A219" s="8">
        <v>23</v>
      </c>
      <c r="B219" s="9">
        <v>36</v>
      </c>
      <c r="C219" s="9">
        <v>25</v>
      </c>
      <c r="D219" s="9">
        <v>32</v>
      </c>
      <c r="E219" s="9">
        <v>26</v>
      </c>
      <c r="F219" s="9">
        <v>65</v>
      </c>
      <c r="G219" s="9">
        <v>13</v>
      </c>
      <c r="H219" s="9">
        <v>56000</v>
      </c>
    </row>
    <row r="220" spans="1:8" ht="15" thickBot="1" x14ac:dyDescent="0.35">
      <c r="A220" s="8">
        <v>22</v>
      </c>
      <c r="B220" s="9">
        <v>51</v>
      </c>
      <c r="C220" s="9">
        <v>33</v>
      </c>
      <c r="D220" s="9">
        <v>38</v>
      </c>
      <c r="E220" s="9">
        <v>31</v>
      </c>
      <c r="F220" s="9">
        <v>64</v>
      </c>
      <c r="G220" s="9">
        <v>26</v>
      </c>
      <c r="H220" s="9">
        <v>48000</v>
      </c>
    </row>
    <row r="221" spans="1:8" ht="15" thickBot="1" x14ac:dyDescent="0.35">
      <c r="A221" s="8">
        <v>21</v>
      </c>
      <c r="B221" s="9">
        <v>42</v>
      </c>
      <c r="C221" s="9">
        <v>25</v>
      </c>
      <c r="D221" s="9">
        <v>32</v>
      </c>
      <c r="E221" s="9">
        <v>28</v>
      </c>
      <c r="F221" s="9">
        <v>68</v>
      </c>
      <c r="G221" s="9">
        <v>30</v>
      </c>
      <c r="H221" s="9">
        <v>55000</v>
      </c>
    </row>
    <row r="222" spans="1:8" ht="15" thickBot="1" x14ac:dyDescent="0.35">
      <c r="A222" s="8">
        <v>20</v>
      </c>
      <c r="B222" s="9">
        <v>38</v>
      </c>
      <c r="C222" s="9">
        <v>14</v>
      </c>
      <c r="D222" s="9">
        <v>33</v>
      </c>
      <c r="E222" s="9">
        <v>35</v>
      </c>
      <c r="F222" s="9">
        <v>66</v>
      </c>
      <c r="G222" s="9">
        <v>36</v>
      </c>
      <c r="H222" s="9">
        <v>62000</v>
      </c>
    </row>
    <row r="223" spans="1:8" ht="15" thickBot="1" x14ac:dyDescent="0.35">
      <c r="A223" s="8">
        <v>19</v>
      </c>
      <c r="B223" s="9">
        <v>16</v>
      </c>
      <c r="C223" s="9">
        <v>18</v>
      </c>
      <c r="D223" s="9">
        <v>24</v>
      </c>
      <c r="E223" s="9">
        <v>19</v>
      </c>
      <c r="F223" s="9">
        <v>64</v>
      </c>
      <c r="G223" s="9">
        <v>12</v>
      </c>
      <c r="H223" s="9">
        <v>79000</v>
      </c>
    </row>
    <row r="224" spans="1:8" ht="15" thickBot="1" x14ac:dyDescent="0.35">
      <c r="A224" s="8">
        <v>18</v>
      </c>
      <c r="B224" s="9">
        <v>46</v>
      </c>
      <c r="C224" s="9">
        <v>26</v>
      </c>
      <c r="D224" s="9">
        <v>43</v>
      </c>
      <c r="E224" s="9">
        <v>33</v>
      </c>
      <c r="F224" s="9">
        <v>67</v>
      </c>
      <c r="G224" s="9">
        <v>24</v>
      </c>
      <c r="H224" s="9">
        <v>50000</v>
      </c>
    </row>
    <row r="225" spans="1:8" ht="15" thickBot="1" x14ac:dyDescent="0.35">
      <c r="A225" s="8">
        <v>17</v>
      </c>
      <c r="B225" s="9">
        <v>42</v>
      </c>
      <c r="C225" s="9">
        <v>30</v>
      </c>
      <c r="D225" s="9">
        <v>39</v>
      </c>
      <c r="E225" s="9">
        <v>33</v>
      </c>
      <c r="F225" s="9">
        <v>71</v>
      </c>
      <c r="G225" s="9">
        <v>34</v>
      </c>
      <c r="H225" s="9">
        <v>49000</v>
      </c>
    </row>
    <row r="226" spans="1:8" ht="15" thickBot="1" x14ac:dyDescent="0.35">
      <c r="A226" s="8">
        <v>16</v>
      </c>
      <c r="B226" s="9">
        <v>40</v>
      </c>
      <c r="C226" s="9">
        <v>31</v>
      </c>
      <c r="D226" s="9">
        <v>30</v>
      </c>
      <c r="E226" s="9">
        <v>25</v>
      </c>
      <c r="F226" s="9">
        <v>70</v>
      </c>
      <c r="G226" s="9">
        <v>28</v>
      </c>
      <c r="H226" s="9">
        <v>57000</v>
      </c>
    </row>
    <row r="227" spans="1:8" ht="15" thickBot="1" x14ac:dyDescent="0.35">
      <c r="A227" s="8">
        <v>15</v>
      </c>
      <c r="B227" s="9">
        <v>35</v>
      </c>
      <c r="C227" s="9">
        <v>29</v>
      </c>
      <c r="D227" s="9">
        <v>24</v>
      </c>
      <c r="E227" s="9">
        <v>23</v>
      </c>
      <c r="F227" s="9">
        <v>64</v>
      </c>
      <c r="G227" s="9">
        <v>25</v>
      </c>
      <c r="H227" s="9">
        <v>58000</v>
      </c>
    </row>
    <row r="228" spans="1:8" ht="15" thickBot="1" x14ac:dyDescent="0.35">
      <c r="A228" s="8">
        <v>14</v>
      </c>
      <c r="B228" s="9">
        <v>39</v>
      </c>
      <c r="C228" s="9">
        <v>29</v>
      </c>
      <c r="D228" s="9">
        <v>28</v>
      </c>
      <c r="E228" s="9">
        <v>29</v>
      </c>
      <c r="F228" s="9">
        <v>67</v>
      </c>
      <c r="G228" s="9">
        <v>28</v>
      </c>
      <c r="H228" s="9">
        <v>53000</v>
      </c>
    </row>
    <row r="229" spans="1:8" ht="15" thickBot="1" x14ac:dyDescent="0.35">
      <c r="A229" s="8">
        <v>13</v>
      </c>
      <c r="B229" s="9">
        <v>26</v>
      </c>
      <c r="C229" s="9">
        <v>23</v>
      </c>
      <c r="D229" s="9">
        <v>23</v>
      </c>
      <c r="E229" s="9">
        <v>20</v>
      </c>
      <c r="F229" s="9">
        <v>63</v>
      </c>
      <c r="G229" s="9">
        <v>16</v>
      </c>
      <c r="H229" s="9">
        <v>68000</v>
      </c>
    </row>
    <row r="230" spans="1:8" ht="15" thickBot="1" x14ac:dyDescent="0.35">
      <c r="A230" s="8">
        <v>12</v>
      </c>
      <c r="B230" s="9">
        <v>24</v>
      </c>
      <c r="C230" s="9">
        <v>19</v>
      </c>
      <c r="D230" s="9">
        <v>17</v>
      </c>
      <c r="E230" s="9">
        <v>11</v>
      </c>
      <c r="F230" s="9">
        <v>57</v>
      </c>
      <c r="G230" s="9">
        <v>2</v>
      </c>
      <c r="H230" s="9">
        <v>62000</v>
      </c>
    </row>
    <row r="231" spans="1:8" ht="15" thickBot="1" x14ac:dyDescent="0.35">
      <c r="A231" s="8">
        <v>11</v>
      </c>
      <c r="B231" s="9">
        <v>23</v>
      </c>
      <c r="C231" s="9">
        <v>23</v>
      </c>
      <c r="D231" s="9">
        <v>27</v>
      </c>
      <c r="E231" s="9">
        <v>14</v>
      </c>
      <c r="F231" s="9">
        <v>59</v>
      </c>
      <c r="G231" s="9">
        <v>8</v>
      </c>
      <c r="H231" s="9">
        <v>60000</v>
      </c>
    </row>
    <row r="232" spans="1:8" ht="15" thickBot="1" x14ac:dyDescent="0.35">
      <c r="A232" s="8">
        <v>10</v>
      </c>
      <c r="B232" s="9">
        <v>35</v>
      </c>
      <c r="C232" s="9">
        <v>27</v>
      </c>
      <c r="D232" s="9">
        <v>23</v>
      </c>
      <c r="E232" s="9">
        <v>24</v>
      </c>
      <c r="F232" s="9">
        <v>64</v>
      </c>
      <c r="G232" s="9">
        <v>17</v>
      </c>
      <c r="H232" s="9">
        <v>54000</v>
      </c>
    </row>
    <row r="233" spans="1:8" ht="15" thickBot="1" x14ac:dyDescent="0.35">
      <c r="A233" s="8">
        <v>9</v>
      </c>
      <c r="B233" s="9">
        <v>27</v>
      </c>
      <c r="C233" s="9">
        <v>18</v>
      </c>
      <c r="D233" s="9">
        <v>15</v>
      </c>
      <c r="E233" s="9">
        <v>11</v>
      </c>
      <c r="F233" s="9">
        <v>47</v>
      </c>
      <c r="G233" s="9">
        <v>12</v>
      </c>
      <c r="H233" s="9">
        <v>61000</v>
      </c>
    </row>
    <row r="234" spans="1:8" ht="15" thickBot="1" x14ac:dyDescent="0.35">
      <c r="A234" s="8">
        <v>8</v>
      </c>
      <c r="B234" s="9">
        <v>24</v>
      </c>
      <c r="C234" s="9">
        <v>23</v>
      </c>
      <c r="D234" s="9">
        <v>14</v>
      </c>
      <c r="E234" s="9">
        <v>26</v>
      </c>
      <c r="F234" s="9">
        <v>60</v>
      </c>
      <c r="G234" s="9">
        <v>22</v>
      </c>
      <c r="H234" s="9">
        <v>64000</v>
      </c>
    </row>
    <row r="235" spans="1:8" ht="15" thickBot="1" x14ac:dyDescent="0.35">
      <c r="A235" s="8">
        <v>7</v>
      </c>
      <c r="B235" s="9">
        <v>3</v>
      </c>
      <c r="C235" s="9">
        <v>13</v>
      </c>
      <c r="D235" s="9">
        <v>7</v>
      </c>
      <c r="E235" s="9">
        <v>1</v>
      </c>
      <c r="F235" s="9">
        <v>55</v>
      </c>
      <c r="G235" s="9">
        <v>1</v>
      </c>
      <c r="H235" s="9">
        <v>101000</v>
      </c>
    </row>
    <row r="236" spans="1:8" ht="15" thickBot="1" x14ac:dyDescent="0.35">
      <c r="A236" s="8">
        <v>6</v>
      </c>
      <c r="B236" s="9">
        <v>43</v>
      </c>
      <c r="C236" s="9">
        <v>24</v>
      </c>
      <c r="D236" s="9">
        <v>9</v>
      </c>
      <c r="E236" s="9">
        <v>28</v>
      </c>
      <c r="F236" s="9">
        <v>59</v>
      </c>
      <c r="G236" s="9">
        <v>21</v>
      </c>
      <c r="H236" s="9">
        <v>54000</v>
      </c>
    </row>
    <row r="237" spans="1:8" ht="15" thickBot="1" x14ac:dyDescent="0.35">
      <c r="A237" s="8">
        <v>5</v>
      </c>
      <c r="B237" s="9">
        <v>39</v>
      </c>
      <c r="C237" s="9">
        <v>22</v>
      </c>
      <c r="D237" s="9">
        <v>1</v>
      </c>
      <c r="E237" s="9">
        <v>24</v>
      </c>
      <c r="F237" s="9">
        <v>59</v>
      </c>
      <c r="G237" s="9">
        <v>17</v>
      </c>
      <c r="H237" s="9">
        <v>53000</v>
      </c>
    </row>
    <row r="238" spans="1:8" ht="15" thickBot="1" x14ac:dyDescent="0.35">
      <c r="A238" s="8">
        <v>4</v>
      </c>
      <c r="B238" s="9">
        <v>37</v>
      </c>
      <c r="C238" s="9">
        <v>21</v>
      </c>
      <c r="D238" s="9">
        <v>7</v>
      </c>
      <c r="E238" s="9">
        <v>16</v>
      </c>
      <c r="F238" s="9">
        <v>59</v>
      </c>
      <c r="G238" s="9">
        <v>21</v>
      </c>
      <c r="H238" s="9">
        <v>52000</v>
      </c>
    </row>
    <row r="239" spans="1:8" ht="15" thickBot="1" x14ac:dyDescent="0.35">
      <c r="A239" s="8">
        <v>3</v>
      </c>
      <c r="B239" s="9">
        <v>29</v>
      </c>
      <c r="C239" s="9">
        <v>18</v>
      </c>
      <c r="D239" s="9">
        <v>8</v>
      </c>
      <c r="E239" s="9">
        <v>15</v>
      </c>
      <c r="F239" s="9">
        <v>59</v>
      </c>
      <c r="G239" s="9">
        <v>5</v>
      </c>
      <c r="H239" s="9">
        <v>59000</v>
      </c>
    </row>
    <row r="240" spans="1:8" ht="15" thickBot="1" x14ac:dyDescent="0.35">
      <c r="A240" s="8">
        <v>2</v>
      </c>
      <c r="B240" s="9">
        <v>34</v>
      </c>
      <c r="C240" s="9">
        <v>22</v>
      </c>
      <c r="D240" s="9">
        <v>16</v>
      </c>
      <c r="E240" s="9">
        <v>12</v>
      </c>
      <c r="F240" s="9">
        <v>60</v>
      </c>
      <c r="G240" s="9">
        <v>17</v>
      </c>
      <c r="H240" s="9">
        <v>51000</v>
      </c>
    </row>
    <row r="241" spans="1:8" ht="15" thickBot="1" x14ac:dyDescent="0.35">
      <c r="A241" s="8">
        <v>1</v>
      </c>
      <c r="B241" s="9">
        <v>35</v>
      </c>
      <c r="C241" s="9">
        <v>22</v>
      </c>
      <c r="D241" s="9">
        <v>23</v>
      </c>
      <c r="E241" s="9">
        <v>13</v>
      </c>
      <c r="F241" s="9">
        <v>64</v>
      </c>
      <c r="G241" s="9">
        <v>5</v>
      </c>
      <c r="H241" s="9">
        <v>55000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269</v>
      </c>
      <c r="C244" s="9" t="s">
        <v>270</v>
      </c>
      <c r="D244" s="9" t="s">
        <v>271</v>
      </c>
      <c r="E244" s="9" t="s">
        <v>272</v>
      </c>
      <c r="F244" s="9" t="s">
        <v>273</v>
      </c>
      <c r="G244" s="9" t="s">
        <v>274</v>
      </c>
    </row>
    <row r="245" spans="1:8" ht="15" thickBot="1" x14ac:dyDescent="0.35">
      <c r="A245" s="8" t="s">
        <v>275</v>
      </c>
      <c r="B245" s="9" t="s">
        <v>276</v>
      </c>
      <c r="C245" s="9" t="s">
        <v>277</v>
      </c>
      <c r="D245" s="9" t="s">
        <v>278</v>
      </c>
      <c r="E245" s="9" t="s">
        <v>279</v>
      </c>
      <c r="F245" s="9" t="s">
        <v>280</v>
      </c>
      <c r="G245" s="9" t="s">
        <v>281</v>
      </c>
    </row>
    <row r="246" spans="1:8" ht="15" thickBot="1" x14ac:dyDescent="0.35">
      <c r="A246" s="8" t="s">
        <v>282</v>
      </c>
      <c r="B246" s="9" t="s">
        <v>276</v>
      </c>
      <c r="C246" s="9" t="s">
        <v>277</v>
      </c>
      <c r="D246" s="9" t="s">
        <v>278</v>
      </c>
      <c r="E246" s="9" t="s">
        <v>279</v>
      </c>
      <c r="F246" s="9" t="s">
        <v>280</v>
      </c>
      <c r="G246" s="9" t="s">
        <v>281</v>
      </c>
    </row>
    <row r="247" spans="1:8" ht="15" thickBot="1" x14ac:dyDescent="0.35">
      <c r="A247" s="8" t="s">
        <v>283</v>
      </c>
      <c r="B247" s="9" t="s">
        <v>284</v>
      </c>
      <c r="C247" s="9" t="s">
        <v>277</v>
      </c>
      <c r="D247" s="9" t="s">
        <v>278</v>
      </c>
      <c r="E247" s="9" t="s">
        <v>279</v>
      </c>
      <c r="F247" s="9" t="s">
        <v>280</v>
      </c>
      <c r="G247" s="9" t="s">
        <v>281</v>
      </c>
    </row>
    <row r="248" spans="1:8" ht="15" thickBot="1" x14ac:dyDescent="0.35">
      <c r="A248" s="8" t="s">
        <v>285</v>
      </c>
      <c r="B248" s="9" t="s">
        <v>284</v>
      </c>
      <c r="C248" s="9" t="s">
        <v>277</v>
      </c>
      <c r="D248" s="9" t="s">
        <v>278</v>
      </c>
      <c r="E248" s="9" t="s">
        <v>286</v>
      </c>
      <c r="F248" s="9" t="s">
        <v>280</v>
      </c>
      <c r="G248" s="9" t="s">
        <v>281</v>
      </c>
    </row>
    <row r="249" spans="1:8" ht="15" thickBot="1" x14ac:dyDescent="0.35">
      <c r="A249" s="8" t="s">
        <v>287</v>
      </c>
      <c r="B249" s="9" t="s">
        <v>284</v>
      </c>
      <c r="C249" s="9" t="s">
        <v>277</v>
      </c>
      <c r="D249" s="9" t="s">
        <v>278</v>
      </c>
      <c r="E249" s="9" t="s">
        <v>286</v>
      </c>
      <c r="F249" s="9" t="s">
        <v>280</v>
      </c>
      <c r="G249" s="9" t="s">
        <v>281</v>
      </c>
    </row>
    <row r="250" spans="1:8" ht="15" thickBot="1" x14ac:dyDescent="0.35">
      <c r="A250" s="8" t="s">
        <v>288</v>
      </c>
      <c r="B250" s="9" t="s">
        <v>284</v>
      </c>
      <c r="C250" s="9" t="s">
        <v>277</v>
      </c>
      <c r="D250" s="9" t="s">
        <v>278</v>
      </c>
      <c r="E250" s="9" t="s">
        <v>286</v>
      </c>
      <c r="F250" s="9" t="s">
        <v>280</v>
      </c>
      <c r="G250" s="9" t="s">
        <v>281</v>
      </c>
    </row>
    <row r="251" spans="1:8" ht="15" thickBot="1" x14ac:dyDescent="0.35">
      <c r="A251" s="8" t="s">
        <v>289</v>
      </c>
      <c r="B251" s="9" t="s">
        <v>284</v>
      </c>
      <c r="C251" s="9" t="s">
        <v>277</v>
      </c>
      <c r="D251" s="9" t="s">
        <v>278</v>
      </c>
      <c r="E251" s="9" t="s">
        <v>286</v>
      </c>
      <c r="F251" s="9" t="s">
        <v>280</v>
      </c>
      <c r="G251" s="9" t="s">
        <v>281</v>
      </c>
    </row>
    <row r="252" spans="1:8" ht="15" thickBot="1" x14ac:dyDescent="0.35">
      <c r="A252" s="8" t="s">
        <v>290</v>
      </c>
      <c r="B252" s="9" t="s">
        <v>284</v>
      </c>
      <c r="C252" s="9" t="s">
        <v>277</v>
      </c>
      <c r="D252" s="9" t="s">
        <v>278</v>
      </c>
      <c r="E252" s="9" t="s">
        <v>286</v>
      </c>
      <c r="F252" s="9" t="s">
        <v>280</v>
      </c>
      <c r="G252" s="9" t="s">
        <v>281</v>
      </c>
    </row>
    <row r="253" spans="1:8" ht="15" thickBot="1" x14ac:dyDescent="0.35">
      <c r="A253" s="8" t="s">
        <v>291</v>
      </c>
      <c r="B253" s="9" t="s">
        <v>284</v>
      </c>
      <c r="C253" s="9" t="s">
        <v>277</v>
      </c>
      <c r="D253" s="9" t="s">
        <v>278</v>
      </c>
      <c r="E253" s="9" t="s">
        <v>286</v>
      </c>
      <c r="F253" s="9" t="s">
        <v>280</v>
      </c>
      <c r="G253" s="9" t="s">
        <v>281</v>
      </c>
    </row>
    <row r="254" spans="1:8" ht="15" thickBot="1" x14ac:dyDescent="0.35">
      <c r="A254" s="8" t="s">
        <v>292</v>
      </c>
      <c r="B254" s="9" t="s">
        <v>284</v>
      </c>
      <c r="C254" s="9" t="s">
        <v>277</v>
      </c>
      <c r="D254" s="9" t="s">
        <v>278</v>
      </c>
      <c r="E254" s="9" t="s">
        <v>286</v>
      </c>
      <c r="F254" s="9" t="s">
        <v>280</v>
      </c>
      <c r="G254" s="9" t="s">
        <v>281</v>
      </c>
    </row>
    <row r="255" spans="1:8" ht="15" thickBot="1" x14ac:dyDescent="0.35">
      <c r="A255" s="8" t="s">
        <v>293</v>
      </c>
      <c r="B255" s="9" t="s">
        <v>284</v>
      </c>
      <c r="C255" s="9" t="s">
        <v>277</v>
      </c>
      <c r="D255" s="9" t="s">
        <v>278</v>
      </c>
      <c r="E255" s="9" t="s">
        <v>286</v>
      </c>
      <c r="F255" s="9" t="s">
        <v>280</v>
      </c>
      <c r="G255" s="9" t="s">
        <v>281</v>
      </c>
    </row>
    <row r="256" spans="1:8" ht="15" thickBot="1" x14ac:dyDescent="0.35">
      <c r="A256" s="8" t="s">
        <v>294</v>
      </c>
      <c r="B256" s="9" t="s">
        <v>295</v>
      </c>
      <c r="C256" s="9" t="s">
        <v>277</v>
      </c>
      <c r="D256" s="9" t="s">
        <v>278</v>
      </c>
      <c r="E256" s="9" t="s">
        <v>296</v>
      </c>
      <c r="F256" s="9" t="s">
        <v>280</v>
      </c>
      <c r="G256" s="9" t="s">
        <v>281</v>
      </c>
    </row>
    <row r="257" spans="1:7" ht="15" thickBot="1" x14ac:dyDescent="0.35">
      <c r="A257" s="8" t="s">
        <v>297</v>
      </c>
      <c r="B257" s="9" t="s">
        <v>295</v>
      </c>
      <c r="C257" s="9" t="s">
        <v>298</v>
      </c>
      <c r="D257" s="9" t="s">
        <v>278</v>
      </c>
      <c r="E257" s="9" t="s">
        <v>296</v>
      </c>
      <c r="F257" s="9" t="s">
        <v>280</v>
      </c>
      <c r="G257" s="9" t="s">
        <v>281</v>
      </c>
    </row>
    <row r="258" spans="1:7" ht="15" thickBot="1" x14ac:dyDescent="0.35">
      <c r="A258" s="8" t="s">
        <v>299</v>
      </c>
      <c r="B258" s="9" t="s">
        <v>295</v>
      </c>
      <c r="C258" s="9" t="s">
        <v>300</v>
      </c>
      <c r="D258" s="9" t="s">
        <v>301</v>
      </c>
      <c r="E258" s="9" t="s">
        <v>296</v>
      </c>
      <c r="F258" s="9" t="s">
        <v>280</v>
      </c>
      <c r="G258" s="9" t="s">
        <v>281</v>
      </c>
    </row>
    <row r="259" spans="1:7" ht="15" thickBot="1" x14ac:dyDescent="0.35">
      <c r="A259" s="8" t="s">
        <v>302</v>
      </c>
      <c r="B259" s="9" t="s">
        <v>303</v>
      </c>
      <c r="C259" s="9" t="s">
        <v>300</v>
      </c>
      <c r="D259" s="9" t="s">
        <v>301</v>
      </c>
      <c r="E259" s="9" t="s">
        <v>296</v>
      </c>
      <c r="F259" s="9" t="s">
        <v>280</v>
      </c>
      <c r="G259" s="9" t="s">
        <v>281</v>
      </c>
    </row>
    <row r="260" spans="1:7" ht="15" thickBot="1" x14ac:dyDescent="0.35">
      <c r="A260" s="8" t="s">
        <v>304</v>
      </c>
      <c r="B260" s="9" t="s">
        <v>305</v>
      </c>
      <c r="C260" s="9" t="s">
        <v>306</v>
      </c>
      <c r="D260" s="9" t="s">
        <v>301</v>
      </c>
      <c r="E260" s="9" t="s">
        <v>296</v>
      </c>
      <c r="F260" s="9" t="s">
        <v>280</v>
      </c>
      <c r="G260" s="9" t="s">
        <v>307</v>
      </c>
    </row>
    <row r="261" spans="1:7" ht="15" thickBot="1" x14ac:dyDescent="0.35">
      <c r="A261" s="8" t="s">
        <v>308</v>
      </c>
      <c r="B261" s="9" t="s">
        <v>305</v>
      </c>
      <c r="C261" s="9" t="s">
        <v>306</v>
      </c>
      <c r="D261" s="9" t="s">
        <v>301</v>
      </c>
      <c r="E261" s="9" t="s">
        <v>296</v>
      </c>
      <c r="F261" s="9" t="s">
        <v>280</v>
      </c>
      <c r="G261" s="9" t="s">
        <v>307</v>
      </c>
    </row>
    <row r="262" spans="1:7" ht="15" thickBot="1" x14ac:dyDescent="0.35">
      <c r="A262" s="8" t="s">
        <v>309</v>
      </c>
      <c r="B262" s="9" t="s">
        <v>305</v>
      </c>
      <c r="C262" s="9" t="s">
        <v>310</v>
      </c>
      <c r="D262" s="9" t="s">
        <v>301</v>
      </c>
      <c r="E262" s="9" t="s">
        <v>296</v>
      </c>
      <c r="F262" s="9" t="s">
        <v>280</v>
      </c>
      <c r="G262" s="9" t="s">
        <v>307</v>
      </c>
    </row>
    <row r="263" spans="1:7" ht="15" thickBot="1" x14ac:dyDescent="0.35">
      <c r="A263" s="8" t="s">
        <v>311</v>
      </c>
      <c r="B263" s="9" t="s">
        <v>312</v>
      </c>
      <c r="C263" s="9" t="s">
        <v>310</v>
      </c>
      <c r="D263" s="9" t="s">
        <v>301</v>
      </c>
      <c r="E263" s="9" t="s">
        <v>313</v>
      </c>
      <c r="F263" s="9" t="s">
        <v>280</v>
      </c>
      <c r="G263" s="9" t="s">
        <v>307</v>
      </c>
    </row>
    <row r="264" spans="1:7" ht="15" thickBot="1" x14ac:dyDescent="0.35">
      <c r="A264" s="8" t="s">
        <v>314</v>
      </c>
      <c r="B264" s="9" t="s">
        <v>312</v>
      </c>
      <c r="C264" s="9" t="s">
        <v>315</v>
      </c>
      <c r="D264" s="9" t="s">
        <v>301</v>
      </c>
      <c r="E264" s="9" t="s">
        <v>313</v>
      </c>
      <c r="F264" s="9" t="s">
        <v>280</v>
      </c>
      <c r="G264" s="9" t="s">
        <v>307</v>
      </c>
    </row>
    <row r="265" spans="1:7" ht="15" thickBot="1" x14ac:dyDescent="0.35">
      <c r="A265" s="8" t="s">
        <v>316</v>
      </c>
      <c r="B265" s="9" t="s">
        <v>312</v>
      </c>
      <c r="C265" s="9" t="s">
        <v>315</v>
      </c>
      <c r="D265" s="9" t="s">
        <v>301</v>
      </c>
      <c r="E265" s="9" t="s">
        <v>313</v>
      </c>
      <c r="F265" s="9" t="s">
        <v>280</v>
      </c>
      <c r="G265" s="9" t="s">
        <v>307</v>
      </c>
    </row>
    <row r="266" spans="1:7" ht="15" thickBot="1" x14ac:dyDescent="0.35">
      <c r="A266" s="8" t="s">
        <v>317</v>
      </c>
      <c r="B266" s="9" t="s">
        <v>318</v>
      </c>
      <c r="C266" s="9" t="s">
        <v>315</v>
      </c>
      <c r="D266" s="9" t="s">
        <v>301</v>
      </c>
      <c r="E266" s="9" t="s">
        <v>313</v>
      </c>
      <c r="F266" s="9" t="s">
        <v>280</v>
      </c>
      <c r="G266" s="9" t="s">
        <v>307</v>
      </c>
    </row>
    <row r="267" spans="1:7" ht="15" thickBot="1" x14ac:dyDescent="0.35">
      <c r="A267" s="8" t="s">
        <v>319</v>
      </c>
      <c r="B267" s="9" t="s">
        <v>318</v>
      </c>
      <c r="C267" s="9" t="s">
        <v>315</v>
      </c>
      <c r="D267" s="9" t="s">
        <v>301</v>
      </c>
      <c r="E267" s="9" t="s">
        <v>313</v>
      </c>
      <c r="F267" s="9" t="s">
        <v>280</v>
      </c>
      <c r="G267" s="9" t="s">
        <v>307</v>
      </c>
    </row>
    <row r="268" spans="1:7" ht="15" thickBot="1" x14ac:dyDescent="0.35">
      <c r="A268" s="8" t="s">
        <v>320</v>
      </c>
      <c r="B268" s="9" t="s">
        <v>318</v>
      </c>
      <c r="C268" s="9" t="s">
        <v>315</v>
      </c>
      <c r="D268" s="9" t="s">
        <v>301</v>
      </c>
      <c r="E268" s="9" t="s">
        <v>313</v>
      </c>
      <c r="F268" s="9" t="s">
        <v>280</v>
      </c>
      <c r="G268" s="9" t="s">
        <v>307</v>
      </c>
    </row>
    <row r="269" spans="1:7" ht="15" thickBot="1" x14ac:dyDescent="0.35">
      <c r="A269" s="8" t="s">
        <v>321</v>
      </c>
      <c r="B269" s="9" t="s">
        <v>318</v>
      </c>
      <c r="C269" s="9" t="s">
        <v>315</v>
      </c>
      <c r="D269" s="9" t="s">
        <v>301</v>
      </c>
      <c r="E269" s="9" t="s">
        <v>313</v>
      </c>
      <c r="F269" s="9" t="s">
        <v>280</v>
      </c>
      <c r="G269" s="9" t="s">
        <v>307</v>
      </c>
    </row>
    <row r="270" spans="1:7" ht="15" thickBot="1" x14ac:dyDescent="0.35">
      <c r="A270" s="8" t="s">
        <v>322</v>
      </c>
      <c r="B270" s="9" t="s">
        <v>323</v>
      </c>
      <c r="C270" s="9" t="s">
        <v>315</v>
      </c>
      <c r="D270" s="9" t="s">
        <v>301</v>
      </c>
      <c r="E270" s="9" t="s">
        <v>313</v>
      </c>
      <c r="F270" s="9" t="s">
        <v>280</v>
      </c>
      <c r="G270" s="9" t="s">
        <v>307</v>
      </c>
    </row>
    <row r="271" spans="1:7" ht="15" thickBot="1" x14ac:dyDescent="0.35">
      <c r="A271" s="8" t="s">
        <v>324</v>
      </c>
      <c r="B271" s="9" t="s">
        <v>323</v>
      </c>
      <c r="C271" s="9" t="s">
        <v>315</v>
      </c>
      <c r="D271" s="9" t="s">
        <v>301</v>
      </c>
      <c r="E271" s="9" t="s">
        <v>313</v>
      </c>
      <c r="F271" s="9" t="s">
        <v>280</v>
      </c>
      <c r="G271" s="9" t="s">
        <v>307</v>
      </c>
    </row>
    <row r="272" spans="1:7" ht="15" thickBot="1" x14ac:dyDescent="0.35">
      <c r="A272" s="8" t="s">
        <v>325</v>
      </c>
      <c r="B272" s="9" t="s">
        <v>323</v>
      </c>
      <c r="C272" s="9" t="s">
        <v>315</v>
      </c>
      <c r="D272" s="9" t="s">
        <v>301</v>
      </c>
      <c r="E272" s="9" t="s">
        <v>313</v>
      </c>
      <c r="F272" s="9" t="s">
        <v>280</v>
      </c>
      <c r="G272" s="9" t="s">
        <v>307</v>
      </c>
    </row>
    <row r="273" spans="1:7" ht="15" thickBot="1" x14ac:dyDescent="0.35">
      <c r="A273" s="8" t="s">
        <v>326</v>
      </c>
      <c r="B273" s="9" t="s">
        <v>323</v>
      </c>
      <c r="C273" s="9" t="s">
        <v>315</v>
      </c>
      <c r="D273" s="9" t="s">
        <v>301</v>
      </c>
      <c r="E273" s="9" t="s">
        <v>313</v>
      </c>
      <c r="F273" s="9" t="s">
        <v>280</v>
      </c>
      <c r="G273" s="9" t="s">
        <v>307</v>
      </c>
    </row>
    <row r="274" spans="1:7" ht="15" thickBot="1" x14ac:dyDescent="0.35">
      <c r="A274" s="8" t="s">
        <v>327</v>
      </c>
      <c r="B274" s="9" t="s">
        <v>323</v>
      </c>
      <c r="C274" s="9" t="s">
        <v>315</v>
      </c>
      <c r="D274" s="9" t="s">
        <v>301</v>
      </c>
      <c r="E274" s="9" t="s">
        <v>313</v>
      </c>
      <c r="F274" s="9" t="s">
        <v>280</v>
      </c>
      <c r="G274" s="9" t="s">
        <v>307</v>
      </c>
    </row>
    <row r="275" spans="1:7" ht="15" thickBot="1" x14ac:dyDescent="0.35">
      <c r="A275" s="8" t="s">
        <v>328</v>
      </c>
      <c r="B275" s="9" t="s">
        <v>329</v>
      </c>
      <c r="C275" s="9" t="s">
        <v>315</v>
      </c>
      <c r="D275" s="9" t="s">
        <v>301</v>
      </c>
      <c r="E275" s="9" t="s">
        <v>313</v>
      </c>
      <c r="F275" s="9" t="s">
        <v>280</v>
      </c>
      <c r="G275" s="9" t="s">
        <v>307</v>
      </c>
    </row>
    <row r="276" spans="1:7" ht="15" thickBot="1" x14ac:dyDescent="0.35">
      <c r="A276" s="8" t="s">
        <v>330</v>
      </c>
      <c r="B276" s="9" t="s">
        <v>329</v>
      </c>
      <c r="C276" s="9" t="s">
        <v>315</v>
      </c>
      <c r="D276" s="9" t="s">
        <v>301</v>
      </c>
      <c r="E276" s="9" t="s">
        <v>313</v>
      </c>
      <c r="F276" s="9" t="s">
        <v>280</v>
      </c>
      <c r="G276" s="9" t="s">
        <v>307</v>
      </c>
    </row>
    <row r="277" spans="1:7" ht="15" thickBot="1" x14ac:dyDescent="0.35">
      <c r="A277" s="8" t="s">
        <v>331</v>
      </c>
      <c r="B277" s="9" t="s">
        <v>332</v>
      </c>
      <c r="C277" s="9" t="s">
        <v>315</v>
      </c>
      <c r="D277" s="9" t="s">
        <v>301</v>
      </c>
      <c r="E277" s="9" t="s">
        <v>313</v>
      </c>
      <c r="F277" s="9" t="s">
        <v>280</v>
      </c>
      <c r="G277" s="9" t="s">
        <v>307</v>
      </c>
    </row>
    <row r="278" spans="1:7" ht="15" thickBot="1" x14ac:dyDescent="0.35">
      <c r="A278" s="8" t="s">
        <v>333</v>
      </c>
      <c r="B278" s="9" t="s">
        <v>332</v>
      </c>
      <c r="C278" s="9" t="s">
        <v>315</v>
      </c>
      <c r="D278" s="9" t="s">
        <v>301</v>
      </c>
      <c r="E278" s="9" t="s">
        <v>313</v>
      </c>
      <c r="F278" s="9" t="s">
        <v>280</v>
      </c>
      <c r="G278" s="9" t="s">
        <v>307</v>
      </c>
    </row>
    <row r="279" spans="1:7" ht="15" thickBot="1" x14ac:dyDescent="0.35">
      <c r="A279" s="8" t="s">
        <v>334</v>
      </c>
      <c r="B279" s="9" t="s">
        <v>335</v>
      </c>
      <c r="C279" s="9" t="s">
        <v>315</v>
      </c>
      <c r="D279" s="9" t="s">
        <v>301</v>
      </c>
      <c r="E279" s="9" t="s">
        <v>313</v>
      </c>
      <c r="F279" s="9" t="s">
        <v>280</v>
      </c>
      <c r="G279" s="9" t="s">
        <v>307</v>
      </c>
    </row>
    <row r="280" spans="1:7" ht="15" thickBot="1" x14ac:dyDescent="0.35">
      <c r="A280" s="8" t="s">
        <v>336</v>
      </c>
      <c r="B280" s="9" t="s">
        <v>337</v>
      </c>
      <c r="C280" s="9" t="s">
        <v>315</v>
      </c>
      <c r="D280" s="9" t="s">
        <v>301</v>
      </c>
      <c r="E280" s="9" t="s">
        <v>313</v>
      </c>
      <c r="F280" s="9" t="s">
        <v>280</v>
      </c>
      <c r="G280" s="9" t="s">
        <v>307</v>
      </c>
    </row>
    <row r="281" spans="1:7" ht="15" thickBot="1" x14ac:dyDescent="0.35">
      <c r="A281" s="8" t="s">
        <v>338</v>
      </c>
      <c r="B281" s="9" t="s">
        <v>337</v>
      </c>
      <c r="C281" s="9" t="s">
        <v>315</v>
      </c>
      <c r="D281" s="9" t="s">
        <v>301</v>
      </c>
      <c r="E281" s="9" t="s">
        <v>313</v>
      </c>
      <c r="F281" s="9" t="s">
        <v>280</v>
      </c>
      <c r="G281" s="9" t="s">
        <v>307</v>
      </c>
    </row>
    <row r="282" spans="1:7" ht="15" thickBot="1" x14ac:dyDescent="0.35">
      <c r="A282" s="8" t="s">
        <v>339</v>
      </c>
      <c r="B282" s="9" t="s">
        <v>337</v>
      </c>
      <c r="C282" s="9" t="s">
        <v>315</v>
      </c>
      <c r="D282" s="9" t="s">
        <v>301</v>
      </c>
      <c r="E282" s="9" t="s">
        <v>313</v>
      </c>
      <c r="F282" s="9" t="s">
        <v>280</v>
      </c>
      <c r="G282" s="9" t="s">
        <v>307</v>
      </c>
    </row>
    <row r="283" spans="1:7" ht="15" thickBot="1" x14ac:dyDescent="0.35">
      <c r="A283" s="8" t="s">
        <v>340</v>
      </c>
      <c r="B283" s="9" t="s">
        <v>337</v>
      </c>
      <c r="C283" s="9" t="s">
        <v>315</v>
      </c>
      <c r="D283" s="9" t="s">
        <v>301</v>
      </c>
      <c r="E283" s="9" t="s">
        <v>313</v>
      </c>
      <c r="F283" s="9" t="s">
        <v>280</v>
      </c>
      <c r="G283" s="9" t="s">
        <v>307</v>
      </c>
    </row>
    <row r="284" spans="1:7" ht="15" thickBot="1" x14ac:dyDescent="0.35">
      <c r="A284" s="8" t="s">
        <v>341</v>
      </c>
      <c r="B284" s="9" t="s">
        <v>342</v>
      </c>
      <c r="C284" s="9" t="s">
        <v>315</v>
      </c>
      <c r="D284" s="9" t="s">
        <v>301</v>
      </c>
      <c r="E284" s="9" t="s">
        <v>313</v>
      </c>
      <c r="F284" s="9" t="s">
        <v>280</v>
      </c>
      <c r="G284" s="9" t="s">
        <v>307</v>
      </c>
    </row>
    <row r="285" spans="1:7" ht="15" thickBot="1" x14ac:dyDescent="0.35">
      <c r="A285" s="8" t="s">
        <v>343</v>
      </c>
      <c r="B285" s="9" t="s">
        <v>342</v>
      </c>
      <c r="C285" s="9" t="s">
        <v>315</v>
      </c>
      <c r="D285" s="9" t="s">
        <v>301</v>
      </c>
      <c r="E285" s="9" t="s">
        <v>313</v>
      </c>
      <c r="F285" s="9" t="s">
        <v>280</v>
      </c>
      <c r="G285" s="9" t="s">
        <v>307</v>
      </c>
    </row>
    <row r="286" spans="1:7" ht="15" thickBot="1" x14ac:dyDescent="0.35">
      <c r="A286" s="8" t="s">
        <v>344</v>
      </c>
      <c r="B286" s="9" t="s">
        <v>342</v>
      </c>
      <c r="C286" s="9" t="s">
        <v>315</v>
      </c>
      <c r="D286" s="9" t="s">
        <v>345</v>
      </c>
      <c r="E286" s="9" t="s">
        <v>346</v>
      </c>
      <c r="F286" s="9" t="s">
        <v>280</v>
      </c>
      <c r="G286" s="9" t="s">
        <v>307</v>
      </c>
    </row>
    <row r="287" spans="1:7" ht="15" thickBot="1" x14ac:dyDescent="0.35">
      <c r="A287" s="8" t="s">
        <v>347</v>
      </c>
      <c r="B287" s="9" t="s">
        <v>348</v>
      </c>
      <c r="C287" s="9" t="s">
        <v>315</v>
      </c>
      <c r="D287" s="9" t="s">
        <v>345</v>
      </c>
      <c r="E287" s="9" t="s">
        <v>346</v>
      </c>
      <c r="F287" s="9" t="s">
        <v>280</v>
      </c>
      <c r="G287" s="9" t="s">
        <v>307</v>
      </c>
    </row>
    <row r="288" spans="1:7" ht="15" thickBot="1" x14ac:dyDescent="0.35">
      <c r="A288" s="8" t="s">
        <v>349</v>
      </c>
      <c r="B288" s="9" t="s">
        <v>348</v>
      </c>
      <c r="C288" s="9" t="s">
        <v>315</v>
      </c>
      <c r="D288" s="9" t="s">
        <v>345</v>
      </c>
      <c r="E288" s="9" t="s">
        <v>346</v>
      </c>
      <c r="F288" s="9" t="s">
        <v>280</v>
      </c>
      <c r="G288" s="9" t="s">
        <v>307</v>
      </c>
    </row>
    <row r="289" spans="1:7" ht="15" thickBot="1" x14ac:dyDescent="0.35">
      <c r="A289" s="8" t="s">
        <v>350</v>
      </c>
      <c r="B289" s="9" t="s">
        <v>348</v>
      </c>
      <c r="C289" s="9" t="s">
        <v>315</v>
      </c>
      <c r="D289" s="9" t="s">
        <v>345</v>
      </c>
      <c r="E289" s="9" t="s">
        <v>346</v>
      </c>
      <c r="F289" s="9" t="s">
        <v>280</v>
      </c>
      <c r="G289" s="9" t="s">
        <v>307</v>
      </c>
    </row>
    <row r="290" spans="1:7" ht="15" thickBot="1" x14ac:dyDescent="0.35">
      <c r="A290" s="8" t="s">
        <v>351</v>
      </c>
      <c r="B290" s="9" t="s">
        <v>352</v>
      </c>
      <c r="C290" s="9" t="s">
        <v>315</v>
      </c>
      <c r="D290" s="9" t="s">
        <v>345</v>
      </c>
      <c r="E290" s="9" t="s">
        <v>346</v>
      </c>
      <c r="F290" s="9" t="s">
        <v>353</v>
      </c>
      <c r="G290" s="9" t="s">
        <v>307</v>
      </c>
    </row>
    <row r="291" spans="1:7" ht="15" thickBot="1" x14ac:dyDescent="0.35">
      <c r="A291" s="8" t="s">
        <v>354</v>
      </c>
      <c r="B291" s="9" t="s">
        <v>352</v>
      </c>
      <c r="C291" s="9" t="s">
        <v>355</v>
      </c>
      <c r="D291" s="9" t="s">
        <v>345</v>
      </c>
      <c r="E291" s="9" t="s">
        <v>346</v>
      </c>
      <c r="F291" s="9" t="s">
        <v>353</v>
      </c>
      <c r="G291" s="9" t="s">
        <v>307</v>
      </c>
    </row>
    <row r="292" spans="1:7" ht="15" thickBot="1" x14ac:dyDescent="0.35">
      <c r="A292" s="8" t="s">
        <v>356</v>
      </c>
      <c r="B292" s="9" t="s">
        <v>352</v>
      </c>
      <c r="C292" s="9" t="s">
        <v>355</v>
      </c>
      <c r="D292" s="9" t="s">
        <v>345</v>
      </c>
      <c r="E292" s="9" t="s">
        <v>346</v>
      </c>
      <c r="F292" s="9" t="s">
        <v>353</v>
      </c>
      <c r="G292" s="9" t="s">
        <v>307</v>
      </c>
    </row>
    <row r="293" spans="1:7" ht="15" thickBot="1" x14ac:dyDescent="0.35">
      <c r="A293" s="8" t="s">
        <v>357</v>
      </c>
      <c r="B293" s="9" t="s">
        <v>352</v>
      </c>
      <c r="C293" s="9" t="s">
        <v>355</v>
      </c>
      <c r="D293" s="9" t="s">
        <v>345</v>
      </c>
      <c r="E293" s="9" t="s">
        <v>346</v>
      </c>
      <c r="F293" s="9" t="s">
        <v>353</v>
      </c>
      <c r="G293" s="9" t="s">
        <v>307</v>
      </c>
    </row>
    <row r="294" spans="1:7" ht="15" thickBot="1" x14ac:dyDescent="0.35">
      <c r="A294" s="8" t="s">
        <v>358</v>
      </c>
      <c r="B294" s="9" t="s">
        <v>352</v>
      </c>
      <c r="C294" s="9" t="s">
        <v>355</v>
      </c>
      <c r="D294" s="9" t="s">
        <v>345</v>
      </c>
      <c r="E294" s="9" t="s">
        <v>346</v>
      </c>
      <c r="F294" s="9" t="s">
        <v>353</v>
      </c>
      <c r="G294" s="9" t="s">
        <v>307</v>
      </c>
    </row>
    <row r="295" spans="1:7" ht="15" thickBot="1" x14ac:dyDescent="0.35">
      <c r="A295" s="8" t="s">
        <v>359</v>
      </c>
      <c r="B295" s="9" t="s">
        <v>352</v>
      </c>
      <c r="C295" s="9" t="s">
        <v>355</v>
      </c>
      <c r="D295" s="9" t="s">
        <v>345</v>
      </c>
      <c r="E295" s="9" t="s">
        <v>360</v>
      </c>
      <c r="F295" s="9" t="s">
        <v>353</v>
      </c>
      <c r="G295" s="9" t="s">
        <v>307</v>
      </c>
    </row>
    <row r="296" spans="1:7" ht="15" thickBot="1" x14ac:dyDescent="0.35">
      <c r="A296" s="8" t="s">
        <v>361</v>
      </c>
      <c r="B296" s="9" t="s">
        <v>362</v>
      </c>
      <c r="C296" s="9" t="s">
        <v>355</v>
      </c>
      <c r="D296" s="9" t="s">
        <v>345</v>
      </c>
      <c r="E296" s="9" t="s">
        <v>360</v>
      </c>
      <c r="F296" s="9" t="s">
        <v>353</v>
      </c>
      <c r="G296" s="9" t="s">
        <v>307</v>
      </c>
    </row>
    <row r="297" spans="1:7" ht="15" thickBot="1" x14ac:dyDescent="0.35">
      <c r="A297" s="8" t="s">
        <v>363</v>
      </c>
      <c r="B297" s="9" t="s">
        <v>362</v>
      </c>
      <c r="C297" s="9" t="s">
        <v>355</v>
      </c>
      <c r="D297" s="9" t="s">
        <v>345</v>
      </c>
      <c r="E297" s="9" t="s">
        <v>360</v>
      </c>
      <c r="F297" s="9" t="s">
        <v>353</v>
      </c>
      <c r="G297" s="9" t="s">
        <v>307</v>
      </c>
    </row>
    <row r="298" spans="1:7" ht="15" thickBot="1" x14ac:dyDescent="0.35">
      <c r="A298" s="8" t="s">
        <v>364</v>
      </c>
      <c r="B298" s="9" t="s">
        <v>362</v>
      </c>
      <c r="C298" s="9" t="s">
        <v>355</v>
      </c>
      <c r="D298" s="9" t="s">
        <v>345</v>
      </c>
      <c r="E298" s="9" t="s">
        <v>360</v>
      </c>
      <c r="F298" s="9" t="s">
        <v>365</v>
      </c>
      <c r="G298" s="9" t="s">
        <v>307</v>
      </c>
    </row>
    <row r="299" spans="1:7" ht="15" thickBot="1" x14ac:dyDescent="0.35">
      <c r="A299" s="8" t="s">
        <v>366</v>
      </c>
      <c r="B299" s="9" t="s">
        <v>362</v>
      </c>
      <c r="C299" s="9" t="s">
        <v>355</v>
      </c>
      <c r="D299" s="9" t="s">
        <v>367</v>
      </c>
      <c r="E299" s="9" t="s">
        <v>360</v>
      </c>
      <c r="F299" s="9" t="s">
        <v>365</v>
      </c>
      <c r="G299" s="9" t="s">
        <v>307</v>
      </c>
    </row>
    <row r="300" spans="1:7" ht="15" thickBot="1" x14ac:dyDescent="0.35">
      <c r="A300" s="8" t="s">
        <v>368</v>
      </c>
      <c r="B300" s="9" t="s">
        <v>369</v>
      </c>
      <c r="C300" s="9" t="s">
        <v>355</v>
      </c>
      <c r="D300" s="9" t="s">
        <v>367</v>
      </c>
      <c r="E300" s="9" t="s">
        <v>360</v>
      </c>
      <c r="F300" s="9" t="s">
        <v>365</v>
      </c>
      <c r="G300" s="9" t="s">
        <v>370</v>
      </c>
    </row>
    <row r="301" spans="1:7" ht="15" thickBot="1" x14ac:dyDescent="0.35">
      <c r="A301" s="8" t="s">
        <v>371</v>
      </c>
      <c r="B301" s="9" t="s">
        <v>369</v>
      </c>
      <c r="C301" s="9" t="s">
        <v>355</v>
      </c>
      <c r="D301" s="9" t="s">
        <v>367</v>
      </c>
      <c r="E301" s="9" t="s">
        <v>360</v>
      </c>
      <c r="F301" s="9" t="s">
        <v>365</v>
      </c>
      <c r="G301" s="9" t="s">
        <v>370</v>
      </c>
    </row>
    <row r="302" spans="1:7" ht="15" thickBot="1" x14ac:dyDescent="0.35">
      <c r="A302" s="8" t="s">
        <v>372</v>
      </c>
      <c r="B302" s="9" t="s">
        <v>369</v>
      </c>
      <c r="C302" s="9" t="s">
        <v>373</v>
      </c>
      <c r="D302" s="9" t="s">
        <v>374</v>
      </c>
      <c r="E302" s="9" t="s">
        <v>360</v>
      </c>
      <c r="F302" s="9" t="s">
        <v>375</v>
      </c>
      <c r="G302" s="9" t="s">
        <v>370</v>
      </c>
    </row>
    <row r="303" spans="1:7" ht="15" thickBot="1" x14ac:dyDescent="0.35">
      <c r="A303" s="8" t="s">
        <v>376</v>
      </c>
      <c r="B303" s="9" t="s">
        <v>377</v>
      </c>
      <c r="C303" s="9" t="s">
        <v>373</v>
      </c>
      <c r="D303" s="9" t="s">
        <v>374</v>
      </c>
      <c r="E303" s="9" t="s">
        <v>360</v>
      </c>
      <c r="F303" s="9" t="s">
        <v>375</v>
      </c>
      <c r="G303" s="9" t="s">
        <v>370</v>
      </c>
    </row>
    <row r="304" spans="1:7" ht="15" thickBot="1" x14ac:dyDescent="0.35">
      <c r="A304" s="8" t="s">
        <v>378</v>
      </c>
      <c r="B304" s="9" t="s">
        <v>379</v>
      </c>
      <c r="C304" s="9" t="s">
        <v>373</v>
      </c>
      <c r="D304" s="9" t="s">
        <v>374</v>
      </c>
      <c r="E304" s="9" t="s">
        <v>360</v>
      </c>
      <c r="F304" s="9" t="s">
        <v>375</v>
      </c>
      <c r="G304" s="9" t="s">
        <v>370</v>
      </c>
    </row>
    <row r="305" spans="1:7" ht="15" thickBot="1" x14ac:dyDescent="0.35">
      <c r="A305" s="8" t="s">
        <v>380</v>
      </c>
      <c r="B305" s="9" t="s">
        <v>381</v>
      </c>
      <c r="C305" s="9" t="s">
        <v>373</v>
      </c>
      <c r="D305" s="9" t="s">
        <v>374</v>
      </c>
      <c r="E305" s="9" t="s">
        <v>360</v>
      </c>
      <c r="F305" s="9" t="s">
        <v>375</v>
      </c>
      <c r="G305" s="9" t="s">
        <v>382</v>
      </c>
    </row>
    <row r="306" spans="1:7" ht="15" thickBot="1" x14ac:dyDescent="0.35">
      <c r="A306" s="8" t="s">
        <v>383</v>
      </c>
      <c r="B306" s="9" t="s">
        <v>381</v>
      </c>
      <c r="C306" s="9" t="s">
        <v>373</v>
      </c>
      <c r="D306" s="9" t="s">
        <v>374</v>
      </c>
      <c r="E306" s="9" t="s">
        <v>384</v>
      </c>
      <c r="F306" s="9" t="s">
        <v>375</v>
      </c>
      <c r="G306" s="9" t="s">
        <v>382</v>
      </c>
    </row>
    <row r="307" spans="1:7" ht="15" thickBot="1" x14ac:dyDescent="0.35">
      <c r="A307" s="8" t="s">
        <v>385</v>
      </c>
      <c r="B307" s="9" t="s">
        <v>386</v>
      </c>
      <c r="C307" s="9" t="s">
        <v>373</v>
      </c>
      <c r="D307" s="9" t="s">
        <v>387</v>
      </c>
      <c r="E307" s="9" t="s">
        <v>384</v>
      </c>
      <c r="F307" s="9" t="s">
        <v>375</v>
      </c>
      <c r="G307" s="9" t="s">
        <v>382</v>
      </c>
    </row>
    <row r="308" spans="1:7" ht="15" thickBot="1" x14ac:dyDescent="0.35">
      <c r="A308" s="8" t="s">
        <v>388</v>
      </c>
      <c r="B308" s="9" t="s">
        <v>386</v>
      </c>
      <c r="C308" s="9" t="s">
        <v>373</v>
      </c>
      <c r="D308" s="9" t="s">
        <v>387</v>
      </c>
      <c r="E308" s="9" t="s">
        <v>384</v>
      </c>
      <c r="F308" s="9" t="s">
        <v>375</v>
      </c>
      <c r="G308" s="9" t="s">
        <v>382</v>
      </c>
    </row>
    <row r="309" spans="1:7" ht="15" thickBot="1" x14ac:dyDescent="0.35">
      <c r="A309" s="8" t="s">
        <v>389</v>
      </c>
      <c r="B309" s="9" t="s">
        <v>390</v>
      </c>
      <c r="C309" s="9" t="s">
        <v>373</v>
      </c>
      <c r="D309" s="9" t="s">
        <v>387</v>
      </c>
      <c r="E309" s="9" t="s">
        <v>384</v>
      </c>
      <c r="F309" s="9" t="s">
        <v>375</v>
      </c>
      <c r="G309" s="9" t="s">
        <v>382</v>
      </c>
    </row>
    <row r="310" spans="1:7" ht="15" thickBot="1" x14ac:dyDescent="0.35">
      <c r="A310" s="8" t="s">
        <v>391</v>
      </c>
      <c r="B310" s="9" t="s">
        <v>392</v>
      </c>
      <c r="C310" s="9" t="s">
        <v>373</v>
      </c>
      <c r="D310" s="9" t="s">
        <v>393</v>
      </c>
      <c r="E310" s="9" t="s">
        <v>384</v>
      </c>
      <c r="F310" s="9" t="s">
        <v>375</v>
      </c>
      <c r="G310" s="9" t="s">
        <v>382</v>
      </c>
    </row>
    <row r="311" spans="1:7" ht="15" thickBot="1" x14ac:dyDescent="0.35">
      <c r="A311" s="8" t="s">
        <v>394</v>
      </c>
      <c r="B311" s="9" t="s">
        <v>392</v>
      </c>
      <c r="C311" s="9" t="s">
        <v>373</v>
      </c>
      <c r="D311" s="9" t="s">
        <v>393</v>
      </c>
      <c r="E311" s="9" t="s">
        <v>384</v>
      </c>
      <c r="F311" s="9" t="s">
        <v>395</v>
      </c>
      <c r="G311" s="9" t="s">
        <v>382</v>
      </c>
    </row>
    <row r="312" spans="1:7" ht="15" thickBot="1" x14ac:dyDescent="0.35">
      <c r="A312" s="8" t="s">
        <v>396</v>
      </c>
      <c r="B312" s="9" t="s">
        <v>397</v>
      </c>
      <c r="C312" s="9" t="s">
        <v>373</v>
      </c>
      <c r="D312" s="9" t="s">
        <v>393</v>
      </c>
      <c r="E312" s="9" t="s">
        <v>384</v>
      </c>
      <c r="F312" s="9" t="s">
        <v>395</v>
      </c>
      <c r="G312" s="9" t="s">
        <v>382</v>
      </c>
    </row>
    <row r="313" spans="1:7" ht="15" thickBot="1" x14ac:dyDescent="0.35">
      <c r="A313" s="8" t="s">
        <v>398</v>
      </c>
      <c r="B313" s="9" t="s">
        <v>397</v>
      </c>
      <c r="C313" s="9" t="s">
        <v>373</v>
      </c>
      <c r="D313" s="9" t="s">
        <v>393</v>
      </c>
      <c r="E313" s="9" t="s">
        <v>384</v>
      </c>
      <c r="F313" s="9" t="s">
        <v>395</v>
      </c>
      <c r="G313" s="9" t="s">
        <v>399</v>
      </c>
    </row>
    <row r="314" spans="1:7" ht="15" thickBot="1" x14ac:dyDescent="0.35">
      <c r="A314" s="8" t="s">
        <v>400</v>
      </c>
      <c r="B314" s="9" t="s">
        <v>397</v>
      </c>
      <c r="C314" s="9" t="s">
        <v>373</v>
      </c>
      <c r="D314" s="9" t="s">
        <v>393</v>
      </c>
      <c r="E314" s="9" t="s">
        <v>384</v>
      </c>
      <c r="F314" s="9" t="s">
        <v>401</v>
      </c>
      <c r="G314" s="9" t="s">
        <v>399</v>
      </c>
    </row>
    <row r="315" spans="1:7" ht="15" thickBot="1" x14ac:dyDescent="0.35">
      <c r="A315" s="8" t="s">
        <v>402</v>
      </c>
      <c r="B315" s="9" t="s">
        <v>397</v>
      </c>
      <c r="C315" s="9" t="s">
        <v>373</v>
      </c>
      <c r="D315" s="9" t="s">
        <v>393</v>
      </c>
      <c r="E315" s="9" t="s">
        <v>384</v>
      </c>
      <c r="F315" s="9" t="s">
        <v>401</v>
      </c>
      <c r="G315" s="9" t="s">
        <v>403</v>
      </c>
    </row>
    <row r="316" spans="1:7" ht="15" thickBot="1" x14ac:dyDescent="0.35">
      <c r="A316" s="8" t="s">
        <v>404</v>
      </c>
      <c r="B316" s="9" t="s">
        <v>397</v>
      </c>
      <c r="C316" s="9" t="s">
        <v>373</v>
      </c>
      <c r="D316" s="9" t="s">
        <v>393</v>
      </c>
      <c r="E316" s="9" t="s">
        <v>405</v>
      </c>
      <c r="F316" s="9" t="s">
        <v>401</v>
      </c>
      <c r="G316" s="9" t="s">
        <v>403</v>
      </c>
    </row>
    <row r="317" spans="1:7" ht="15" thickBot="1" x14ac:dyDescent="0.35">
      <c r="A317" s="8" t="s">
        <v>406</v>
      </c>
      <c r="B317" s="9" t="s">
        <v>397</v>
      </c>
      <c r="C317" s="9" t="s">
        <v>373</v>
      </c>
      <c r="D317" s="9" t="s">
        <v>393</v>
      </c>
      <c r="E317" s="9" t="s">
        <v>405</v>
      </c>
      <c r="F317" s="9" t="s">
        <v>401</v>
      </c>
      <c r="G317" s="9" t="s">
        <v>403</v>
      </c>
    </row>
    <row r="318" spans="1:7" ht="15" thickBot="1" x14ac:dyDescent="0.35">
      <c r="A318" s="8" t="s">
        <v>407</v>
      </c>
      <c r="B318" s="9" t="s">
        <v>397</v>
      </c>
      <c r="C318" s="9" t="s">
        <v>373</v>
      </c>
      <c r="D318" s="9" t="s">
        <v>393</v>
      </c>
      <c r="E318" s="9" t="s">
        <v>405</v>
      </c>
      <c r="F318" s="9" t="s">
        <v>401</v>
      </c>
      <c r="G318" s="9" t="s">
        <v>403</v>
      </c>
    </row>
    <row r="319" spans="1:7" ht="15" thickBot="1" x14ac:dyDescent="0.35">
      <c r="A319" s="8" t="s">
        <v>408</v>
      </c>
      <c r="B319" s="9" t="s">
        <v>382</v>
      </c>
      <c r="C319" s="9" t="s">
        <v>373</v>
      </c>
      <c r="D319" s="9" t="s">
        <v>393</v>
      </c>
      <c r="E319" s="9" t="s">
        <v>405</v>
      </c>
      <c r="F319" s="9" t="s">
        <v>409</v>
      </c>
      <c r="G319" s="9" t="s">
        <v>403</v>
      </c>
    </row>
    <row r="320" spans="1:7" ht="15" thickBot="1" x14ac:dyDescent="0.35">
      <c r="A320" s="8" t="s">
        <v>410</v>
      </c>
      <c r="B320" s="9" t="s">
        <v>382</v>
      </c>
      <c r="C320" s="9" t="s">
        <v>373</v>
      </c>
      <c r="D320" s="9" t="s">
        <v>393</v>
      </c>
      <c r="E320" s="9" t="s">
        <v>405</v>
      </c>
      <c r="F320" s="9" t="s">
        <v>411</v>
      </c>
      <c r="G320" s="9" t="s">
        <v>403</v>
      </c>
    </row>
    <row r="321" spans="1:7" ht="15" thickBot="1" x14ac:dyDescent="0.35">
      <c r="A321" s="8" t="s">
        <v>412</v>
      </c>
      <c r="B321" s="9" t="s">
        <v>413</v>
      </c>
      <c r="C321" s="9" t="s">
        <v>373</v>
      </c>
      <c r="D321" s="9" t="s">
        <v>393</v>
      </c>
      <c r="E321" s="9" t="s">
        <v>405</v>
      </c>
      <c r="F321" s="9" t="s">
        <v>411</v>
      </c>
      <c r="G321" s="9" t="s">
        <v>403</v>
      </c>
    </row>
    <row r="322" spans="1:7" ht="15" thickBot="1" x14ac:dyDescent="0.35">
      <c r="A322" s="8" t="s">
        <v>414</v>
      </c>
      <c r="B322" s="9" t="s">
        <v>413</v>
      </c>
      <c r="C322" s="9" t="s">
        <v>373</v>
      </c>
      <c r="D322" s="9" t="s">
        <v>393</v>
      </c>
      <c r="E322" s="9" t="s">
        <v>405</v>
      </c>
      <c r="F322" s="9" t="s">
        <v>411</v>
      </c>
      <c r="G322" s="9" t="s">
        <v>403</v>
      </c>
    </row>
    <row r="323" spans="1:7" ht="15" thickBot="1" x14ac:dyDescent="0.35">
      <c r="A323" s="8" t="s">
        <v>415</v>
      </c>
      <c r="B323" s="9" t="s">
        <v>413</v>
      </c>
      <c r="C323" s="9" t="s">
        <v>373</v>
      </c>
      <c r="D323" s="9" t="s">
        <v>393</v>
      </c>
      <c r="E323" s="9" t="s">
        <v>405</v>
      </c>
      <c r="F323" s="9" t="s">
        <v>411</v>
      </c>
      <c r="G323" s="9" t="s">
        <v>403</v>
      </c>
    </row>
    <row r="324" spans="1:7" ht="15" thickBot="1" x14ac:dyDescent="0.35">
      <c r="A324" s="8" t="s">
        <v>416</v>
      </c>
      <c r="B324" s="9" t="s">
        <v>417</v>
      </c>
      <c r="C324" s="9" t="s">
        <v>373</v>
      </c>
      <c r="D324" s="9" t="s">
        <v>393</v>
      </c>
      <c r="E324" s="9" t="s">
        <v>405</v>
      </c>
      <c r="F324" s="9" t="s">
        <v>411</v>
      </c>
      <c r="G324" s="9" t="s">
        <v>403</v>
      </c>
    </row>
    <row r="325" spans="1:7" ht="15" thickBot="1" x14ac:dyDescent="0.35">
      <c r="A325" s="8" t="s">
        <v>418</v>
      </c>
      <c r="B325" s="9" t="s">
        <v>417</v>
      </c>
      <c r="C325" s="9" t="s">
        <v>373</v>
      </c>
      <c r="D325" s="9" t="s">
        <v>393</v>
      </c>
      <c r="E325" s="9" t="s">
        <v>405</v>
      </c>
      <c r="F325" s="9" t="s">
        <v>411</v>
      </c>
      <c r="G325" s="9" t="s">
        <v>403</v>
      </c>
    </row>
    <row r="326" spans="1:7" ht="15" thickBot="1" x14ac:dyDescent="0.35">
      <c r="A326" s="8" t="s">
        <v>419</v>
      </c>
      <c r="B326" s="9" t="s">
        <v>417</v>
      </c>
      <c r="C326" s="9" t="s">
        <v>373</v>
      </c>
      <c r="D326" s="9" t="s">
        <v>403</v>
      </c>
      <c r="E326" s="9" t="s">
        <v>405</v>
      </c>
      <c r="F326" s="9" t="s">
        <v>411</v>
      </c>
      <c r="G326" s="9" t="s">
        <v>403</v>
      </c>
    </row>
    <row r="327" spans="1:7" ht="15" thickBot="1" x14ac:dyDescent="0.35">
      <c r="A327" s="8" t="s">
        <v>420</v>
      </c>
      <c r="B327" s="9" t="s">
        <v>417</v>
      </c>
      <c r="C327" s="9" t="s">
        <v>373</v>
      </c>
      <c r="D327" s="9" t="s">
        <v>421</v>
      </c>
      <c r="E327" s="9" t="s">
        <v>405</v>
      </c>
      <c r="F327" s="9" t="s">
        <v>411</v>
      </c>
      <c r="G327" s="9" t="s">
        <v>403</v>
      </c>
    </row>
    <row r="328" spans="1:7" ht="15" thickBot="1" x14ac:dyDescent="0.35">
      <c r="A328" s="8" t="s">
        <v>422</v>
      </c>
      <c r="B328" s="9" t="s">
        <v>417</v>
      </c>
      <c r="C328" s="9" t="s">
        <v>423</v>
      </c>
      <c r="D328" s="9" t="s">
        <v>421</v>
      </c>
      <c r="E328" s="9" t="s">
        <v>405</v>
      </c>
      <c r="F328" s="9" t="s">
        <v>411</v>
      </c>
      <c r="G328" s="9" t="s">
        <v>403</v>
      </c>
    </row>
    <row r="329" spans="1:7" ht="15" thickBot="1" x14ac:dyDescent="0.35">
      <c r="A329" s="8" t="s">
        <v>424</v>
      </c>
      <c r="B329" s="9" t="s">
        <v>425</v>
      </c>
      <c r="C329" s="9" t="s">
        <v>423</v>
      </c>
      <c r="D329" s="9" t="s">
        <v>421</v>
      </c>
      <c r="E329" s="9" t="s">
        <v>405</v>
      </c>
      <c r="F329" s="9" t="s">
        <v>411</v>
      </c>
      <c r="G329" s="9" t="s">
        <v>413</v>
      </c>
    </row>
    <row r="330" spans="1:7" ht="15" thickBot="1" x14ac:dyDescent="0.35">
      <c r="A330" s="8" t="s">
        <v>426</v>
      </c>
      <c r="B330" s="9" t="s">
        <v>425</v>
      </c>
      <c r="C330" s="9" t="s">
        <v>423</v>
      </c>
      <c r="D330" s="9" t="s">
        <v>421</v>
      </c>
      <c r="E330" s="9" t="s">
        <v>405</v>
      </c>
      <c r="F330" s="9" t="s">
        <v>411</v>
      </c>
      <c r="G330" s="9" t="s">
        <v>413</v>
      </c>
    </row>
    <row r="331" spans="1:7" ht="15" thickBot="1" x14ac:dyDescent="0.35">
      <c r="A331" s="8" t="s">
        <v>427</v>
      </c>
      <c r="B331" s="9" t="s">
        <v>425</v>
      </c>
      <c r="C331" s="9" t="s">
        <v>423</v>
      </c>
      <c r="D331" s="9" t="s">
        <v>421</v>
      </c>
      <c r="E331" s="9" t="s">
        <v>405</v>
      </c>
      <c r="F331" s="9" t="s">
        <v>411</v>
      </c>
      <c r="G331" s="9" t="s">
        <v>428</v>
      </c>
    </row>
    <row r="332" spans="1:7" ht="15" thickBot="1" x14ac:dyDescent="0.35">
      <c r="A332" s="8" t="s">
        <v>429</v>
      </c>
      <c r="B332" s="9" t="s">
        <v>425</v>
      </c>
      <c r="C332" s="9" t="s">
        <v>423</v>
      </c>
      <c r="D332" s="9" t="s">
        <v>421</v>
      </c>
      <c r="E332" s="9" t="s">
        <v>405</v>
      </c>
      <c r="F332" s="9" t="s">
        <v>411</v>
      </c>
      <c r="G332" s="9" t="s">
        <v>428</v>
      </c>
    </row>
    <row r="333" spans="1:7" ht="15" thickBot="1" x14ac:dyDescent="0.35">
      <c r="A333" s="8" t="s">
        <v>430</v>
      </c>
      <c r="B333" s="9" t="s">
        <v>425</v>
      </c>
      <c r="C333" s="9" t="s">
        <v>423</v>
      </c>
      <c r="D333" s="9" t="s">
        <v>421</v>
      </c>
      <c r="E333" s="9" t="s">
        <v>405</v>
      </c>
      <c r="F333" s="9" t="s">
        <v>411</v>
      </c>
      <c r="G333" s="9" t="s">
        <v>428</v>
      </c>
    </row>
    <row r="334" spans="1:7" ht="15" thickBot="1" x14ac:dyDescent="0.35">
      <c r="A334" s="8" t="s">
        <v>431</v>
      </c>
      <c r="B334" s="9" t="s">
        <v>425</v>
      </c>
      <c r="C334" s="9" t="s">
        <v>423</v>
      </c>
      <c r="D334" s="9" t="s">
        <v>421</v>
      </c>
      <c r="E334" s="9" t="s">
        <v>405</v>
      </c>
      <c r="F334" s="9" t="s">
        <v>411</v>
      </c>
      <c r="G334" s="9" t="s">
        <v>428</v>
      </c>
    </row>
    <row r="335" spans="1:7" ht="15" thickBot="1" x14ac:dyDescent="0.35">
      <c r="A335" s="8" t="s">
        <v>432</v>
      </c>
      <c r="B335" s="9" t="s">
        <v>425</v>
      </c>
      <c r="C335" s="9" t="s">
        <v>423</v>
      </c>
      <c r="D335" s="9" t="s">
        <v>421</v>
      </c>
      <c r="E335" s="9" t="s">
        <v>405</v>
      </c>
      <c r="F335" s="9" t="s">
        <v>411</v>
      </c>
      <c r="G335" s="9" t="s">
        <v>428</v>
      </c>
    </row>
    <row r="336" spans="1:7" ht="15" thickBot="1" x14ac:dyDescent="0.35">
      <c r="A336" s="8" t="s">
        <v>433</v>
      </c>
      <c r="B336" s="9" t="s">
        <v>425</v>
      </c>
      <c r="C336" s="9" t="s">
        <v>423</v>
      </c>
      <c r="D336" s="9" t="s">
        <v>421</v>
      </c>
      <c r="E336" s="9" t="s">
        <v>405</v>
      </c>
      <c r="F336" s="9" t="s">
        <v>434</v>
      </c>
      <c r="G336" s="9" t="s">
        <v>428</v>
      </c>
    </row>
    <row r="337" spans="1:7" ht="15" thickBot="1" x14ac:dyDescent="0.35">
      <c r="A337" s="8" t="s">
        <v>435</v>
      </c>
      <c r="B337" s="9" t="s">
        <v>425</v>
      </c>
      <c r="C337" s="9" t="s">
        <v>423</v>
      </c>
      <c r="D337" s="9" t="s">
        <v>421</v>
      </c>
      <c r="E337" s="9" t="s">
        <v>405</v>
      </c>
      <c r="F337" s="9" t="s">
        <v>434</v>
      </c>
      <c r="G337" s="9" t="s">
        <v>428</v>
      </c>
    </row>
    <row r="338" spans="1:7" ht="15" thickBot="1" x14ac:dyDescent="0.35">
      <c r="A338" s="8" t="s">
        <v>436</v>
      </c>
      <c r="B338" s="9" t="s">
        <v>425</v>
      </c>
      <c r="C338" s="9" t="s">
        <v>423</v>
      </c>
      <c r="D338" s="9" t="s">
        <v>421</v>
      </c>
      <c r="E338" s="9" t="s">
        <v>405</v>
      </c>
      <c r="F338" s="9" t="s">
        <v>434</v>
      </c>
      <c r="G338" s="9" t="s">
        <v>428</v>
      </c>
    </row>
    <row r="339" spans="1:7" ht="15" thickBot="1" x14ac:dyDescent="0.35">
      <c r="A339" s="8" t="s">
        <v>437</v>
      </c>
      <c r="B339" s="9" t="s">
        <v>425</v>
      </c>
      <c r="C339" s="9" t="s">
        <v>423</v>
      </c>
      <c r="D339" s="9" t="s">
        <v>421</v>
      </c>
      <c r="E339" s="9" t="s">
        <v>405</v>
      </c>
      <c r="F339" s="9" t="s">
        <v>434</v>
      </c>
      <c r="G339" s="9" t="s">
        <v>428</v>
      </c>
    </row>
    <row r="340" spans="1:7" ht="15" thickBot="1" x14ac:dyDescent="0.35">
      <c r="A340" s="8" t="s">
        <v>438</v>
      </c>
      <c r="B340" s="9" t="s">
        <v>425</v>
      </c>
      <c r="C340" s="9" t="s">
        <v>439</v>
      </c>
      <c r="D340" s="9" t="s">
        <v>421</v>
      </c>
      <c r="E340" s="9" t="s">
        <v>405</v>
      </c>
      <c r="F340" s="9" t="s">
        <v>434</v>
      </c>
      <c r="G340" s="9" t="s">
        <v>425</v>
      </c>
    </row>
    <row r="341" spans="1:7" ht="15" thickBot="1" x14ac:dyDescent="0.35">
      <c r="A341" s="8" t="s">
        <v>440</v>
      </c>
      <c r="B341" s="9" t="s">
        <v>425</v>
      </c>
      <c r="C341" s="9" t="s">
        <v>441</v>
      </c>
      <c r="D341" s="9" t="s">
        <v>421</v>
      </c>
      <c r="E341" s="9" t="s">
        <v>405</v>
      </c>
      <c r="F341" s="9" t="s">
        <v>434</v>
      </c>
      <c r="G341" s="9" t="s">
        <v>425</v>
      </c>
    </row>
    <row r="342" spans="1:7" ht="15" thickBot="1" x14ac:dyDescent="0.35">
      <c r="A342" s="8" t="s">
        <v>442</v>
      </c>
      <c r="B342" s="9" t="s">
        <v>425</v>
      </c>
      <c r="C342" s="9" t="s">
        <v>441</v>
      </c>
      <c r="D342" s="9" t="s">
        <v>421</v>
      </c>
      <c r="E342" s="9" t="s">
        <v>405</v>
      </c>
      <c r="F342" s="9" t="s">
        <v>443</v>
      </c>
      <c r="G342" s="9" t="s">
        <v>425</v>
      </c>
    </row>
    <row r="343" spans="1:7" ht="15" thickBot="1" x14ac:dyDescent="0.35">
      <c r="A343" s="8" t="s">
        <v>444</v>
      </c>
      <c r="B343" s="9" t="s">
        <v>425</v>
      </c>
      <c r="C343" s="9" t="s">
        <v>441</v>
      </c>
      <c r="D343" s="9" t="s">
        <v>445</v>
      </c>
      <c r="E343" s="9" t="s">
        <v>405</v>
      </c>
      <c r="F343" s="9" t="s">
        <v>443</v>
      </c>
      <c r="G343" s="9" t="s">
        <v>425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425</v>
      </c>
      <c r="E344" s="9" t="s">
        <v>425</v>
      </c>
      <c r="F344" s="9" t="s">
        <v>443</v>
      </c>
      <c r="G344" s="9" t="s">
        <v>425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42076.4</v>
      </c>
      <c r="C480" s="9">
        <v>23257.8</v>
      </c>
      <c r="D480" s="9">
        <v>6465.9</v>
      </c>
      <c r="E480" s="9">
        <v>15151.4</v>
      </c>
      <c r="F480" s="9">
        <v>8975</v>
      </c>
      <c r="G480" s="9">
        <v>7334.4</v>
      </c>
    </row>
    <row r="481" spans="1:7" ht="15" thickBot="1" x14ac:dyDescent="0.35">
      <c r="A481" s="8" t="s">
        <v>275</v>
      </c>
      <c r="B481" s="9">
        <v>41111.4</v>
      </c>
      <c r="C481" s="9">
        <v>21424.2</v>
      </c>
      <c r="D481" s="9">
        <v>5983.3</v>
      </c>
      <c r="E481" s="9">
        <v>14668.9</v>
      </c>
      <c r="F481" s="9">
        <v>7527.4</v>
      </c>
      <c r="G481" s="9">
        <v>5114.8</v>
      </c>
    </row>
    <row r="482" spans="1:7" ht="15" thickBot="1" x14ac:dyDescent="0.35">
      <c r="A482" s="8" t="s">
        <v>282</v>
      </c>
      <c r="B482" s="9">
        <v>41111.4</v>
      </c>
      <c r="C482" s="9">
        <v>21424.2</v>
      </c>
      <c r="D482" s="9">
        <v>5983.3</v>
      </c>
      <c r="E482" s="9">
        <v>14668.9</v>
      </c>
      <c r="F482" s="9">
        <v>7527.4</v>
      </c>
      <c r="G482" s="9">
        <v>5114.8</v>
      </c>
    </row>
    <row r="483" spans="1:7" ht="15" thickBot="1" x14ac:dyDescent="0.35">
      <c r="A483" s="8" t="s">
        <v>283</v>
      </c>
      <c r="B483" s="9">
        <v>40628.9</v>
      </c>
      <c r="C483" s="9">
        <v>21424.2</v>
      </c>
      <c r="D483" s="9">
        <v>5983.3</v>
      </c>
      <c r="E483" s="9">
        <v>14668.9</v>
      </c>
      <c r="F483" s="9">
        <v>7527.4</v>
      </c>
      <c r="G483" s="9">
        <v>5114.8</v>
      </c>
    </row>
    <row r="484" spans="1:7" ht="15" thickBot="1" x14ac:dyDescent="0.35">
      <c r="A484" s="8" t="s">
        <v>285</v>
      </c>
      <c r="B484" s="9">
        <v>40628.9</v>
      </c>
      <c r="C484" s="9">
        <v>21424.2</v>
      </c>
      <c r="D484" s="9">
        <v>5983.3</v>
      </c>
      <c r="E484" s="9">
        <v>9843.6</v>
      </c>
      <c r="F484" s="9">
        <v>7527.4</v>
      </c>
      <c r="G484" s="9">
        <v>5114.8</v>
      </c>
    </row>
    <row r="485" spans="1:7" ht="15" thickBot="1" x14ac:dyDescent="0.35">
      <c r="A485" s="8" t="s">
        <v>287</v>
      </c>
      <c r="B485" s="9">
        <v>40628.9</v>
      </c>
      <c r="C485" s="9">
        <v>21424.2</v>
      </c>
      <c r="D485" s="9">
        <v>5983.3</v>
      </c>
      <c r="E485" s="9">
        <v>9843.6</v>
      </c>
      <c r="F485" s="9">
        <v>7527.4</v>
      </c>
      <c r="G485" s="9">
        <v>5114.8</v>
      </c>
    </row>
    <row r="486" spans="1:7" ht="15" thickBot="1" x14ac:dyDescent="0.35">
      <c r="A486" s="8" t="s">
        <v>288</v>
      </c>
      <c r="B486" s="9">
        <v>40628.9</v>
      </c>
      <c r="C486" s="9">
        <v>21424.2</v>
      </c>
      <c r="D486" s="9">
        <v>5983.3</v>
      </c>
      <c r="E486" s="9">
        <v>9843.6</v>
      </c>
      <c r="F486" s="9">
        <v>7527.4</v>
      </c>
      <c r="G486" s="9">
        <v>5114.8</v>
      </c>
    </row>
    <row r="487" spans="1:7" ht="15" thickBot="1" x14ac:dyDescent="0.35">
      <c r="A487" s="8" t="s">
        <v>289</v>
      </c>
      <c r="B487" s="9">
        <v>40628.9</v>
      </c>
      <c r="C487" s="9">
        <v>21424.2</v>
      </c>
      <c r="D487" s="9">
        <v>5983.3</v>
      </c>
      <c r="E487" s="9">
        <v>9843.6</v>
      </c>
      <c r="F487" s="9">
        <v>7527.4</v>
      </c>
      <c r="G487" s="9">
        <v>5114.8</v>
      </c>
    </row>
    <row r="488" spans="1:7" ht="15" thickBot="1" x14ac:dyDescent="0.35">
      <c r="A488" s="8" t="s">
        <v>290</v>
      </c>
      <c r="B488" s="9">
        <v>40628.9</v>
      </c>
      <c r="C488" s="9">
        <v>21424.2</v>
      </c>
      <c r="D488" s="9">
        <v>5983.3</v>
      </c>
      <c r="E488" s="9">
        <v>9843.6</v>
      </c>
      <c r="F488" s="9">
        <v>7527.4</v>
      </c>
      <c r="G488" s="9">
        <v>5114.8</v>
      </c>
    </row>
    <row r="489" spans="1:7" ht="15" thickBot="1" x14ac:dyDescent="0.35">
      <c r="A489" s="8" t="s">
        <v>291</v>
      </c>
      <c r="B489" s="9">
        <v>40628.9</v>
      </c>
      <c r="C489" s="9">
        <v>21424.2</v>
      </c>
      <c r="D489" s="9">
        <v>5983.3</v>
      </c>
      <c r="E489" s="9">
        <v>9843.6</v>
      </c>
      <c r="F489" s="9">
        <v>7527.4</v>
      </c>
      <c r="G489" s="9">
        <v>5114.8</v>
      </c>
    </row>
    <row r="490" spans="1:7" ht="15" thickBot="1" x14ac:dyDescent="0.35">
      <c r="A490" s="8" t="s">
        <v>292</v>
      </c>
      <c r="B490" s="9">
        <v>40628.9</v>
      </c>
      <c r="C490" s="9">
        <v>21424.2</v>
      </c>
      <c r="D490" s="9">
        <v>5983.3</v>
      </c>
      <c r="E490" s="9">
        <v>9843.6</v>
      </c>
      <c r="F490" s="9">
        <v>7527.4</v>
      </c>
      <c r="G490" s="9">
        <v>5114.8</v>
      </c>
    </row>
    <row r="491" spans="1:7" ht="15" thickBot="1" x14ac:dyDescent="0.35">
      <c r="A491" s="8" t="s">
        <v>293</v>
      </c>
      <c r="B491" s="9">
        <v>40628.9</v>
      </c>
      <c r="C491" s="9">
        <v>21424.2</v>
      </c>
      <c r="D491" s="9">
        <v>5983.3</v>
      </c>
      <c r="E491" s="9">
        <v>9843.6</v>
      </c>
      <c r="F491" s="9">
        <v>7527.4</v>
      </c>
      <c r="G491" s="9">
        <v>5114.8</v>
      </c>
    </row>
    <row r="492" spans="1:7" ht="15" thickBot="1" x14ac:dyDescent="0.35">
      <c r="A492" s="8" t="s">
        <v>294</v>
      </c>
      <c r="B492" s="9">
        <v>37154.699999999997</v>
      </c>
      <c r="C492" s="9">
        <v>21424.2</v>
      </c>
      <c r="D492" s="9">
        <v>5983.3</v>
      </c>
      <c r="E492" s="9">
        <v>8396</v>
      </c>
      <c r="F492" s="9">
        <v>7527.4</v>
      </c>
      <c r="G492" s="9">
        <v>5114.8</v>
      </c>
    </row>
    <row r="493" spans="1:7" ht="15" thickBot="1" x14ac:dyDescent="0.35">
      <c r="A493" s="8" t="s">
        <v>297</v>
      </c>
      <c r="B493" s="9">
        <v>37154.699999999997</v>
      </c>
      <c r="C493" s="9">
        <v>17467.5</v>
      </c>
      <c r="D493" s="9">
        <v>5983.3</v>
      </c>
      <c r="E493" s="9">
        <v>8396</v>
      </c>
      <c r="F493" s="9">
        <v>7527.4</v>
      </c>
      <c r="G493" s="9">
        <v>5114.8</v>
      </c>
    </row>
    <row r="494" spans="1:7" ht="15" thickBot="1" x14ac:dyDescent="0.35">
      <c r="A494" s="8" t="s">
        <v>299</v>
      </c>
      <c r="B494" s="9">
        <v>37154.699999999997</v>
      </c>
      <c r="C494" s="9">
        <v>15923.4</v>
      </c>
      <c r="D494" s="9">
        <v>5500.8</v>
      </c>
      <c r="E494" s="9">
        <v>8396</v>
      </c>
      <c r="F494" s="9">
        <v>7527.4</v>
      </c>
      <c r="G494" s="9">
        <v>5114.8</v>
      </c>
    </row>
    <row r="495" spans="1:7" ht="15" thickBot="1" x14ac:dyDescent="0.35">
      <c r="A495" s="8" t="s">
        <v>302</v>
      </c>
      <c r="B495" s="9">
        <v>35224.5</v>
      </c>
      <c r="C495" s="9">
        <v>15923.4</v>
      </c>
      <c r="D495" s="9">
        <v>5500.8</v>
      </c>
      <c r="E495" s="9">
        <v>8396</v>
      </c>
      <c r="F495" s="9">
        <v>7527.4</v>
      </c>
      <c r="G495" s="9">
        <v>5114.8</v>
      </c>
    </row>
    <row r="496" spans="1:7" ht="15" thickBot="1" x14ac:dyDescent="0.35">
      <c r="A496" s="8" t="s">
        <v>304</v>
      </c>
      <c r="B496" s="9">
        <v>33777</v>
      </c>
      <c r="C496" s="9">
        <v>11098.1</v>
      </c>
      <c r="D496" s="9">
        <v>5500.8</v>
      </c>
      <c r="E496" s="9">
        <v>8396</v>
      </c>
      <c r="F496" s="9">
        <v>7527.4</v>
      </c>
      <c r="G496" s="9">
        <v>5018.3</v>
      </c>
    </row>
    <row r="497" spans="1:7" ht="15" thickBot="1" x14ac:dyDescent="0.35">
      <c r="A497" s="8" t="s">
        <v>308</v>
      </c>
      <c r="B497" s="9">
        <v>33777</v>
      </c>
      <c r="C497" s="9">
        <v>11098.1</v>
      </c>
      <c r="D497" s="9">
        <v>5500.8</v>
      </c>
      <c r="E497" s="9">
        <v>8396</v>
      </c>
      <c r="F497" s="9">
        <v>7527.4</v>
      </c>
      <c r="G497" s="9">
        <v>5018.3</v>
      </c>
    </row>
    <row r="498" spans="1:7" ht="15" thickBot="1" x14ac:dyDescent="0.35">
      <c r="A498" s="8" t="s">
        <v>309</v>
      </c>
      <c r="B498" s="9">
        <v>33777</v>
      </c>
      <c r="C498" s="9">
        <v>10229.6</v>
      </c>
      <c r="D498" s="9">
        <v>5500.8</v>
      </c>
      <c r="E498" s="9">
        <v>8396</v>
      </c>
      <c r="F498" s="9">
        <v>7527.4</v>
      </c>
      <c r="G498" s="9">
        <v>5018.3</v>
      </c>
    </row>
    <row r="499" spans="1:7" ht="15" thickBot="1" x14ac:dyDescent="0.35">
      <c r="A499" s="8" t="s">
        <v>311</v>
      </c>
      <c r="B499" s="9">
        <v>32811.9</v>
      </c>
      <c r="C499" s="9">
        <v>10229.6</v>
      </c>
      <c r="D499" s="9">
        <v>5500.8</v>
      </c>
      <c r="E499" s="9">
        <v>7913.5</v>
      </c>
      <c r="F499" s="9">
        <v>7527.4</v>
      </c>
      <c r="G499" s="9">
        <v>5018.3</v>
      </c>
    </row>
    <row r="500" spans="1:7" ht="15" thickBot="1" x14ac:dyDescent="0.35">
      <c r="A500" s="8" t="s">
        <v>314</v>
      </c>
      <c r="B500" s="9">
        <v>32811.9</v>
      </c>
      <c r="C500" s="9">
        <v>6851.9</v>
      </c>
      <c r="D500" s="9">
        <v>5500.8</v>
      </c>
      <c r="E500" s="9">
        <v>7913.5</v>
      </c>
      <c r="F500" s="9">
        <v>7527.4</v>
      </c>
      <c r="G500" s="9">
        <v>5018.3</v>
      </c>
    </row>
    <row r="501" spans="1:7" ht="15" thickBot="1" x14ac:dyDescent="0.35">
      <c r="A501" s="8" t="s">
        <v>316</v>
      </c>
      <c r="B501" s="9">
        <v>32811.9</v>
      </c>
      <c r="C501" s="9">
        <v>6851.9</v>
      </c>
      <c r="D501" s="9">
        <v>5500.8</v>
      </c>
      <c r="E501" s="9">
        <v>7913.5</v>
      </c>
      <c r="F501" s="9">
        <v>7527.4</v>
      </c>
      <c r="G501" s="9">
        <v>5018.3</v>
      </c>
    </row>
    <row r="502" spans="1:7" ht="15" thickBot="1" x14ac:dyDescent="0.35">
      <c r="A502" s="8" t="s">
        <v>317</v>
      </c>
      <c r="B502" s="9">
        <v>30881.8</v>
      </c>
      <c r="C502" s="9">
        <v>6851.9</v>
      </c>
      <c r="D502" s="9">
        <v>5500.8</v>
      </c>
      <c r="E502" s="9">
        <v>7913.5</v>
      </c>
      <c r="F502" s="9">
        <v>7527.4</v>
      </c>
      <c r="G502" s="9">
        <v>5018.3</v>
      </c>
    </row>
    <row r="503" spans="1:7" ht="15" thickBot="1" x14ac:dyDescent="0.35">
      <c r="A503" s="8" t="s">
        <v>319</v>
      </c>
      <c r="B503" s="9">
        <v>30881.8</v>
      </c>
      <c r="C503" s="9">
        <v>6851.9</v>
      </c>
      <c r="D503" s="9">
        <v>5500.8</v>
      </c>
      <c r="E503" s="9">
        <v>7913.5</v>
      </c>
      <c r="F503" s="9">
        <v>7527.4</v>
      </c>
      <c r="G503" s="9">
        <v>5018.3</v>
      </c>
    </row>
    <row r="504" spans="1:7" ht="15" thickBot="1" x14ac:dyDescent="0.35">
      <c r="A504" s="8" t="s">
        <v>320</v>
      </c>
      <c r="B504" s="9">
        <v>30881.8</v>
      </c>
      <c r="C504" s="9">
        <v>6851.9</v>
      </c>
      <c r="D504" s="9">
        <v>5500.8</v>
      </c>
      <c r="E504" s="9">
        <v>7913.5</v>
      </c>
      <c r="F504" s="9">
        <v>7527.4</v>
      </c>
      <c r="G504" s="9">
        <v>5018.3</v>
      </c>
    </row>
    <row r="505" spans="1:7" ht="15" thickBot="1" x14ac:dyDescent="0.35">
      <c r="A505" s="8" t="s">
        <v>321</v>
      </c>
      <c r="B505" s="9">
        <v>30881.8</v>
      </c>
      <c r="C505" s="9">
        <v>6851.9</v>
      </c>
      <c r="D505" s="9">
        <v>5500.8</v>
      </c>
      <c r="E505" s="9">
        <v>7913.5</v>
      </c>
      <c r="F505" s="9">
        <v>7527.4</v>
      </c>
      <c r="G505" s="9">
        <v>5018.3</v>
      </c>
    </row>
    <row r="506" spans="1:7" ht="15" thickBot="1" x14ac:dyDescent="0.35">
      <c r="A506" s="8" t="s">
        <v>322</v>
      </c>
      <c r="B506" s="9">
        <v>27118.1</v>
      </c>
      <c r="C506" s="9">
        <v>6851.9</v>
      </c>
      <c r="D506" s="9">
        <v>5500.8</v>
      </c>
      <c r="E506" s="9">
        <v>7913.5</v>
      </c>
      <c r="F506" s="9">
        <v>7527.4</v>
      </c>
      <c r="G506" s="9">
        <v>5018.3</v>
      </c>
    </row>
    <row r="507" spans="1:7" ht="15" thickBot="1" x14ac:dyDescent="0.35">
      <c r="A507" s="8" t="s">
        <v>324</v>
      </c>
      <c r="B507" s="9">
        <v>27118.1</v>
      </c>
      <c r="C507" s="9">
        <v>6851.9</v>
      </c>
      <c r="D507" s="9">
        <v>5500.8</v>
      </c>
      <c r="E507" s="9">
        <v>7913.5</v>
      </c>
      <c r="F507" s="9">
        <v>7527.4</v>
      </c>
      <c r="G507" s="9">
        <v>5018.3</v>
      </c>
    </row>
    <row r="508" spans="1:7" ht="15" thickBot="1" x14ac:dyDescent="0.35">
      <c r="A508" s="8" t="s">
        <v>325</v>
      </c>
      <c r="B508" s="9">
        <v>27118.1</v>
      </c>
      <c r="C508" s="9">
        <v>6851.9</v>
      </c>
      <c r="D508" s="9">
        <v>5500.8</v>
      </c>
      <c r="E508" s="9">
        <v>7913.5</v>
      </c>
      <c r="F508" s="9">
        <v>7527.4</v>
      </c>
      <c r="G508" s="9">
        <v>5018.3</v>
      </c>
    </row>
    <row r="509" spans="1:7" ht="15" thickBot="1" x14ac:dyDescent="0.35">
      <c r="A509" s="8" t="s">
        <v>326</v>
      </c>
      <c r="B509" s="9">
        <v>27118.1</v>
      </c>
      <c r="C509" s="9">
        <v>6851.9</v>
      </c>
      <c r="D509" s="9">
        <v>5500.8</v>
      </c>
      <c r="E509" s="9">
        <v>7913.5</v>
      </c>
      <c r="F509" s="9">
        <v>7527.4</v>
      </c>
      <c r="G509" s="9">
        <v>5018.3</v>
      </c>
    </row>
    <row r="510" spans="1:7" ht="15" thickBot="1" x14ac:dyDescent="0.35">
      <c r="A510" s="8" t="s">
        <v>327</v>
      </c>
      <c r="B510" s="9">
        <v>27118.1</v>
      </c>
      <c r="C510" s="9">
        <v>6851.9</v>
      </c>
      <c r="D510" s="9">
        <v>5500.8</v>
      </c>
      <c r="E510" s="9">
        <v>7913.5</v>
      </c>
      <c r="F510" s="9">
        <v>7527.4</v>
      </c>
      <c r="G510" s="9">
        <v>5018.3</v>
      </c>
    </row>
    <row r="511" spans="1:7" ht="15" thickBot="1" x14ac:dyDescent="0.35">
      <c r="A511" s="8" t="s">
        <v>328</v>
      </c>
      <c r="B511" s="9">
        <v>25670.5</v>
      </c>
      <c r="C511" s="9">
        <v>6851.9</v>
      </c>
      <c r="D511" s="9">
        <v>5500.8</v>
      </c>
      <c r="E511" s="9">
        <v>7913.5</v>
      </c>
      <c r="F511" s="9">
        <v>7527.4</v>
      </c>
      <c r="G511" s="9">
        <v>5018.3</v>
      </c>
    </row>
    <row r="512" spans="1:7" ht="15" thickBot="1" x14ac:dyDescent="0.35">
      <c r="A512" s="8" t="s">
        <v>330</v>
      </c>
      <c r="B512" s="9">
        <v>25670.5</v>
      </c>
      <c r="C512" s="9">
        <v>6851.9</v>
      </c>
      <c r="D512" s="9">
        <v>5500.8</v>
      </c>
      <c r="E512" s="9">
        <v>7913.5</v>
      </c>
      <c r="F512" s="9">
        <v>7527.4</v>
      </c>
      <c r="G512" s="9">
        <v>5018.3</v>
      </c>
    </row>
    <row r="513" spans="1:7" ht="15" thickBot="1" x14ac:dyDescent="0.35">
      <c r="A513" s="8" t="s">
        <v>331</v>
      </c>
      <c r="B513" s="9">
        <v>24705.4</v>
      </c>
      <c r="C513" s="9">
        <v>6851.9</v>
      </c>
      <c r="D513" s="9">
        <v>5500.8</v>
      </c>
      <c r="E513" s="9">
        <v>7913.5</v>
      </c>
      <c r="F513" s="9">
        <v>7527.4</v>
      </c>
      <c r="G513" s="9">
        <v>5018.3</v>
      </c>
    </row>
    <row r="514" spans="1:7" ht="15" thickBot="1" x14ac:dyDescent="0.35">
      <c r="A514" s="8" t="s">
        <v>333</v>
      </c>
      <c r="B514" s="9">
        <v>24705.4</v>
      </c>
      <c r="C514" s="9">
        <v>6851.9</v>
      </c>
      <c r="D514" s="9">
        <v>5500.8</v>
      </c>
      <c r="E514" s="9">
        <v>7913.5</v>
      </c>
      <c r="F514" s="9">
        <v>7527.4</v>
      </c>
      <c r="G514" s="9">
        <v>5018.3</v>
      </c>
    </row>
    <row r="515" spans="1:7" ht="15" thickBot="1" x14ac:dyDescent="0.35">
      <c r="A515" s="8" t="s">
        <v>334</v>
      </c>
      <c r="B515" s="9">
        <v>23740.400000000001</v>
      </c>
      <c r="C515" s="9">
        <v>6851.9</v>
      </c>
      <c r="D515" s="9">
        <v>5500.8</v>
      </c>
      <c r="E515" s="9">
        <v>7913.5</v>
      </c>
      <c r="F515" s="9">
        <v>7527.4</v>
      </c>
      <c r="G515" s="9">
        <v>5018.3</v>
      </c>
    </row>
    <row r="516" spans="1:7" ht="15" thickBot="1" x14ac:dyDescent="0.35">
      <c r="A516" s="8" t="s">
        <v>336</v>
      </c>
      <c r="B516" s="9">
        <v>21810.3</v>
      </c>
      <c r="C516" s="9">
        <v>6851.9</v>
      </c>
      <c r="D516" s="9">
        <v>5500.8</v>
      </c>
      <c r="E516" s="9">
        <v>7913.5</v>
      </c>
      <c r="F516" s="9">
        <v>7527.4</v>
      </c>
      <c r="G516" s="9">
        <v>5018.3</v>
      </c>
    </row>
    <row r="517" spans="1:7" ht="15" thickBot="1" x14ac:dyDescent="0.35">
      <c r="A517" s="8" t="s">
        <v>338</v>
      </c>
      <c r="B517" s="9">
        <v>21810.3</v>
      </c>
      <c r="C517" s="9">
        <v>6851.9</v>
      </c>
      <c r="D517" s="9">
        <v>5500.8</v>
      </c>
      <c r="E517" s="9">
        <v>7913.5</v>
      </c>
      <c r="F517" s="9">
        <v>7527.4</v>
      </c>
      <c r="G517" s="9">
        <v>5018.3</v>
      </c>
    </row>
    <row r="518" spans="1:7" ht="15" thickBot="1" x14ac:dyDescent="0.35">
      <c r="A518" s="8" t="s">
        <v>339</v>
      </c>
      <c r="B518" s="9">
        <v>21810.3</v>
      </c>
      <c r="C518" s="9">
        <v>6851.9</v>
      </c>
      <c r="D518" s="9">
        <v>5500.8</v>
      </c>
      <c r="E518" s="9">
        <v>7913.5</v>
      </c>
      <c r="F518" s="9">
        <v>7527.4</v>
      </c>
      <c r="G518" s="9">
        <v>5018.3</v>
      </c>
    </row>
    <row r="519" spans="1:7" ht="15" thickBot="1" x14ac:dyDescent="0.35">
      <c r="A519" s="8" t="s">
        <v>340</v>
      </c>
      <c r="B519" s="9">
        <v>21810.3</v>
      </c>
      <c r="C519" s="9">
        <v>6851.9</v>
      </c>
      <c r="D519" s="9">
        <v>5500.8</v>
      </c>
      <c r="E519" s="9">
        <v>7913.5</v>
      </c>
      <c r="F519" s="9">
        <v>7527.4</v>
      </c>
      <c r="G519" s="9">
        <v>5018.3</v>
      </c>
    </row>
    <row r="520" spans="1:7" ht="15" thickBot="1" x14ac:dyDescent="0.35">
      <c r="A520" s="8" t="s">
        <v>341</v>
      </c>
      <c r="B520" s="9">
        <v>21713.8</v>
      </c>
      <c r="C520" s="9">
        <v>6851.9</v>
      </c>
      <c r="D520" s="9">
        <v>5500.8</v>
      </c>
      <c r="E520" s="9">
        <v>7913.5</v>
      </c>
      <c r="F520" s="9">
        <v>7527.4</v>
      </c>
      <c r="G520" s="9">
        <v>5018.3</v>
      </c>
    </row>
    <row r="521" spans="1:7" ht="15" thickBot="1" x14ac:dyDescent="0.35">
      <c r="A521" s="8" t="s">
        <v>343</v>
      </c>
      <c r="B521" s="9">
        <v>21713.8</v>
      </c>
      <c r="C521" s="9">
        <v>6851.9</v>
      </c>
      <c r="D521" s="9">
        <v>5500.8</v>
      </c>
      <c r="E521" s="9">
        <v>7913.5</v>
      </c>
      <c r="F521" s="9">
        <v>7527.4</v>
      </c>
      <c r="G521" s="9">
        <v>5018.3</v>
      </c>
    </row>
    <row r="522" spans="1:7" ht="15" thickBot="1" x14ac:dyDescent="0.35">
      <c r="A522" s="8" t="s">
        <v>344</v>
      </c>
      <c r="B522" s="9">
        <v>21713.8</v>
      </c>
      <c r="C522" s="9">
        <v>6851.9</v>
      </c>
      <c r="D522" s="9">
        <v>4535.8</v>
      </c>
      <c r="E522" s="9">
        <v>7044.9</v>
      </c>
      <c r="F522" s="9">
        <v>7527.4</v>
      </c>
      <c r="G522" s="9">
        <v>5018.3</v>
      </c>
    </row>
    <row r="523" spans="1:7" ht="15" thickBot="1" x14ac:dyDescent="0.35">
      <c r="A523" s="8" t="s">
        <v>347</v>
      </c>
      <c r="B523" s="9">
        <v>19397.599999999999</v>
      </c>
      <c r="C523" s="9">
        <v>6851.9</v>
      </c>
      <c r="D523" s="9">
        <v>4535.8</v>
      </c>
      <c r="E523" s="9">
        <v>7044.9</v>
      </c>
      <c r="F523" s="9">
        <v>7527.4</v>
      </c>
      <c r="G523" s="9">
        <v>5018.3</v>
      </c>
    </row>
    <row r="524" spans="1:7" ht="15" thickBot="1" x14ac:dyDescent="0.35">
      <c r="A524" s="8" t="s">
        <v>349</v>
      </c>
      <c r="B524" s="9">
        <v>19397.599999999999</v>
      </c>
      <c r="C524" s="9">
        <v>6851.9</v>
      </c>
      <c r="D524" s="9">
        <v>4535.8</v>
      </c>
      <c r="E524" s="9">
        <v>7044.9</v>
      </c>
      <c r="F524" s="9">
        <v>7527.4</v>
      </c>
      <c r="G524" s="9">
        <v>5018.3</v>
      </c>
    </row>
    <row r="525" spans="1:7" ht="15" thickBot="1" x14ac:dyDescent="0.35">
      <c r="A525" s="8" t="s">
        <v>350</v>
      </c>
      <c r="B525" s="9">
        <v>19397.599999999999</v>
      </c>
      <c r="C525" s="9">
        <v>6851.9</v>
      </c>
      <c r="D525" s="9">
        <v>4535.8</v>
      </c>
      <c r="E525" s="9">
        <v>7044.9</v>
      </c>
      <c r="F525" s="9">
        <v>7527.4</v>
      </c>
      <c r="G525" s="9">
        <v>5018.3</v>
      </c>
    </row>
    <row r="526" spans="1:7" ht="15" thickBot="1" x14ac:dyDescent="0.35">
      <c r="A526" s="8" t="s">
        <v>351</v>
      </c>
      <c r="B526" s="9">
        <v>19301.099999999999</v>
      </c>
      <c r="C526" s="9">
        <v>6851.9</v>
      </c>
      <c r="D526" s="9">
        <v>4535.8</v>
      </c>
      <c r="E526" s="9">
        <v>7044.9</v>
      </c>
      <c r="F526" s="9">
        <v>6948.4</v>
      </c>
      <c r="G526" s="9">
        <v>5018.3</v>
      </c>
    </row>
    <row r="527" spans="1:7" ht="15" thickBot="1" x14ac:dyDescent="0.35">
      <c r="A527" s="8" t="s">
        <v>354</v>
      </c>
      <c r="B527" s="9">
        <v>19301.099999999999</v>
      </c>
      <c r="C527" s="9">
        <v>6755.4</v>
      </c>
      <c r="D527" s="9">
        <v>4535.8</v>
      </c>
      <c r="E527" s="9">
        <v>7044.9</v>
      </c>
      <c r="F527" s="9">
        <v>6948.4</v>
      </c>
      <c r="G527" s="9">
        <v>5018.3</v>
      </c>
    </row>
    <row r="528" spans="1:7" ht="15" thickBot="1" x14ac:dyDescent="0.35">
      <c r="A528" s="8" t="s">
        <v>356</v>
      </c>
      <c r="B528" s="9">
        <v>19301.099999999999</v>
      </c>
      <c r="C528" s="9">
        <v>6755.4</v>
      </c>
      <c r="D528" s="9">
        <v>4535.8</v>
      </c>
      <c r="E528" s="9">
        <v>7044.9</v>
      </c>
      <c r="F528" s="9">
        <v>6948.4</v>
      </c>
      <c r="G528" s="9">
        <v>5018.3</v>
      </c>
    </row>
    <row r="529" spans="1:7" ht="15" thickBot="1" x14ac:dyDescent="0.35">
      <c r="A529" s="8" t="s">
        <v>357</v>
      </c>
      <c r="B529" s="9">
        <v>19301.099999999999</v>
      </c>
      <c r="C529" s="9">
        <v>6755.4</v>
      </c>
      <c r="D529" s="9">
        <v>4535.8</v>
      </c>
      <c r="E529" s="9">
        <v>7044.9</v>
      </c>
      <c r="F529" s="9">
        <v>6948.4</v>
      </c>
      <c r="G529" s="9">
        <v>5018.3</v>
      </c>
    </row>
    <row r="530" spans="1:7" ht="15" thickBot="1" x14ac:dyDescent="0.35">
      <c r="A530" s="8" t="s">
        <v>358</v>
      </c>
      <c r="B530" s="9">
        <v>19301.099999999999</v>
      </c>
      <c r="C530" s="9">
        <v>6755.4</v>
      </c>
      <c r="D530" s="9">
        <v>4535.8</v>
      </c>
      <c r="E530" s="9">
        <v>7044.9</v>
      </c>
      <c r="F530" s="9">
        <v>6948.4</v>
      </c>
      <c r="G530" s="9">
        <v>5018.3</v>
      </c>
    </row>
    <row r="531" spans="1:7" ht="15" thickBot="1" x14ac:dyDescent="0.35">
      <c r="A531" s="8" t="s">
        <v>359</v>
      </c>
      <c r="B531" s="9">
        <v>19301.099999999999</v>
      </c>
      <c r="C531" s="9">
        <v>6755.4</v>
      </c>
      <c r="D531" s="9">
        <v>4535.8</v>
      </c>
      <c r="E531" s="9">
        <v>6272.9</v>
      </c>
      <c r="F531" s="9">
        <v>6948.4</v>
      </c>
      <c r="G531" s="9">
        <v>5018.3</v>
      </c>
    </row>
    <row r="532" spans="1:7" ht="15" thickBot="1" x14ac:dyDescent="0.35">
      <c r="A532" s="8" t="s">
        <v>361</v>
      </c>
      <c r="B532" s="9">
        <v>18336.099999999999</v>
      </c>
      <c r="C532" s="9">
        <v>6755.4</v>
      </c>
      <c r="D532" s="9">
        <v>4535.8</v>
      </c>
      <c r="E532" s="9">
        <v>6272.9</v>
      </c>
      <c r="F532" s="9">
        <v>6948.4</v>
      </c>
      <c r="G532" s="9">
        <v>5018.3</v>
      </c>
    </row>
    <row r="533" spans="1:7" ht="15" thickBot="1" x14ac:dyDescent="0.35">
      <c r="A533" s="8" t="s">
        <v>363</v>
      </c>
      <c r="B533" s="9">
        <v>18336.099999999999</v>
      </c>
      <c r="C533" s="9">
        <v>6755.4</v>
      </c>
      <c r="D533" s="9">
        <v>4535.8</v>
      </c>
      <c r="E533" s="9">
        <v>6272.9</v>
      </c>
      <c r="F533" s="9">
        <v>6948.4</v>
      </c>
      <c r="G533" s="9">
        <v>5018.3</v>
      </c>
    </row>
    <row r="534" spans="1:7" ht="15" thickBot="1" x14ac:dyDescent="0.35">
      <c r="A534" s="8" t="s">
        <v>364</v>
      </c>
      <c r="B534" s="9">
        <v>18336.099999999999</v>
      </c>
      <c r="C534" s="9">
        <v>6755.4</v>
      </c>
      <c r="D534" s="9">
        <v>4535.8</v>
      </c>
      <c r="E534" s="9">
        <v>6272.9</v>
      </c>
      <c r="F534" s="9">
        <v>6465.9</v>
      </c>
      <c r="G534" s="9">
        <v>5018.3</v>
      </c>
    </row>
    <row r="535" spans="1:7" ht="15" thickBot="1" x14ac:dyDescent="0.35">
      <c r="A535" s="8" t="s">
        <v>366</v>
      </c>
      <c r="B535" s="9">
        <v>18336.099999999999</v>
      </c>
      <c r="C535" s="9">
        <v>6755.4</v>
      </c>
      <c r="D535" s="9">
        <v>4439.3</v>
      </c>
      <c r="E535" s="9">
        <v>6272.9</v>
      </c>
      <c r="F535" s="9">
        <v>6465.9</v>
      </c>
      <c r="G535" s="9">
        <v>5018.3</v>
      </c>
    </row>
    <row r="536" spans="1:7" ht="15" thickBot="1" x14ac:dyDescent="0.35">
      <c r="A536" s="8" t="s">
        <v>368</v>
      </c>
      <c r="B536" s="9">
        <v>11098.1</v>
      </c>
      <c r="C536" s="9">
        <v>6755.4</v>
      </c>
      <c r="D536" s="9">
        <v>4439.3</v>
      </c>
      <c r="E536" s="9">
        <v>6272.9</v>
      </c>
      <c r="F536" s="9">
        <v>6465.9</v>
      </c>
      <c r="G536" s="9">
        <v>4825.3</v>
      </c>
    </row>
    <row r="537" spans="1:7" ht="15" thickBot="1" x14ac:dyDescent="0.35">
      <c r="A537" s="8" t="s">
        <v>371</v>
      </c>
      <c r="B537" s="9">
        <v>11098.1</v>
      </c>
      <c r="C537" s="9">
        <v>6755.4</v>
      </c>
      <c r="D537" s="9">
        <v>4439.3</v>
      </c>
      <c r="E537" s="9">
        <v>6272.9</v>
      </c>
      <c r="F537" s="9">
        <v>6465.9</v>
      </c>
      <c r="G537" s="9">
        <v>4825.3</v>
      </c>
    </row>
    <row r="538" spans="1:7" ht="15" thickBot="1" x14ac:dyDescent="0.35">
      <c r="A538" s="8" t="s">
        <v>372</v>
      </c>
      <c r="B538" s="9">
        <v>11098.1</v>
      </c>
      <c r="C538" s="9">
        <v>6272.9</v>
      </c>
      <c r="D538" s="9">
        <v>4342.8</v>
      </c>
      <c r="E538" s="9">
        <v>6272.9</v>
      </c>
      <c r="F538" s="9">
        <v>5500.8</v>
      </c>
      <c r="G538" s="9">
        <v>4825.3</v>
      </c>
    </row>
    <row r="539" spans="1:7" ht="15" thickBot="1" x14ac:dyDescent="0.35">
      <c r="A539" s="8" t="s">
        <v>376</v>
      </c>
      <c r="B539" s="9">
        <v>10133.1</v>
      </c>
      <c r="C539" s="9">
        <v>6272.9</v>
      </c>
      <c r="D539" s="9">
        <v>4342.8</v>
      </c>
      <c r="E539" s="9">
        <v>6272.9</v>
      </c>
      <c r="F539" s="9">
        <v>5500.8</v>
      </c>
      <c r="G539" s="9">
        <v>4825.3</v>
      </c>
    </row>
    <row r="540" spans="1:7" ht="15" thickBot="1" x14ac:dyDescent="0.35">
      <c r="A540" s="8" t="s">
        <v>378</v>
      </c>
      <c r="B540" s="9">
        <v>9168</v>
      </c>
      <c r="C540" s="9">
        <v>6272.9</v>
      </c>
      <c r="D540" s="9">
        <v>4342.8</v>
      </c>
      <c r="E540" s="9">
        <v>6272.9</v>
      </c>
      <c r="F540" s="9">
        <v>5500.8</v>
      </c>
      <c r="G540" s="9">
        <v>4825.3</v>
      </c>
    </row>
    <row r="541" spans="1:7" ht="15" thickBot="1" x14ac:dyDescent="0.35">
      <c r="A541" s="8" t="s">
        <v>380</v>
      </c>
      <c r="B541" s="9">
        <v>8685.5</v>
      </c>
      <c r="C541" s="9">
        <v>6272.9</v>
      </c>
      <c r="D541" s="9">
        <v>4342.8</v>
      </c>
      <c r="E541" s="9">
        <v>6272.9</v>
      </c>
      <c r="F541" s="9">
        <v>5500.8</v>
      </c>
      <c r="G541" s="9">
        <v>4342.8</v>
      </c>
    </row>
    <row r="542" spans="1:7" ht="15" thickBot="1" x14ac:dyDescent="0.35">
      <c r="A542" s="8" t="s">
        <v>383</v>
      </c>
      <c r="B542" s="9">
        <v>8685.5</v>
      </c>
      <c r="C542" s="9">
        <v>6272.9</v>
      </c>
      <c r="D542" s="9">
        <v>4342.8</v>
      </c>
      <c r="E542" s="9">
        <v>5790.3</v>
      </c>
      <c r="F542" s="9">
        <v>5500.8</v>
      </c>
      <c r="G542" s="9">
        <v>4342.8</v>
      </c>
    </row>
    <row r="543" spans="1:7" ht="15" thickBot="1" x14ac:dyDescent="0.35">
      <c r="A543" s="8" t="s">
        <v>385</v>
      </c>
      <c r="B543" s="9">
        <v>8203</v>
      </c>
      <c r="C543" s="9">
        <v>6272.9</v>
      </c>
      <c r="D543" s="9">
        <v>3763.7</v>
      </c>
      <c r="E543" s="9">
        <v>5790.3</v>
      </c>
      <c r="F543" s="9">
        <v>5500.8</v>
      </c>
      <c r="G543" s="9">
        <v>4342.8</v>
      </c>
    </row>
    <row r="544" spans="1:7" ht="15" thickBot="1" x14ac:dyDescent="0.35">
      <c r="A544" s="8" t="s">
        <v>388</v>
      </c>
      <c r="B544" s="9">
        <v>8203</v>
      </c>
      <c r="C544" s="9">
        <v>6272.9</v>
      </c>
      <c r="D544" s="9">
        <v>3763.7</v>
      </c>
      <c r="E544" s="9">
        <v>5790.3</v>
      </c>
      <c r="F544" s="9">
        <v>5500.8</v>
      </c>
      <c r="G544" s="9">
        <v>4342.8</v>
      </c>
    </row>
    <row r="545" spans="1:7" ht="15" thickBot="1" x14ac:dyDescent="0.35">
      <c r="A545" s="8" t="s">
        <v>389</v>
      </c>
      <c r="B545" s="9">
        <v>7720.4</v>
      </c>
      <c r="C545" s="9">
        <v>6272.9</v>
      </c>
      <c r="D545" s="9">
        <v>3763.7</v>
      </c>
      <c r="E545" s="9">
        <v>5790.3</v>
      </c>
      <c r="F545" s="9">
        <v>5500.8</v>
      </c>
      <c r="G545" s="9">
        <v>4342.8</v>
      </c>
    </row>
    <row r="546" spans="1:7" ht="15" thickBot="1" x14ac:dyDescent="0.35">
      <c r="A546" s="8" t="s">
        <v>391</v>
      </c>
      <c r="B546" s="9">
        <v>6272.9</v>
      </c>
      <c r="C546" s="9">
        <v>6272.9</v>
      </c>
      <c r="D546" s="9">
        <v>3377.7</v>
      </c>
      <c r="E546" s="9">
        <v>5790.3</v>
      </c>
      <c r="F546" s="9">
        <v>5500.8</v>
      </c>
      <c r="G546" s="9">
        <v>4342.8</v>
      </c>
    </row>
    <row r="547" spans="1:7" ht="15" thickBot="1" x14ac:dyDescent="0.35">
      <c r="A547" s="8" t="s">
        <v>394</v>
      </c>
      <c r="B547" s="9">
        <v>6272.9</v>
      </c>
      <c r="C547" s="9">
        <v>6272.9</v>
      </c>
      <c r="D547" s="9">
        <v>3377.7</v>
      </c>
      <c r="E547" s="9">
        <v>5790.3</v>
      </c>
      <c r="F547" s="9">
        <v>5018.3</v>
      </c>
      <c r="G547" s="9">
        <v>4342.8</v>
      </c>
    </row>
    <row r="548" spans="1:7" ht="15" thickBot="1" x14ac:dyDescent="0.35">
      <c r="A548" s="8" t="s">
        <v>396</v>
      </c>
      <c r="B548" s="9">
        <v>5307.8</v>
      </c>
      <c r="C548" s="9">
        <v>6272.9</v>
      </c>
      <c r="D548" s="9">
        <v>3377.7</v>
      </c>
      <c r="E548" s="9">
        <v>5790.3</v>
      </c>
      <c r="F548" s="9">
        <v>5018.3</v>
      </c>
      <c r="G548" s="9">
        <v>4342.8</v>
      </c>
    </row>
    <row r="549" spans="1:7" ht="15" thickBot="1" x14ac:dyDescent="0.35">
      <c r="A549" s="8" t="s">
        <v>398</v>
      </c>
      <c r="B549" s="9">
        <v>5307.8</v>
      </c>
      <c r="C549" s="9">
        <v>6272.9</v>
      </c>
      <c r="D549" s="9">
        <v>3377.7</v>
      </c>
      <c r="E549" s="9">
        <v>5790.3</v>
      </c>
      <c r="F549" s="9">
        <v>5018.3</v>
      </c>
      <c r="G549" s="9">
        <v>3860.2</v>
      </c>
    </row>
    <row r="550" spans="1:7" ht="15" thickBot="1" x14ac:dyDescent="0.35">
      <c r="A550" s="8" t="s">
        <v>400</v>
      </c>
      <c r="B550" s="9">
        <v>5307.8</v>
      </c>
      <c r="C550" s="9">
        <v>6272.9</v>
      </c>
      <c r="D550" s="9">
        <v>3377.7</v>
      </c>
      <c r="E550" s="9">
        <v>5790.3</v>
      </c>
      <c r="F550" s="9">
        <v>4149.7</v>
      </c>
      <c r="G550" s="9">
        <v>3860.2</v>
      </c>
    </row>
    <row r="551" spans="1:7" ht="15" thickBot="1" x14ac:dyDescent="0.35">
      <c r="A551" s="8" t="s">
        <v>402</v>
      </c>
      <c r="B551" s="9">
        <v>5307.8</v>
      </c>
      <c r="C551" s="9">
        <v>6272.9</v>
      </c>
      <c r="D551" s="9">
        <v>3377.7</v>
      </c>
      <c r="E551" s="9">
        <v>5790.3</v>
      </c>
      <c r="F551" s="9">
        <v>4149.7</v>
      </c>
      <c r="G551" s="9">
        <v>2895.2</v>
      </c>
    </row>
    <row r="552" spans="1:7" ht="15" thickBot="1" x14ac:dyDescent="0.35">
      <c r="A552" s="8" t="s">
        <v>404</v>
      </c>
      <c r="B552" s="9">
        <v>5307.8</v>
      </c>
      <c r="C552" s="9">
        <v>6272.9</v>
      </c>
      <c r="D552" s="9">
        <v>3377.7</v>
      </c>
      <c r="E552" s="9">
        <v>5307.8</v>
      </c>
      <c r="F552" s="9">
        <v>4149.7</v>
      </c>
      <c r="G552" s="9">
        <v>2895.2</v>
      </c>
    </row>
    <row r="553" spans="1:7" ht="15" thickBot="1" x14ac:dyDescent="0.35">
      <c r="A553" s="8" t="s">
        <v>406</v>
      </c>
      <c r="B553" s="9">
        <v>5307.8</v>
      </c>
      <c r="C553" s="9">
        <v>6272.9</v>
      </c>
      <c r="D553" s="9">
        <v>3377.7</v>
      </c>
      <c r="E553" s="9">
        <v>5307.8</v>
      </c>
      <c r="F553" s="9">
        <v>4149.7</v>
      </c>
      <c r="G553" s="9">
        <v>2895.2</v>
      </c>
    </row>
    <row r="554" spans="1:7" ht="15" thickBot="1" x14ac:dyDescent="0.35">
      <c r="A554" s="8" t="s">
        <v>407</v>
      </c>
      <c r="B554" s="9">
        <v>5307.8</v>
      </c>
      <c r="C554" s="9">
        <v>6272.9</v>
      </c>
      <c r="D554" s="9">
        <v>3377.7</v>
      </c>
      <c r="E554" s="9">
        <v>5307.8</v>
      </c>
      <c r="F554" s="9">
        <v>4149.7</v>
      </c>
      <c r="G554" s="9">
        <v>2895.2</v>
      </c>
    </row>
    <row r="555" spans="1:7" ht="15" thickBot="1" x14ac:dyDescent="0.35">
      <c r="A555" s="8" t="s">
        <v>408</v>
      </c>
      <c r="B555" s="9">
        <v>4342.8</v>
      </c>
      <c r="C555" s="9">
        <v>6272.9</v>
      </c>
      <c r="D555" s="9">
        <v>3377.7</v>
      </c>
      <c r="E555" s="9">
        <v>5307.8</v>
      </c>
      <c r="F555" s="9">
        <v>3956.7</v>
      </c>
      <c r="G555" s="9">
        <v>2895.2</v>
      </c>
    </row>
    <row r="556" spans="1:7" ht="15" thickBot="1" x14ac:dyDescent="0.35">
      <c r="A556" s="8" t="s">
        <v>410</v>
      </c>
      <c r="B556" s="9">
        <v>4342.8</v>
      </c>
      <c r="C556" s="9">
        <v>6272.9</v>
      </c>
      <c r="D556" s="9">
        <v>3377.7</v>
      </c>
      <c r="E556" s="9">
        <v>5307.8</v>
      </c>
      <c r="F556" s="9">
        <v>3860.2</v>
      </c>
      <c r="G556" s="9">
        <v>2895.2</v>
      </c>
    </row>
    <row r="557" spans="1:7" ht="15" thickBot="1" x14ac:dyDescent="0.35">
      <c r="A557" s="8" t="s">
        <v>412</v>
      </c>
      <c r="B557" s="9">
        <v>2412.6</v>
      </c>
      <c r="C557" s="9">
        <v>6272.9</v>
      </c>
      <c r="D557" s="9">
        <v>3377.7</v>
      </c>
      <c r="E557" s="9">
        <v>5307.8</v>
      </c>
      <c r="F557" s="9">
        <v>3860.2</v>
      </c>
      <c r="G557" s="9">
        <v>2895.2</v>
      </c>
    </row>
    <row r="558" spans="1:7" ht="15" thickBot="1" x14ac:dyDescent="0.35">
      <c r="A558" s="8" t="s">
        <v>414</v>
      </c>
      <c r="B558" s="9">
        <v>2412.6</v>
      </c>
      <c r="C558" s="9">
        <v>6272.9</v>
      </c>
      <c r="D558" s="9">
        <v>3377.7</v>
      </c>
      <c r="E558" s="9">
        <v>5307.8</v>
      </c>
      <c r="F558" s="9">
        <v>3860.2</v>
      </c>
      <c r="G558" s="9">
        <v>2895.2</v>
      </c>
    </row>
    <row r="559" spans="1:7" ht="15" thickBot="1" x14ac:dyDescent="0.35">
      <c r="A559" s="8" t="s">
        <v>415</v>
      </c>
      <c r="B559" s="9">
        <v>2412.6</v>
      </c>
      <c r="C559" s="9">
        <v>6272.9</v>
      </c>
      <c r="D559" s="9">
        <v>3377.7</v>
      </c>
      <c r="E559" s="9">
        <v>5307.8</v>
      </c>
      <c r="F559" s="9">
        <v>3860.2</v>
      </c>
      <c r="G559" s="9">
        <v>2895.2</v>
      </c>
    </row>
    <row r="560" spans="1:7" ht="15" thickBot="1" x14ac:dyDescent="0.35">
      <c r="A560" s="8" t="s">
        <v>416</v>
      </c>
      <c r="B560" s="9">
        <v>1930.1</v>
      </c>
      <c r="C560" s="9">
        <v>6272.9</v>
      </c>
      <c r="D560" s="9">
        <v>3377.7</v>
      </c>
      <c r="E560" s="9">
        <v>5307.8</v>
      </c>
      <c r="F560" s="9">
        <v>3860.2</v>
      </c>
      <c r="G560" s="9">
        <v>2895.2</v>
      </c>
    </row>
    <row r="561" spans="1:7" ht="15" thickBot="1" x14ac:dyDescent="0.35">
      <c r="A561" s="8" t="s">
        <v>418</v>
      </c>
      <c r="B561" s="9">
        <v>1930.1</v>
      </c>
      <c r="C561" s="9">
        <v>6272.9</v>
      </c>
      <c r="D561" s="9">
        <v>3377.7</v>
      </c>
      <c r="E561" s="9">
        <v>5307.8</v>
      </c>
      <c r="F561" s="9">
        <v>3860.2</v>
      </c>
      <c r="G561" s="9">
        <v>2895.2</v>
      </c>
    </row>
    <row r="562" spans="1:7" ht="15" thickBot="1" x14ac:dyDescent="0.35">
      <c r="A562" s="8" t="s">
        <v>419</v>
      </c>
      <c r="B562" s="9">
        <v>1930.1</v>
      </c>
      <c r="C562" s="9">
        <v>6272.9</v>
      </c>
      <c r="D562" s="9">
        <v>2895.2</v>
      </c>
      <c r="E562" s="9">
        <v>5307.8</v>
      </c>
      <c r="F562" s="9">
        <v>3860.2</v>
      </c>
      <c r="G562" s="9">
        <v>2895.2</v>
      </c>
    </row>
    <row r="563" spans="1:7" ht="15" thickBot="1" x14ac:dyDescent="0.35">
      <c r="A563" s="8" t="s">
        <v>420</v>
      </c>
      <c r="B563" s="9">
        <v>1930.1</v>
      </c>
      <c r="C563" s="9">
        <v>6272.9</v>
      </c>
      <c r="D563" s="9">
        <v>2412.6</v>
      </c>
      <c r="E563" s="9">
        <v>5307.8</v>
      </c>
      <c r="F563" s="9">
        <v>3860.2</v>
      </c>
      <c r="G563" s="9">
        <v>2895.2</v>
      </c>
    </row>
    <row r="564" spans="1:7" ht="15" thickBot="1" x14ac:dyDescent="0.35">
      <c r="A564" s="8" t="s">
        <v>422</v>
      </c>
      <c r="B564" s="9">
        <v>1930.1</v>
      </c>
      <c r="C564" s="9">
        <v>4825.3</v>
      </c>
      <c r="D564" s="9">
        <v>2412.6</v>
      </c>
      <c r="E564" s="9">
        <v>5307.8</v>
      </c>
      <c r="F564" s="9">
        <v>3860.2</v>
      </c>
      <c r="G564" s="9">
        <v>2895.2</v>
      </c>
    </row>
    <row r="565" spans="1:7" ht="15" thickBot="1" x14ac:dyDescent="0.35">
      <c r="A565" s="8" t="s">
        <v>424</v>
      </c>
      <c r="B565" s="9">
        <v>0</v>
      </c>
      <c r="C565" s="9">
        <v>4825.3</v>
      </c>
      <c r="D565" s="9">
        <v>2412.6</v>
      </c>
      <c r="E565" s="9">
        <v>5307.8</v>
      </c>
      <c r="F565" s="9">
        <v>3860.2</v>
      </c>
      <c r="G565" s="9">
        <v>2412.6</v>
      </c>
    </row>
    <row r="566" spans="1:7" ht="15" thickBot="1" x14ac:dyDescent="0.35">
      <c r="A566" s="8" t="s">
        <v>426</v>
      </c>
      <c r="B566" s="9">
        <v>0</v>
      </c>
      <c r="C566" s="9">
        <v>4825.3</v>
      </c>
      <c r="D566" s="9">
        <v>2412.6</v>
      </c>
      <c r="E566" s="9">
        <v>5307.8</v>
      </c>
      <c r="F566" s="9">
        <v>3860.2</v>
      </c>
      <c r="G566" s="9">
        <v>2412.6</v>
      </c>
    </row>
    <row r="567" spans="1:7" ht="15" thickBot="1" x14ac:dyDescent="0.35">
      <c r="A567" s="8" t="s">
        <v>427</v>
      </c>
      <c r="B567" s="9">
        <v>0</v>
      </c>
      <c r="C567" s="9">
        <v>4825.3</v>
      </c>
      <c r="D567" s="9">
        <v>2412.6</v>
      </c>
      <c r="E567" s="9">
        <v>5307.8</v>
      </c>
      <c r="F567" s="9">
        <v>3860.2</v>
      </c>
      <c r="G567" s="9">
        <v>1447.6</v>
      </c>
    </row>
    <row r="568" spans="1:7" ht="15" thickBot="1" x14ac:dyDescent="0.35">
      <c r="A568" s="8" t="s">
        <v>429</v>
      </c>
      <c r="B568" s="9">
        <v>0</v>
      </c>
      <c r="C568" s="9">
        <v>4825.3</v>
      </c>
      <c r="D568" s="9">
        <v>2412.6</v>
      </c>
      <c r="E568" s="9">
        <v>5307.8</v>
      </c>
      <c r="F568" s="9">
        <v>3860.2</v>
      </c>
      <c r="G568" s="9">
        <v>1447.6</v>
      </c>
    </row>
    <row r="569" spans="1:7" ht="15" thickBot="1" x14ac:dyDescent="0.35">
      <c r="A569" s="8" t="s">
        <v>430</v>
      </c>
      <c r="B569" s="9">
        <v>0</v>
      </c>
      <c r="C569" s="9">
        <v>4825.3</v>
      </c>
      <c r="D569" s="9">
        <v>2412.6</v>
      </c>
      <c r="E569" s="9">
        <v>5307.8</v>
      </c>
      <c r="F569" s="9">
        <v>3860.2</v>
      </c>
      <c r="G569" s="9">
        <v>1447.6</v>
      </c>
    </row>
    <row r="570" spans="1:7" ht="15" thickBot="1" x14ac:dyDescent="0.35">
      <c r="A570" s="8" t="s">
        <v>431</v>
      </c>
      <c r="B570" s="9">
        <v>0</v>
      </c>
      <c r="C570" s="9">
        <v>4825.3</v>
      </c>
      <c r="D570" s="9">
        <v>2412.6</v>
      </c>
      <c r="E570" s="9">
        <v>5307.8</v>
      </c>
      <c r="F570" s="9">
        <v>3860.2</v>
      </c>
      <c r="G570" s="9">
        <v>1447.6</v>
      </c>
    </row>
    <row r="571" spans="1:7" ht="15" thickBot="1" x14ac:dyDescent="0.35">
      <c r="A571" s="8" t="s">
        <v>432</v>
      </c>
      <c r="B571" s="9">
        <v>0</v>
      </c>
      <c r="C571" s="9">
        <v>4825.3</v>
      </c>
      <c r="D571" s="9">
        <v>2412.6</v>
      </c>
      <c r="E571" s="9">
        <v>5307.8</v>
      </c>
      <c r="F571" s="9">
        <v>3860.2</v>
      </c>
      <c r="G571" s="9">
        <v>1447.6</v>
      </c>
    </row>
    <row r="572" spans="1:7" ht="15" thickBot="1" x14ac:dyDescent="0.35">
      <c r="A572" s="8" t="s">
        <v>433</v>
      </c>
      <c r="B572" s="9">
        <v>0</v>
      </c>
      <c r="C572" s="9">
        <v>4825.3</v>
      </c>
      <c r="D572" s="9">
        <v>2412.6</v>
      </c>
      <c r="E572" s="9">
        <v>5307.8</v>
      </c>
      <c r="F572" s="9">
        <v>2895.2</v>
      </c>
      <c r="G572" s="9">
        <v>1447.6</v>
      </c>
    </row>
    <row r="573" spans="1:7" ht="15" thickBot="1" x14ac:dyDescent="0.35">
      <c r="A573" s="8" t="s">
        <v>435</v>
      </c>
      <c r="B573" s="9">
        <v>0</v>
      </c>
      <c r="C573" s="9">
        <v>4825.3</v>
      </c>
      <c r="D573" s="9">
        <v>2412.6</v>
      </c>
      <c r="E573" s="9">
        <v>5307.8</v>
      </c>
      <c r="F573" s="9">
        <v>2895.2</v>
      </c>
      <c r="G573" s="9">
        <v>1447.6</v>
      </c>
    </row>
    <row r="574" spans="1:7" ht="15" thickBot="1" x14ac:dyDescent="0.35">
      <c r="A574" s="8" t="s">
        <v>436</v>
      </c>
      <c r="B574" s="9">
        <v>0</v>
      </c>
      <c r="C574" s="9">
        <v>4825.3</v>
      </c>
      <c r="D574" s="9">
        <v>2412.6</v>
      </c>
      <c r="E574" s="9">
        <v>5307.8</v>
      </c>
      <c r="F574" s="9">
        <v>2895.2</v>
      </c>
      <c r="G574" s="9">
        <v>1447.6</v>
      </c>
    </row>
    <row r="575" spans="1:7" ht="15" thickBot="1" x14ac:dyDescent="0.35">
      <c r="A575" s="8" t="s">
        <v>437</v>
      </c>
      <c r="B575" s="9">
        <v>0</v>
      </c>
      <c r="C575" s="9">
        <v>4825.3</v>
      </c>
      <c r="D575" s="9">
        <v>2412.6</v>
      </c>
      <c r="E575" s="9">
        <v>5307.8</v>
      </c>
      <c r="F575" s="9">
        <v>2895.2</v>
      </c>
      <c r="G575" s="9">
        <v>1447.6</v>
      </c>
    </row>
    <row r="576" spans="1:7" ht="15" thickBot="1" x14ac:dyDescent="0.35">
      <c r="A576" s="8" t="s">
        <v>438</v>
      </c>
      <c r="B576" s="9">
        <v>0</v>
      </c>
      <c r="C576" s="9">
        <v>4342.8</v>
      </c>
      <c r="D576" s="9">
        <v>2412.6</v>
      </c>
      <c r="E576" s="9">
        <v>5307.8</v>
      </c>
      <c r="F576" s="9">
        <v>2895.2</v>
      </c>
      <c r="G576" s="9">
        <v>0</v>
      </c>
    </row>
    <row r="577" spans="1:7" ht="15" thickBot="1" x14ac:dyDescent="0.35">
      <c r="A577" s="8" t="s">
        <v>440</v>
      </c>
      <c r="B577" s="9">
        <v>0</v>
      </c>
      <c r="C577" s="9">
        <v>3860.2</v>
      </c>
      <c r="D577" s="9">
        <v>2412.6</v>
      </c>
      <c r="E577" s="9">
        <v>5307.8</v>
      </c>
      <c r="F577" s="9">
        <v>2895.2</v>
      </c>
      <c r="G577" s="9">
        <v>0</v>
      </c>
    </row>
    <row r="578" spans="1:7" ht="15" thickBot="1" x14ac:dyDescent="0.35">
      <c r="A578" s="8" t="s">
        <v>442</v>
      </c>
      <c r="B578" s="9">
        <v>0</v>
      </c>
      <c r="C578" s="9">
        <v>3860.2</v>
      </c>
      <c r="D578" s="9">
        <v>2412.6</v>
      </c>
      <c r="E578" s="9">
        <v>5307.8</v>
      </c>
      <c r="F578" s="9">
        <v>1447.6</v>
      </c>
      <c r="G578" s="9">
        <v>0</v>
      </c>
    </row>
    <row r="579" spans="1:7" ht="15" thickBot="1" x14ac:dyDescent="0.35">
      <c r="A579" s="8" t="s">
        <v>444</v>
      </c>
      <c r="B579" s="9">
        <v>0</v>
      </c>
      <c r="C579" s="9">
        <v>3860.2</v>
      </c>
      <c r="D579" s="9">
        <v>1930.1</v>
      </c>
      <c r="E579" s="9">
        <v>5307.8</v>
      </c>
      <c r="F579" s="9">
        <v>1447.6</v>
      </c>
      <c r="G579" s="9">
        <v>0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1447.6</v>
      </c>
      <c r="G580" s="9">
        <v>0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1930.1</v>
      </c>
      <c r="C716" s="9">
        <v>3860.2</v>
      </c>
      <c r="D716" s="9">
        <v>0</v>
      </c>
      <c r="E716" s="9">
        <v>0</v>
      </c>
      <c r="F716" s="9">
        <v>2895.2</v>
      </c>
      <c r="G716" s="9">
        <v>0</v>
      </c>
      <c r="H716" s="9">
        <v>8685.5</v>
      </c>
      <c r="I716" s="9">
        <v>5000</v>
      </c>
      <c r="J716" s="9">
        <v>-3685.5</v>
      </c>
      <c r="K716" s="9">
        <v>-73.709999999999994</v>
      </c>
    </row>
    <row r="717" spans="1:11" ht="15" thickBot="1" x14ac:dyDescent="0.35">
      <c r="A717" s="8" t="s">
        <v>34</v>
      </c>
      <c r="B717" s="9">
        <v>1930.1</v>
      </c>
      <c r="C717" s="9">
        <v>3860.2</v>
      </c>
      <c r="D717" s="9">
        <v>0</v>
      </c>
      <c r="E717" s="9">
        <v>0</v>
      </c>
      <c r="F717" s="9">
        <v>2895.2</v>
      </c>
      <c r="G717" s="9">
        <v>1447.6</v>
      </c>
      <c r="H717" s="9">
        <v>10133.1</v>
      </c>
      <c r="I717" s="9">
        <v>13000</v>
      </c>
      <c r="J717" s="9">
        <v>2866.9</v>
      </c>
      <c r="K717" s="9">
        <v>22.05</v>
      </c>
    </row>
    <row r="718" spans="1:11" ht="15" thickBot="1" x14ac:dyDescent="0.35">
      <c r="A718" s="8" t="s">
        <v>35</v>
      </c>
      <c r="B718" s="9">
        <v>7720.4</v>
      </c>
      <c r="C718" s="9">
        <v>3860.2</v>
      </c>
      <c r="D718" s="9">
        <v>0</v>
      </c>
      <c r="E718" s="9">
        <v>0</v>
      </c>
      <c r="F718" s="9">
        <v>1447.6</v>
      </c>
      <c r="G718" s="9">
        <v>0</v>
      </c>
      <c r="H718" s="9">
        <v>13028.3</v>
      </c>
      <c r="I718" s="9">
        <v>9000</v>
      </c>
      <c r="J718" s="9">
        <v>-4028.3</v>
      </c>
      <c r="K718" s="9">
        <v>-44.76</v>
      </c>
    </row>
    <row r="719" spans="1:11" ht="15" thickBot="1" x14ac:dyDescent="0.35">
      <c r="A719" s="8" t="s">
        <v>36</v>
      </c>
      <c r="B719" s="9">
        <v>5307.8</v>
      </c>
      <c r="C719" s="9">
        <v>0</v>
      </c>
      <c r="D719" s="9">
        <v>0</v>
      </c>
      <c r="E719" s="9">
        <v>0</v>
      </c>
      <c r="F719" s="9">
        <v>1447.6</v>
      </c>
      <c r="G719" s="9">
        <v>2412.6</v>
      </c>
      <c r="H719" s="9">
        <v>9168</v>
      </c>
      <c r="I719" s="9">
        <v>8000</v>
      </c>
      <c r="J719" s="9">
        <v>-1168</v>
      </c>
      <c r="K719" s="9">
        <v>-14.6</v>
      </c>
    </row>
    <row r="720" spans="1:11" ht="15" thickBot="1" x14ac:dyDescent="0.35">
      <c r="A720" s="8" t="s">
        <v>37</v>
      </c>
      <c r="B720" s="9">
        <v>6272.9</v>
      </c>
      <c r="C720" s="9">
        <v>0</v>
      </c>
      <c r="D720" s="9">
        <v>0</v>
      </c>
      <c r="E720" s="9">
        <v>5307.8</v>
      </c>
      <c r="F720" s="9">
        <v>2895.2</v>
      </c>
      <c r="G720" s="9">
        <v>0</v>
      </c>
      <c r="H720" s="9">
        <v>14475.8</v>
      </c>
      <c r="I720" s="9">
        <v>16000</v>
      </c>
      <c r="J720" s="9">
        <v>1524.2</v>
      </c>
      <c r="K720" s="9">
        <v>9.5299999999999994</v>
      </c>
    </row>
    <row r="721" spans="1:11" ht="15" thickBot="1" x14ac:dyDescent="0.35">
      <c r="A721" s="8" t="s">
        <v>38</v>
      </c>
      <c r="B721" s="9">
        <v>4342.8</v>
      </c>
      <c r="C721" s="9">
        <v>4342.8</v>
      </c>
      <c r="D721" s="9">
        <v>0</v>
      </c>
      <c r="E721" s="9">
        <v>0</v>
      </c>
      <c r="F721" s="9">
        <v>1447.6</v>
      </c>
      <c r="G721" s="9">
        <v>0</v>
      </c>
      <c r="H721" s="9">
        <v>10133.1</v>
      </c>
      <c r="I721" s="9">
        <v>15000</v>
      </c>
      <c r="J721" s="9">
        <v>4866.8999999999996</v>
      </c>
      <c r="K721" s="9">
        <v>32.450000000000003</v>
      </c>
    </row>
    <row r="722" spans="1:11" ht="15" thickBot="1" x14ac:dyDescent="0.35">
      <c r="A722" s="8" t="s">
        <v>39</v>
      </c>
      <c r="B722" s="9">
        <v>5307.8</v>
      </c>
      <c r="C722" s="9">
        <v>0</v>
      </c>
      <c r="D722" s="9">
        <v>2412.6</v>
      </c>
      <c r="E722" s="9">
        <v>0</v>
      </c>
      <c r="F722" s="9">
        <v>1447.6</v>
      </c>
      <c r="G722" s="9">
        <v>4342.8</v>
      </c>
      <c r="H722" s="9">
        <v>13510.8</v>
      </c>
      <c r="I722" s="9">
        <v>14000</v>
      </c>
      <c r="J722" s="9">
        <v>489.2</v>
      </c>
      <c r="K722" s="9">
        <v>3.49</v>
      </c>
    </row>
    <row r="723" spans="1:11" ht="15" thickBot="1" x14ac:dyDescent="0.35">
      <c r="A723" s="8" t="s">
        <v>40</v>
      </c>
      <c r="B723" s="9">
        <v>5307.8</v>
      </c>
      <c r="C723" s="9">
        <v>3860.2</v>
      </c>
      <c r="D723" s="9">
        <v>2412.6</v>
      </c>
      <c r="E723" s="9">
        <v>0</v>
      </c>
      <c r="F723" s="9">
        <v>3860.2</v>
      </c>
      <c r="G723" s="9">
        <v>2895.2</v>
      </c>
      <c r="H723" s="9">
        <v>18336.099999999999</v>
      </c>
      <c r="I723" s="9">
        <v>18000</v>
      </c>
      <c r="J723" s="9">
        <v>-336.1</v>
      </c>
      <c r="K723" s="9">
        <v>-1.87</v>
      </c>
    </row>
    <row r="724" spans="1:11" ht="15" thickBot="1" x14ac:dyDescent="0.35">
      <c r="A724" s="8" t="s">
        <v>41</v>
      </c>
      <c r="B724" s="9">
        <v>1930.1</v>
      </c>
      <c r="C724" s="9">
        <v>3860.2</v>
      </c>
      <c r="D724" s="9">
        <v>0</v>
      </c>
      <c r="E724" s="9">
        <v>5307.8</v>
      </c>
      <c r="F724" s="9">
        <v>2895.2</v>
      </c>
      <c r="G724" s="9">
        <v>2412.6</v>
      </c>
      <c r="H724" s="9">
        <v>16406</v>
      </c>
      <c r="I724" s="9">
        <v>12000</v>
      </c>
      <c r="J724" s="9">
        <v>-4406</v>
      </c>
      <c r="K724" s="9">
        <v>-36.72</v>
      </c>
    </row>
    <row r="725" spans="1:11" ht="15" thickBot="1" x14ac:dyDescent="0.35">
      <c r="A725" s="8" t="s">
        <v>42</v>
      </c>
      <c r="B725" s="9">
        <v>0</v>
      </c>
      <c r="C725" s="9">
        <v>3860.2</v>
      </c>
      <c r="D725" s="9">
        <v>0</v>
      </c>
      <c r="E725" s="9">
        <v>5307.8</v>
      </c>
      <c r="F725" s="9">
        <v>1447.6</v>
      </c>
      <c r="G725" s="9">
        <v>2412.6</v>
      </c>
      <c r="H725" s="9">
        <v>13028.3</v>
      </c>
      <c r="I725" s="9">
        <v>7000</v>
      </c>
      <c r="J725" s="9">
        <v>-6028.3</v>
      </c>
      <c r="K725" s="9">
        <v>-86.12</v>
      </c>
    </row>
    <row r="726" spans="1:11" ht="15" thickBot="1" x14ac:dyDescent="0.35">
      <c r="A726" s="8" t="s">
        <v>43</v>
      </c>
      <c r="B726" s="9">
        <v>1930.1</v>
      </c>
      <c r="C726" s="9">
        <v>6272.9</v>
      </c>
      <c r="D726" s="9">
        <v>0</v>
      </c>
      <c r="E726" s="9">
        <v>5307.8</v>
      </c>
      <c r="F726" s="9">
        <v>2895.2</v>
      </c>
      <c r="G726" s="9">
        <v>2895.2</v>
      </c>
      <c r="H726" s="9">
        <v>19301.099999999999</v>
      </c>
      <c r="I726" s="9">
        <v>17000</v>
      </c>
      <c r="J726" s="9">
        <v>-2301.1</v>
      </c>
      <c r="K726" s="9">
        <v>-13.54</v>
      </c>
    </row>
    <row r="727" spans="1:11" ht="15" thickBot="1" x14ac:dyDescent="0.35">
      <c r="A727" s="8" t="s">
        <v>44</v>
      </c>
      <c r="B727" s="9">
        <v>2412.6</v>
      </c>
      <c r="C727" s="9">
        <v>4825.3</v>
      </c>
      <c r="D727" s="9">
        <v>0</v>
      </c>
      <c r="E727" s="9">
        <v>5307.8</v>
      </c>
      <c r="F727" s="9">
        <v>2895.2</v>
      </c>
      <c r="G727" s="9">
        <v>1447.6</v>
      </c>
      <c r="H727" s="9">
        <v>16888.5</v>
      </c>
      <c r="I727" s="9">
        <v>19000</v>
      </c>
      <c r="J727" s="9">
        <v>2111.5</v>
      </c>
      <c r="K727" s="9">
        <v>11.11</v>
      </c>
    </row>
    <row r="728" spans="1:11" ht="15" thickBot="1" x14ac:dyDescent="0.35">
      <c r="A728" s="8" t="s">
        <v>45</v>
      </c>
      <c r="B728" s="9">
        <v>0</v>
      </c>
      <c r="C728" s="9">
        <v>3860.2</v>
      </c>
      <c r="D728" s="9">
        <v>0</v>
      </c>
      <c r="E728" s="9">
        <v>5307.8</v>
      </c>
      <c r="F728" s="9">
        <v>1447.6</v>
      </c>
      <c r="G728" s="9">
        <v>1447.6</v>
      </c>
      <c r="H728" s="9">
        <v>12063.2</v>
      </c>
      <c r="I728" s="9">
        <v>13000</v>
      </c>
      <c r="J728" s="9">
        <v>936.8</v>
      </c>
      <c r="K728" s="9">
        <v>7.21</v>
      </c>
    </row>
    <row r="729" spans="1:11" ht="15" thickBot="1" x14ac:dyDescent="0.35">
      <c r="A729" s="8" t="s">
        <v>46</v>
      </c>
      <c r="B729" s="9">
        <v>0</v>
      </c>
      <c r="C729" s="9">
        <v>3860.2</v>
      </c>
      <c r="D729" s="9">
        <v>0</v>
      </c>
      <c r="E729" s="9">
        <v>5307.8</v>
      </c>
      <c r="F729" s="9">
        <v>2895.2</v>
      </c>
      <c r="G729" s="9">
        <v>1447.6</v>
      </c>
      <c r="H729" s="9">
        <v>13510.8</v>
      </c>
      <c r="I729" s="9">
        <v>15000</v>
      </c>
      <c r="J729" s="9">
        <v>1489.2</v>
      </c>
      <c r="K729" s="9">
        <v>9.93</v>
      </c>
    </row>
    <row r="730" spans="1:11" ht="15" thickBot="1" x14ac:dyDescent="0.35">
      <c r="A730" s="8" t="s">
        <v>47</v>
      </c>
      <c r="B730" s="9">
        <v>1930.1</v>
      </c>
      <c r="C730" s="9">
        <v>3860.2</v>
      </c>
      <c r="D730" s="9">
        <v>1930.1</v>
      </c>
      <c r="E730" s="9">
        <v>5307.8</v>
      </c>
      <c r="F730" s="9">
        <v>1447.6</v>
      </c>
      <c r="G730" s="9">
        <v>1447.6</v>
      </c>
      <c r="H730" s="9">
        <v>15923.4</v>
      </c>
      <c r="I730" s="9">
        <v>17000</v>
      </c>
      <c r="J730" s="9">
        <v>1076.5999999999999</v>
      </c>
      <c r="K730" s="9">
        <v>6.33</v>
      </c>
    </row>
    <row r="731" spans="1:11" ht="15" thickBot="1" x14ac:dyDescent="0.35">
      <c r="A731" s="8" t="s">
        <v>48</v>
      </c>
      <c r="B731" s="9">
        <v>0</v>
      </c>
      <c r="C731" s="9">
        <v>3860.2</v>
      </c>
      <c r="D731" s="9">
        <v>2412.6</v>
      </c>
      <c r="E731" s="9">
        <v>0</v>
      </c>
      <c r="F731" s="9">
        <v>2895.2</v>
      </c>
      <c r="G731" s="9">
        <v>2895.2</v>
      </c>
      <c r="H731" s="9">
        <v>12063.2</v>
      </c>
      <c r="I731" s="9">
        <v>14000</v>
      </c>
      <c r="J731" s="9">
        <v>1936.8</v>
      </c>
      <c r="K731" s="9">
        <v>13.83</v>
      </c>
    </row>
    <row r="732" spans="1:11" ht="15" thickBot="1" x14ac:dyDescent="0.35">
      <c r="A732" s="8" t="s">
        <v>49</v>
      </c>
      <c r="B732" s="9">
        <v>0</v>
      </c>
      <c r="C732" s="9">
        <v>3860.2</v>
      </c>
      <c r="D732" s="9">
        <v>1930.1</v>
      </c>
      <c r="E732" s="9">
        <v>5307.8</v>
      </c>
      <c r="F732" s="9">
        <v>2895.2</v>
      </c>
      <c r="G732" s="9">
        <v>1447.6</v>
      </c>
      <c r="H732" s="9">
        <v>15440.9</v>
      </c>
      <c r="I732" s="9">
        <v>15000</v>
      </c>
      <c r="J732" s="9">
        <v>-440.9</v>
      </c>
      <c r="K732" s="9">
        <v>-2.94</v>
      </c>
    </row>
    <row r="733" spans="1:11" ht="15" thickBot="1" x14ac:dyDescent="0.35">
      <c r="A733" s="8" t="s">
        <v>50</v>
      </c>
      <c r="B733" s="9">
        <v>0</v>
      </c>
      <c r="C733" s="9">
        <v>3860.2</v>
      </c>
      <c r="D733" s="9">
        <v>0</v>
      </c>
      <c r="E733" s="9">
        <v>5307.8</v>
      </c>
      <c r="F733" s="9">
        <v>1447.6</v>
      </c>
      <c r="G733" s="9">
        <v>1447.6</v>
      </c>
      <c r="H733" s="9">
        <v>12063.2</v>
      </c>
      <c r="I733" s="9">
        <v>18000</v>
      </c>
      <c r="J733" s="9">
        <v>5936.8</v>
      </c>
      <c r="K733" s="9">
        <v>32.979999999999997</v>
      </c>
    </row>
    <row r="734" spans="1:11" ht="15" thickBot="1" x14ac:dyDescent="0.35">
      <c r="A734" s="8" t="s">
        <v>51</v>
      </c>
      <c r="B734" s="9">
        <v>1930.1</v>
      </c>
      <c r="C734" s="9">
        <v>4825.3</v>
      </c>
      <c r="D734" s="9">
        <v>0</v>
      </c>
      <c r="E734" s="9">
        <v>5307.8</v>
      </c>
      <c r="F734" s="9">
        <v>2895.2</v>
      </c>
      <c r="G734" s="9">
        <v>2895.2</v>
      </c>
      <c r="H734" s="9">
        <v>17853.5</v>
      </c>
      <c r="I734" s="9">
        <v>19000</v>
      </c>
      <c r="J734" s="9">
        <v>1146.5</v>
      </c>
      <c r="K734" s="9">
        <v>6.03</v>
      </c>
    </row>
    <row r="735" spans="1:11" ht="15" thickBot="1" x14ac:dyDescent="0.35">
      <c r="A735" s="8" t="s">
        <v>52</v>
      </c>
      <c r="B735" s="9">
        <v>1930.1</v>
      </c>
      <c r="C735" s="9">
        <v>3860.2</v>
      </c>
      <c r="D735" s="9">
        <v>2412.6</v>
      </c>
      <c r="E735" s="9">
        <v>5307.8</v>
      </c>
      <c r="F735" s="9">
        <v>2895.2</v>
      </c>
      <c r="G735" s="9">
        <v>2895.2</v>
      </c>
      <c r="H735" s="9">
        <v>19301.099999999999</v>
      </c>
      <c r="I735" s="9">
        <v>20000</v>
      </c>
      <c r="J735" s="9">
        <v>698.9</v>
      </c>
      <c r="K735" s="9">
        <v>3.49</v>
      </c>
    </row>
    <row r="736" spans="1:11" ht="15" thickBot="1" x14ac:dyDescent="0.35">
      <c r="A736" s="8" t="s">
        <v>53</v>
      </c>
      <c r="B736" s="9">
        <v>1930.1</v>
      </c>
      <c r="C736" s="9">
        <v>3860.2</v>
      </c>
      <c r="D736" s="9">
        <v>2412.6</v>
      </c>
      <c r="E736" s="9">
        <v>5307.8</v>
      </c>
      <c r="F736" s="9">
        <v>1447.6</v>
      </c>
      <c r="G736" s="9">
        <v>2412.6</v>
      </c>
      <c r="H736" s="9">
        <v>17371</v>
      </c>
      <c r="I736" s="9">
        <v>13000</v>
      </c>
      <c r="J736" s="9">
        <v>-4371</v>
      </c>
      <c r="K736" s="9">
        <v>-33.619999999999997</v>
      </c>
    </row>
    <row r="737" spans="1:11" ht="15" thickBot="1" x14ac:dyDescent="0.35">
      <c r="A737" s="8" t="s">
        <v>54</v>
      </c>
      <c r="B737" s="9">
        <v>2412.6</v>
      </c>
      <c r="C737" s="9">
        <v>3860.2</v>
      </c>
      <c r="D737" s="9">
        <v>0</v>
      </c>
      <c r="E737" s="9">
        <v>5307.8</v>
      </c>
      <c r="F737" s="9">
        <v>2895.2</v>
      </c>
      <c r="G737" s="9">
        <v>2412.6</v>
      </c>
      <c r="H737" s="9">
        <v>16888.5</v>
      </c>
      <c r="I737" s="9">
        <v>22000</v>
      </c>
      <c r="J737" s="9">
        <v>5111.5</v>
      </c>
      <c r="K737" s="9">
        <v>23.23</v>
      </c>
    </row>
    <row r="738" spans="1:11" ht="15" thickBot="1" x14ac:dyDescent="0.35">
      <c r="A738" s="8" t="s">
        <v>55</v>
      </c>
      <c r="B738" s="9">
        <v>1930.1</v>
      </c>
      <c r="C738" s="9">
        <v>3860.2</v>
      </c>
      <c r="D738" s="9">
        <v>2412.6</v>
      </c>
      <c r="E738" s="9">
        <v>5307.8</v>
      </c>
      <c r="F738" s="9">
        <v>2895.2</v>
      </c>
      <c r="G738" s="9">
        <v>1447.6</v>
      </c>
      <c r="H738" s="9">
        <v>17853.5</v>
      </c>
      <c r="I738" s="9">
        <v>21000</v>
      </c>
      <c r="J738" s="9">
        <v>3146.5</v>
      </c>
      <c r="K738" s="9">
        <v>14.98</v>
      </c>
    </row>
    <row r="739" spans="1:11" ht="15" thickBot="1" x14ac:dyDescent="0.35">
      <c r="A739" s="8" t="s">
        <v>56</v>
      </c>
      <c r="B739" s="9">
        <v>5307.8</v>
      </c>
      <c r="C739" s="9">
        <v>4342.8</v>
      </c>
      <c r="D739" s="9">
        <v>0</v>
      </c>
      <c r="E739" s="9">
        <v>5307.8</v>
      </c>
      <c r="F739" s="9">
        <v>2895.2</v>
      </c>
      <c r="G739" s="9">
        <v>1447.6</v>
      </c>
      <c r="H739" s="9">
        <v>19301.099999999999</v>
      </c>
      <c r="I739" s="9">
        <v>24000</v>
      </c>
      <c r="J739" s="9">
        <v>4698.8999999999996</v>
      </c>
      <c r="K739" s="9">
        <v>19.579999999999998</v>
      </c>
    </row>
    <row r="740" spans="1:11" ht="15" thickBot="1" x14ac:dyDescent="0.35">
      <c r="A740" s="8" t="s">
        <v>57</v>
      </c>
      <c r="B740" s="9">
        <v>0</v>
      </c>
      <c r="C740" s="9">
        <v>3860.2</v>
      </c>
      <c r="D740" s="9">
        <v>2412.6</v>
      </c>
      <c r="E740" s="9">
        <v>5307.8</v>
      </c>
      <c r="F740" s="9">
        <v>2895.2</v>
      </c>
      <c r="G740" s="9">
        <v>2412.6</v>
      </c>
      <c r="H740" s="9">
        <v>16888.5</v>
      </c>
      <c r="I740" s="9">
        <v>14000</v>
      </c>
      <c r="J740" s="9">
        <v>-2888.5</v>
      </c>
      <c r="K740" s="9">
        <v>-20.63</v>
      </c>
    </row>
    <row r="741" spans="1:11" ht="15" thickBot="1" x14ac:dyDescent="0.35">
      <c r="A741" s="8" t="s">
        <v>58</v>
      </c>
      <c r="B741" s="9">
        <v>0</v>
      </c>
      <c r="C741" s="9">
        <v>3860.2</v>
      </c>
      <c r="D741" s="9">
        <v>0</v>
      </c>
      <c r="E741" s="9">
        <v>5307.8</v>
      </c>
      <c r="F741" s="9">
        <v>2895.2</v>
      </c>
      <c r="G741" s="9">
        <v>1447.6</v>
      </c>
      <c r="H741" s="9">
        <v>13510.8</v>
      </c>
      <c r="I741" s="9">
        <v>15000</v>
      </c>
      <c r="J741" s="9">
        <v>1489.2</v>
      </c>
      <c r="K741" s="9">
        <v>9.93</v>
      </c>
    </row>
    <row r="742" spans="1:11" ht="15" thickBot="1" x14ac:dyDescent="0.35">
      <c r="A742" s="8" t="s">
        <v>59</v>
      </c>
      <c r="B742" s="9">
        <v>1930.1</v>
      </c>
      <c r="C742" s="9">
        <v>3860.2</v>
      </c>
      <c r="D742" s="9">
        <v>1930.1</v>
      </c>
      <c r="E742" s="9">
        <v>5307.8</v>
      </c>
      <c r="F742" s="9">
        <v>1447.6</v>
      </c>
      <c r="G742" s="9">
        <v>2895.2</v>
      </c>
      <c r="H742" s="9">
        <v>17371</v>
      </c>
      <c r="I742" s="9">
        <v>14000</v>
      </c>
      <c r="J742" s="9">
        <v>-3371</v>
      </c>
      <c r="K742" s="9">
        <v>-24.08</v>
      </c>
    </row>
    <row r="743" spans="1:11" ht="15" thickBot="1" x14ac:dyDescent="0.35">
      <c r="A743" s="8" t="s">
        <v>60</v>
      </c>
      <c r="B743" s="9">
        <v>1930.1</v>
      </c>
      <c r="C743" s="9">
        <v>3860.2</v>
      </c>
      <c r="D743" s="9">
        <v>2412.6</v>
      </c>
      <c r="E743" s="9">
        <v>5307.8</v>
      </c>
      <c r="F743" s="9">
        <v>1447.6</v>
      </c>
      <c r="G743" s="9">
        <v>2412.6</v>
      </c>
      <c r="H743" s="9">
        <v>17371</v>
      </c>
      <c r="I743" s="9">
        <v>23000</v>
      </c>
      <c r="J743" s="9">
        <v>5629</v>
      </c>
      <c r="K743" s="9">
        <v>24.47</v>
      </c>
    </row>
    <row r="744" spans="1:11" ht="15" thickBot="1" x14ac:dyDescent="0.35">
      <c r="A744" s="8" t="s">
        <v>61</v>
      </c>
      <c r="B744" s="9">
        <v>1930.1</v>
      </c>
      <c r="C744" s="9">
        <v>4342.8</v>
      </c>
      <c r="D744" s="9">
        <v>1930.1</v>
      </c>
      <c r="E744" s="9">
        <v>5307.8</v>
      </c>
      <c r="F744" s="9">
        <v>2895.2</v>
      </c>
      <c r="G744" s="9">
        <v>1447.6</v>
      </c>
      <c r="H744" s="9">
        <v>17853.5</v>
      </c>
      <c r="I744" s="9">
        <v>17000</v>
      </c>
      <c r="J744" s="9">
        <v>-853.5</v>
      </c>
      <c r="K744" s="9">
        <v>-5.0199999999999996</v>
      </c>
    </row>
    <row r="745" spans="1:11" ht="15" thickBot="1" x14ac:dyDescent="0.35">
      <c r="A745" s="8" t="s">
        <v>62</v>
      </c>
      <c r="B745" s="9">
        <v>1930.1</v>
      </c>
      <c r="C745" s="9">
        <v>4342.8</v>
      </c>
      <c r="D745" s="9">
        <v>2412.6</v>
      </c>
      <c r="E745" s="9">
        <v>5307.8</v>
      </c>
      <c r="F745" s="9">
        <v>2895.2</v>
      </c>
      <c r="G745" s="9">
        <v>2412.6</v>
      </c>
      <c r="H745" s="9">
        <v>19301.099999999999</v>
      </c>
      <c r="I745" s="9">
        <v>20000</v>
      </c>
      <c r="J745" s="9">
        <v>698.9</v>
      </c>
      <c r="K745" s="9">
        <v>3.49</v>
      </c>
    </row>
    <row r="746" spans="1:11" ht="15" thickBot="1" x14ac:dyDescent="0.35">
      <c r="A746" s="8" t="s">
        <v>63</v>
      </c>
      <c r="B746" s="9">
        <v>2412.6</v>
      </c>
      <c r="C746" s="9">
        <v>4342.8</v>
      </c>
      <c r="D746" s="9">
        <v>1930.1</v>
      </c>
      <c r="E746" s="9">
        <v>5307.8</v>
      </c>
      <c r="F746" s="9">
        <v>2895.2</v>
      </c>
      <c r="G746" s="9">
        <v>2895.2</v>
      </c>
      <c r="H746" s="9">
        <v>19783.599999999999</v>
      </c>
      <c r="I746" s="9">
        <v>20000</v>
      </c>
      <c r="J746" s="9">
        <v>216.4</v>
      </c>
      <c r="K746" s="9">
        <v>1.08</v>
      </c>
    </row>
    <row r="747" spans="1:11" ht="15" thickBot="1" x14ac:dyDescent="0.35">
      <c r="A747" s="8" t="s">
        <v>64</v>
      </c>
      <c r="B747" s="9">
        <v>2412.6</v>
      </c>
      <c r="C747" s="9">
        <v>3860.2</v>
      </c>
      <c r="D747" s="9">
        <v>2412.6</v>
      </c>
      <c r="E747" s="9">
        <v>5307.8</v>
      </c>
      <c r="F747" s="9">
        <v>2895.2</v>
      </c>
      <c r="G747" s="9">
        <v>2412.6</v>
      </c>
      <c r="H747" s="9">
        <v>19301.099999999999</v>
      </c>
      <c r="I747" s="9">
        <v>19000</v>
      </c>
      <c r="J747" s="9">
        <v>-301.10000000000002</v>
      </c>
      <c r="K747" s="9">
        <v>-1.58</v>
      </c>
    </row>
    <row r="748" spans="1:11" ht="15" thickBot="1" x14ac:dyDescent="0.35">
      <c r="A748" s="8" t="s">
        <v>65</v>
      </c>
      <c r="B748" s="9">
        <v>1930.1</v>
      </c>
      <c r="C748" s="9">
        <v>3860.2</v>
      </c>
      <c r="D748" s="9">
        <v>2412.6</v>
      </c>
      <c r="E748" s="9">
        <v>5307.8</v>
      </c>
      <c r="F748" s="9">
        <v>1447.6</v>
      </c>
      <c r="G748" s="9">
        <v>2895.2</v>
      </c>
      <c r="H748" s="9">
        <v>17853.5</v>
      </c>
      <c r="I748" s="9">
        <v>16000</v>
      </c>
      <c r="J748" s="9">
        <v>-1853.5</v>
      </c>
      <c r="K748" s="9">
        <v>-11.58</v>
      </c>
    </row>
    <row r="749" spans="1:11" ht="15" thickBot="1" x14ac:dyDescent="0.35">
      <c r="A749" s="8" t="s">
        <v>66</v>
      </c>
      <c r="B749" s="9">
        <v>2412.6</v>
      </c>
      <c r="C749" s="9">
        <v>4342.8</v>
      </c>
      <c r="D749" s="9">
        <v>2412.6</v>
      </c>
      <c r="E749" s="9">
        <v>5307.8</v>
      </c>
      <c r="F749" s="9">
        <v>2895.2</v>
      </c>
      <c r="G749" s="9">
        <v>1447.6</v>
      </c>
      <c r="H749" s="9">
        <v>18818.599999999999</v>
      </c>
      <c r="I749" s="9">
        <v>21000</v>
      </c>
      <c r="J749" s="9">
        <v>2181.4</v>
      </c>
      <c r="K749" s="9">
        <v>10.39</v>
      </c>
    </row>
    <row r="750" spans="1:11" ht="15" thickBot="1" x14ac:dyDescent="0.35">
      <c r="A750" s="8" t="s">
        <v>67</v>
      </c>
      <c r="B750" s="9">
        <v>5307.8</v>
      </c>
      <c r="C750" s="9">
        <v>4342.8</v>
      </c>
      <c r="D750" s="9">
        <v>2412.6</v>
      </c>
      <c r="E750" s="9">
        <v>5307.8</v>
      </c>
      <c r="F750" s="9">
        <v>2895.2</v>
      </c>
      <c r="G750" s="9">
        <v>1447.6</v>
      </c>
      <c r="H750" s="9">
        <v>21713.8</v>
      </c>
      <c r="I750" s="9">
        <v>24000</v>
      </c>
      <c r="J750" s="9">
        <v>2286.1999999999998</v>
      </c>
      <c r="K750" s="9">
        <v>9.5299999999999994</v>
      </c>
    </row>
    <row r="751" spans="1:11" ht="15" thickBot="1" x14ac:dyDescent="0.35">
      <c r="A751" s="8" t="s">
        <v>68</v>
      </c>
      <c r="B751" s="9">
        <v>8203</v>
      </c>
      <c r="C751" s="9">
        <v>4825.3</v>
      </c>
      <c r="D751" s="9">
        <v>2412.6</v>
      </c>
      <c r="E751" s="9">
        <v>5307.8</v>
      </c>
      <c r="F751" s="9">
        <v>2895.2</v>
      </c>
      <c r="G751" s="9">
        <v>1447.6</v>
      </c>
      <c r="H751" s="9">
        <v>25091.5</v>
      </c>
      <c r="I751" s="9">
        <v>24000</v>
      </c>
      <c r="J751" s="9">
        <v>-1091.5</v>
      </c>
      <c r="K751" s="9">
        <v>-4.55</v>
      </c>
    </row>
    <row r="752" spans="1:11" ht="15" thickBot="1" x14ac:dyDescent="0.35">
      <c r="A752" s="8" t="s">
        <v>69</v>
      </c>
      <c r="B752" s="9">
        <v>1930.1</v>
      </c>
      <c r="C752" s="9">
        <v>4342.8</v>
      </c>
      <c r="D752" s="9">
        <v>1930.1</v>
      </c>
      <c r="E752" s="9">
        <v>5307.8</v>
      </c>
      <c r="F752" s="9">
        <v>1447.6</v>
      </c>
      <c r="G752" s="9">
        <v>2412.6</v>
      </c>
      <c r="H752" s="9">
        <v>17371</v>
      </c>
      <c r="I752" s="9">
        <v>16000</v>
      </c>
      <c r="J752" s="9">
        <v>-1371</v>
      </c>
      <c r="K752" s="9">
        <v>-8.57</v>
      </c>
    </row>
    <row r="753" spans="1:11" ht="15" thickBot="1" x14ac:dyDescent="0.35">
      <c r="A753" s="8" t="s">
        <v>70</v>
      </c>
      <c r="B753" s="9">
        <v>1930.1</v>
      </c>
      <c r="C753" s="9">
        <v>4342.8</v>
      </c>
      <c r="D753" s="9">
        <v>2412.6</v>
      </c>
      <c r="E753" s="9">
        <v>5307.8</v>
      </c>
      <c r="F753" s="9">
        <v>1447.6</v>
      </c>
      <c r="G753" s="9">
        <v>1447.6</v>
      </c>
      <c r="H753" s="9">
        <v>16888.5</v>
      </c>
      <c r="I753" s="9">
        <v>14000</v>
      </c>
      <c r="J753" s="9">
        <v>-2888.5</v>
      </c>
      <c r="K753" s="9">
        <v>-20.63</v>
      </c>
    </row>
    <row r="754" spans="1:11" ht="15" thickBot="1" x14ac:dyDescent="0.35">
      <c r="A754" s="8" t="s">
        <v>71</v>
      </c>
      <c r="B754" s="9">
        <v>1930.1</v>
      </c>
      <c r="C754" s="9">
        <v>3860.2</v>
      </c>
      <c r="D754" s="9">
        <v>2412.6</v>
      </c>
      <c r="E754" s="9">
        <v>5307.8</v>
      </c>
      <c r="F754" s="9">
        <v>1447.6</v>
      </c>
      <c r="G754" s="9">
        <v>2895.2</v>
      </c>
      <c r="H754" s="9">
        <v>17853.5</v>
      </c>
      <c r="I754" s="9">
        <v>18000</v>
      </c>
      <c r="J754" s="9">
        <v>146.5</v>
      </c>
      <c r="K754" s="9">
        <v>0.81</v>
      </c>
    </row>
    <row r="755" spans="1:11" ht="15" thickBot="1" x14ac:dyDescent="0.35">
      <c r="A755" s="8" t="s">
        <v>72</v>
      </c>
      <c r="B755" s="9">
        <v>2412.6</v>
      </c>
      <c r="C755" s="9">
        <v>4342.8</v>
      </c>
      <c r="D755" s="9">
        <v>2412.6</v>
      </c>
      <c r="E755" s="9">
        <v>5307.8</v>
      </c>
      <c r="F755" s="9">
        <v>2895.2</v>
      </c>
      <c r="G755" s="9">
        <v>1447.6</v>
      </c>
      <c r="H755" s="9">
        <v>18818.599999999999</v>
      </c>
      <c r="I755" s="9">
        <v>20000</v>
      </c>
      <c r="J755" s="9">
        <v>1181.4000000000001</v>
      </c>
      <c r="K755" s="9">
        <v>5.91</v>
      </c>
    </row>
    <row r="756" spans="1:11" ht="15" thickBot="1" x14ac:dyDescent="0.35">
      <c r="A756" s="8" t="s">
        <v>73</v>
      </c>
      <c r="B756" s="9">
        <v>2412.6</v>
      </c>
      <c r="C756" s="9">
        <v>4342.8</v>
      </c>
      <c r="D756" s="9">
        <v>1930.1</v>
      </c>
      <c r="E756" s="9">
        <v>5307.8</v>
      </c>
      <c r="F756" s="9">
        <v>2895.2</v>
      </c>
      <c r="G756" s="9">
        <v>1447.6</v>
      </c>
      <c r="H756" s="9">
        <v>18336.099999999999</v>
      </c>
      <c r="I756" s="9">
        <v>20000</v>
      </c>
      <c r="J756" s="9">
        <v>1663.9</v>
      </c>
      <c r="K756" s="9">
        <v>8.32</v>
      </c>
    </row>
    <row r="757" spans="1:11" ht="15" thickBot="1" x14ac:dyDescent="0.35">
      <c r="A757" s="8" t="s">
        <v>74</v>
      </c>
      <c r="B757" s="9">
        <v>5307.8</v>
      </c>
      <c r="C757" s="9">
        <v>4342.8</v>
      </c>
      <c r="D757" s="9">
        <v>2412.6</v>
      </c>
      <c r="E757" s="9">
        <v>5307.8</v>
      </c>
      <c r="F757" s="9">
        <v>2895.2</v>
      </c>
      <c r="G757" s="9">
        <v>2895.2</v>
      </c>
      <c r="H757" s="9">
        <v>23161.3</v>
      </c>
      <c r="I757" s="9">
        <v>23000</v>
      </c>
      <c r="J757" s="9">
        <v>-161.30000000000001</v>
      </c>
      <c r="K757" s="9">
        <v>-0.7</v>
      </c>
    </row>
    <row r="758" spans="1:11" ht="15" thickBot="1" x14ac:dyDescent="0.35">
      <c r="A758" s="8" t="s">
        <v>75</v>
      </c>
      <c r="B758" s="9">
        <v>5307.8</v>
      </c>
      <c r="C758" s="9">
        <v>4825.3</v>
      </c>
      <c r="D758" s="9">
        <v>2412.6</v>
      </c>
      <c r="E758" s="9">
        <v>5307.8</v>
      </c>
      <c r="F758" s="9">
        <v>2895.2</v>
      </c>
      <c r="G758" s="9">
        <v>2895.2</v>
      </c>
      <c r="H758" s="9">
        <v>23643.9</v>
      </c>
      <c r="I758" s="9">
        <v>25000</v>
      </c>
      <c r="J758" s="9">
        <v>1356.1</v>
      </c>
      <c r="K758" s="9">
        <v>5.42</v>
      </c>
    </row>
    <row r="759" spans="1:11" ht="15" thickBot="1" x14ac:dyDescent="0.35">
      <c r="A759" s="8" t="s">
        <v>76</v>
      </c>
      <c r="B759" s="9">
        <v>5307.8</v>
      </c>
      <c r="C759" s="9">
        <v>4825.3</v>
      </c>
      <c r="D759" s="9">
        <v>2412.6</v>
      </c>
      <c r="E759" s="9">
        <v>5307.8</v>
      </c>
      <c r="F759" s="9">
        <v>2895.2</v>
      </c>
      <c r="G759" s="9">
        <v>2895.2</v>
      </c>
      <c r="H759" s="9">
        <v>23643.9</v>
      </c>
      <c r="I759" s="9">
        <v>23000</v>
      </c>
      <c r="J759" s="9">
        <v>-643.9</v>
      </c>
      <c r="K759" s="9">
        <v>-2.8</v>
      </c>
    </row>
    <row r="760" spans="1:11" ht="15" thickBot="1" x14ac:dyDescent="0.35">
      <c r="A760" s="8" t="s">
        <v>77</v>
      </c>
      <c r="B760" s="9">
        <v>2412.6</v>
      </c>
      <c r="C760" s="9">
        <v>4825.3</v>
      </c>
      <c r="D760" s="9">
        <v>2412.6</v>
      </c>
      <c r="E760" s="9">
        <v>5307.8</v>
      </c>
      <c r="F760" s="9">
        <v>2895.2</v>
      </c>
      <c r="G760" s="9">
        <v>2895.2</v>
      </c>
      <c r="H760" s="9">
        <v>20748.7</v>
      </c>
      <c r="I760" s="9">
        <v>20000</v>
      </c>
      <c r="J760" s="9">
        <v>-748.7</v>
      </c>
      <c r="K760" s="9">
        <v>-3.74</v>
      </c>
    </row>
    <row r="761" spans="1:11" ht="15" thickBot="1" x14ac:dyDescent="0.35">
      <c r="A761" s="8" t="s">
        <v>78</v>
      </c>
      <c r="B761" s="9">
        <v>4342.8</v>
      </c>
      <c r="C761" s="9">
        <v>4825.3</v>
      </c>
      <c r="D761" s="9">
        <v>2412.6</v>
      </c>
      <c r="E761" s="9">
        <v>5307.8</v>
      </c>
      <c r="F761" s="9">
        <v>2895.2</v>
      </c>
      <c r="G761" s="9">
        <v>1447.6</v>
      </c>
      <c r="H761" s="9">
        <v>21231.200000000001</v>
      </c>
      <c r="I761" s="9">
        <v>22000</v>
      </c>
      <c r="J761" s="9">
        <v>768.8</v>
      </c>
      <c r="K761" s="9">
        <v>3.49</v>
      </c>
    </row>
    <row r="762" spans="1:11" ht="15" thickBot="1" x14ac:dyDescent="0.35">
      <c r="A762" s="8" t="s">
        <v>79</v>
      </c>
      <c r="B762" s="9">
        <v>5307.8</v>
      </c>
      <c r="C762" s="9">
        <v>4825.3</v>
      </c>
      <c r="D762" s="9">
        <v>2412.6</v>
      </c>
      <c r="E762" s="9">
        <v>5307.8</v>
      </c>
      <c r="F762" s="9">
        <v>2895.2</v>
      </c>
      <c r="G762" s="9">
        <v>2412.6</v>
      </c>
      <c r="H762" s="9">
        <v>23161.3</v>
      </c>
      <c r="I762" s="9">
        <v>27000</v>
      </c>
      <c r="J762" s="9">
        <v>3838.7</v>
      </c>
      <c r="K762" s="9">
        <v>14.22</v>
      </c>
    </row>
    <row r="763" spans="1:11" ht="15" thickBot="1" x14ac:dyDescent="0.35">
      <c r="A763" s="8" t="s">
        <v>80</v>
      </c>
      <c r="B763" s="9">
        <v>11098.1</v>
      </c>
      <c r="C763" s="9">
        <v>4825.3</v>
      </c>
      <c r="D763" s="9">
        <v>2412.6</v>
      </c>
      <c r="E763" s="9">
        <v>5307.8</v>
      </c>
      <c r="F763" s="9">
        <v>2895.2</v>
      </c>
      <c r="G763" s="9">
        <v>2895.2</v>
      </c>
      <c r="H763" s="9">
        <v>29434.2</v>
      </c>
      <c r="I763" s="9">
        <v>33000</v>
      </c>
      <c r="J763" s="9">
        <v>3565.8</v>
      </c>
      <c r="K763" s="9">
        <v>10.81</v>
      </c>
    </row>
    <row r="764" spans="1:11" ht="15" thickBot="1" x14ac:dyDescent="0.35">
      <c r="A764" s="8" t="s">
        <v>81</v>
      </c>
      <c r="B764" s="9">
        <v>2412.6</v>
      </c>
      <c r="C764" s="9">
        <v>4342.8</v>
      </c>
      <c r="D764" s="9">
        <v>2412.6</v>
      </c>
      <c r="E764" s="9">
        <v>5307.8</v>
      </c>
      <c r="F764" s="9">
        <v>2895.2</v>
      </c>
      <c r="G764" s="9">
        <v>1447.6</v>
      </c>
      <c r="H764" s="9">
        <v>18818.599999999999</v>
      </c>
      <c r="I764" s="9">
        <v>18000</v>
      </c>
      <c r="J764" s="9">
        <v>-818.6</v>
      </c>
      <c r="K764" s="9">
        <v>-4.55</v>
      </c>
    </row>
    <row r="765" spans="1:11" ht="15" thickBot="1" x14ac:dyDescent="0.35">
      <c r="A765" s="8" t="s">
        <v>82</v>
      </c>
      <c r="B765" s="9">
        <v>2412.6</v>
      </c>
      <c r="C765" s="9">
        <v>4825.3</v>
      </c>
      <c r="D765" s="9">
        <v>2412.6</v>
      </c>
      <c r="E765" s="9">
        <v>5307.8</v>
      </c>
      <c r="F765" s="9">
        <v>2895.2</v>
      </c>
      <c r="G765" s="9">
        <v>1447.6</v>
      </c>
      <c r="H765" s="9">
        <v>19301.099999999999</v>
      </c>
      <c r="I765" s="9">
        <v>20000</v>
      </c>
      <c r="J765" s="9">
        <v>698.9</v>
      </c>
      <c r="K765" s="9">
        <v>3.49</v>
      </c>
    </row>
    <row r="766" spans="1:11" ht="15" thickBot="1" x14ac:dyDescent="0.35">
      <c r="A766" s="8" t="s">
        <v>83</v>
      </c>
      <c r="B766" s="9">
        <v>5307.8</v>
      </c>
      <c r="C766" s="9">
        <v>4825.3</v>
      </c>
      <c r="D766" s="9">
        <v>3377.7</v>
      </c>
      <c r="E766" s="9">
        <v>5307.8</v>
      </c>
      <c r="F766" s="9">
        <v>2895.2</v>
      </c>
      <c r="G766" s="9">
        <v>2895.2</v>
      </c>
      <c r="H766" s="9">
        <v>24608.9</v>
      </c>
      <c r="I766" s="9">
        <v>23000</v>
      </c>
      <c r="J766" s="9">
        <v>-1608.9</v>
      </c>
      <c r="K766" s="9">
        <v>-7</v>
      </c>
    </row>
    <row r="767" spans="1:11" ht="15" thickBot="1" x14ac:dyDescent="0.35">
      <c r="A767" s="8" t="s">
        <v>84</v>
      </c>
      <c r="B767" s="9">
        <v>4342.8</v>
      </c>
      <c r="C767" s="9">
        <v>4825.3</v>
      </c>
      <c r="D767" s="9">
        <v>4342.8</v>
      </c>
      <c r="E767" s="9">
        <v>5307.8</v>
      </c>
      <c r="F767" s="9">
        <v>2895.2</v>
      </c>
      <c r="G767" s="9">
        <v>2895.2</v>
      </c>
      <c r="H767" s="9">
        <v>24608.9</v>
      </c>
      <c r="I767" s="9">
        <v>27000</v>
      </c>
      <c r="J767" s="9">
        <v>2391.1</v>
      </c>
      <c r="K767" s="9">
        <v>8.86</v>
      </c>
    </row>
    <row r="768" spans="1:11" ht="15" thickBot="1" x14ac:dyDescent="0.35">
      <c r="A768" s="8" t="s">
        <v>85</v>
      </c>
      <c r="B768" s="9">
        <v>5307.8</v>
      </c>
      <c r="C768" s="9">
        <v>4825.3</v>
      </c>
      <c r="D768" s="9">
        <v>3377.7</v>
      </c>
      <c r="E768" s="9">
        <v>5307.8</v>
      </c>
      <c r="F768" s="9">
        <v>2895.2</v>
      </c>
      <c r="G768" s="9">
        <v>2895.2</v>
      </c>
      <c r="H768" s="9">
        <v>24608.9</v>
      </c>
      <c r="I768" s="9">
        <v>23000</v>
      </c>
      <c r="J768" s="9">
        <v>-1608.9</v>
      </c>
      <c r="K768" s="9">
        <v>-7</v>
      </c>
    </row>
    <row r="769" spans="1:11" ht="15" thickBot="1" x14ac:dyDescent="0.35">
      <c r="A769" s="8" t="s">
        <v>86</v>
      </c>
      <c r="B769" s="9">
        <v>5307.8</v>
      </c>
      <c r="C769" s="9">
        <v>4825.3</v>
      </c>
      <c r="D769" s="9">
        <v>2895.2</v>
      </c>
      <c r="E769" s="9">
        <v>5307.8</v>
      </c>
      <c r="F769" s="9">
        <v>2895.2</v>
      </c>
      <c r="G769" s="9">
        <v>2412.6</v>
      </c>
      <c r="H769" s="9">
        <v>23643.9</v>
      </c>
      <c r="I769" s="9">
        <v>23000</v>
      </c>
      <c r="J769" s="9">
        <v>-643.9</v>
      </c>
      <c r="K769" s="9">
        <v>-2.8</v>
      </c>
    </row>
    <row r="770" spans="1:11" ht="15" thickBot="1" x14ac:dyDescent="0.35">
      <c r="A770" s="8" t="s">
        <v>87</v>
      </c>
      <c r="B770" s="9">
        <v>5307.8</v>
      </c>
      <c r="C770" s="9">
        <v>4825.3</v>
      </c>
      <c r="D770" s="9">
        <v>2412.6</v>
      </c>
      <c r="E770" s="9">
        <v>5307.8</v>
      </c>
      <c r="F770" s="9">
        <v>2895.2</v>
      </c>
      <c r="G770" s="9">
        <v>2895.2</v>
      </c>
      <c r="H770" s="9">
        <v>23643.9</v>
      </c>
      <c r="I770" s="9">
        <v>25000</v>
      </c>
      <c r="J770" s="9">
        <v>1356.1</v>
      </c>
      <c r="K770" s="9">
        <v>5.42</v>
      </c>
    </row>
    <row r="771" spans="1:11" ht="15" thickBot="1" x14ac:dyDescent="0.35">
      <c r="A771" s="8" t="s">
        <v>88</v>
      </c>
      <c r="B771" s="9">
        <v>5307.8</v>
      </c>
      <c r="C771" s="9">
        <v>4825.3</v>
      </c>
      <c r="D771" s="9">
        <v>2412.6</v>
      </c>
      <c r="E771" s="9">
        <v>5307.8</v>
      </c>
      <c r="F771" s="9">
        <v>2895.2</v>
      </c>
      <c r="G771" s="9">
        <v>2895.2</v>
      </c>
      <c r="H771" s="9">
        <v>23643.9</v>
      </c>
      <c r="I771" s="9">
        <v>24000</v>
      </c>
      <c r="J771" s="9">
        <v>356.1</v>
      </c>
      <c r="K771" s="9">
        <v>1.48</v>
      </c>
    </row>
    <row r="772" spans="1:11" ht="15" thickBot="1" x14ac:dyDescent="0.35">
      <c r="A772" s="8" t="s">
        <v>89</v>
      </c>
      <c r="B772" s="9">
        <v>4342.8</v>
      </c>
      <c r="C772" s="9">
        <v>4825.3</v>
      </c>
      <c r="D772" s="9">
        <v>2412.6</v>
      </c>
      <c r="E772" s="9">
        <v>5307.8</v>
      </c>
      <c r="F772" s="9">
        <v>2895.2</v>
      </c>
      <c r="G772" s="9">
        <v>2895.2</v>
      </c>
      <c r="H772" s="9">
        <v>22678.799999999999</v>
      </c>
      <c r="I772" s="9">
        <v>22000</v>
      </c>
      <c r="J772" s="9">
        <v>-678.8</v>
      </c>
      <c r="K772" s="9">
        <v>-3.09</v>
      </c>
    </row>
    <row r="773" spans="1:11" ht="15" thickBot="1" x14ac:dyDescent="0.35">
      <c r="A773" s="8" t="s">
        <v>90</v>
      </c>
      <c r="B773" s="9">
        <v>5307.8</v>
      </c>
      <c r="C773" s="9">
        <v>4825.3</v>
      </c>
      <c r="D773" s="9">
        <v>2895.2</v>
      </c>
      <c r="E773" s="9">
        <v>5307.8</v>
      </c>
      <c r="F773" s="9">
        <v>2895.2</v>
      </c>
      <c r="G773" s="9">
        <v>2895.2</v>
      </c>
      <c r="H773" s="9">
        <v>24126.400000000001</v>
      </c>
      <c r="I773" s="9">
        <v>26000</v>
      </c>
      <c r="J773" s="9">
        <v>1873.6</v>
      </c>
      <c r="K773" s="9">
        <v>7.21</v>
      </c>
    </row>
    <row r="774" spans="1:11" ht="15" thickBot="1" x14ac:dyDescent="0.35">
      <c r="A774" s="8" t="s">
        <v>91</v>
      </c>
      <c r="B774" s="9">
        <v>8203</v>
      </c>
      <c r="C774" s="9">
        <v>4825.3</v>
      </c>
      <c r="D774" s="9">
        <v>3377.7</v>
      </c>
      <c r="E774" s="9">
        <v>5307.8</v>
      </c>
      <c r="F774" s="9">
        <v>2895.2</v>
      </c>
      <c r="G774" s="9">
        <v>2412.6</v>
      </c>
      <c r="H774" s="9">
        <v>27021.599999999999</v>
      </c>
      <c r="I774" s="9">
        <v>33000</v>
      </c>
      <c r="J774" s="9">
        <v>5978.4</v>
      </c>
      <c r="K774" s="9">
        <v>18.12</v>
      </c>
    </row>
    <row r="775" spans="1:11" ht="15" thickBot="1" x14ac:dyDescent="0.35">
      <c r="A775" s="8" t="s">
        <v>92</v>
      </c>
      <c r="B775" s="9">
        <v>19301.099999999999</v>
      </c>
      <c r="C775" s="9">
        <v>4825.3</v>
      </c>
      <c r="D775" s="9">
        <v>2412.6</v>
      </c>
      <c r="E775" s="9">
        <v>5307.8</v>
      </c>
      <c r="F775" s="9">
        <v>2895.2</v>
      </c>
      <c r="G775" s="9">
        <v>2895.2</v>
      </c>
      <c r="H775" s="9">
        <v>37637.199999999997</v>
      </c>
      <c r="I775" s="9">
        <v>40000</v>
      </c>
      <c r="J775" s="9">
        <v>2362.8000000000002</v>
      </c>
      <c r="K775" s="9">
        <v>5.91</v>
      </c>
    </row>
    <row r="776" spans="1:11" ht="15" thickBot="1" x14ac:dyDescent="0.35">
      <c r="A776" s="8" t="s">
        <v>93</v>
      </c>
      <c r="B776" s="9">
        <v>5307.8</v>
      </c>
      <c r="C776" s="9">
        <v>4825.3</v>
      </c>
      <c r="D776" s="9">
        <v>2412.6</v>
      </c>
      <c r="E776" s="9">
        <v>5307.8</v>
      </c>
      <c r="F776" s="9">
        <v>2895.2</v>
      </c>
      <c r="G776" s="9">
        <v>2895.2</v>
      </c>
      <c r="H776" s="9">
        <v>23643.9</v>
      </c>
      <c r="I776" s="9">
        <v>24000</v>
      </c>
      <c r="J776" s="9">
        <v>356.1</v>
      </c>
      <c r="K776" s="9">
        <v>1.48</v>
      </c>
    </row>
    <row r="777" spans="1:11" ht="15" thickBot="1" x14ac:dyDescent="0.35">
      <c r="A777" s="8" t="s">
        <v>94</v>
      </c>
      <c r="B777" s="9">
        <v>5307.8</v>
      </c>
      <c r="C777" s="9">
        <v>4825.3</v>
      </c>
      <c r="D777" s="9">
        <v>2412.6</v>
      </c>
      <c r="E777" s="9">
        <v>5307.8</v>
      </c>
      <c r="F777" s="9">
        <v>2895.2</v>
      </c>
      <c r="G777" s="9">
        <v>2412.6</v>
      </c>
      <c r="H777" s="9">
        <v>23161.3</v>
      </c>
      <c r="I777" s="9">
        <v>26000</v>
      </c>
      <c r="J777" s="9">
        <v>2838.7</v>
      </c>
      <c r="K777" s="9">
        <v>10.92</v>
      </c>
    </row>
    <row r="778" spans="1:11" ht="15" thickBot="1" x14ac:dyDescent="0.35">
      <c r="A778" s="8" t="s">
        <v>95</v>
      </c>
      <c r="B778" s="9">
        <v>5307.8</v>
      </c>
      <c r="C778" s="9">
        <v>4825.3</v>
      </c>
      <c r="D778" s="9">
        <v>2895.2</v>
      </c>
      <c r="E778" s="9">
        <v>5307.8</v>
      </c>
      <c r="F778" s="9">
        <v>2895.2</v>
      </c>
      <c r="G778" s="9">
        <v>2895.2</v>
      </c>
      <c r="H778" s="9">
        <v>24126.400000000001</v>
      </c>
      <c r="I778" s="9">
        <v>28000</v>
      </c>
      <c r="J778" s="9">
        <v>3873.6</v>
      </c>
      <c r="K778" s="9">
        <v>13.83</v>
      </c>
    </row>
    <row r="779" spans="1:11" ht="15" thickBot="1" x14ac:dyDescent="0.35">
      <c r="A779" s="8" t="s">
        <v>96</v>
      </c>
      <c r="B779" s="9">
        <v>6272.9</v>
      </c>
      <c r="C779" s="9">
        <v>4825.3</v>
      </c>
      <c r="D779" s="9">
        <v>2412.6</v>
      </c>
      <c r="E779" s="9">
        <v>5307.8</v>
      </c>
      <c r="F779" s="9">
        <v>2895.2</v>
      </c>
      <c r="G779" s="9">
        <v>2895.2</v>
      </c>
      <c r="H779" s="9">
        <v>24608.9</v>
      </c>
      <c r="I779" s="9">
        <v>26000</v>
      </c>
      <c r="J779" s="9">
        <v>1391.1</v>
      </c>
      <c r="K779" s="9">
        <v>5.35</v>
      </c>
    </row>
    <row r="780" spans="1:11" ht="15" thickBot="1" x14ac:dyDescent="0.35">
      <c r="A780" s="8" t="s">
        <v>97</v>
      </c>
      <c r="B780" s="9">
        <v>5307.8</v>
      </c>
      <c r="C780" s="9">
        <v>4825.3</v>
      </c>
      <c r="D780" s="9">
        <v>2412.6</v>
      </c>
      <c r="E780" s="9">
        <v>5307.8</v>
      </c>
      <c r="F780" s="9">
        <v>2895.2</v>
      </c>
      <c r="G780" s="9">
        <v>2895.2</v>
      </c>
      <c r="H780" s="9">
        <v>23643.9</v>
      </c>
      <c r="I780" s="9">
        <v>26000</v>
      </c>
      <c r="J780" s="9">
        <v>2356.1</v>
      </c>
      <c r="K780" s="9">
        <v>9.06</v>
      </c>
    </row>
    <row r="781" spans="1:11" ht="15" thickBot="1" x14ac:dyDescent="0.35">
      <c r="A781" s="8" t="s">
        <v>98</v>
      </c>
      <c r="B781" s="9">
        <v>6272.9</v>
      </c>
      <c r="C781" s="9">
        <v>4825.3</v>
      </c>
      <c r="D781" s="9">
        <v>2412.6</v>
      </c>
      <c r="E781" s="9">
        <v>5307.8</v>
      </c>
      <c r="F781" s="9">
        <v>3860.2</v>
      </c>
      <c r="G781" s="9">
        <v>2895.2</v>
      </c>
      <c r="H781" s="9">
        <v>25574</v>
      </c>
      <c r="I781" s="9">
        <v>27000</v>
      </c>
      <c r="J781" s="9">
        <v>1426</v>
      </c>
      <c r="K781" s="9">
        <v>5.28</v>
      </c>
    </row>
    <row r="782" spans="1:11" ht="15" thickBot="1" x14ac:dyDescent="0.35">
      <c r="A782" s="8" t="s">
        <v>99</v>
      </c>
      <c r="B782" s="9">
        <v>8203</v>
      </c>
      <c r="C782" s="9">
        <v>4825.3</v>
      </c>
      <c r="D782" s="9">
        <v>2412.6</v>
      </c>
      <c r="E782" s="9">
        <v>5307.8</v>
      </c>
      <c r="F782" s="9">
        <v>2895.2</v>
      </c>
      <c r="G782" s="9">
        <v>2895.2</v>
      </c>
      <c r="H782" s="9">
        <v>26539</v>
      </c>
      <c r="I782" s="9">
        <v>29000</v>
      </c>
      <c r="J782" s="9">
        <v>2461</v>
      </c>
      <c r="K782" s="9">
        <v>8.49</v>
      </c>
    </row>
    <row r="783" spans="1:11" ht="15" thickBot="1" x14ac:dyDescent="0.35">
      <c r="A783" s="8" t="s">
        <v>100</v>
      </c>
      <c r="B783" s="9">
        <v>7720.4</v>
      </c>
      <c r="C783" s="9">
        <v>4825.3</v>
      </c>
      <c r="D783" s="9">
        <v>2412.6</v>
      </c>
      <c r="E783" s="9">
        <v>5307.8</v>
      </c>
      <c r="F783" s="9">
        <v>2895.2</v>
      </c>
      <c r="G783" s="9">
        <v>2895.2</v>
      </c>
      <c r="H783" s="9">
        <v>26056.5</v>
      </c>
      <c r="I783" s="9">
        <v>30000</v>
      </c>
      <c r="J783" s="9">
        <v>3943.5</v>
      </c>
      <c r="K783" s="9">
        <v>13.15</v>
      </c>
    </row>
    <row r="784" spans="1:11" ht="15" thickBot="1" x14ac:dyDescent="0.35">
      <c r="A784" s="8" t="s">
        <v>101</v>
      </c>
      <c r="B784" s="9">
        <v>5307.8</v>
      </c>
      <c r="C784" s="9">
        <v>4825.3</v>
      </c>
      <c r="D784" s="9">
        <v>2412.6</v>
      </c>
      <c r="E784" s="9">
        <v>5307.8</v>
      </c>
      <c r="F784" s="9">
        <v>2895.2</v>
      </c>
      <c r="G784" s="9">
        <v>3860.2</v>
      </c>
      <c r="H784" s="9">
        <v>24608.9</v>
      </c>
      <c r="I784" s="9">
        <v>29000</v>
      </c>
      <c r="J784" s="9">
        <v>4391.1000000000004</v>
      </c>
      <c r="K784" s="9">
        <v>15.14</v>
      </c>
    </row>
    <row r="785" spans="1:11" ht="15" thickBot="1" x14ac:dyDescent="0.35">
      <c r="A785" s="8" t="s">
        <v>102</v>
      </c>
      <c r="B785" s="9">
        <v>5307.8</v>
      </c>
      <c r="C785" s="9">
        <v>4825.3</v>
      </c>
      <c r="D785" s="9">
        <v>3377.7</v>
      </c>
      <c r="E785" s="9">
        <v>5307.8</v>
      </c>
      <c r="F785" s="9">
        <v>2895.2</v>
      </c>
      <c r="G785" s="9">
        <v>2895.2</v>
      </c>
      <c r="H785" s="9">
        <v>24608.9</v>
      </c>
      <c r="I785" s="9">
        <v>27000</v>
      </c>
      <c r="J785" s="9">
        <v>2391.1</v>
      </c>
      <c r="K785" s="9">
        <v>8.86</v>
      </c>
    </row>
    <row r="786" spans="1:11" ht="15" thickBot="1" x14ac:dyDescent="0.35">
      <c r="A786" s="8" t="s">
        <v>103</v>
      </c>
      <c r="B786" s="9">
        <v>8203</v>
      </c>
      <c r="C786" s="9">
        <v>4825.3</v>
      </c>
      <c r="D786" s="9">
        <v>3377.7</v>
      </c>
      <c r="E786" s="9">
        <v>5307.8</v>
      </c>
      <c r="F786" s="9">
        <v>2895.2</v>
      </c>
      <c r="G786" s="9">
        <v>2895.2</v>
      </c>
      <c r="H786" s="9">
        <v>27504.1</v>
      </c>
      <c r="I786" s="9">
        <v>32000</v>
      </c>
      <c r="J786" s="9">
        <v>4495.8999999999996</v>
      </c>
      <c r="K786" s="9">
        <v>14.05</v>
      </c>
    </row>
    <row r="787" spans="1:11" ht="15" thickBot="1" x14ac:dyDescent="0.35">
      <c r="A787" s="8" t="s">
        <v>104</v>
      </c>
      <c r="B787" s="9">
        <v>19301.099999999999</v>
      </c>
      <c r="C787" s="9">
        <v>4825.3</v>
      </c>
      <c r="D787" s="9">
        <v>3377.7</v>
      </c>
      <c r="E787" s="9">
        <v>5307.8</v>
      </c>
      <c r="F787" s="9">
        <v>2895.2</v>
      </c>
      <c r="G787" s="9">
        <v>2895.2</v>
      </c>
      <c r="H787" s="9">
        <v>38602.199999999997</v>
      </c>
      <c r="I787" s="9">
        <v>41000</v>
      </c>
      <c r="J787" s="9">
        <v>2397.8000000000002</v>
      </c>
      <c r="K787" s="9">
        <v>5.85</v>
      </c>
    </row>
    <row r="788" spans="1:11" ht="15" thickBot="1" x14ac:dyDescent="0.35">
      <c r="A788" s="8" t="s">
        <v>105</v>
      </c>
      <c r="B788" s="9">
        <v>5307.8</v>
      </c>
      <c r="C788" s="9">
        <v>4825.3</v>
      </c>
      <c r="D788" s="9">
        <v>2412.6</v>
      </c>
      <c r="E788" s="9">
        <v>5307.8</v>
      </c>
      <c r="F788" s="9">
        <v>2895.2</v>
      </c>
      <c r="G788" s="9">
        <v>2895.2</v>
      </c>
      <c r="H788" s="9">
        <v>23643.9</v>
      </c>
      <c r="I788" s="9">
        <v>22000</v>
      </c>
      <c r="J788" s="9">
        <v>-1643.9</v>
      </c>
      <c r="K788" s="9">
        <v>-7.47</v>
      </c>
    </row>
    <row r="789" spans="1:11" ht="15" thickBot="1" x14ac:dyDescent="0.35">
      <c r="A789" s="8" t="s">
        <v>106</v>
      </c>
      <c r="B789" s="9">
        <v>5307.8</v>
      </c>
      <c r="C789" s="9">
        <v>4825.3</v>
      </c>
      <c r="D789" s="9">
        <v>3377.7</v>
      </c>
      <c r="E789" s="9">
        <v>5307.8</v>
      </c>
      <c r="F789" s="9">
        <v>2895.2</v>
      </c>
      <c r="G789" s="9">
        <v>2895.2</v>
      </c>
      <c r="H789" s="9">
        <v>24608.9</v>
      </c>
      <c r="I789" s="9">
        <v>22000</v>
      </c>
      <c r="J789" s="9">
        <v>-2608.9</v>
      </c>
      <c r="K789" s="9">
        <v>-11.86</v>
      </c>
    </row>
    <row r="790" spans="1:11" ht="15" thickBot="1" x14ac:dyDescent="0.35">
      <c r="A790" s="8" t="s">
        <v>107</v>
      </c>
      <c r="B790" s="9">
        <v>5307.8</v>
      </c>
      <c r="C790" s="9">
        <v>4825.3</v>
      </c>
      <c r="D790" s="9">
        <v>3377.7</v>
      </c>
      <c r="E790" s="9">
        <v>5307.8</v>
      </c>
      <c r="F790" s="9">
        <v>2895.2</v>
      </c>
      <c r="G790" s="9">
        <v>2895.2</v>
      </c>
      <c r="H790" s="9">
        <v>24608.9</v>
      </c>
      <c r="I790" s="9">
        <v>24000</v>
      </c>
      <c r="J790" s="9">
        <v>-608.9</v>
      </c>
      <c r="K790" s="9">
        <v>-2.54</v>
      </c>
    </row>
    <row r="791" spans="1:11" ht="15" thickBot="1" x14ac:dyDescent="0.35">
      <c r="A791" s="8" t="s">
        <v>108</v>
      </c>
      <c r="B791" s="9">
        <v>5307.8</v>
      </c>
      <c r="C791" s="9">
        <v>4825.3</v>
      </c>
      <c r="D791" s="9">
        <v>2895.2</v>
      </c>
      <c r="E791" s="9">
        <v>5307.8</v>
      </c>
      <c r="F791" s="9">
        <v>2895.2</v>
      </c>
      <c r="G791" s="9">
        <v>2895.2</v>
      </c>
      <c r="H791" s="9">
        <v>24126.400000000001</v>
      </c>
      <c r="I791" s="9">
        <v>22000</v>
      </c>
      <c r="J791" s="9">
        <v>-2126.4</v>
      </c>
      <c r="K791" s="9">
        <v>-9.67</v>
      </c>
    </row>
    <row r="792" spans="1:11" ht="15" thickBot="1" x14ac:dyDescent="0.35">
      <c r="A792" s="8" t="s">
        <v>109</v>
      </c>
      <c r="B792" s="9">
        <v>6272.9</v>
      </c>
      <c r="C792" s="9">
        <v>4825.3</v>
      </c>
      <c r="D792" s="9">
        <v>2895.2</v>
      </c>
      <c r="E792" s="9">
        <v>5307.8</v>
      </c>
      <c r="F792" s="9">
        <v>2895.2</v>
      </c>
      <c r="G792" s="9">
        <v>2895.2</v>
      </c>
      <c r="H792" s="9">
        <v>25091.5</v>
      </c>
      <c r="I792" s="9">
        <v>24000</v>
      </c>
      <c r="J792" s="9">
        <v>-1091.5</v>
      </c>
      <c r="K792" s="9">
        <v>-4.55</v>
      </c>
    </row>
    <row r="793" spans="1:11" ht="15" thickBot="1" x14ac:dyDescent="0.35">
      <c r="A793" s="8" t="s">
        <v>110</v>
      </c>
      <c r="B793" s="9">
        <v>8203</v>
      </c>
      <c r="C793" s="9">
        <v>4825.3</v>
      </c>
      <c r="D793" s="9">
        <v>2895.2</v>
      </c>
      <c r="E793" s="9">
        <v>5307.8</v>
      </c>
      <c r="F793" s="9">
        <v>2895.2</v>
      </c>
      <c r="G793" s="9">
        <v>2895.2</v>
      </c>
      <c r="H793" s="9">
        <v>27021.599999999999</v>
      </c>
      <c r="I793" s="9">
        <v>29000</v>
      </c>
      <c r="J793" s="9">
        <v>1978.4</v>
      </c>
      <c r="K793" s="9">
        <v>6.82</v>
      </c>
    </row>
    <row r="794" spans="1:11" ht="15" thickBot="1" x14ac:dyDescent="0.35">
      <c r="A794" s="8" t="s">
        <v>111</v>
      </c>
      <c r="B794" s="9">
        <v>9168</v>
      </c>
      <c r="C794" s="9">
        <v>4825.3</v>
      </c>
      <c r="D794" s="9">
        <v>3377.7</v>
      </c>
      <c r="E794" s="9">
        <v>5307.8</v>
      </c>
      <c r="F794" s="9">
        <v>2895.2</v>
      </c>
      <c r="G794" s="9">
        <v>3860.2</v>
      </c>
      <c r="H794" s="9">
        <v>29434.2</v>
      </c>
      <c r="I794" s="9">
        <v>29000</v>
      </c>
      <c r="J794" s="9">
        <v>-434.2</v>
      </c>
      <c r="K794" s="9">
        <v>-1.5</v>
      </c>
    </row>
    <row r="795" spans="1:11" ht="15" thickBot="1" x14ac:dyDescent="0.35">
      <c r="A795" s="8" t="s">
        <v>112</v>
      </c>
      <c r="B795" s="9">
        <v>8685.5</v>
      </c>
      <c r="C795" s="9">
        <v>4825.3</v>
      </c>
      <c r="D795" s="9">
        <v>2895.2</v>
      </c>
      <c r="E795" s="9">
        <v>5307.8</v>
      </c>
      <c r="F795" s="9">
        <v>2895.2</v>
      </c>
      <c r="G795" s="9">
        <v>2895.2</v>
      </c>
      <c r="H795" s="9">
        <v>27504.1</v>
      </c>
      <c r="I795" s="9">
        <v>29000</v>
      </c>
      <c r="J795" s="9">
        <v>1495.9</v>
      </c>
      <c r="K795" s="9">
        <v>5.16</v>
      </c>
    </row>
    <row r="796" spans="1:11" ht="15" thickBot="1" x14ac:dyDescent="0.35">
      <c r="A796" s="8" t="s">
        <v>113</v>
      </c>
      <c r="B796" s="9">
        <v>8203</v>
      </c>
      <c r="C796" s="9">
        <v>4825.3</v>
      </c>
      <c r="D796" s="9">
        <v>3377.7</v>
      </c>
      <c r="E796" s="9">
        <v>5307.8</v>
      </c>
      <c r="F796" s="9">
        <v>2895.2</v>
      </c>
      <c r="G796" s="9">
        <v>2895.2</v>
      </c>
      <c r="H796" s="9">
        <v>27504.1</v>
      </c>
      <c r="I796" s="9">
        <v>24000</v>
      </c>
      <c r="J796" s="9">
        <v>-3504.1</v>
      </c>
      <c r="K796" s="9">
        <v>-14.6</v>
      </c>
    </row>
    <row r="797" spans="1:11" ht="15" thickBot="1" x14ac:dyDescent="0.35">
      <c r="A797" s="8" t="s">
        <v>114</v>
      </c>
      <c r="B797" s="9">
        <v>8203</v>
      </c>
      <c r="C797" s="9">
        <v>4825.3</v>
      </c>
      <c r="D797" s="9">
        <v>3377.7</v>
      </c>
      <c r="E797" s="9">
        <v>5307.8</v>
      </c>
      <c r="F797" s="9">
        <v>2895.2</v>
      </c>
      <c r="G797" s="9">
        <v>2895.2</v>
      </c>
      <c r="H797" s="9">
        <v>27504.1</v>
      </c>
      <c r="I797" s="9">
        <v>25000</v>
      </c>
      <c r="J797" s="9">
        <v>-2504.1</v>
      </c>
      <c r="K797" s="9">
        <v>-10.02</v>
      </c>
    </row>
    <row r="798" spans="1:11" ht="15" thickBot="1" x14ac:dyDescent="0.35">
      <c r="A798" s="8" t="s">
        <v>115</v>
      </c>
      <c r="B798" s="9">
        <v>8685.5</v>
      </c>
      <c r="C798" s="9">
        <v>4825.3</v>
      </c>
      <c r="D798" s="9">
        <v>3377.7</v>
      </c>
      <c r="E798" s="9">
        <v>5307.8</v>
      </c>
      <c r="F798" s="9">
        <v>2895.2</v>
      </c>
      <c r="G798" s="9">
        <v>2895.2</v>
      </c>
      <c r="H798" s="9">
        <v>27986.6</v>
      </c>
      <c r="I798" s="9">
        <v>32000</v>
      </c>
      <c r="J798" s="9">
        <v>4013.4</v>
      </c>
      <c r="K798" s="9">
        <v>12.54</v>
      </c>
    </row>
    <row r="799" spans="1:11" ht="15" thickBot="1" x14ac:dyDescent="0.35">
      <c r="A799" s="8" t="s">
        <v>116</v>
      </c>
      <c r="B799" s="9">
        <v>19397.599999999999</v>
      </c>
      <c r="C799" s="9">
        <v>4825.3</v>
      </c>
      <c r="D799" s="9">
        <v>3377.7</v>
      </c>
      <c r="E799" s="9">
        <v>5307.8</v>
      </c>
      <c r="F799" s="9">
        <v>2895.2</v>
      </c>
      <c r="G799" s="9">
        <v>2895.2</v>
      </c>
      <c r="H799" s="9">
        <v>38698.699999999997</v>
      </c>
      <c r="I799" s="9">
        <v>41000</v>
      </c>
      <c r="J799" s="9">
        <v>2301.3000000000002</v>
      </c>
      <c r="K799" s="9">
        <v>5.61</v>
      </c>
    </row>
    <row r="800" spans="1:11" ht="15" thickBot="1" x14ac:dyDescent="0.35">
      <c r="A800" s="8" t="s">
        <v>117</v>
      </c>
      <c r="B800" s="9">
        <v>6272.9</v>
      </c>
      <c r="C800" s="9">
        <v>4825.3</v>
      </c>
      <c r="D800" s="9">
        <v>2895.2</v>
      </c>
      <c r="E800" s="9">
        <v>5307.8</v>
      </c>
      <c r="F800" s="9">
        <v>2895.2</v>
      </c>
      <c r="G800" s="9">
        <v>2895.2</v>
      </c>
      <c r="H800" s="9">
        <v>25091.5</v>
      </c>
      <c r="I800" s="9">
        <v>24000</v>
      </c>
      <c r="J800" s="9">
        <v>-1091.5</v>
      </c>
      <c r="K800" s="9">
        <v>-4.55</v>
      </c>
    </row>
    <row r="801" spans="1:11" ht="15" thickBot="1" x14ac:dyDescent="0.35">
      <c r="A801" s="8" t="s">
        <v>118</v>
      </c>
      <c r="B801" s="9">
        <v>6272.9</v>
      </c>
      <c r="C801" s="9">
        <v>4825.3</v>
      </c>
      <c r="D801" s="9">
        <v>2412.6</v>
      </c>
      <c r="E801" s="9">
        <v>5307.8</v>
      </c>
      <c r="F801" s="9">
        <v>2895.2</v>
      </c>
      <c r="G801" s="9">
        <v>2895.2</v>
      </c>
      <c r="H801" s="9">
        <v>24608.9</v>
      </c>
      <c r="I801" s="9">
        <v>24000</v>
      </c>
      <c r="J801" s="9">
        <v>-608.9</v>
      </c>
      <c r="K801" s="9">
        <v>-2.54</v>
      </c>
    </row>
    <row r="802" spans="1:11" ht="15" thickBot="1" x14ac:dyDescent="0.35">
      <c r="A802" s="8" t="s">
        <v>119</v>
      </c>
      <c r="B802" s="9">
        <v>8685.5</v>
      </c>
      <c r="C802" s="9">
        <v>4825.3</v>
      </c>
      <c r="D802" s="9">
        <v>2412.6</v>
      </c>
      <c r="E802" s="9">
        <v>5307.8</v>
      </c>
      <c r="F802" s="9">
        <v>2895.2</v>
      </c>
      <c r="G802" s="9">
        <v>2895.2</v>
      </c>
      <c r="H802" s="9">
        <v>27021.599999999999</v>
      </c>
      <c r="I802" s="9">
        <v>27000</v>
      </c>
      <c r="J802" s="9">
        <v>-21.6</v>
      </c>
      <c r="K802" s="9">
        <v>-0.08</v>
      </c>
    </row>
    <row r="803" spans="1:11" ht="15" thickBot="1" x14ac:dyDescent="0.35">
      <c r="A803" s="8" t="s">
        <v>120</v>
      </c>
      <c r="B803" s="9">
        <v>8685.5</v>
      </c>
      <c r="C803" s="9">
        <v>4825.3</v>
      </c>
      <c r="D803" s="9">
        <v>2895.2</v>
      </c>
      <c r="E803" s="9">
        <v>5307.8</v>
      </c>
      <c r="F803" s="9">
        <v>2895.2</v>
      </c>
      <c r="G803" s="9">
        <v>2895.2</v>
      </c>
      <c r="H803" s="9">
        <v>27504.1</v>
      </c>
      <c r="I803" s="9">
        <v>28000</v>
      </c>
      <c r="J803" s="9">
        <v>495.9</v>
      </c>
      <c r="K803" s="9">
        <v>1.77</v>
      </c>
    </row>
    <row r="804" spans="1:11" ht="15" thickBot="1" x14ac:dyDescent="0.35">
      <c r="A804" s="8" t="s">
        <v>121</v>
      </c>
      <c r="B804" s="9">
        <v>8685.5</v>
      </c>
      <c r="C804" s="9">
        <v>4825.3</v>
      </c>
      <c r="D804" s="9">
        <v>2895.2</v>
      </c>
      <c r="E804" s="9">
        <v>5307.8</v>
      </c>
      <c r="F804" s="9">
        <v>2895.2</v>
      </c>
      <c r="G804" s="9">
        <v>2895.2</v>
      </c>
      <c r="H804" s="9">
        <v>27504.1</v>
      </c>
      <c r="I804" s="9">
        <v>26000</v>
      </c>
      <c r="J804" s="9">
        <v>-1504.1</v>
      </c>
      <c r="K804" s="9">
        <v>-5.79</v>
      </c>
    </row>
    <row r="805" spans="1:11" ht="15" thickBot="1" x14ac:dyDescent="0.35">
      <c r="A805" s="8" t="s">
        <v>122</v>
      </c>
      <c r="B805" s="9">
        <v>18336.099999999999</v>
      </c>
      <c r="C805" s="9">
        <v>4825.3</v>
      </c>
      <c r="D805" s="9">
        <v>3377.7</v>
      </c>
      <c r="E805" s="9">
        <v>5307.8</v>
      </c>
      <c r="F805" s="9">
        <v>2895.2</v>
      </c>
      <c r="G805" s="9">
        <v>3860.2</v>
      </c>
      <c r="H805" s="9">
        <v>38602.199999999997</v>
      </c>
      <c r="I805" s="9">
        <v>28000</v>
      </c>
      <c r="J805" s="9">
        <v>-10602.2</v>
      </c>
      <c r="K805" s="9">
        <v>-37.869999999999997</v>
      </c>
    </row>
    <row r="806" spans="1:11" ht="15" thickBot="1" x14ac:dyDescent="0.35">
      <c r="A806" s="8" t="s">
        <v>123</v>
      </c>
      <c r="B806" s="9">
        <v>18336.099999999999</v>
      </c>
      <c r="C806" s="9">
        <v>4825.3</v>
      </c>
      <c r="D806" s="9">
        <v>3377.7</v>
      </c>
      <c r="E806" s="9">
        <v>5307.8</v>
      </c>
      <c r="F806" s="9">
        <v>2895.2</v>
      </c>
      <c r="G806" s="9">
        <v>2895.2</v>
      </c>
      <c r="H806" s="9">
        <v>37637.199999999997</v>
      </c>
      <c r="I806" s="9">
        <v>29000</v>
      </c>
      <c r="J806" s="9">
        <v>-8637.2000000000007</v>
      </c>
      <c r="K806" s="9">
        <v>-29.78</v>
      </c>
    </row>
    <row r="807" spans="1:11" ht="15" thickBot="1" x14ac:dyDescent="0.35">
      <c r="A807" s="8" t="s">
        <v>124</v>
      </c>
      <c r="B807" s="9">
        <v>18336.099999999999</v>
      </c>
      <c r="C807" s="9">
        <v>6272.9</v>
      </c>
      <c r="D807" s="9">
        <v>2412.6</v>
      </c>
      <c r="E807" s="9">
        <v>5307.8</v>
      </c>
      <c r="F807" s="9">
        <v>2895.2</v>
      </c>
      <c r="G807" s="9">
        <v>2895.2</v>
      </c>
      <c r="H807" s="9">
        <v>38119.699999999997</v>
      </c>
      <c r="I807" s="9">
        <v>33000</v>
      </c>
      <c r="J807" s="9">
        <v>-5119.7</v>
      </c>
      <c r="K807" s="9">
        <v>-15.51</v>
      </c>
    </row>
    <row r="808" spans="1:11" ht="15" thickBot="1" x14ac:dyDescent="0.35">
      <c r="A808" s="8" t="s">
        <v>125</v>
      </c>
      <c r="B808" s="9">
        <v>19301.099999999999</v>
      </c>
      <c r="C808" s="9">
        <v>6272.9</v>
      </c>
      <c r="D808" s="9">
        <v>3377.7</v>
      </c>
      <c r="E808" s="9">
        <v>5307.8</v>
      </c>
      <c r="F808" s="9">
        <v>2895.2</v>
      </c>
      <c r="G808" s="9">
        <v>3860.2</v>
      </c>
      <c r="H808" s="9">
        <v>41014.9</v>
      </c>
      <c r="I808" s="9">
        <v>30000</v>
      </c>
      <c r="J808" s="9">
        <v>-11014.9</v>
      </c>
      <c r="K808" s="9">
        <v>-36.72</v>
      </c>
    </row>
    <row r="809" spans="1:11" ht="15" thickBot="1" x14ac:dyDescent="0.35">
      <c r="A809" s="8" t="s">
        <v>126</v>
      </c>
      <c r="B809" s="9">
        <v>11098.1</v>
      </c>
      <c r="C809" s="9">
        <v>6272.9</v>
      </c>
      <c r="D809" s="9">
        <v>3377.7</v>
      </c>
      <c r="E809" s="9">
        <v>5307.8</v>
      </c>
      <c r="F809" s="9">
        <v>2895.2</v>
      </c>
      <c r="G809" s="9">
        <v>3860.2</v>
      </c>
      <c r="H809" s="9">
        <v>32811.9</v>
      </c>
      <c r="I809" s="9">
        <v>40000</v>
      </c>
      <c r="J809" s="9">
        <v>7188.1</v>
      </c>
      <c r="K809" s="9">
        <v>17.97</v>
      </c>
    </row>
    <row r="810" spans="1:11" ht="15" thickBot="1" x14ac:dyDescent="0.35">
      <c r="A810" s="8" t="s">
        <v>127</v>
      </c>
      <c r="B810" s="9">
        <v>18336.099999999999</v>
      </c>
      <c r="C810" s="9">
        <v>6272.9</v>
      </c>
      <c r="D810" s="9">
        <v>3377.7</v>
      </c>
      <c r="E810" s="9">
        <v>5307.8</v>
      </c>
      <c r="F810" s="9">
        <v>3860.2</v>
      </c>
      <c r="G810" s="9">
        <v>3860.2</v>
      </c>
      <c r="H810" s="9">
        <v>41014.9</v>
      </c>
      <c r="I810" s="9">
        <v>55000</v>
      </c>
      <c r="J810" s="9">
        <v>13985.1</v>
      </c>
      <c r="K810" s="9">
        <v>25.43</v>
      </c>
    </row>
    <row r="811" spans="1:11" ht="15" thickBot="1" x14ac:dyDescent="0.35">
      <c r="A811" s="8" t="s">
        <v>128</v>
      </c>
      <c r="B811" s="9">
        <v>21713.8</v>
      </c>
      <c r="C811" s="9">
        <v>6272.9</v>
      </c>
      <c r="D811" s="9">
        <v>3377.7</v>
      </c>
      <c r="E811" s="9">
        <v>5307.8</v>
      </c>
      <c r="F811" s="9">
        <v>3860.2</v>
      </c>
      <c r="G811" s="9">
        <v>2895.2</v>
      </c>
      <c r="H811" s="9">
        <v>43427.5</v>
      </c>
      <c r="I811" s="9">
        <v>53000</v>
      </c>
      <c r="J811" s="9">
        <v>9572.5</v>
      </c>
      <c r="K811" s="9">
        <v>18.059999999999999</v>
      </c>
    </row>
    <row r="812" spans="1:11" ht="15" thickBot="1" x14ac:dyDescent="0.35">
      <c r="A812" s="8" t="s">
        <v>129</v>
      </c>
      <c r="B812" s="9">
        <v>8203</v>
      </c>
      <c r="C812" s="9">
        <v>6272.9</v>
      </c>
      <c r="D812" s="9">
        <v>3377.7</v>
      </c>
      <c r="E812" s="9">
        <v>5307.8</v>
      </c>
      <c r="F812" s="9">
        <v>2895.2</v>
      </c>
      <c r="G812" s="9">
        <v>2895.2</v>
      </c>
      <c r="H812" s="9">
        <v>28951.7</v>
      </c>
      <c r="I812" s="9">
        <v>36000</v>
      </c>
      <c r="J812" s="9">
        <v>7048.3</v>
      </c>
      <c r="K812" s="9">
        <v>19.579999999999998</v>
      </c>
    </row>
    <row r="813" spans="1:11" ht="15" thickBot="1" x14ac:dyDescent="0.35">
      <c r="A813" s="8" t="s">
        <v>130</v>
      </c>
      <c r="B813" s="9">
        <v>7720.4</v>
      </c>
      <c r="C813" s="9">
        <v>6272.9</v>
      </c>
      <c r="D813" s="9">
        <v>2895.2</v>
      </c>
      <c r="E813" s="9">
        <v>5307.8</v>
      </c>
      <c r="F813" s="9">
        <v>2895.2</v>
      </c>
      <c r="G813" s="9">
        <v>4342.8</v>
      </c>
      <c r="H813" s="9">
        <v>29434.2</v>
      </c>
      <c r="I813" s="9">
        <v>32000</v>
      </c>
      <c r="J813" s="9">
        <v>2565.8000000000002</v>
      </c>
      <c r="K813" s="9">
        <v>8.02</v>
      </c>
    </row>
    <row r="814" spans="1:11" ht="15" thickBot="1" x14ac:dyDescent="0.35">
      <c r="A814" s="8" t="s">
        <v>131</v>
      </c>
      <c r="B814" s="9">
        <v>11098.1</v>
      </c>
      <c r="C814" s="9">
        <v>6272.9</v>
      </c>
      <c r="D814" s="9">
        <v>2895.2</v>
      </c>
      <c r="E814" s="9">
        <v>5307.8</v>
      </c>
      <c r="F814" s="9">
        <v>3860.2</v>
      </c>
      <c r="G814" s="9">
        <v>4342.8</v>
      </c>
      <c r="H814" s="9">
        <v>33777</v>
      </c>
      <c r="I814" s="9">
        <v>31000</v>
      </c>
      <c r="J814" s="9">
        <v>-2777</v>
      </c>
      <c r="K814" s="9">
        <v>-8.9600000000000009</v>
      </c>
    </row>
    <row r="815" spans="1:11" ht="15" thickBot="1" x14ac:dyDescent="0.35">
      <c r="A815" s="8" t="s">
        <v>132</v>
      </c>
      <c r="B815" s="9">
        <v>9168</v>
      </c>
      <c r="C815" s="9">
        <v>6272.9</v>
      </c>
      <c r="D815" s="9">
        <v>2412.6</v>
      </c>
      <c r="E815" s="9">
        <v>5307.8</v>
      </c>
      <c r="F815" s="9">
        <v>3860.2</v>
      </c>
      <c r="G815" s="9">
        <v>3860.2</v>
      </c>
      <c r="H815" s="9">
        <v>30881.8</v>
      </c>
      <c r="I815" s="9">
        <v>32000</v>
      </c>
      <c r="J815" s="9">
        <v>1118.2</v>
      </c>
      <c r="K815" s="9">
        <v>3.49</v>
      </c>
    </row>
    <row r="816" spans="1:11" ht="15" thickBot="1" x14ac:dyDescent="0.35">
      <c r="A816" s="8" t="s">
        <v>133</v>
      </c>
      <c r="B816" s="9">
        <v>9168</v>
      </c>
      <c r="C816" s="9">
        <v>6272.9</v>
      </c>
      <c r="D816" s="9">
        <v>2412.6</v>
      </c>
      <c r="E816" s="9">
        <v>5307.8</v>
      </c>
      <c r="F816" s="9">
        <v>3860.2</v>
      </c>
      <c r="G816" s="9">
        <v>3860.2</v>
      </c>
      <c r="H816" s="9">
        <v>30881.8</v>
      </c>
      <c r="I816" s="9">
        <v>37000</v>
      </c>
      <c r="J816" s="9">
        <v>6118.2</v>
      </c>
      <c r="K816" s="9">
        <v>16.54</v>
      </c>
    </row>
    <row r="817" spans="1:11" ht="15" thickBot="1" x14ac:dyDescent="0.35">
      <c r="A817" s="8" t="s">
        <v>134</v>
      </c>
      <c r="B817" s="9">
        <v>18336.099999999999</v>
      </c>
      <c r="C817" s="9">
        <v>6272.9</v>
      </c>
      <c r="D817" s="9">
        <v>2895.2</v>
      </c>
      <c r="E817" s="9">
        <v>5307.8</v>
      </c>
      <c r="F817" s="9">
        <v>3860.2</v>
      </c>
      <c r="G817" s="9">
        <v>4342.8</v>
      </c>
      <c r="H817" s="9">
        <v>41014.9</v>
      </c>
      <c r="I817" s="9">
        <v>33000</v>
      </c>
      <c r="J817" s="9">
        <v>-8014.9</v>
      </c>
      <c r="K817" s="9">
        <v>-24.29</v>
      </c>
    </row>
    <row r="818" spans="1:11" ht="15" thickBot="1" x14ac:dyDescent="0.35">
      <c r="A818" s="8" t="s">
        <v>135</v>
      </c>
      <c r="B818" s="9">
        <v>18336.099999999999</v>
      </c>
      <c r="C818" s="9">
        <v>6272.9</v>
      </c>
      <c r="D818" s="9">
        <v>2895.2</v>
      </c>
      <c r="E818" s="9">
        <v>5307.8</v>
      </c>
      <c r="F818" s="9">
        <v>3860.2</v>
      </c>
      <c r="G818" s="9">
        <v>4342.8</v>
      </c>
      <c r="H818" s="9">
        <v>41014.9</v>
      </c>
      <c r="I818" s="9">
        <v>39000</v>
      </c>
      <c r="J818" s="9">
        <v>-2014.9</v>
      </c>
      <c r="K818" s="9">
        <v>-5.17</v>
      </c>
    </row>
    <row r="819" spans="1:11" ht="15" thickBot="1" x14ac:dyDescent="0.35">
      <c r="A819" s="8" t="s">
        <v>136</v>
      </c>
      <c r="B819" s="9">
        <v>18336.099999999999</v>
      </c>
      <c r="C819" s="9">
        <v>6272.9</v>
      </c>
      <c r="D819" s="9">
        <v>2412.6</v>
      </c>
      <c r="E819" s="9">
        <v>5307.8</v>
      </c>
      <c r="F819" s="9">
        <v>3860.2</v>
      </c>
      <c r="G819" s="9">
        <v>4342.8</v>
      </c>
      <c r="H819" s="9">
        <v>40532.400000000001</v>
      </c>
      <c r="I819" s="9">
        <v>37000</v>
      </c>
      <c r="J819" s="9">
        <v>-3532.4</v>
      </c>
      <c r="K819" s="9">
        <v>-9.5500000000000007</v>
      </c>
    </row>
    <row r="820" spans="1:11" ht="15" thickBot="1" x14ac:dyDescent="0.35">
      <c r="A820" s="8" t="s">
        <v>137</v>
      </c>
      <c r="B820" s="9">
        <v>9168</v>
      </c>
      <c r="C820" s="9">
        <v>6272.9</v>
      </c>
      <c r="D820" s="9">
        <v>2895.2</v>
      </c>
      <c r="E820" s="9">
        <v>5307.8</v>
      </c>
      <c r="F820" s="9">
        <v>2895.2</v>
      </c>
      <c r="G820" s="9">
        <v>3860.2</v>
      </c>
      <c r="H820" s="9">
        <v>30399.3</v>
      </c>
      <c r="I820" s="9">
        <v>33000</v>
      </c>
      <c r="J820" s="9">
        <v>2600.6999999999998</v>
      </c>
      <c r="K820" s="9">
        <v>7.88</v>
      </c>
    </row>
    <row r="821" spans="1:11" ht="15" thickBot="1" x14ac:dyDescent="0.35">
      <c r="A821" s="8" t="s">
        <v>138</v>
      </c>
      <c r="B821" s="9">
        <v>11098.1</v>
      </c>
      <c r="C821" s="9">
        <v>6272.9</v>
      </c>
      <c r="D821" s="9">
        <v>3377.7</v>
      </c>
      <c r="E821" s="9">
        <v>5307.8</v>
      </c>
      <c r="F821" s="9">
        <v>3860.2</v>
      </c>
      <c r="G821" s="9">
        <v>3860.2</v>
      </c>
      <c r="H821" s="9">
        <v>33777</v>
      </c>
      <c r="I821" s="9">
        <v>40000</v>
      </c>
      <c r="J821" s="9">
        <v>6223</v>
      </c>
      <c r="K821" s="9">
        <v>15.56</v>
      </c>
    </row>
    <row r="822" spans="1:11" ht="15" thickBot="1" x14ac:dyDescent="0.35">
      <c r="A822" s="8" t="s">
        <v>139</v>
      </c>
      <c r="B822" s="9">
        <v>19301.099999999999</v>
      </c>
      <c r="C822" s="9">
        <v>6272.9</v>
      </c>
      <c r="D822" s="9">
        <v>3377.7</v>
      </c>
      <c r="E822" s="9">
        <v>5307.8</v>
      </c>
      <c r="F822" s="9">
        <v>3860.2</v>
      </c>
      <c r="G822" s="9">
        <v>2895.2</v>
      </c>
      <c r="H822" s="9">
        <v>41014.9</v>
      </c>
      <c r="I822" s="9">
        <v>45000</v>
      </c>
      <c r="J822" s="9">
        <v>3985.1</v>
      </c>
      <c r="K822" s="9">
        <v>8.86</v>
      </c>
    </row>
    <row r="823" spans="1:11" ht="15" thickBot="1" x14ac:dyDescent="0.35">
      <c r="A823" s="8" t="s">
        <v>140</v>
      </c>
      <c r="B823" s="9">
        <v>24705.4</v>
      </c>
      <c r="C823" s="9">
        <v>6272.9</v>
      </c>
      <c r="D823" s="9">
        <v>3377.7</v>
      </c>
      <c r="E823" s="9">
        <v>5307.8</v>
      </c>
      <c r="F823" s="9">
        <v>3860.2</v>
      </c>
      <c r="G823" s="9">
        <v>4342.8</v>
      </c>
      <c r="H823" s="9">
        <v>47866.8</v>
      </c>
      <c r="I823" s="9">
        <v>56000</v>
      </c>
      <c r="J823" s="9">
        <v>8133.2</v>
      </c>
      <c r="K823" s="9">
        <v>14.52</v>
      </c>
    </row>
    <row r="824" spans="1:11" ht="15" thickBot="1" x14ac:dyDescent="0.35">
      <c r="A824" s="8" t="s">
        <v>141</v>
      </c>
      <c r="B824" s="9">
        <v>7720.4</v>
      </c>
      <c r="C824" s="9">
        <v>6272.9</v>
      </c>
      <c r="D824" s="9">
        <v>3377.7</v>
      </c>
      <c r="E824" s="9">
        <v>5307.8</v>
      </c>
      <c r="F824" s="9">
        <v>3860.2</v>
      </c>
      <c r="G824" s="9">
        <v>3860.2</v>
      </c>
      <c r="H824" s="9">
        <v>30399.3</v>
      </c>
      <c r="I824" s="9">
        <v>30000</v>
      </c>
      <c r="J824" s="9">
        <v>-399.3</v>
      </c>
      <c r="K824" s="9">
        <v>-1.33</v>
      </c>
    </row>
    <row r="825" spans="1:11" ht="15" thickBot="1" x14ac:dyDescent="0.35">
      <c r="A825" s="8" t="s">
        <v>142</v>
      </c>
      <c r="B825" s="9">
        <v>6272.9</v>
      </c>
      <c r="C825" s="9">
        <v>6272.9</v>
      </c>
      <c r="D825" s="9">
        <v>3377.7</v>
      </c>
      <c r="E825" s="9">
        <v>5307.8</v>
      </c>
      <c r="F825" s="9">
        <v>3860.2</v>
      </c>
      <c r="G825" s="9">
        <v>3860.2</v>
      </c>
      <c r="H825" s="9">
        <v>28951.7</v>
      </c>
      <c r="I825" s="9">
        <v>31000</v>
      </c>
      <c r="J825" s="9">
        <v>2048.3000000000002</v>
      </c>
      <c r="K825" s="9">
        <v>6.61</v>
      </c>
    </row>
    <row r="826" spans="1:11" ht="15" thickBot="1" x14ac:dyDescent="0.35">
      <c r="A826" s="8" t="s">
        <v>143</v>
      </c>
      <c r="B826" s="9">
        <v>10133.1</v>
      </c>
      <c r="C826" s="9">
        <v>6272.9</v>
      </c>
      <c r="D826" s="9">
        <v>3377.7</v>
      </c>
      <c r="E826" s="9">
        <v>5307.8</v>
      </c>
      <c r="F826" s="9">
        <v>3860.2</v>
      </c>
      <c r="G826" s="9">
        <v>4342.8</v>
      </c>
      <c r="H826" s="9">
        <v>33294.400000000001</v>
      </c>
      <c r="I826" s="9">
        <v>32000</v>
      </c>
      <c r="J826" s="9">
        <v>-1294.4000000000001</v>
      </c>
      <c r="K826" s="9">
        <v>-4.05</v>
      </c>
    </row>
    <row r="827" spans="1:11" ht="15" thickBot="1" x14ac:dyDescent="0.35">
      <c r="A827" s="8" t="s">
        <v>144</v>
      </c>
      <c r="B827" s="9">
        <v>8685.5</v>
      </c>
      <c r="C827" s="9">
        <v>6272.9</v>
      </c>
      <c r="D827" s="9">
        <v>3377.7</v>
      </c>
      <c r="E827" s="9">
        <v>5307.8</v>
      </c>
      <c r="F827" s="9">
        <v>3860.2</v>
      </c>
      <c r="G827" s="9">
        <v>4342.8</v>
      </c>
      <c r="H827" s="9">
        <v>31846.799999999999</v>
      </c>
      <c r="I827" s="9">
        <v>32000</v>
      </c>
      <c r="J827" s="9">
        <v>153.19999999999999</v>
      </c>
      <c r="K827" s="9">
        <v>0.48</v>
      </c>
    </row>
    <row r="828" spans="1:11" ht="15" thickBot="1" x14ac:dyDescent="0.35">
      <c r="A828" s="8" t="s">
        <v>145</v>
      </c>
      <c r="B828" s="9">
        <v>10133.1</v>
      </c>
      <c r="C828" s="9">
        <v>6272.9</v>
      </c>
      <c r="D828" s="9">
        <v>3377.7</v>
      </c>
      <c r="E828" s="9">
        <v>5307.8</v>
      </c>
      <c r="F828" s="9">
        <v>3860.2</v>
      </c>
      <c r="G828" s="9">
        <v>3860.2</v>
      </c>
      <c r="H828" s="9">
        <v>32811.9</v>
      </c>
      <c r="I828" s="9">
        <v>39000</v>
      </c>
      <c r="J828" s="9">
        <v>6188.1</v>
      </c>
      <c r="K828" s="9">
        <v>15.87</v>
      </c>
    </row>
    <row r="829" spans="1:11" ht="15" thickBot="1" x14ac:dyDescent="0.35">
      <c r="A829" s="8" t="s">
        <v>146</v>
      </c>
      <c r="B829" s="9">
        <v>9168</v>
      </c>
      <c r="C829" s="9">
        <v>6272.9</v>
      </c>
      <c r="D829" s="9">
        <v>3377.7</v>
      </c>
      <c r="E829" s="9">
        <v>5307.8</v>
      </c>
      <c r="F829" s="9">
        <v>3860.2</v>
      </c>
      <c r="G829" s="9">
        <v>4342.8</v>
      </c>
      <c r="H829" s="9">
        <v>32329.4</v>
      </c>
      <c r="I829" s="9">
        <v>37000</v>
      </c>
      <c r="J829" s="9">
        <v>4670.6000000000004</v>
      </c>
      <c r="K829" s="9">
        <v>12.62</v>
      </c>
    </row>
    <row r="830" spans="1:11" ht="15" thickBot="1" x14ac:dyDescent="0.35">
      <c r="A830" s="8" t="s">
        <v>147</v>
      </c>
      <c r="B830" s="9">
        <v>11098.1</v>
      </c>
      <c r="C830" s="9">
        <v>6272.9</v>
      </c>
      <c r="D830" s="9">
        <v>3377.7</v>
      </c>
      <c r="E830" s="9">
        <v>5307.8</v>
      </c>
      <c r="F830" s="9">
        <v>3860.2</v>
      </c>
      <c r="G830" s="9">
        <v>4342.8</v>
      </c>
      <c r="H830" s="9">
        <v>34259.5</v>
      </c>
      <c r="I830" s="9">
        <v>37000</v>
      </c>
      <c r="J830" s="9">
        <v>2740.5</v>
      </c>
      <c r="K830" s="9">
        <v>7.41</v>
      </c>
    </row>
    <row r="831" spans="1:11" ht="15" thickBot="1" x14ac:dyDescent="0.35">
      <c r="A831" s="8" t="s">
        <v>148</v>
      </c>
      <c r="B831" s="9">
        <v>19397.599999999999</v>
      </c>
      <c r="C831" s="9">
        <v>6272.9</v>
      </c>
      <c r="D831" s="9">
        <v>3377.7</v>
      </c>
      <c r="E831" s="9">
        <v>5790.3</v>
      </c>
      <c r="F831" s="9">
        <v>3860.2</v>
      </c>
      <c r="G831" s="9">
        <v>4342.8</v>
      </c>
      <c r="H831" s="9">
        <v>43041.5</v>
      </c>
      <c r="I831" s="9">
        <v>40000</v>
      </c>
      <c r="J831" s="9">
        <v>-3041.5</v>
      </c>
      <c r="K831" s="9">
        <v>-7.6</v>
      </c>
    </row>
    <row r="832" spans="1:11" ht="15" thickBot="1" x14ac:dyDescent="0.35">
      <c r="A832" s="8" t="s">
        <v>149</v>
      </c>
      <c r="B832" s="9">
        <v>10133.1</v>
      </c>
      <c r="C832" s="9">
        <v>6272.9</v>
      </c>
      <c r="D832" s="9">
        <v>3377.7</v>
      </c>
      <c r="E832" s="9">
        <v>5307.8</v>
      </c>
      <c r="F832" s="9">
        <v>3860.2</v>
      </c>
      <c r="G832" s="9">
        <v>3860.2</v>
      </c>
      <c r="H832" s="9">
        <v>32811.9</v>
      </c>
      <c r="I832" s="9">
        <v>34000</v>
      </c>
      <c r="J832" s="9">
        <v>1188.0999999999999</v>
      </c>
      <c r="K832" s="9">
        <v>3.49</v>
      </c>
    </row>
    <row r="833" spans="1:11" ht="15" thickBot="1" x14ac:dyDescent="0.35">
      <c r="A833" s="8" t="s">
        <v>150</v>
      </c>
      <c r="B833" s="9">
        <v>10133.1</v>
      </c>
      <c r="C833" s="9">
        <v>6272.9</v>
      </c>
      <c r="D833" s="9">
        <v>3377.7</v>
      </c>
      <c r="E833" s="9">
        <v>5790.3</v>
      </c>
      <c r="F833" s="9">
        <v>3860.2</v>
      </c>
      <c r="G833" s="9">
        <v>3860.2</v>
      </c>
      <c r="H833" s="9">
        <v>33294.400000000001</v>
      </c>
      <c r="I833" s="9">
        <v>37000</v>
      </c>
      <c r="J833" s="9">
        <v>3705.6</v>
      </c>
      <c r="K833" s="9">
        <v>10.02</v>
      </c>
    </row>
    <row r="834" spans="1:11" ht="15" thickBot="1" x14ac:dyDescent="0.35">
      <c r="A834" s="8" t="s">
        <v>151</v>
      </c>
      <c r="B834" s="9">
        <v>19301.099999999999</v>
      </c>
      <c r="C834" s="9">
        <v>6272.9</v>
      </c>
      <c r="D834" s="9">
        <v>3377.7</v>
      </c>
      <c r="E834" s="9">
        <v>5307.8</v>
      </c>
      <c r="F834" s="9">
        <v>3860.2</v>
      </c>
      <c r="G834" s="9">
        <v>3860.2</v>
      </c>
      <c r="H834" s="9">
        <v>41979.9</v>
      </c>
      <c r="I834" s="9">
        <v>42000</v>
      </c>
      <c r="J834" s="9">
        <v>20.100000000000001</v>
      </c>
      <c r="K834" s="9">
        <v>0.05</v>
      </c>
    </row>
    <row r="835" spans="1:11" ht="15" thickBot="1" x14ac:dyDescent="0.35">
      <c r="A835" s="8" t="s">
        <v>152</v>
      </c>
      <c r="B835" s="9">
        <v>32811.9</v>
      </c>
      <c r="C835" s="9">
        <v>6272.9</v>
      </c>
      <c r="D835" s="9">
        <v>3377.7</v>
      </c>
      <c r="E835" s="9">
        <v>5790.3</v>
      </c>
      <c r="F835" s="9">
        <v>3860.2</v>
      </c>
      <c r="G835" s="9">
        <v>3860.2</v>
      </c>
      <c r="H835" s="9">
        <v>55973.2</v>
      </c>
      <c r="I835" s="9">
        <v>65000</v>
      </c>
      <c r="J835" s="9">
        <v>9026.7999999999993</v>
      </c>
      <c r="K835" s="9">
        <v>13.89</v>
      </c>
    </row>
    <row r="836" spans="1:11" ht="15" thickBot="1" x14ac:dyDescent="0.35">
      <c r="A836" s="8" t="s">
        <v>153</v>
      </c>
      <c r="B836" s="9">
        <v>8685.5</v>
      </c>
      <c r="C836" s="9">
        <v>6272.9</v>
      </c>
      <c r="D836" s="9">
        <v>3377.7</v>
      </c>
      <c r="E836" s="9">
        <v>5307.8</v>
      </c>
      <c r="F836" s="9">
        <v>3860.2</v>
      </c>
      <c r="G836" s="9">
        <v>2895.2</v>
      </c>
      <c r="H836" s="9">
        <v>30399.3</v>
      </c>
      <c r="I836" s="9">
        <v>30000</v>
      </c>
      <c r="J836" s="9">
        <v>-399.3</v>
      </c>
      <c r="K836" s="9">
        <v>-1.33</v>
      </c>
    </row>
    <row r="837" spans="1:11" ht="15" thickBot="1" x14ac:dyDescent="0.35">
      <c r="A837" s="8" t="s">
        <v>154</v>
      </c>
      <c r="B837" s="9">
        <v>8685.5</v>
      </c>
      <c r="C837" s="9">
        <v>6272.9</v>
      </c>
      <c r="D837" s="9">
        <v>3377.7</v>
      </c>
      <c r="E837" s="9">
        <v>5307.8</v>
      </c>
      <c r="F837" s="9">
        <v>3860.2</v>
      </c>
      <c r="G837" s="9">
        <v>2895.2</v>
      </c>
      <c r="H837" s="9">
        <v>30399.3</v>
      </c>
      <c r="I837" s="9">
        <v>32000</v>
      </c>
      <c r="J837" s="9">
        <v>1600.7</v>
      </c>
      <c r="K837" s="9">
        <v>5</v>
      </c>
    </row>
    <row r="838" spans="1:11" ht="15" thickBot="1" x14ac:dyDescent="0.35">
      <c r="A838" s="8" t="s">
        <v>155</v>
      </c>
      <c r="B838" s="9">
        <v>11098.1</v>
      </c>
      <c r="C838" s="9">
        <v>6272.9</v>
      </c>
      <c r="D838" s="9">
        <v>3377.7</v>
      </c>
      <c r="E838" s="9">
        <v>5307.8</v>
      </c>
      <c r="F838" s="9">
        <v>3860.2</v>
      </c>
      <c r="G838" s="9">
        <v>2895.2</v>
      </c>
      <c r="H838" s="9">
        <v>32811.9</v>
      </c>
      <c r="I838" s="9">
        <v>34000</v>
      </c>
      <c r="J838" s="9">
        <v>1188.0999999999999</v>
      </c>
      <c r="K838" s="9">
        <v>3.49</v>
      </c>
    </row>
    <row r="839" spans="1:11" ht="15" thickBot="1" x14ac:dyDescent="0.35">
      <c r="A839" s="8" t="s">
        <v>156</v>
      </c>
      <c r="B839" s="9">
        <v>11098.1</v>
      </c>
      <c r="C839" s="9">
        <v>6272.9</v>
      </c>
      <c r="D839" s="9">
        <v>3377.7</v>
      </c>
      <c r="E839" s="9">
        <v>5790.3</v>
      </c>
      <c r="F839" s="9">
        <v>3860.2</v>
      </c>
      <c r="G839" s="9">
        <v>4342.8</v>
      </c>
      <c r="H839" s="9">
        <v>34742</v>
      </c>
      <c r="I839" s="9">
        <v>36000</v>
      </c>
      <c r="J839" s="9">
        <v>1258</v>
      </c>
      <c r="K839" s="9">
        <v>3.49</v>
      </c>
    </row>
    <row r="840" spans="1:11" ht="15" thickBot="1" x14ac:dyDescent="0.35">
      <c r="A840" s="8" t="s">
        <v>157</v>
      </c>
      <c r="B840" s="9">
        <v>11098.1</v>
      </c>
      <c r="C840" s="9">
        <v>6272.9</v>
      </c>
      <c r="D840" s="9">
        <v>3377.7</v>
      </c>
      <c r="E840" s="9">
        <v>5307.8</v>
      </c>
      <c r="F840" s="9">
        <v>3860.2</v>
      </c>
      <c r="G840" s="9">
        <v>2895.2</v>
      </c>
      <c r="H840" s="9">
        <v>32811.9</v>
      </c>
      <c r="I840" s="9">
        <v>38000</v>
      </c>
      <c r="J840" s="9">
        <v>5188.1000000000004</v>
      </c>
      <c r="K840" s="9">
        <v>13.65</v>
      </c>
    </row>
    <row r="841" spans="1:11" ht="15" thickBot="1" x14ac:dyDescent="0.35">
      <c r="A841" s="8" t="s">
        <v>158</v>
      </c>
      <c r="B841" s="9">
        <v>18336.099999999999</v>
      </c>
      <c r="C841" s="9">
        <v>6272.9</v>
      </c>
      <c r="D841" s="9">
        <v>3377.7</v>
      </c>
      <c r="E841" s="9">
        <v>5790.3</v>
      </c>
      <c r="F841" s="9">
        <v>3860.2</v>
      </c>
      <c r="G841" s="9">
        <v>4342.8</v>
      </c>
      <c r="H841" s="9">
        <v>41979.9</v>
      </c>
      <c r="I841" s="9">
        <v>41000</v>
      </c>
      <c r="J841" s="9">
        <v>-979.9</v>
      </c>
      <c r="K841" s="9">
        <v>-2.39</v>
      </c>
    </row>
    <row r="842" spans="1:11" ht="15" thickBot="1" x14ac:dyDescent="0.35">
      <c r="A842" s="8" t="s">
        <v>159</v>
      </c>
      <c r="B842" s="9">
        <v>18336.099999999999</v>
      </c>
      <c r="C842" s="9">
        <v>6272.9</v>
      </c>
      <c r="D842" s="9">
        <v>3377.7</v>
      </c>
      <c r="E842" s="9">
        <v>5790.3</v>
      </c>
      <c r="F842" s="9">
        <v>3860.2</v>
      </c>
      <c r="G842" s="9">
        <v>3860.2</v>
      </c>
      <c r="H842" s="9">
        <v>41497.4</v>
      </c>
      <c r="I842" s="9">
        <v>36000</v>
      </c>
      <c r="J842" s="9">
        <v>-5497.4</v>
      </c>
      <c r="K842" s="9">
        <v>-15.27</v>
      </c>
    </row>
    <row r="843" spans="1:11" ht="15" thickBot="1" x14ac:dyDescent="0.35">
      <c r="A843" s="8" t="s">
        <v>160</v>
      </c>
      <c r="B843" s="9">
        <v>18336.099999999999</v>
      </c>
      <c r="C843" s="9">
        <v>6272.9</v>
      </c>
      <c r="D843" s="9">
        <v>3377.7</v>
      </c>
      <c r="E843" s="9">
        <v>5790.3</v>
      </c>
      <c r="F843" s="9">
        <v>3860.2</v>
      </c>
      <c r="G843" s="9">
        <v>2895.2</v>
      </c>
      <c r="H843" s="9">
        <v>40532.400000000001</v>
      </c>
      <c r="I843" s="9">
        <v>39000</v>
      </c>
      <c r="J843" s="9">
        <v>-1532.4</v>
      </c>
      <c r="K843" s="9">
        <v>-3.93</v>
      </c>
    </row>
    <row r="844" spans="1:11" ht="15" thickBot="1" x14ac:dyDescent="0.35">
      <c r="A844" s="8" t="s">
        <v>161</v>
      </c>
      <c r="B844" s="9">
        <v>18336.099999999999</v>
      </c>
      <c r="C844" s="9">
        <v>6272.9</v>
      </c>
      <c r="D844" s="9">
        <v>3377.7</v>
      </c>
      <c r="E844" s="9">
        <v>5790.3</v>
      </c>
      <c r="F844" s="9">
        <v>3860.2</v>
      </c>
      <c r="G844" s="9">
        <v>3860.2</v>
      </c>
      <c r="H844" s="9">
        <v>41497.4</v>
      </c>
      <c r="I844" s="9">
        <v>33000</v>
      </c>
      <c r="J844" s="9">
        <v>-8497.4</v>
      </c>
      <c r="K844" s="9">
        <v>-25.75</v>
      </c>
    </row>
    <row r="845" spans="1:11" ht="15" thickBot="1" x14ac:dyDescent="0.35">
      <c r="A845" s="8" t="s">
        <v>162</v>
      </c>
      <c r="B845" s="9">
        <v>9168</v>
      </c>
      <c r="C845" s="9">
        <v>6272.9</v>
      </c>
      <c r="D845" s="9">
        <v>3377.7</v>
      </c>
      <c r="E845" s="9">
        <v>5790.3</v>
      </c>
      <c r="F845" s="9">
        <v>3860.2</v>
      </c>
      <c r="G845" s="9">
        <v>2895.2</v>
      </c>
      <c r="H845" s="9">
        <v>31364.3</v>
      </c>
      <c r="I845" s="9">
        <v>37000</v>
      </c>
      <c r="J845" s="9">
        <v>5635.7</v>
      </c>
      <c r="K845" s="9">
        <v>15.23</v>
      </c>
    </row>
    <row r="846" spans="1:11" ht="15" thickBot="1" x14ac:dyDescent="0.35">
      <c r="A846" s="8" t="s">
        <v>163</v>
      </c>
      <c r="B846" s="9">
        <v>19301.099999999999</v>
      </c>
      <c r="C846" s="9">
        <v>6272.9</v>
      </c>
      <c r="D846" s="9">
        <v>3377.7</v>
      </c>
      <c r="E846" s="9">
        <v>5790.3</v>
      </c>
      <c r="F846" s="9">
        <v>3860.2</v>
      </c>
      <c r="G846" s="9">
        <v>4342.8</v>
      </c>
      <c r="H846" s="9">
        <v>42945</v>
      </c>
      <c r="I846" s="9">
        <v>42000</v>
      </c>
      <c r="J846" s="9">
        <v>-945</v>
      </c>
      <c r="K846" s="9">
        <v>-2.25</v>
      </c>
    </row>
    <row r="847" spans="1:11" ht="15" thickBot="1" x14ac:dyDescent="0.35">
      <c r="A847" s="8" t="s">
        <v>164</v>
      </c>
      <c r="B847" s="9">
        <v>33777</v>
      </c>
      <c r="C847" s="9">
        <v>6272.9</v>
      </c>
      <c r="D847" s="9">
        <v>3377.7</v>
      </c>
      <c r="E847" s="9">
        <v>5790.3</v>
      </c>
      <c r="F847" s="9">
        <v>3860.2</v>
      </c>
      <c r="G847" s="9">
        <v>4342.8</v>
      </c>
      <c r="H847" s="9">
        <v>57420.800000000003</v>
      </c>
      <c r="I847" s="9">
        <v>56000</v>
      </c>
      <c r="J847" s="9">
        <v>-1420.8</v>
      </c>
      <c r="K847" s="9">
        <v>-2.54</v>
      </c>
    </row>
    <row r="848" spans="1:11" ht="15" thickBot="1" x14ac:dyDescent="0.35">
      <c r="A848" s="8" t="s">
        <v>165</v>
      </c>
      <c r="B848" s="9">
        <v>18336.099999999999</v>
      </c>
      <c r="C848" s="9">
        <v>6272.9</v>
      </c>
      <c r="D848" s="9">
        <v>3377.7</v>
      </c>
      <c r="E848" s="9">
        <v>5307.8</v>
      </c>
      <c r="F848" s="9">
        <v>3860.2</v>
      </c>
      <c r="G848" s="9">
        <v>3860.2</v>
      </c>
      <c r="H848" s="9">
        <v>41014.9</v>
      </c>
      <c r="I848" s="9">
        <v>30000</v>
      </c>
      <c r="J848" s="9">
        <v>-11014.9</v>
      </c>
      <c r="K848" s="9">
        <v>-36.72</v>
      </c>
    </row>
    <row r="849" spans="1:11" ht="15" thickBot="1" x14ac:dyDescent="0.35">
      <c r="A849" s="8" t="s">
        <v>166</v>
      </c>
      <c r="B849" s="9">
        <v>9168</v>
      </c>
      <c r="C849" s="9">
        <v>6272.9</v>
      </c>
      <c r="D849" s="9">
        <v>3377.7</v>
      </c>
      <c r="E849" s="9">
        <v>5307.8</v>
      </c>
      <c r="F849" s="9">
        <v>3860.2</v>
      </c>
      <c r="G849" s="9">
        <v>3860.2</v>
      </c>
      <c r="H849" s="9">
        <v>31846.799999999999</v>
      </c>
      <c r="I849" s="9">
        <v>27000</v>
      </c>
      <c r="J849" s="9">
        <v>-4846.8</v>
      </c>
      <c r="K849" s="9">
        <v>-17.95</v>
      </c>
    </row>
    <row r="850" spans="1:11" ht="15" thickBot="1" x14ac:dyDescent="0.35">
      <c r="A850" s="8" t="s">
        <v>167</v>
      </c>
      <c r="B850" s="9">
        <v>19301.099999999999</v>
      </c>
      <c r="C850" s="9">
        <v>6272.9</v>
      </c>
      <c r="D850" s="9">
        <v>3377.7</v>
      </c>
      <c r="E850" s="9">
        <v>5307.8</v>
      </c>
      <c r="F850" s="9">
        <v>3860.2</v>
      </c>
      <c r="G850" s="9">
        <v>4825.3</v>
      </c>
      <c r="H850" s="9">
        <v>42945</v>
      </c>
      <c r="I850" s="9">
        <v>35000</v>
      </c>
      <c r="J850" s="9">
        <v>-7945</v>
      </c>
      <c r="K850" s="9">
        <v>-22.7</v>
      </c>
    </row>
    <row r="851" spans="1:11" ht="15" thickBot="1" x14ac:dyDescent="0.35">
      <c r="A851" s="8" t="s">
        <v>168</v>
      </c>
      <c r="B851" s="9">
        <v>11098.1</v>
      </c>
      <c r="C851" s="9">
        <v>6272.9</v>
      </c>
      <c r="D851" s="9">
        <v>3377.7</v>
      </c>
      <c r="E851" s="9">
        <v>5307.8</v>
      </c>
      <c r="F851" s="9">
        <v>3860.2</v>
      </c>
      <c r="G851" s="9">
        <v>4342.8</v>
      </c>
      <c r="H851" s="9">
        <v>34259.5</v>
      </c>
      <c r="I851" s="9">
        <v>33000</v>
      </c>
      <c r="J851" s="9">
        <v>-1259.5</v>
      </c>
      <c r="K851" s="9">
        <v>-3.82</v>
      </c>
    </row>
    <row r="852" spans="1:11" ht="15" thickBot="1" x14ac:dyDescent="0.35">
      <c r="A852" s="8" t="s">
        <v>169</v>
      </c>
      <c r="B852" s="9">
        <v>11098.1</v>
      </c>
      <c r="C852" s="9">
        <v>6272.9</v>
      </c>
      <c r="D852" s="9">
        <v>3377.7</v>
      </c>
      <c r="E852" s="9">
        <v>5307.8</v>
      </c>
      <c r="F852" s="9">
        <v>3860.2</v>
      </c>
      <c r="G852" s="9">
        <v>4342.8</v>
      </c>
      <c r="H852" s="9">
        <v>34259.5</v>
      </c>
      <c r="I852" s="9">
        <v>35000</v>
      </c>
      <c r="J852" s="9">
        <v>740.5</v>
      </c>
      <c r="K852" s="9">
        <v>2.12</v>
      </c>
    </row>
    <row r="853" spans="1:11" ht="15" thickBot="1" x14ac:dyDescent="0.35">
      <c r="A853" s="8" t="s">
        <v>170</v>
      </c>
      <c r="B853" s="9">
        <v>19301.099999999999</v>
      </c>
      <c r="C853" s="9">
        <v>6272.9</v>
      </c>
      <c r="D853" s="9">
        <v>3377.7</v>
      </c>
      <c r="E853" s="9">
        <v>5790.3</v>
      </c>
      <c r="F853" s="9">
        <v>3860.2</v>
      </c>
      <c r="G853" s="9">
        <v>4342.8</v>
      </c>
      <c r="H853" s="9">
        <v>42945</v>
      </c>
      <c r="I853" s="9">
        <v>37000</v>
      </c>
      <c r="J853" s="9">
        <v>-5945</v>
      </c>
      <c r="K853" s="9">
        <v>-16.07</v>
      </c>
    </row>
    <row r="854" spans="1:11" ht="15" thickBot="1" x14ac:dyDescent="0.35">
      <c r="A854" s="8" t="s">
        <v>171</v>
      </c>
      <c r="B854" s="9">
        <v>21713.8</v>
      </c>
      <c r="C854" s="9">
        <v>6272.9</v>
      </c>
      <c r="D854" s="9">
        <v>3377.7</v>
      </c>
      <c r="E854" s="9">
        <v>5790.3</v>
      </c>
      <c r="F854" s="9">
        <v>3860.2</v>
      </c>
      <c r="G854" s="9">
        <v>4342.8</v>
      </c>
      <c r="H854" s="9">
        <v>45357.599999999999</v>
      </c>
      <c r="I854" s="9">
        <v>41000</v>
      </c>
      <c r="J854" s="9">
        <v>-4357.6000000000004</v>
      </c>
      <c r="K854" s="9">
        <v>-10.63</v>
      </c>
    </row>
    <row r="855" spans="1:11" ht="15" thickBot="1" x14ac:dyDescent="0.35">
      <c r="A855" s="8" t="s">
        <v>172</v>
      </c>
      <c r="B855" s="9">
        <v>21713.8</v>
      </c>
      <c r="C855" s="9">
        <v>6272.9</v>
      </c>
      <c r="D855" s="9">
        <v>3377.7</v>
      </c>
      <c r="E855" s="9">
        <v>5790.3</v>
      </c>
      <c r="F855" s="9">
        <v>3860.2</v>
      </c>
      <c r="G855" s="9">
        <v>4342.8</v>
      </c>
      <c r="H855" s="9">
        <v>45357.599999999999</v>
      </c>
      <c r="I855" s="9">
        <v>47000</v>
      </c>
      <c r="J855" s="9">
        <v>1642.4</v>
      </c>
      <c r="K855" s="9">
        <v>3.49</v>
      </c>
    </row>
    <row r="856" spans="1:11" ht="15" thickBot="1" x14ac:dyDescent="0.35">
      <c r="A856" s="8" t="s">
        <v>173</v>
      </c>
      <c r="B856" s="9">
        <v>11098.1</v>
      </c>
      <c r="C856" s="9">
        <v>6272.9</v>
      </c>
      <c r="D856" s="9">
        <v>3377.7</v>
      </c>
      <c r="E856" s="9">
        <v>5790.3</v>
      </c>
      <c r="F856" s="9">
        <v>3860.2</v>
      </c>
      <c r="G856" s="9">
        <v>3860.2</v>
      </c>
      <c r="H856" s="9">
        <v>34259.5</v>
      </c>
      <c r="I856" s="9">
        <v>34000</v>
      </c>
      <c r="J856" s="9">
        <v>-259.5</v>
      </c>
      <c r="K856" s="9">
        <v>-0.76</v>
      </c>
    </row>
    <row r="857" spans="1:11" ht="15" thickBot="1" x14ac:dyDescent="0.35">
      <c r="A857" s="8" t="s">
        <v>174</v>
      </c>
      <c r="B857" s="9">
        <v>18336.099999999999</v>
      </c>
      <c r="C857" s="9">
        <v>6272.9</v>
      </c>
      <c r="D857" s="9">
        <v>3377.7</v>
      </c>
      <c r="E857" s="9">
        <v>5790.3</v>
      </c>
      <c r="F857" s="9">
        <v>3860.2</v>
      </c>
      <c r="G857" s="9">
        <v>3860.2</v>
      </c>
      <c r="H857" s="9">
        <v>41497.4</v>
      </c>
      <c r="I857" s="9">
        <v>38000</v>
      </c>
      <c r="J857" s="9">
        <v>-3497.4</v>
      </c>
      <c r="K857" s="9">
        <v>-9.1999999999999993</v>
      </c>
    </row>
    <row r="858" spans="1:11" ht="15" thickBot="1" x14ac:dyDescent="0.35">
      <c r="A858" s="8" t="s">
        <v>175</v>
      </c>
      <c r="B858" s="9">
        <v>30881.8</v>
      </c>
      <c r="C858" s="9">
        <v>6272.9</v>
      </c>
      <c r="D858" s="9">
        <v>3377.7</v>
      </c>
      <c r="E858" s="9">
        <v>5790.3</v>
      </c>
      <c r="F858" s="9">
        <v>3860.2</v>
      </c>
      <c r="G858" s="9">
        <v>4342.8</v>
      </c>
      <c r="H858" s="9">
        <v>54525.7</v>
      </c>
      <c r="I858" s="9">
        <v>48000</v>
      </c>
      <c r="J858" s="9">
        <v>-6525.7</v>
      </c>
      <c r="K858" s="9">
        <v>-13.6</v>
      </c>
    </row>
    <row r="859" spans="1:11" ht="15" thickBot="1" x14ac:dyDescent="0.35">
      <c r="A859" s="8" t="s">
        <v>176</v>
      </c>
      <c r="B859" s="9">
        <v>37154.699999999997</v>
      </c>
      <c r="C859" s="9">
        <v>6272.9</v>
      </c>
      <c r="D859" s="9">
        <v>3377.7</v>
      </c>
      <c r="E859" s="9">
        <v>6272.9</v>
      </c>
      <c r="F859" s="9">
        <v>3860.2</v>
      </c>
      <c r="G859" s="9">
        <v>4342.8</v>
      </c>
      <c r="H859" s="9">
        <v>61281.1</v>
      </c>
      <c r="I859" s="9">
        <v>58000</v>
      </c>
      <c r="J859" s="9">
        <v>-3281.1</v>
      </c>
      <c r="K859" s="9">
        <v>-5.66</v>
      </c>
    </row>
    <row r="860" spans="1:11" ht="15" thickBot="1" x14ac:dyDescent="0.35">
      <c r="A860" s="8" t="s">
        <v>177</v>
      </c>
      <c r="B860" s="9">
        <v>8685.5</v>
      </c>
      <c r="C860" s="9">
        <v>6272.9</v>
      </c>
      <c r="D860" s="9">
        <v>3377.7</v>
      </c>
      <c r="E860" s="9">
        <v>5307.8</v>
      </c>
      <c r="F860" s="9">
        <v>3860.2</v>
      </c>
      <c r="G860" s="9">
        <v>3860.2</v>
      </c>
      <c r="H860" s="9">
        <v>31364.3</v>
      </c>
      <c r="I860" s="9">
        <v>29000</v>
      </c>
      <c r="J860" s="9">
        <v>-2364.3000000000002</v>
      </c>
      <c r="K860" s="9">
        <v>-8.15</v>
      </c>
    </row>
    <row r="861" spans="1:11" ht="15" thickBot="1" x14ac:dyDescent="0.35">
      <c r="A861" s="8" t="s">
        <v>178</v>
      </c>
      <c r="B861" s="9">
        <v>8203</v>
      </c>
      <c r="C861" s="9">
        <v>6272.9</v>
      </c>
      <c r="D861" s="9">
        <v>3377.7</v>
      </c>
      <c r="E861" s="9">
        <v>5307.8</v>
      </c>
      <c r="F861" s="9">
        <v>3860.2</v>
      </c>
      <c r="G861" s="9">
        <v>3860.2</v>
      </c>
      <c r="H861" s="9">
        <v>30881.8</v>
      </c>
      <c r="I861" s="9">
        <v>26000</v>
      </c>
      <c r="J861" s="9">
        <v>-4881.8</v>
      </c>
      <c r="K861" s="9">
        <v>-18.78</v>
      </c>
    </row>
    <row r="862" spans="1:11" ht="15" thickBot="1" x14ac:dyDescent="0.35">
      <c r="A862" s="8" t="s">
        <v>179</v>
      </c>
      <c r="B862" s="9">
        <v>9168</v>
      </c>
      <c r="C862" s="9">
        <v>6272.9</v>
      </c>
      <c r="D862" s="9">
        <v>3377.7</v>
      </c>
      <c r="E862" s="9">
        <v>5790.3</v>
      </c>
      <c r="F862" s="9">
        <v>3860.2</v>
      </c>
      <c r="G862" s="9">
        <v>4342.8</v>
      </c>
      <c r="H862" s="9">
        <v>32811.9</v>
      </c>
      <c r="I862" s="9">
        <v>31000</v>
      </c>
      <c r="J862" s="9">
        <v>-1811.9</v>
      </c>
      <c r="K862" s="9">
        <v>-5.84</v>
      </c>
    </row>
    <row r="863" spans="1:11" ht="15" thickBot="1" x14ac:dyDescent="0.35">
      <c r="A863" s="8" t="s">
        <v>180</v>
      </c>
      <c r="B863" s="9">
        <v>11098.1</v>
      </c>
      <c r="C863" s="9">
        <v>6272.9</v>
      </c>
      <c r="D863" s="9">
        <v>3377.7</v>
      </c>
      <c r="E863" s="9">
        <v>5790.3</v>
      </c>
      <c r="F863" s="9">
        <v>3860.2</v>
      </c>
      <c r="G863" s="9">
        <v>4342.8</v>
      </c>
      <c r="H863" s="9">
        <v>34742</v>
      </c>
      <c r="I863" s="9">
        <v>35000</v>
      </c>
      <c r="J863" s="9">
        <v>258</v>
      </c>
      <c r="K863" s="9">
        <v>0.74</v>
      </c>
    </row>
    <row r="864" spans="1:11" ht="15" thickBot="1" x14ac:dyDescent="0.35">
      <c r="A864" s="8" t="s">
        <v>181</v>
      </c>
      <c r="B864" s="9">
        <v>19301.099999999999</v>
      </c>
      <c r="C864" s="9">
        <v>6272.9</v>
      </c>
      <c r="D864" s="9">
        <v>3377.7</v>
      </c>
      <c r="E864" s="9">
        <v>5790.3</v>
      </c>
      <c r="F864" s="9">
        <v>3860.2</v>
      </c>
      <c r="G864" s="9">
        <v>4342.8</v>
      </c>
      <c r="H864" s="9">
        <v>42945</v>
      </c>
      <c r="I864" s="9">
        <v>34000</v>
      </c>
      <c r="J864" s="9">
        <v>-8945</v>
      </c>
      <c r="K864" s="9">
        <v>-26.31</v>
      </c>
    </row>
    <row r="865" spans="1:11" ht="15" thickBot="1" x14ac:dyDescent="0.35">
      <c r="A865" s="8" t="s">
        <v>182</v>
      </c>
      <c r="B865" s="9">
        <v>19397.599999999999</v>
      </c>
      <c r="C865" s="9">
        <v>6272.9</v>
      </c>
      <c r="D865" s="9">
        <v>3377.7</v>
      </c>
      <c r="E865" s="9">
        <v>5790.3</v>
      </c>
      <c r="F865" s="9">
        <v>3860.2</v>
      </c>
      <c r="G865" s="9">
        <v>4342.8</v>
      </c>
      <c r="H865" s="9">
        <v>43041.5</v>
      </c>
      <c r="I865" s="9">
        <v>37000</v>
      </c>
      <c r="J865" s="9">
        <v>-6041.5</v>
      </c>
      <c r="K865" s="9">
        <v>-16.329999999999998</v>
      </c>
    </row>
    <row r="866" spans="1:11" ht="15" thickBot="1" x14ac:dyDescent="0.35">
      <c r="A866" s="8" t="s">
        <v>183</v>
      </c>
      <c r="B866" s="9">
        <v>21713.8</v>
      </c>
      <c r="C866" s="9">
        <v>6272.9</v>
      </c>
      <c r="D866" s="9">
        <v>3377.7</v>
      </c>
      <c r="E866" s="9">
        <v>5790.3</v>
      </c>
      <c r="F866" s="9">
        <v>3860.2</v>
      </c>
      <c r="G866" s="9">
        <v>4342.8</v>
      </c>
      <c r="H866" s="9">
        <v>45357.599999999999</v>
      </c>
      <c r="I866" s="9">
        <v>39000</v>
      </c>
      <c r="J866" s="9">
        <v>-6357.6</v>
      </c>
      <c r="K866" s="9">
        <v>-16.3</v>
      </c>
    </row>
    <row r="867" spans="1:11" ht="15" thickBot="1" x14ac:dyDescent="0.35">
      <c r="A867" s="8" t="s">
        <v>184</v>
      </c>
      <c r="B867" s="9">
        <v>19301.099999999999</v>
      </c>
      <c r="C867" s="9">
        <v>6272.9</v>
      </c>
      <c r="D867" s="9">
        <v>3377.7</v>
      </c>
      <c r="E867" s="9">
        <v>5790.3</v>
      </c>
      <c r="F867" s="9">
        <v>3860.2</v>
      </c>
      <c r="G867" s="9">
        <v>4342.8</v>
      </c>
      <c r="H867" s="9">
        <v>42945</v>
      </c>
      <c r="I867" s="9">
        <v>37000</v>
      </c>
      <c r="J867" s="9">
        <v>-5945</v>
      </c>
      <c r="K867" s="9">
        <v>-16.07</v>
      </c>
    </row>
    <row r="868" spans="1:11" ht="15" thickBot="1" x14ac:dyDescent="0.35">
      <c r="A868" s="8" t="s">
        <v>185</v>
      </c>
      <c r="B868" s="9">
        <v>18336.099999999999</v>
      </c>
      <c r="C868" s="9">
        <v>6272.9</v>
      </c>
      <c r="D868" s="9">
        <v>3377.7</v>
      </c>
      <c r="E868" s="9">
        <v>6272.9</v>
      </c>
      <c r="F868" s="9">
        <v>3860.2</v>
      </c>
      <c r="G868" s="9">
        <v>4342.8</v>
      </c>
      <c r="H868" s="9">
        <v>42462.5</v>
      </c>
      <c r="I868" s="9">
        <v>33000</v>
      </c>
      <c r="J868" s="9">
        <v>-9462.5</v>
      </c>
      <c r="K868" s="9">
        <v>-28.67</v>
      </c>
    </row>
    <row r="869" spans="1:11" ht="15" thickBot="1" x14ac:dyDescent="0.35">
      <c r="A869" s="8" t="s">
        <v>186</v>
      </c>
      <c r="B869" s="9">
        <v>19301.099999999999</v>
      </c>
      <c r="C869" s="9">
        <v>6272.9</v>
      </c>
      <c r="D869" s="9">
        <v>3763.7</v>
      </c>
      <c r="E869" s="9">
        <v>7044.9</v>
      </c>
      <c r="F869" s="9">
        <v>4149.7</v>
      </c>
      <c r="G869" s="9">
        <v>4825.3</v>
      </c>
      <c r="H869" s="9">
        <v>45357.599999999999</v>
      </c>
      <c r="I869" s="9">
        <v>39000</v>
      </c>
      <c r="J869" s="9">
        <v>-6357.6</v>
      </c>
      <c r="K869" s="9">
        <v>-16.3</v>
      </c>
    </row>
    <row r="870" spans="1:11" ht="15" thickBot="1" x14ac:dyDescent="0.35">
      <c r="A870" s="8" t="s">
        <v>187</v>
      </c>
      <c r="B870" s="9">
        <v>23740.400000000001</v>
      </c>
      <c r="C870" s="9">
        <v>6272.9</v>
      </c>
      <c r="D870" s="9">
        <v>3763.7</v>
      </c>
      <c r="E870" s="9">
        <v>6272.9</v>
      </c>
      <c r="F870" s="9">
        <v>4149.7</v>
      </c>
      <c r="G870" s="9">
        <v>4825.3</v>
      </c>
      <c r="H870" s="9">
        <v>49024.800000000003</v>
      </c>
      <c r="I870" s="9">
        <v>45000</v>
      </c>
      <c r="J870" s="9">
        <v>-4024.8</v>
      </c>
      <c r="K870" s="9">
        <v>-8.94</v>
      </c>
    </row>
    <row r="871" spans="1:11" ht="15" thickBot="1" x14ac:dyDescent="0.35">
      <c r="A871" s="8" t="s">
        <v>188</v>
      </c>
      <c r="B871" s="9">
        <v>32811.9</v>
      </c>
      <c r="C871" s="9">
        <v>6272.9</v>
      </c>
      <c r="D871" s="9">
        <v>4342.8</v>
      </c>
      <c r="E871" s="9">
        <v>6272.9</v>
      </c>
      <c r="F871" s="9">
        <v>3860.2</v>
      </c>
      <c r="G871" s="9">
        <v>4825.3</v>
      </c>
      <c r="H871" s="9">
        <v>58385.9</v>
      </c>
      <c r="I871" s="9">
        <v>56000</v>
      </c>
      <c r="J871" s="9">
        <v>-2385.9</v>
      </c>
      <c r="K871" s="9">
        <v>-4.26</v>
      </c>
    </row>
    <row r="872" spans="1:11" ht="15" thickBot="1" x14ac:dyDescent="0.35">
      <c r="A872" s="8" t="s">
        <v>189</v>
      </c>
      <c r="B872" s="9">
        <v>18336.099999999999</v>
      </c>
      <c r="C872" s="9">
        <v>6272.9</v>
      </c>
      <c r="D872" s="9">
        <v>3377.7</v>
      </c>
      <c r="E872" s="9">
        <v>5790.3</v>
      </c>
      <c r="F872" s="9">
        <v>3860.2</v>
      </c>
      <c r="G872" s="9">
        <v>4342.8</v>
      </c>
      <c r="H872" s="9">
        <v>41979.9</v>
      </c>
      <c r="I872" s="9">
        <v>32000</v>
      </c>
      <c r="J872" s="9">
        <v>-9979.9</v>
      </c>
      <c r="K872" s="9">
        <v>-31.19</v>
      </c>
    </row>
    <row r="873" spans="1:11" ht="15" thickBot="1" x14ac:dyDescent="0.35">
      <c r="A873" s="8" t="s">
        <v>190</v>
      </c>
      <c r="B873" s="9">
        <v>10133.1</v>
      </c>
      <c r="C873" s="9">
        <v>6272.9</v>
      </c>
      <c r="D873" s="9">
        <v>3377.7</v>
      </c>
      <c r="E873" s="9">
        <v>5790.3</v>
      </c>
      <c r="F873" s="9">
        <v>3860.2</v>
      </c>
      <c r="G873" s="9">
        <v>4342.8</v>
      </c>
      <c r="H873" s="9">
        <v>33777</v>
      </c>
      <c r="I873" s="9">
        <v>31000</v>
      </c>
      <c r="J873" s="9">
        <v>-2777</v>
      </c>
      <c r="K873" s="9">
        <v>-8.9600000000000009</v>
      </c>
    </row>
    <row r="874" spans="1:11" ht="15" thickBot="1" x14ac:dyDescent="0.35">
      <c r="A874" s="8" t="s">
        <v>191</v>
      </c>
      <c r="B874" s="9">
        <v>18336.099999999999</v>
      </c>
      <c r="C874" s="9">
        <v>6272.9</v>
      </c>
      <c r="D874" s="9">
        <v>4342.8</v>
      </c>
      <c r="E874" s="9">
        <v>5790.3</v>
      </c>
      <c r="F874" s="9">
        <v>3860.2</v>
      </c>
      <c r="G874" s="9">
        <v>4342.8</v>
      </c>
      <c r="H874" s="9">
        <v>42945</v>
      </c>
      <c r="I874" s="9">
        <v>34000</v>
      </c>
      <c r="J874" s="9">
        <v>-8945</v>
      </c>
      <c r="K874" s="9">
        <v>-26.31</v>
      </c>
    </row>
    <row r="875" spans="1:11" ht="15" thickBot="1" x14ac:dyDescent="0.35">
      <c r="A875" s="8" t="s">
        <v>192</v>
      </c>
      <c r="B875" s="9">
        <v>19397.599999999999</v>
      </c>
      <c r="C875" s="9">
        <v>6272.9</v>
      </c>
      <c r="D875" s="9">
        <v>3763.7</v>
      </c>
      <c r="E875" s="9">
        <v>6272.9</v>
      </c>
      <c r="F875" s="9">
        <v>3860.2</v>
      </c>
      <c r="G875" s="9">
        <v>4342.8</v>
      </c>
      <c r="H875" s="9">
        <v>43910</v>
      </c>
      <c r="I875" s="9">
        <v>36000</v>
      </c>
      <c r="J875" s="9">
        <v>-7910</v>
      </c>
      <c r="K875" s="9">
        <v>-21.97</v>
      </c>
    </row>
    <row r="876" spans="1:11" ht="15" thickBot="1" x14ac:dyDescent="0.35">
      <c r="A876" s="8" t="s">
        <v>193</v>
      </c>
      <c r="B876" s="9">
        <v>19301.099999999999</v>
      </c>
      <c r="C876" s="9">
        <v>6755.4</v>
      </c>
      <c r="D876" s="9">
        <v>4342.8</v>
      </c>
      <c r="E876" s="9">
        <v>6272.9</v>
      </c>
      <c r="F876" s="9">
        <v>3860.2</v>
      </c>
      <c r="G876" s="9">
        <v>4342.8</v>
      </c>
      <c r="H876" s="9">
        <v>44875.1</v>
      </c>
      <c r="I876" s="9">
        <v>38000</v>
      </c>
      <c r="J876" s="9">
        <v>-6875.1</v>
      </c>
      <c r="K876" s="9">
        <v>-18.09</v>
      </c>
    </row>
    <row r="877" spans="1:11" ht="15" thickBot="1" x14ac:dyDescent="0.35">
      <c r="A877" s="8" t="s">
        <v>194</v>
      </c>
      <c r="B877" s="9">
        <v>21713.8</v>
      </c>
      <c r="C877" s="9">
        <v>6272.9</v>
      </c>
      <c r="D877" s="9">
        <v>4342.8</v>
      </c>
      <c r="E877" s="9">
        <v>6272.9</v>
      </c>
      <c r="F877" s="9">
        <v>4149.7</v>
      </c>
      <c r="G877" s="9">
        <v>4825.3</v>
      </c>
      <c r="H877" s="9">
        <v>47577.3</v>
      </c>
      <c r="I877" s="9">
        <v>44000</v>
      </c>
      <c r="J877" s="9">
        <v>-3577.3</v>
      </c>
      <c r="K877" s="9">
        <v>-8.1300000000000008</v>
      </c>
    </row>
    <row r="878" spans="1:11" ht="15" thickBot="1" x14ac:dyDescent="0.35">
      <c r="A878" s="8" t="s">
        <v>195</v>
      </c>
      <c r="B878" s="9">
        <v>21713.8</v>
      </c>
      <c r="C878" s="9">
        <v>6272.9</v>
      </c>
      <c r="D878" s="9">
        <v>4342.8</v>
      </c>
      <c r="E878" s="9">
        <v>6272.9</v>
      </c>
      <c r="F878" s="9">
        <v>4149.7</v>
      </c>
      <c r="G878" s="9">
        <v>5018.3</v>
      </c>
      <c r="H878" s="9">
        <v>47770.3</v>
      </c>
      <c r="I878" s="9">
        <v>44000</v>
      </c>
      <c r="J878" s="9">
        <v>-3770.3</v>
      </c>
      <c r="K878" s="9">
        <v>-8.57</v>
      </c>
    </row>
    <row r="879" spans="1:11" ht="15" thickBot="1" x14ac:dyDescent="0.35">
      <c r="A879" s="8" t="s">
        <v>196</v>
      </c>
      <c r="B879" s="9">
        <v>23740.400000000001</v>
      </c>
      <c r="C879" s="9">
        <v>6272.9</v>
      </c>
      <c r="D879" s="9">
        <v>4342.8</v>
      </c>
      <c r="E879" s="9">
        <v>6272.9</v>
      </c>
      <c r="F879" s="9">
        <v>4149.7</v>
      </c>
      <c r="G879" s="9">
        <v>5018.3</v>
      </c>
      <c r="H879" s="9">
        <v>49796.9</v>
      </c>
      <c r="I879" s="9">
        <v>48000</v>
      </c>
      <c r="J879" s="9">
        <v>-1796.9</v>
      </c>
      <c r="K879" s="9">
        <v>-3.74</v>
      </c>
    </row>
    <row r="880" spans="1:11" ht="15" thickBot="1" x14ac:dyDescent="0.35">
      <c r="A880" s="8" t="s">
        <v>197</v>
      </c>
      <c r="B880" s="9">
        <v>19397.599999999999</v>
      </c>
      <c r="C880" s="9">
        <v>6755.4</v>
      </c>
      <c r="D880" s="9">
        <v>4439.3</v>
      </c>
      <c r="E880" s="9">
        <v>6272.9</v>
      </c>
      <c r="F880" s="9">
        <v>3956.7</v>
      </c>
      <c r="G880" s="9">
        <v>5018.3</v>
      </c>
      <c r="H880" s="9">
        <v>45840.2</v>
      </c>
      <c r="I880" s="9">
        <v>40000</v>
      </c>
      <c r="J880" s="9">
        <v>-5840.2</v>
      </c>
      <c r="K880" s="9">
        <v>-14.6</v>
      </c>
    </row>
    <row r="881" spans="1:11" ht="15" thickBot="1" x14ac:dyDescent="0.35">
      <c r="A881" s="8" t="s">
        <v>198</v>
      </c>
      <c r="B881" s="9">
        <v>19301.099999999999</v>
      </c>
      <c r="C881" s="9">
        <v>6755.4</v>
      </c>
      <c r="D881" s="9">
        <v>4535.8</v>
      </c>
      <c r="E881" s="9">
        <v>7044.9</v>
      </c>
      <c r="F881" s="9">
        <v>3860.2</v>
      </c>
      <c r="G881" s="9">
        <v>4825.3</v>
      </c>
      <c r="H881" s="9">
        <v>46322.7</v>
      </c>
      <c r="I881" s="9">
        <v>41000</v>
      </c>
      <c r="J881" s="9">
        <v>-5322.7</v>
      </c>
      <c r="K881" s="9">
        <v>-12.98</v>
      </c>
    </row>
    <row r="882" spans="1:11" ht="15" thickBot="1" x14ac:dyDescent="0.35">
      <c r="A882" s="8" t="s">
        <v>199</v>
      </c>
      <c r="B882" s="9">
        <v>27118.1</v>
      </c>
      <c r="C882" s="9">
        <v>6755.4</v>
      </c>
      <c r="D882" s="9">
        <v>4439.3</v>
      </c>
      <c r="E882" s="9">
        <v>6272.9</v>
      </c>
      <c r="F882" s="9">
        <v>3956.7</v>
      </c>
      <c r="G882" s="9">
        <v>5018.3</v>
      </c>
      <c r="H882" s="9">
        <v>53560.6</v>
      </c>
      <c r="I882" s="9">
        <v>50000</v>
      </c>
      <c r="J882" s="9">
        <v>-3560.6</v>
      </c>
      <c r="K882" s="9">
        <v>-7.12</v>
      </c>
    </row>
    <row r="883" spans="1:11" ht="15" thickBot="1" x14ac:dyDescent="0.35">
      <c r="A883" s="8" t="s">
        <v>200</v>
      </c>
      <c r="B883" s="9">
        <v>37154.699999999997</v>
      </c>
      <c r="C883" s="9">
        <v>6755.4</v>
      </c>
      <c r="D883" s="9">
        <v>4535.8</v>
      </c>
      <c r="E883" s="9">
        <v>7044.9</v>
      </c>
      <c r="F883" s="9">
        <v>4149.7</v>
      </c>
      <c r="G883" s="9">
        <v>5018.3</v>
      </c>
      <c r="H883" s="9">
        <v>64658.8</v>
      </c>
      <c r="I883" s="9">
        <v>62000</v>
      </c>
      <c r="J883" s="9">
        <v>-2658.8</v>
      </c>
      <c r="K883" s="9">
        <v>-4.29</v>
      </c>
    </row>
    <row r="884" spans="1:11" ht="15" thickBot="1" x14ac:dyDescent="0.35">
      <c r="A884" s="8" t="s">
        <v>201</v>
      </c>
      <c r="B884" s="9">
        <v>18336.099999999999</v>
      </c>
      <c r="C884" s="9">
        <v>6755.4</v>
      </c>
      <c r="D884" s="9">
        <v>4535.8</v>
      </c>
      <c r="E884" s="9">
        <v>6272.9</v>
      </c>
      <c r="F884" s="9">
        <v>3956.7</v>
      </c>
      <c r="G884" s="9">
        <v>5018.3</v>
      </c>
      <c r="H884" s="9">
        <v>44875.1</v>
      </c>
      <c r="I884" s="9">
        <v>38000</v>
      </c>
      <c r="J884" s="9">
        <v>-6875.1</v>
      </c>
      <c r="K884" s="9">
        <v>-18.09</v>
      </c>
    </row>
    <row r="885" spans="1:11" ht="15" thickBot="1" x14ac:dyDescent="0.35">
      <c r="A885" s="8" t="s">
        <v>202</v>
      </c>
      <c r="B885" s="9">
        <v>11098.1</v>
      </c>
      <c r="C885" s="9">
        <v>6755.4</v>
      </c>
      <c r="D885" s="9">
        <v>4535.8</v>
      </c>
      <c r="E885" s="9">
        <v>6272.9</v>
      </c>
      <c r="F885" s="9">
        <v>4149.7</v>
      </c>
      <c r="G885" s="9">
        <v>4825.3</v>
      </c>
      <c r="H885" s="9">
        <v>37637.199999999997</v>
      </c>
      <c r="I885" s="9">
        <v>38000</v>
      </c>
      <c r="J885" s="9">
        <v>362.8</v>
      </c>
      <c r="K885" s="9">
        <v>0.95</v>
      </c>
    </row>
    <row r="886" spans="1:11" ht="15" thickBot="1" x14ac:dyDescent="0.35">
      <c r="A886" s="8" t="s">
        <v>203</v>
      </c>
      <c r="B886" s="9">
        <v>21713.8</v>
      </c>
      <c r="C886" s="9">
        <v>6755.4</v>
      </c>
      <c r="D886" s="9">
        <v>4535.8</v>
      </c>
      <c r="E886" s="9">
        <v>7044.9</v>
      </c>
      <c r="F886" s="9">
        <v>4149.7</v>
      </c>
      <c r="G886" s="9">
        <v>5018.3</v>
      </c>
      <c r="H886" s="9">
        <v>49217.9</v>
      </c>
      <c r="I886" s="9">
        <v>47000</v>
      </c>
      <c r="J886" s="9">
        <v>-2217.9</v>
      </c>
      <c r="K886" s="9">
        <v>-4.72</v>
      </c>
    </row>
    <row r="887" spans="1:11" ht="15" thickBot="1" x14ac:dyDescent="0.35">
      <c r="A887" s="8" t="s">
        <v>204</v>
      </c>
      <c r="B887" s="9">
        <v>21713.8</v>
      </c>
      <c r="C887" s="9">
        <v>6272.9</v>
      </c>
      <c r="D887" s="9">
        <v>4535.8</v>
      </c>
      <c r="E887" s="9">
        <v>7044.9</v>
      </c>
      <c r="F887" s="9">
        <v>4149.7</v>
      </c>
      <c r="G887" s="9">
        <v>5018.3</v>
      </c>
      <c r="H887" s="9">
        <v>48735.3</v>
      </c>
      <c r="I887" s="9">
        <v>49000</v>
      </c>
      <c r="J887" s="9">
        <v>264.7</v>
      </c>
      <c r="K887" s="9">
        <v>0.54</v>
      </c>
    </row>
    <row r="888" spans="1:11" ht="15" thickBot="1" x14ac:dyDescent="0.35">
      <c r="A888" s="8" t="s">
        <v>205</v>
      </c>
      <c r="B888" s="9">
        <v>21713.8</v>
      </c>
      <c r="C888" s="9">
        <v>6755.4</v>
      </c>
      <c r="D888" s="9">
        <v>4535.8</v>
      </c>
      <c r="E888" s="9">
        <v>7044.9</v>
      </c>
      <c r="F888" s="9">
        <v>4149.7</v>
      </c>
      <c r="G888" s="9">
        <v>5018.3</v>
      </c>
      <c r="H888" s="9">
        <v>49217.9</v>
      </c>
      <c r="I888" s="9">
        <v>48000</v>
      </c>
      <c r="J888" s="9">
        <v>-1217.9000000000001</v>
      </c>
      <c r="K888" s="9">
        <v>-2.54</v>
      </c>
    </row>
    <row r="889" spans="1:11" ht="15" thickBot="1" x14ac:dyDescent="0.35">
      <c r="A889" s="8" t="s">
        <v>206</v>
      </c>
      <c r="B889" s="9">
        <v>21713.8</v>
      </c>
      <c r="C889" s="9">
        <v>6755.4</v>
      </c>
      <c r="D889" s="9">
        <v>4535.8</v>
      </c>
      <c r="E889" s="9">
        <v>7044.9</v>
      </c>
      <c r="F889" s="9">
        <v>4149.7</v>
      </c>
      <c r="G889" s="9">
        <v>5018.3</v>
      </c>
      <c r="H889" s="9">
        <v>49217.9</v>
      </c>
      <c r="I889" s="9">
        <v>48000</v>
      </c>
      <c r="J889" s="9">
        <v>-1217.9000000000001</v>
      </c>
      <c r="K889" s="9">
        <v>-2.54</v>
      </c>
    </row>
    <row r="890" spans="1:11" ht="15" thickBot="1" x14ac:dyDescent="0.35">
      <c r="A890" s="8" t="s">
        <v>207</v>
      </c>
      <c r="B890" s="9">
        <v>25670.5</v>
      </c>
      <c r="C890" s="9">
        <v>6755.4</v>
      </c>
      <c r="D890" s="9">
        <v>4439.3</v>
      </c>
      <c r="E890" s="9">
        <v>7044.9</v>
      </c>
      <c r="F890" s="9">
        <v>4149.7</v>
      </c>
      <c r="G890" s="9">
        <v>5018.3</v>
      </c>
      <c r="H890" s="9">
        <v>53078.1</v>
      </c>
      <c r="I890" s="9">
        <v>49000</v>
      </c>
      <c r="J890" s="9">
        <v>-4078.1</v>
      </c>
      <c r="K890" s="9">
        <v>-8.32</v>
      </c>
    </row>
    <row r="891" spans="1:11" ht="15" thickBot="1" x14ac:dyDescent="0.35">
      <c r="A891" s="8" t="s">
        <v>208</v>
      </c>
      <c r="B891" s="9">
        <v>24705.4</v>
      </c>
      <c r="C891" s="9">
        <v>6755.4</v>
      </c>
      <c r="D891" s="9">
        <v>4535.8</v>
      </c>
      <c r="E891" s="9">
        <v>7913.5</v>
      </c>
      <c r="F891" s="9">
        <v>4149.7</v>
      </c>
      <c r="G891" s="9">
        <v>5018.3</v>
      </c>
      <c r="H891" s="9">
        <v>53078.1</v>
      </c>
      <c r="I891" s="9">
        <v>53000</v>
      </c>
      <c r="J891" s="9">
        <v>-78.099999999999994</v>
      </c>
      <c r="K891" s="9">
        <v>-0.15</v>
      </c>
    </row>
    <row r="892" spans="1:11" ht="15" thickBot="1" x14ac:dyDescent="0.35">
      <c r="A892" s="8" t="s">
        <v>209</v>
      </c>
      <c r="B892" s="9">
        <v>19301.099999999999</v>
      </c>
      <c r="C892" s="9">
        <v>6851.9</v>
      </c>
      <c r="D892" s="9">
        <v>4535.8</v>
      </c>
      <c r="E892" s="9">
        <v>7044.9</v>
      </c>
      <c r="F892" s="9">
        <v>4149.7</v>
      </c>
      <c r="G892" s="9">
        <v>5018.3</v>
      </c>
      <c r="H892" s="9">
        <v>46901.7</v>
      </c>
      <c r="I892" s="9">
        <v>48000</v>
      </c>
      <c r="J892" s="9">
        <v>1098.3</v>
      </c>
      <c r="K892" s="9">
        <v>2.29</v>
      </c>
    </row>
    <row r="893" spans="1:11" ht="15" thickBot="1" x14ac:dyDescent="0.35">
      <c r="A893" s="8" t="s">
        <v>210</v>
      </c>
      <c r="B893" s="9">
        <v>21810.3</v>
      </c>
      <c r="C893" s="9">
        <v>6851.9</v>
      </c>
      <c r="D893" s="9">
        <v>4535.8</v>
      </c>
      <c r="E893" s="9">
        <v>7913.5</v>
      </c>
      <c r="F893" s="9">
        <v>4149.7</v>
      </c>
      <c r="G893" s="9">
        <v>5018.3</v>
      </c>
      <c r="H893" s="9">
        <v>50279.4</v>
      </c>
      <c r="I893" s="9">
        <v>50000</v>
      </c>
      <c r="J893" s="9">
        <v>-279.39999999999998</v>
      </c>
      <c r="K893" s="9">
        <v>-0.56000000000000005</v>
      </c>
    </row>
    <row r="894" spans="1:11" ht="15" thickBot="1" x14ac:dyDescent="0.35">
      <c r="A894" s="8" t="s">
        <v>211</v>
      </c>
      <c r="B894" s="9">
        <v>24705.4</v>
      </c>
      <c r="C894" s="9">
        <v>6851.9</v>
      </c>
      <c r="D894" s="9">
        <v>4535.8</v>
      </c>
      <c r="E894" s="9">
        <v>7044.9</v>
      </c>
      <c r="F894" s="9">
        <v>4149.7</v>
      </c>
      <c r="G894" s="9">
        <v>5018.3</v>
      </c>
      <c r="H894" s="9">
        <v>52306</v>
      </c>
      <c r="I894" s="9">
        <v>54000</v>
      </c>
      <c r="J894" s="9">
        <v>1694</v>
      </c>
      <c r="K894" s="9">
        <v>3.14</v>
      </c>
    </row>
    <row r="895" spans="1:11" ht="15" thickBot="1" x14ac:dyDescent="0.35">
      <c r="A895" s="8" t="s">
        <v>212</v>
      </c>
      <c r="B895" s="9">
        <v>42076.4</v>
      </c>
      <c r="C895" s="9">
        <v>6851.9</v>
      </c>
      <c r="D895" s="9">
        <v>4535.8</v>
      </c>
      <c r="E895" s="9">
        <v>7913.5</v>
      </c>
      <c r="F895" s="9">
        <v>5018.3</v>
      </c>
      <c r="G895" s="9">
        <v>5018.3</v>
      </c>
      <c r="H895" s="9">
        <v>71414.100000000006</v>
      </c>
      <c r="I895" s="9">
        <v>74000</v>
      </c>
      <c r="J895" s="9">
        <v>2585.9</v>
      </c>
      <c r="K895" s="9">
        <v>3.49</v>
      </c>
    </row>
    <row r="896" spans="1:11" ht="15" thickBot="1" x14ac:dyDescent="0.35">
      <c r="A896" s="8" t="s">
        <v>213</v>
      </c>
      <c r="B896" s="9">
        <v>19397.599999999999</v>
      </c>
      <c r="C896" s="9">
        <v>6851.9</v>
      </c>
      <c r="D896" s="9">
        <v>4535.8</v>
      </c>
      <c r="E896" s="9">
        <v>7044.9</v>
      </c>
      <c r="F896" s="9">
        <v>4149.7</v>
      </c>
      <c r="G896" s="9">
        <v>4825.3</v>
      </c>
      <c r="H896" s="9">
        <v>46805.2</v>
      </c>
      <c r="I896" s="9">
        <v>42000</v>
      </c>
      <c r="J896" s="9">
        <v>-4805.2</v>
      </c>
      <c r="K896" s="9">
        <v>-11.44</v>
      </c>
    </row>
    <row r="897" spans="1:11" ht="15" thickBot="1" x14ac:dyDescent="0.35">
      <c r="A897" s="8" t="s">
        <v>214</v>
      </c>
      <c r="B897" s="9">
        <v>11098.1</v>
      </c>
      <c r="C897" s="9">
        <v>6851.9</v>
      </c>
      <c r="D897" s="9">
        <v>5500.8</v>
      </c>
      <c r="E897" s="9">
        <v>7044.9</v>
      </c>
      <c r="F897" s="9">
        <v>4149.7</v>
      </c>
      <c r="G897" s="9">
        <v>5018.3</v>
      </c>
      <c r="H897" s="9">
        <v>39663.800000000003</v>
      </c>
      <c r="I897" s="9">
        <v>42000</v>
      </c>
      <c r="J897" s="9">
        <v>2336.1999999999998</v>
      </c>
      <c r="K897" s="9">
        <v>5.56</v>
      </c>
    </row>
    <row r="898" spans="1:11" ht="15" thickBot="1" x14ac:dyDescent="0.35">
      <c r="A898" s="8" t="s">
        <v>215</v>
      </c>
      <c r="B898" s="9">
        <v>19301.099999999999</v>
      </c>
      <c r="C898" s="9">
        <v>6851.9</v>
      </c>
      <c r="D898" s="9">
        <v>4535.8</v>
      </c>
      <c r="E898" s="9">
        <v>7044.9</v>
      </c>
      <c r="F898" s="9">
        <v>4149.7</v>
      </c>
      <c r="G898" s="9">
        <v>5018.3</v>
      </c>
      <c r="H898" s="9">
        <v>46901.7</v>
      </c>
      <c r="I898" s="9">
        <v>47000</v>
      </c>
      <c r="J898" s="9">
        <v>98.3</v>
      </c>
      <c r="K898" s="9">
        <v>0.21</v>
      </c>
    </row>
    <row r="899" spans="1:11" ht="15" thickBot="1" x14ac:dyDescent="0.35">
      <c r="A899" s="8" t="s">
        <v>216</v>
      </c>
      <c r="B899" s="9">
        <v>21810.3</v>
      </c>
      <c r="C899" s="9">
        <v>6851.9</v>
      </c>
      <c r="D899" s="9">
        <v>4535.8</v>
      </c>
      <c r="E899" s="9">
        <v>7913.5</v>
      </c>
      <c r="F899" s="9">
        <v>4149.7</v>
      </c>
      <c r="G899" s="9">
        <v>5018.3</v>
      </c>
      <c r="H899" s="9">
        <v>50279.4</v>
      </c>
      <c r="I899" s="9">
        <v>53000</v>
      </c>
      <c r="J899" s="9">
        <v>2720.6</v>
      </c>
      <c r="K899" s="9">
        <v>5.13</v>
      </c>
    </row>
    <row r="900" spans="1:11" ht="15" thickBot="1" x14ac:dyDescent="0.35">
      <c r="A900" s="8" t="s">
        <v>217</v>
      </c>
      <c r="B900" s="9">
        <v>19301.099999999999</v>
      </c>
      <c r="C900" s="9">
        <v>6851.9</v>
      </c>
      <c r="D900" s="9">
        <v>4535.8</v>
      </c>
      <c r="E900" s="9">
        <v>7044.9</v>
      </c>
      <c r="F900" s="9">
        <v>4149.7</v>
      </c>
      <c r="G900" s="9">
        <v>5018.3</v>
      </c>
      <c r="H900" s="9">
        <v>46901.7</v>
      </c>
      <c r="I900" s="9">
        <v>46000</v>
      </c>
      <c r="J900" s="9">
        <v>-901.7</v>
      </c>
      <c r="K900" s="9">
        <v>-1.96</v>
      </c>
    </row>
    <row r="901" spans="1:11" ht="15" thickBot="1" x14ac:dyDescent="0.35">
      <c r="A901" s="8" t="s">
        <v>218</v>
      </c>
      <c r="B901" s="9">
        <v>30881.8</v>
      </c>
      <c r="C901" s="9">
        <v>6851.9</v>
      </c>
      <c r="D901" s="9">
        <v>4535.8</v>
      </c>
      <c r="E901" s="9">
        <v>7913.5</v>
      </c>
      <c r="F901" s="9">
        <v>5500.8</v>
      </c>
      <c r="G901" s="9">
        <v>5018.3</v>
      </c>
      <c r="H901" s="9">
        <v>60702</v>
      </c>
      <c r="I901" s="9">
        <v>66000</v>
      </c>
      <c r="J901" s="9">
        <v>5298</v>
      </c>
      <c r="K901" s="9">
        <v>8.0299999999999994</v>
      </c>
    </row>
    <row r="902" spans="1:11" ht="15" thickBot="1" x14ac:dyDescent="0.35">
      <c r="A902" s="8" t="s">
        <v>219</v>
      </c>
      <c r="B902" s="9">
        <v>24705.4</v>
      </c>
      <c r="C902" s="9">
        <v>6851.9</v>
      </c>
      <c r="D902" s="9">
        <v>4535.8</v>
      </c>
      <c r="E902" s="9">
        <v>7913.5</v>
      </c>
      <c r="F902" s="9">
        <v>5018.3</v>
      </c>
      <c r="G902" s="9">
        <v>5018.3</v>
      </c>
      <c r="H902" s="9">
        <v>54043.1</v>
      </c>
      <c r="I902" s="9">
        <v>52000</v>
      </c>
      <c r="J902" s="9">
        <v>-2043.1</v>
      </c>
      <c r="K902" s="9">
        <v>-3.93</v>
      </c>
    </row>
    <row r="903" spans="1:11" ht="15" thickBot="1" x14ac:dyDescent="0.35">
      <c r="A903" s="8" t="s">
        <v>220</v>
      </c>
      <c r="B903" s="9">
        <v>27118.1</v>
      </c>
      <c r="C903" s="9">
        <v>6851.9</v>
      </c>
      <c r="D903" s="9">
        <v>4535.8</v>
      </c>
      <c r="E903" s="9">
        <v>7913.5</v>
      </c>
      <c r="F903" s="9">
        <v>5500.8</v>
      </c>
      <c r="G903" s="9">
        <v>5018.3</v>
      </c>
      <c r="H903" s="9">
        <v>56938.3</v>
      </c>
      <c r="I903" s="9">
        <v>56000</v>
      </c>
      <c r="J903" s="9">
        <v>-938.3</v>
      </c>
      <c r="K903" s="9">
        <v>-1.68</v>
      </c>
    </row>
    <row r="904" spans="1:11" ht="15" thickBot="1" x14ac:dyDescent="0.35">
      <c r="A904" s="8" t="s">
        <v>221</v>
      </c>
      <c r="B904" s="9">
        <v>19301.099999999999</v>
      </c>
      <c r="C904" s="9">
        <v>6851.9</v>
      </c>
      <c r="D904" s="9">
        <v>4535.8</v>
      </c>
      <c r="E904" s="9">
        <v>7913.5</v>
      </c>
      <c r="F904" s="9">
        <v>4149.7</v>
      </c>
      <c r="G904" s="9">
        <v>5018.3</v>
      </c>
      <c r="H904" s="9">
        <v>47770.3</v>
      </c>
      <c r="I904" s="9">
        <v>51000</v>
      </c>
      <c r="J904" s="9">
        <v>3229.7</v>
      </c>
      <c r="K904" s="9">
        <v>6.33</v>
      </c>
    </row>
    <row r="905" spans="1:11" ht="15" thickBot="1" x14ac:dyDescent="0.35">
      <c r="A905" s="8" t="s">
        <v>222</v>
      </c>
      <c r="B905" s="9">
        <v>19301.099999999999</v>
      </c>
      <c r="C905" s="9">
        <v>15923.4</v>
      </c>
      <c r="D905" s="9">
        <v>4535.8</v>
      </c>
      <c r="E905" s="9">
        <v>7044.9</v>
      </c>
      <c r="F905" s="9">
        <v>4149.7</v>
      </c>
      <c r="G905" s="9">
        <v>5018.3</v>
      </c>
      <c r="H905" s="9">
        <v>55973.2</v>
      </c>
      <c r="I905" s="9">
        <v>50000</v>
      </c>
      <c r="J905" s="9">
        <v>-5973.2</v>
      </c>
      <c r="K905" s="9">
        <v>-11.95</v>
      </c>
    </row>
    <row r="906" spans="1:11" ht="15" thickBot="1" x14ac:dyDescent="0.35">
      <c r="A906" s="8" t="s">
        <v>223</v>
      </c>
      <c r="B906" s="9">
        <v>24705.4</v>
      </c>
      <c r="C906" s="9">
        <v>6851.9</v>
      </c>
      <c r="D906" s="9">
        <v>5500.8</v>
      </c>
      <c r="E906" s="9">
        <v>7044.9</v>
      </c>
      <c r="F906" s="9">
        <v>5500.8</v>
      </c>
      <c r="G906" s="9">
        <v>5018.3</v>
      </c>
      <c r="H906" s="9">
        <v>54622.2</v>
      </c>
      <c r="I906" s="9">
        <v>64000</v>
      </c>
      <c r="J906" s="9">
        <v>9377.7999999999993</v>
      </c>
      <c r="K906" s="9">
        <v>14.65</v>
      </c>
    </row>
    <row r="907" spans="1:11" ht="15" thickBot="1" x14ac:dyDescent="0.35">
      <c r="A907" s="8" t="s">
        <v>224</v>
      </c>
      <c r="B907" s="9">
        <v>40628.9</v>
      </c>
      <c r="C907" s="9">
        <v>17467.5</v>
      </c>
      <c r="D907" s="9">
        <v>5500.8</v>
      </c>
      <c r="E907" s="9">
        <v>7913.5</v>
      </c>
      <c r="F907" s="9">
        <v>5500.8</v>
      </c>
      <c r="G907" s="9">
        <v>5018.3</v>
      </c>
      <c r="H907" s="9">
        <v>82029.8</v>
      </c>
      <c r="I907" s="9">
        <v>84000</v>
      </c>
      <c r="J907" s="9">
        <v>1970.2</v>
      </c>
      <c r="K907" s="9">
        <v>2.35</v>
      </c>
    </row>
    <row r="908" spans="1:11" ht="15" thickBot="1" x14ac:dyDescent="0.35">
      <c r="A908" s="8" t="s">
        <v>225</v>
      </c>
      <c r="B908" s="9">
        <v>19301.099999999999</v>
      </c>
      <c r="C908" s="9">
        <v>6851.9</v>
      </c>
      <c r="D908" s="9">
        <v>4535.8</v>
      </c>
      <c r="E908" s="9">
        <v>7044.9</v>
      </c>
      <c r="F908" s="9">
        <v>5500.8</v>
      </c>
      <c r="G908" s="9">
        <v>5018.3</v>
      </c>
      <c r="H908" s="9">
        <v>48252.800000000003</v>
      </c>
      <c r="I908" s="9">
        <v>45000</v>
      </c>
      <c r="J908" s="9">
        <v>-3252.8</v>
      </c>
      <c r="K908" s="9">
        <v>-7.23</v>
      </c>
    </row>
    <row r="909" spans="1:11" ht="15" thickBot="1" x14ac:dyDescent="0.35">
      <c r="A909" s="8" t="s">
        <v>226</v>
      </c>
      <c r="B909" s="9">
        <v>19301.099999999999</v>
      </c>
      <c r="C909" s="9">
        <v>6851.9</v>
      </c>
      <c r="D909" s="9">
        <v>4535.8</v>
      </c>
      <c r="E909" s="9">
        <v>7044.9</v>
      </c>
      <c r="F909" s="9">
        <v>5018.3</v>
      </c>
      <c r="G909" s="9">
        <v>5018.3</v>
      </c>
      <c r="H909" s="9">
        <v>47770.3</v>
      </c>
      <c r="I909" s="9">
        <v>44000</v>
      </c>
      <c r="J909" s="9">
        <v>-3770.3</v>
      </c>
      <c r="K909" s="9">
        <v>-8.57</v>
      </c>
    </row>
    <row r="910" spans="1:11" ht="15" thickBot="1" x14ac:dyDescent="0.35">
      <c r="A910" s="8" t="s">
        <v>227</v>
      </c>
      <c r="B910" s="9">
        <v>30881.8</v>
      </c>
      <c r="C910" s="9">
        <v>6851.9</v>
      </c>
      <c r="D910" s="9">
        <v>5500.8</v>
      </c>
      <c r="E910" s="9">
        <v>9843.6</v>
      </c>
      <c r="F910" s="9">
        <v>5500.8</v>
      </c>
      <c r="G910" s="9">
        <v>5018.3</v>
      </c>
      <c r="H910" s="9">
        <v>63597.2</v>
      </c>
      <c r="I910" s="9">
        <v>72000</v>
      </c>
      <c r="J910" s="9">
        <v>8402.7999999999993</v>
      </c>
      <c r="K910" s="9">
        <v>11.67</v>
      </c>
    </row>
    <row r="911" spans="1:11" ht="15" thickBot="1" x14ac:dyDescent="0.35">
      <c r="A911" s="8" t="s">
        <v>228</v>
      </c>
      <c r="B911" s="9">
        <v>40628.9</v>
      </c>
      <c r="C911" s="9">
        <v>23257.8</v>
      </c>
      <c r="D911" s="9">
        <v>6465.9</v>
      </c>
      <c r="E911" s="9">
        <v>14668.9</v>
      </c>
      <c r="F911" s="9">
        <v>6465.9</v>
      </c>
      <c r="G911" s="9">
        <v>5018.3</v>
      </c>
      <c r="H911" s="9">
        <v>96505.600000000006</v>
      </c>
      <c r="I911" s="9">
        <v>100000</v>
      </c>
      <c r="J911" s="9">
        <v>3494.4</v>
      </c>
      <c r="K911" s="9">
        <v>3.49</v>
      </c>
    </row>
    <row r="912" spans="1:11" ht="15" thickBot="1" x14ac:dyDescent="0.35">
      <c r="A912" s="8" t="s">
        <v>229</v>
      </c>
      <c r="B912" s="9">
        <v>30881.8</v>
      </c>
      <c r="C912" s="9">
        <v>21424.2</v>
      </c>
      <c r="D912" s="9">
        <v>5500.8</v>
      </c>
      <c r="E912" s="9">
        <v>7913.5</v>
      </c>
      <c r="F912" s="9">
        <v>5500.8</v>
      </c>
      <c r="G912" s="9">
        <v>5018.3</v>
      </c>
      <c r="H912" s="9">
        <v>76239.399999999994</v>
      </c>
      <c r="I912" s="9">
        <v>79000</v>
      </c>
      <c r="J912" s="9">
        <v>2760.6</v>
      </c>
      <c r="K912" s="9">
        <v>3.49</v>
      </c>
    </row>
    <row r="913" spans="1:11" ht="15" thickBot="1" x14ac:dyDescent="0.35">
      <c r="A913" s="8" t="s">
        <v>230</v>
      </c>
      <c r="B913" s="9">
        <v>23740.400000000001</v>
      </c>
      <c r="C913" s="9">
        <v>6851.9</v>
      </c>
      <c r="D913" s="9">
        <v>5500.8</v>
      </c>
      <c r="E913" s="9">
        <v>7913.5</v>
      </c>
      <c r="F913" s="9">
        <v>5500.8</v>
      </c>
      <c r="G913" s="9">
        <v>5018.3</v>
      </c>
      <c r="H913" s="9">
        <v>54525.7</v>
      </c>
      <c r="I913" s="9">
        <v>62000</v>
      </c>
      <c r="J913" s="9">
        <v>7474.3</v>
      </c>
      <c r="K913" s="9">
        <v>12.06</v>
      </c>
    </row>
    <row r="914" spans="1:11" ht="15" thickBot="1" x14ac:dyDescent="0.35">
      <c r="A914" s="8" t="s">
        <v>231</v>
      </c>
      <c r="B914" s="9">
        <v>25670.5</v>
      </c>
      <c r="C914" s="9">
        <v>6851.9</v>
      </c>
      <c r="D914" s="9">
        <v>5500.8</v>
      </c>
      <c r="E914" s="9">
        <v>7913.5</v>
      </c>
      <c r="F914" s="9">
        <v>5500.8</v>
      </c>
      <c r="G914" s="9">
        <v>5018.3</v>
      </c>
      <c r="H914" s="9">
        <v>56455.8</v>
      </c>
      <c r="I914" s="9">
        <v>61000</v>
      </c>
      <c r="J914" s="9">
        <v>4544.2</v>
      </c>
      <c r="K914" s="9">
        <v>7.45</v>
      </c>
    </row>
    <row r="915" spans="1:11" ht="15" thickBot="1" x14ac:dyDescent="0.35">
      <c r="A915" s="8" t="s">
        <v>232</v>
      </c>
      <c r="B915" s="9">
        <v>27118.1</v>
      </c>
      <c r="C915" s="9">
        <v>6851.9</v>
      </c>
      <c r="D915" s="9">
        <v>5500.8</v>
      </c>
      <c r="E915" s="9">
        <v>7913.5</v>
      </c>
      <c r="F915" s="9">
        <v>5500.8</v>
      </c>
      <c r="G915" s="9">
        <v>5018.3</v>
      </c>
      <c r="H915" s="9">
        <v>57903.4</v>
      </c>
      <c r="I915" s="9">
        <v>62000</v>
      </c>
      <c r="J915" s="9">
        <v>4096.6000000000004</v>
      </c>
      <c r="K915" s="9">
        <v>6.61</v>
      </c>
    </row>
    <row r="916" spans="1:11" ht="15" thickBot="1" x14ac:dyDescent="0.35">
      <c r="A916" s="8" t="s">
        <v>233</v>
      </c>
      <c r="B916" s="9">
        <v>19301.099999999999</v>
      </c>
      <c r="C916" s="9">
        <v>6851.9</v>
      </c>
      <c r="D916" s="9">
        <v>5500.8</v>
      </c>
      <c r="E916" s="9">
        <v>7913.5</v>
      </c>
      <c r="F916" s="9">
        <v>7527.4</v>
      </c>
      <c r="G916" s="9">
        <v>5018.3</v>
      </c>
      <c r="H916" s="9">
        <v>52113</v>
      </c>
      <c r="I916" s="9">
        <v>50000</v>
      </c>
      <c r="J916" s="9">
        <v>-2113</v>
      </c>
      <c r="K916" s="9">
        <v>-4.2300000000000004</v>
      </c>
    </row>
    <row r="917" spans="1:11" ht="15" thickBot="1" x14ac:dyDescent="0.35">
      <c r="A917" s="8" t="s">
        <v>234</v>
      </c>
      <c r="B917" s="9">
        <v>21713.8</v>
      </c>
      <c r="C917" s="9">
        <v>6851.9</v>
      </c>
      <c r="D917" s="9">
        <v>5500.8</v>
      </c>
      <c r="E917" s="9">
        <v>7913.5</v>
      </c>
      <c r="F917" s="9">
        <v>8975</v>
      </c>
      <c r="G917" s="9">
        <v>5018.3</v>
      </c>
      <c r="H917" s="9">
        <v>55973.2</v>
      </c>
      <c r="I917" s="9">
        <v>58000</v>
      </c>
      <c r="J917" s="9">
        <v>2026.8</v>
      </c>
      <c r="K917" s="9">
        <v>3.49</v>
      </c>
    </row>
    <row r="918" spans="1:11" ht="15" thickBot="1" x14ac:dyDescent="0.35">
      <c r="A918" s="8" t="s">
        <v>235</v>
      </c>
      <c r="B918" s="9">
        <v>24705.4</v>
      </c>
      <c r="C918" s="9">
        <v>10229.6</v>
      </c>
      <c r="D918" s="9">
        <v>5500.8</v>
      </c>
      <c r="E918" s="9">
        <v>7913.5</v>
      </c>
      <c r="F918" s="9">
        <v>5500.8</v>
      </c>
      <c r="G918" s="9">
        <v>5018.3</v>
      </c>
      <c r="H918" s="9">
        <v>58868.4</v>
      </c>
      <c r="I918" s="9">
        <v>71000</v>
      </c>
      <c r="J918" s="9">
        <v>12131.6</v>
      </c>
      <c r="K918" s="9">
        <v>17.09</v>
      </c>
    </row>
    <row r="919" spans="1:11" ht="15" thickBot="1" x14ac:dyDescent="0.35">
      <c r="A919" s="8" t="s">
        <v>236</v>
      </c>
      <c r="B919" s="9">
        <v>37154.699999999997</v>
      </c>
      <c r="C919" s="9">
        <v>15923.4</v>
      </c>
      <c r="D919" s="9">
        <v>5500.8</v>
      </c>
      <c r="E919" s="9">
        <v>8396</v>
      </c>
      <c r="F919" s="9">
        <v>5500.8</v>
      </c>
      <c r="G919" s="9">
        <v>5114.8</v>
      </c>
      <c r="H919" s="9">
        <v>77590.5</v>
      </c>
      <c r="I919" s="9">
        <v>87000</v>
      </c>
      <c r="J919" s="9">
        <v>9409.5</v>
      </c>
      <c r="K919" s="9">
        <v>10.82</v>
      </c>
    </row>
    <row r="920" spans="1:11" ht="15" thickBot="1" x14ac:dyDescent="0.35">
      <c r="A920" s="8" t="s">
        <v>237</v>
      </c>
      <c r="B920" s="9">
        <v>19301.099999999999</v>
      </c>
      <c r="C920" s="9">
        <v>6851.9</v>
      </c>
      <c r="D920" s="9">
        <v>5500.8</v>
      </c>
      <c r="E920" s="9">
        <v>7044.9</v>
      </c>
      <c r="F920" s="9">
        <v>6948.4</v>
      </c>
      <c r="G920" s="9">
        <v>5018.3</v>
      </c>
      <c r="H920" s="9">
        <v>50665.4</v>
      </c>
      <c r="I920" s="9">
        <v>47000</v>
      </c>
      <c r="J920" s="9">
        <v>-3665.4</v>
      </c>
      <c r="K920" s="9">
        <v>-7.8</v>
      </c>
    </row>
    <row r="921" spans="1:11" ht="15" thickBot="1" x14ac:dyDescent="0.35">
      <c r="A921" s="8" t="s">
        <v>238</v>
      </c>
      <c r="B921" s="9">
        <v>18336.099999999999</v>
      </c>
      <c r="C921" s="9">
        <v>6851.9</v>
      </c>
      <c r="D921" s="9">
        <v>4535.8</v>
      </c>
      <c r="E921" s="9">
        <v>7913.5</v>
      </c>
      <c r="F921" s="9">
        <v>6948.4</v>
      </c>
      <c r="G921" s="9">
        <v>5018.3</v>
      </c>
      <c r="H921" s="9">
        <v>49603.9</v>
      </c>
      <c r="I921" s="9">
        <v>49000</v>
      </c>
      <c r="J921" s="9">
        <v>-603.9</v>
      </c>
      <c r="K921" s="9">
        <v>-1.23</v>
      </c>
    </row>
    <row r="922" spans="1:11" ht="15" thickBot="1" x14ac:dyDescent="0.35">
      <c r="A922" s="8" t="s">
        <v>239</v>
      </c>
      <c r="B922" s="9">
        <v>21810.3</v>
      </c>
      <c r="C922" s="9">
        <v>6851.9</v>
      </c>
      <c r="D922" s="9">
        <v>5500.8</v>
      </c>
      <c r="E922" s="9">
        <v>7913.5</v>
      </c>
      <c r="F922" s="9">
        <v>6465.9</v>
      </c>
      <c r="G922" s="9">
        <v>5018.3</v>
      </c>
      <c r="H922" s="9">
        <v>53560.6</v>
      </c>
      <c r="I922" s="9">
        <v>58000</v>
      </c>
      <c r="J922" s="9">
        <v>4439.3999999999996</v>
      </c>
      <c r="K922" s="9">
        <v>7.65</v>
      </c>
    </row>
    <row r="923" spans="1:11" ht="15" thickBot="1" x14ac:dyDescent="0.35">
      <c r="A923" s="8" t="s">
        <v>240</v>
      </c>
      <c r="B923" s="9">
        <v>21810.3</v>
      </c>
      <c r="C923" s="9">
        <v>6851.9</v>
      </c>
      <c r="D923" s="9">
        <v>5500.8</v>
      </c>
      <c r="E923" s="9">
        <v>7913.5</v>
      </c>
      <c r="F923" s="9">
        <v>5500.8</v>
      </c>
      <c r="G923" s="9">
        <v>5018.3</v>
      </c>
      <c r="H923" s="9">
        <v>52595.6</v>
      </c>
      <c r="I923" s="9">
        <v>56000</v>
      </c>
      <c r="J923" s="9">
        <v>3404.4</v>
      </c>
      <c r="K923" s="9">
        <v>6.08</v>
      </c>
    </row>
    <row r="924" spans="1:11" ht="15" thickBot="1" x14ac:dyDescent="0.35">
      <c r="A924" s="8" t="s">
        <v>241</v>
      </c>
      <c r="B924" s="9">
        <v>21810.3</v>
      </c>
      <c r="C924" s="9">
        <v>6851.9</v>
      </c>
      <c r="D924" s="9">
        <v>5500.8</v>
      </c>
      <c r="E924" s="9">
        <v>7913.5</v>
      </c>
      <c r="F924" s="9">
        <v>5500.8</v>
      </c>
      <c r="G924" s="9">
        <v>5018.3</v>
      </c>
      <c r="H924" s="9">
        <v>52595.6</v>
      </c>
      <c r="I924" s="9">
        <v>54000</v>
      </c>
      <c r="J924" s="9">
        <v>1404.4</v>
      </c>
      <c r="K924" s="9">
        <v>2.6</v>
      </c>
    </row>
    <row r="925" spans="1:11" ht="15" thickBot="1" x14ac:dyDescent="0.35">
      <c r="A925" s="8" t="s">
        <v>242</v>
      </c>
      <c r="B925" s="9">
        <v>30881.8</v>
      </c>
      <c r="C925" s="9">
        <v>11098.1</v>
      </c>
      <c r="D925" s="9">
        <v>5500.8</v>
      </c>
      <c r="E925" s="9">
        <v>8396</v>
      </c>
      <c r="F925" s="9">
        <v>5500.8</v>
      </c>
      <c r="G925" s="9">
        <v>5018.3</v>
      </c>
      <c r="H925" s="9">
        <v>66395.899999999994</v>
      </c>
      <c r="I925" s="9">
        <v>76000</v>
      </c>
      <c r="J925" s="9">
        <v>9604.1</v>
      </c>
      <c r="K925" s="9">
        <v>12.64</v>
      </c>
    </row>
    <row r="926" spans="1:11" ht="15" thickBot="1" x14ac:dyDescent="0.35">
      <c r="A926" s="8" t="s">
        <v>243</v>
      </c>
      <c r="B926" s="9">
        <v>27118.1</v>
      </c>
      <c r="C926" s="9">
        <v>6851.9</v>
      </c>
      <c r="D926" s="9">
        <v>5500.8</v>
      </c>
      <c r="E926" s="9">
        <v>7913.5</v>
      </c>
      <c r="F926" s="9">
        <v>5500.8</v>
      </c>
      <c r="G926" s="9">
        <v>5114.8</v>
      </c>
      <c r="H926" s="9">
        <v>57999.9</v>
      </c>
      <c r="I926" s="9">
        <v>62000</v>
      </c>
      <c r="J926" s="9">
        <v>4000.1</v>
      </c>
      <c r="K926" s="9">
        <v>6.45</v>
      </c>
    </row>
    <row r="927" spans="1:11" ht="15" thickBot="1" x14ac:dyDescent="0.35">
      <c r="A927" s="8" t="s">
        <v>244</v>
      </c>
      <c r="B927" s="9">
        <v>23740.400000000001</v>
      </c>
      <c r="C927" s="9">
        <v>6851.9</v>
      </c>
      <c r="D927" s="9">
        <v>5500.8</v>
      </c>
      <c r="E927" s="9">
        <v>7913.5</v>
      </c>
      <c r="F927" s="9">
        <v>5500.8</v>
      </c>
      <c r="G927" s="9">
        <v>5114.8</v>
      </c>
      <c r="H927" s="9">
        <v>54622.2</v>
      </c>
      <c r="I927" s="9">
        <v>56000</v>
      </c>
      <c r="J927" s="9">
        <v>1377.8</v>
      </c>
      <c r="K927" s="9">
        <v>2.46</v>
      </c>
    </row>
    <row r="928" spans="1:11" ht="15" thickBot="1" x14ac:dyDescent="0.35">
      <c r="A928" s="8" t="s">
        <v>245</v>
      </c>
      <c r="B928" s="9">
        <v>19301.099999999999</v>
      </c>
      <c r="C928" s="9">
        <v>6851.9</v>
      </c>
      <c r="D928" s="9">
        <v>5500.8</v>
      </c>
      <c r="E928" s="9">
        <v>7913.5</v>
      </c>
      <c r="F928" s="9">
        <v>5500.8</v>
      </c>
      <c r="G928" s="9">
        <v>5018.3</v>
      </c>
      <c r="H928" s="9">
        <v>50086.400000000001</v>
      </c>
      <c r="I928" s="9">
        <v>48000</v>
      </c>
      <c r="J928" s="9">
        <v>-2086.4</v>
      </c>
      <c r="K928" s="9">
        <v>-4.3499999999999996</v>
      </c>
    </row>
    <row r="929" spans="1:11" ht="15" thickBot="1" x14ac:dyDescent="0.35">
      <c r="A929" s="8" t="s">
        <v>246</v>
      </c>
      <c r="B929" s="9">
        <v>21713.8</v>
      </c>
      <c r="C929" s="9">
        <v>6851.9</v>
      </c>
      <c r="D929" s="9">
        <v>5500.8</v>
      </c>
      <c r="E929" s="9">
        <v>7913.5</v>
      </c>
      <c r="F929" s="9">
        <v>5018.3</v>
      </c>
      <c r="G929" s="9">
        <v>5018.3</v>
      </c>
      <c r="H929" s="9">
        <v>52016.5</v>
      </c>
      <c r="I929" s="9">
        <v>55000</v>
      </c>
      <c r="J929" s="9">
        <v>2983.5</v>
      </c>
      <c r="K929" s="9">
        <v>5.42</v>
      </c>
    </row>
    <row r="930" spans="1:11" ht="15" thickBot="1" x14ac:dyDescent="0.35">
      <c r="A930" s="8" t="s">
        <v>247</v>
      </c>
      <c r="B930" s="9">
        <v>21810.3</v>
      </c>
      <c r="C930" s="9">
        <v>17467.5</v>
      </c>
      <c r="D930" s="9">
        <v>5500.8</v>
      </c>
      <c r="E930" s="9">
        <v>7913.5</v>
      </c>
      <c r="F930" s="9">
        <v>5500.8</v>
      </c>
      <c r="G930" s="9">
        <v>5018.3</v>
      </c>
      <c r="H930" s="9">
        <v>63211.199999999997</v>
      </c>
      <c r="I930" s="9">
        <v>62000</v>
      </c>
      <c r="J930" s="9">
        <v>-1211.2</v>
      </c>
      <c r="K930" s="9">
        <v>-1.95</v>
      </c>
    </row>
    <row r="931" spans="1:11" ht="15" thickBot="1" x14ac:dyDescent="0.35">
      <c r="A931" s="8" t="s">
        <v>248</v>
      </c>
      <c r="B931" s="9">
        <v>35224.5</v>
      </c>
      <c r="C931" s="9">
        <v>11098.1</v>
      </c>
      <c r="D931" s="9">
        <v>5500.8</v>
      </c>
      <c r="E931" s="9">
        <v>8396</v>
      </c>
      <c r="F931" s="9">
        <v>5500.8</v>
      </c>
      <c r="G931" s="9">
        <v>5114.8</v>
      </c>
      <c r="H931" s="9">
        <v>70835.100000000006</v>
      </c>
      <c r="I931" s="9">
        <v>79000</v>
      </c>
      <c r="J931" s="9">
        <v>8164.9</v>
      </c>
      <c r="K931" s="9">
        <v>10.34</v>
      </c>
    </row>
    <row r="932" spans="1:11" ht="15" thickBot="1" x14ac:dyDescent="0.35">
      <c r="A932" s="8" t="s">
        <v>249</v>
      </c>
      <c r="B932" s="9">
        <v>19397.599999999999</v>
      </c>
      <c r="C932" s="9">
        <v>6851.9</v>
      </c>
      <c r="D932" s="9">
        <v>4535.8</v>
      </c>
      <c r="E932" s="9">
        <v>7913.5</v>
      </c>
      <c r="F932" s="9">
        <v>5500.8</v>
      </c>
      <c r="G932" s="9">
        <v>5018.3</v>
      </c>
      <c r="H932" s="9">
        <v>49217.9</v>
      </c>
      <c r="I932" s="9">
        <v>50000</v>
      </c>
      <c r="J932" s="9">
        <v>782.1</v>
      </c>
      <c r="K932" s="9">
        <v>1.56</v>
      </c>
    </row>
    <row r="933" spans="1:11" ht="15" thickBot="1" x14ac:dyDescent="0.35">
      <c r="A933" s="8" t="s">
        <v>250</v>
      </c>
      <c r="B933" s="9">
        <v>21713.8</v>
      </c>
      <c r="C933" s="9">
        <v>6851.9</v>
      </c>
      <c r="D933" s="9">
        <v>5500.8</v>
      </c>
      <c r="E933" s="9">
        <v>7913.5</v>
      </c>
      <c r="F933" s="9">
        <v>4149.7</v>
      </c>
      <c r="G933" s="9">
        <v>5018.3</v>
      </c>
      <c r="H933" s="9">
        <v>51148</v>
      </c>
      <c r="I933" s="9">
        <v>49000</v>
      </c>
      <c r="J933" s="9">
        <v>-2148</v>
      </c>
      <c r="K933" s="9">
        <v>-4.38</v>
      </c>
    </row>
    <row r="934" spans="1:11" ht="15" thickBot="1" x14ac:dyDescent="0.35">
      <c r="A934" s="8" t="s">
        <v>251</v>
      </c>
      <c r="B934" s="9">
        <v>21810.3</v>
      </c>
      <c r="C934" s="9">
        <v>6851.9</v>
      </c>
      <c r="D934" s="9">
        <v>5500.8</v>
      </c>
      <c r="E934" s="9">
        <v>7913.5</v>
      </c>
      <c r="F934" s="9">
        <v>5018.3</v>
      </c>
      <c r="G934" s="9">
        <v>5018.3</v>
      </c>
      <c r="H934" s="9">
        <v>52113</v>
      </c>
      <c r="I934" s="9">
        <v>57000</v>
      </c>
      <c r="J934" s="9">
        <v>4887</v>
      </c>
      <c r="K934" s="9">
        <v>8.57</v>
      </c>
    </row>
    <row r="935" spans="1:11" ht="15" thickBot="1" x14ac:dyDescent="0.35">
      <c r="A935" s="8" t="s">
        <v>252</v>
      </c>
      <c r="B935" s="9">
        <v>24705.4</v>
      </c>
      <c r="C935" s="9">
        <v>6851.9</v>
      </c>
      <c r="D935" s="9">
        <v>5500.8</v>
      </c>
      <c r="E935" s="9">
        <v>7913.5</v>
      </c>
      <c r="F935" s="9">
        <v>5500.8</v>
      </c>
      <c r="G935" s="9">
        <v>5018.3</v>
      </c>
      <c r="H935" s="9">
        <v>55490.7</v>
      </c>
      <c r="I935" s="9">
        <v>58000</v>
      </c>
      <c r="J935" s="9">
        <v>2509.3000000000002</v>
      </c>
      <c r="K935" s="9">
        <v>4.33</v>
      </c>
    </row>
    <row r="936" spans="1:11" ht="15" thickBot="1" x14ac:dyDescent="0.35">
      <c r="A936" s="8" t="s">
        <v>253</v>
      </c>
      <c r="B936" s="9">
        <v>21810.3</v>
      </c>
      <c r="C936" s="9">
        <v>6851.9</v>
      </c>
      <c r="D936" s="9">
        <v>5500.8</v>
      </c>
      <c r="E936" s="9">
        <v>7913.5</v>
      </c>
      <c r="F936" s="9">
        <v>5500.8</v>
      </c>
      <c r="G936" s="9">
        <v>5018.3</v>
      </c>
      <c r="H936" s="9">
        <v>52595.6</v>
      </c>
      <c r="I936" s="9">
        <v>53000</v>
      </c>
      <c r="J936" s="9">
        <v>404.4</v>
      </c>
      <c r="K936" s="9">
        <v>0.76</v>
      </c>
    </row>
    <row r="937" spans="1:11" ht="15" thickBot="1" x14ac:dyDescent="0.35">
      <c r="A937" s="8" t="s">
        <v>254</v>
      </c>
      <c r="B937" s="9">
        <v>30881.8</v>
      </c>
      <c r="C937" s="9">
        <v>6851.9</v>
      </c>
      <c r="D937" s="9">
        <v>5500.8</v>
      </c>
      <c r="E937" s="9">
        <v>7913.5</v>
      </c>
      <c r="F937" s="9">
        <v>5500.8</v>
      </c>
      <c r="G937" s="9">
        <v>5114.8</v>
      </c>
      <c r="H937" s="9">
        <v>61763.6</v>
      </c>
      <c r="I937" s="9">
        <v>68000</v>
      </c>
      <c r="J937" s="9">
        <v>6236.4</v>
      </c>
      <c r="K937" s="9">
        <v>9.17</v>
      </c>
    </row>
    <row r="938" spans="1:11" ht="15" thickBot="1" x14ac:dyDescent="0.35">
      <c r="A938" s="8" t="s">
        <v>255</v>
      </c>
      <c r="B938" s="9">
        <v>30881.8</v>
      </c>
      <c r="C938" s="9">
        <v>10229.6</v>
      </c>
      <c r="D938" s="9">
        <v>5500.8</v>
      </c>
      <c r="E938" s="9">
        <v>9843.6</v>
      </c>
      <c r="F938" s="9">
        <v>6465.9</v>
      </c>
      <c r="G938" s="9">
        <v>5114.8</v>
      </c>
      <c r="H938" s="9">
        <v>68036.399999999994</v>
      </c>
      <c r="I938" s="9">
        <v>62000</v>
      </c>
      <c r="J938" s="9">
        <v>-6036.4</v>
      </c>
      <c r="K938" s="9">
        <v>-9.74</v>
      </c>
    </row>
    <row r="939" spans="1:11" ht="15" thickBot="1" x14ac:dyDescent="0.35">
      <c r="A939" s="8" t="s">
        <v>256</v>
      </c>
      <c r="B939" s="9">
        <v>30881.8</v>
      </c>
      <c r="C939" s="9">
        <v>6851.9</v>
      </c>
      <c r="D939" s="9">
        <v>5500.8</v>
      </c>
      <c r="E939" s="9">
        <v>8396</v>
      </c>
      <c r="F939" s="9">
        <v>5500.8</v>
      </c>
      <c r="G939" s="9">
        <v>5114.8</v>
      </c>
      <c r="H939" s="9">
        <v>62246.1</v>
      </c>
      <c r="I939" s="9">
        <v>60000</v>
      </c>
      <c r="J939" s="9">
        <v>-2246.1</v>
      </c>
      <c r="K939" s="9">
        <v>-3.74</v>
      </c>
    </row>
    <row r="940" spans="1:11" ht="15" thickBot="1" x14ac:dyDescent="0.35">
      <c r="A940" s="8" t="s">
        <v>257</v>
      </c>
      <c r="B940" s="9">
        <v>24705.4</v>
      </c>
      <c r="C940" s="9">
        <v>6851.9</v>
      </c>
      <c r="D940" s="9">
        <v>5500.8</v>
      </c>
      <c r="E940" s="9">
        <v>7913.5</v>
      </c>
      <c r="F940" s="9">
        <v>5500.8</v>
      </c>
      <c r="G940" s="9">
        <v>5018.3</v>
      </c>
      <c r="H940" s="9">
        <v>55490.7</v>
      </c>
      <c r="I940" s="9">
        <v>54000</v>
      </c>
      <c r="J940" s="9">
        <v>-1490.7</v>
      </c>
      <c r="K940" s="9">
        <v>-2.76</v>
      </c>
    </row>
    <row r="941" spans="1:11" ht="15" thickBot="1" x14ac:dyDescent="0.35">
      <c r="A941" s="8" t="s">
        <v>258</v>
      </c>
      <c r="B941" s="9">
        <v>27118.1</v>
      </c>
      <c r="C941" s="9">
        <v>11098.1</v>
      </c>
      <c r="D941" s="9">
        <v>5500.8</v>
      </c>
      <c r="E941" s="9">
        <v>9843.6</v>
      </c>
      <c r="F941" s="9">
        <v>6948.4</v>
      </c>
      <c r="G941" s="9">
        <v>5114.8</v>
      </c>
      <c r="H941" s="9">
        <v>65623.8</v>
      </c>
      <c r="I941" s="9">
        <v>61000</v>
      </c>
      <c r="J941" s="9">
        <v>-4623.8</v>
      </c>
      <c r="K941" s="9">
        <v>-7.58</v>
      </c>
    </row>
    <row r="942" spans="1:11" ht="15" thickBot="1" x14ac:dyDescent="0.35">
      <c r="A942" s="8" t="s">
        <v>259</v>
      </c>
      <c r="B942" s="9">
        <v>30881.8</v>
      </c>
      <c r="C942" s="9">
        <v>6851.9</v>
      </c>
      <c r="D942" s="9">
        <v>5983.3</v>
      </c>
      <c r="E942" s="9">
        <v>7913.5</v>
      </c>
      <c r="F942" s="9">
        <v>5500.8</v>
      </c>
      <c r="G942" s="9">
        <v>5018.3</v>
      </c>
      <c r="H942" s="9">
        <v>62149.599999999999</v>
      </c>
      <c r="I942" s="9">
        <v>64000</v>
      </c>
      <c r="J942" s="9">
        <v>1850.4</v>
      </c>
      <c r="K942" s="9">
        <v>2.89</v>
      </c>
    </row>
    <row r="943" spans="1:11" ht="15" thickBot="1" x14ac:dyDescent="0.35">
      <c r="A943" s="8" t="s">
        <v>260</v>
      </c>
      <c r="B943" s="9">
        <v>41111.4</v>
      </c>
      <c r="C943" s="9">
        <v>21424.2</v>
      </c>
      <c r="D943" s="9">
        <v>5983.3</v>
      </c>
      <c r="E943" s="9">
        <v>15151.4</v>
      </c>
      <c r="F943" s="9">
        <v>6465.9</v>
      </c>
      <c r="G943" s="9">
        <v>7334.4</v>
      </c>
      <c r="H943" s="9">
        <v>97470.7</v>
      </c>
      <c r="I943" s="9">
        <v>101000</v>
      </c>
      <c r="J943" s="9">
        <v>3529.3</v>
      </c>
      <c r="K943" s="9">
        <v>3.49</v>
      </c>
    </row>
    <row r="944" spans="1:11" ht="15" thickBot="1" x14ac:dyDescent="0.35">
      <c r="A944" s="8" t="s">
        <v>261</v>
      </c>
      <c r="B944" s="9">
        <v>21713.8</v>
      </c>
      <c r="C944" s="9">
        <v>6851.9</v>
      </c>
      <c r="D944" s="9">
        <v>5983.3</v>
      </c>
      <c r="E944" s="9">
        <v>7913.5</v>
      </c>
      <c r="F944" s="9">
        <v>5500.8</v>
      </c>
      <c r="G944" s="9">
        <v>5018.3</v>
      </c>
      <c r="H944" s="9">
        <v>52981.599999999999</v>
      </c>
      <c r="I944" s="9">
        <v>54000</v>
      </c>
      <c r="J944" s="9">
        <v>1018.4</v>
      </c>
      <c r="K944" s="9">
        <v>1.89</v>
      </c>
    </row>
    <row r="945" spans="1:11" ht="15" thickBot="1" x14ac:dyDescent="0.35">
      <c r="A945" s="8" t="s">
        <v>262</v>
      </c>
      <c r="B945" s="9">
        <v>21810.3</v>
      </c>
      <c r="C945" s="9">
        <v>6851.9</v>
      </c>
      <c r="D945" s="9">
        <v>6465.9</v>
      </c>
      <c r="E945" s="9">
        <v>7913.5</v>
      </c>
      <c r="F945" s="9">
        <v>5500.8</v>
      </c>
      <c r="G945" s="9">
        <v>5018.3</v>
      </c>
      <c r="H945" s="9">
        <v>53560.6</v>
      </c>
      <c r="I945" s="9">
        <v>53000</v>
      </c>
      <c r="J945" s="9">
        <v>-560.6</v>
      </c>
      <c r="K945" s="9">
        <v>-1.06</v>
      </c>
    </row>
    <row r="946" spans="1:11" ht="15" thickBot="1" x14ac:dyDescent="0.35">
      <c r="A946" s="8" t="s">
        <v>263</v>
      </c>
      <c r="B946" s="9">
        <v>21810.3</v>
      </c>
      <c r="C946" s="9">
        <v>6851.9</v>
      </c>
      <c r="D946" s="9">
        <v>5983.3</v>
      </c>
      <c r="E946" s="9">
        <v>8396</v>
      </c>
      <c r="F946" s="9">
        <v>5500.8</v>
      </c>
      <c r="G946" s="9">
        <v>5018.3</v>
      </c>
      <c r="H946" s="9">
        <v>53560.6</v>
      </c>
      <c r="I946" s="9">
        <v>52000</v>
      </c>
      <c r="J946" s="9">
        <v>-1560.6</v>
      </c>
      <c r="K946" s="9">
        <v>-3</v>
      </c>
    </row>
    <row r="947" spans="1:11" ht="15" thickBot="1" x14ac:dyDescent="0.35">
      <c r="A947" s="8" t="s">
        <v>264</v>
      </c>
      <c r="B947" s="9">
        <v>27118.1</v>
      </c>
      <c r="C947" s="9">
        <v>11098.1</v>
      </c>
      <c r="D947" s="9">
        <v>5983.3</v>
      </c>
      <c r="E947" s="9">
        <v>8396</v>
      </c>
      <c r="F947" s="9">
        <v>5500.8</v>
      </c>
      <c r="G947" s="9">
        <v>5114.8</v>
      </c>
      <c r="H947" s="9">
        <v>63211.199999999997</v>
      </c>
      <c r="I947" s="9">
        <v>59000</v>
      </c>
      <c r="J947" s="9">
        <v>-4211.2</v>
      </c>
      <c r="K947" s="9">
        <v>-7.14</v>
      </c>
    </row>
    <row r="948" spans="1:11" ht="15" thickBot="1" x14ac:dyDescent="0.35">
      <c r="A948" s="8" t="s">
        <v>265</v>
      </c>
      <c r="B948" s="9">
        <v>24705.4</v>
      </c>
      <c r="C948" s="9">
        <v>6851.9</v>
      </c>
      <c r="D948" s="9">
        <v>5500.8</v>
      </c>
      <c r="E948" s="9">
        <v>9843.6</v>
      </c>
      <c r="F948" s="9">
        <v>5500.8</v>
      </c>
      <c r="G948" s="9">
        <v>5018.3</v>
      </c>
      <c r="H948" s="9">
        <v>57420.800000000003</v>
      </c>
      <c r="I948" s="9">
        <v>51000</v>
      </c>
      <c r="J948" s="9">
        <v>-6420.8</v>
      </c>
      <c r="K948" s="9">
        <v>-12.59</v>
      </c>
    </row>
    <row r="949" spans="1:11" ht="15" thickBot="1" x14ac:dyDescent="0.35">
      <c r="A949" s="8" t="s">
        <v>266</v>
      </c>
      <c r="B949" s="9">
        <v>24705.4</v>
      </c>
      <c r="C949" s="9">
        <v>6851.9</v>
      </c>
      <c r="D949" s="9">
        <v>5500.8</v>
      </c>
      <c r="E949" s="9">
        <v>8396</v>
      </c>
      <c r="F949" s="9">
        <v>5500.8</v>
      </c>
      <c r="G949" s="9">
        <v>5114.8</v>
      </c>
      <c r="H949" s="9">
        <v>56069.8</v>
      </c>
      <c r="I949" s="9">
        <v>55000</v>
      </c>
      <c r="J949" s="9">
        <v>-1069.8</v>
      </c>
      <c r="K949" s="9">
        <v>-1.95</v>
      </c>
    </row>
    <row r="950" spans="1:11" ht="15" thickBot="1" x14ac:dyDescent="0.35"/>
    <row r="951" spans="1:11" ht="15" thickBot="1" x14ac:dyDescent="0.35">
      <c r="A951" s="10" t="s">
        <v>586</v>
      </c>
      <c r="B951" s="11">
        <v>103260.9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8800539</v>
      </c>
    </row>
    <row r="954" spans="1:11" ht="15" thickBot="1" x14ac:dyDescent="0.35">
      <c r="A954" s="10" t="s">
        <v>589</v>
      </c>
      <c r="B954" s="11">
        <v>8789000</v>
      </c>
    </row>
    <row r="955" spans="1:11" ht="15" thickBot="1" x14ac:dyDescent="0.35">
      <c r="A955" s="10" t="s">
        <v>590</v>
      </c>
      <c r="B955" s="11">
        <v>11539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596</v>
      </c>
    </row>
    <row r="965" spans="1:12" ht="18" x14ac:dyDescent="0.3">
      <c r="A965" s="4"/>
    </row>
    <row r="966" spans="1:12" x14ac:dyDescent="0.3">
      <c r="A966" s="5"/>
    </row>
    <row r="969" spans="1:12" ht="18" x14ac:dyDescent="0.3">
      <c r="A969" s="6" t="s">
        <v>18</v>
      </c>
      <c r="B969" s="7">
        <v>6028179</v>
      </c>
      <c r="C969" s="6" t="s">
        <v>19</v>
      </c>
      <c r="D969" s="7">
        <v>234</v>
      </c>
      <c r="E969" s="6" t="s">
        <v>20</v>
      </c>
      <c r="F969" s="7">
        <v>7</v>
      </c>
      <c r="G969" s="6" t="s">
        <v>21</v>
      </c>
      <c r="H969" s="7">
        <v>234</v>
      </c>
      <c r="I969" s="6" t="s">
        <v>22</v>
      </c>
      <c r="J969" s="7">
        <v>0</v>
      </c>
      <c r="K969" s="6" t="s">
        <v>23</v>
      </c>
      <c r="L969" s="7" t="s">
        <v>1058</v>
      </c>
    </row>
    <row r="970" spans="1:12" ht="18.600000000000001" thickBot="1" x14ac:dyDescent="0.35">
      <c r="A970" s="4"/>
    </row>
    <row r="971" spans="1:12" ht="15" thickBot="1" x14ac:dyDescent="0.35">
      <c r="A971" s="8" t="s">
        <v>25</v>
      </c>
      <c r="B971" s="8" t="s">
        <v>26</v>
      </c>
      <c r="C971" s="8" t="s">
        <v>27</v>
      </c>
      <c r="D971" s="8" t="s">
        <v>28</v>
      </c>
      <c r="E971" s="8" t="s">
        <v>29</v>
      </c>
      <c r="F971" s="8" t="s">
        <v>30</v>
      </c>
      <c r="G971" s="8" t="s">
        <v>31</v>
      </c>
      <c r="H971" s="8" t="s">
        <v>987</v>
      </c>
      <c r="I971" s="8" t="s">
        <v>988</v>
      </c>
    </row>
    <row r="972" spans="1:12" ht="15" thickBot="1" x14ac:dyDescent="0.35">
      <c r="A972" s="8" t="s">
        <v>33</v>
      </c>
      <c r="B972" s="9">
        <v>234</v>
      </c>
      <c r="C972" s="9">
        <v>81</v>
      </c>
      <c r="D972" s="9">
        <v>98</v>
      </c>
      <c r="E972" s="9">
        <v>101</v>
      </c>
      <c r="F972" s="9">
        <v>101</v>
      </c>
      <c r="G972" s="9">
        <v>96</v>
      </c>
      <c r="H972" s="9">
        <v>101</v>
      </c>
      <c r="I972" s="9">
        <v>5000</v>
      </c>
    </row>
    <row r="973" spans="1:12" ht="15" thickBot="1" x14ac:dyDescent="0.35">
      <c r="A973" s="8" t="s">
        <v>34</v>
      </c>
      <c r="B973" s="9">
        <v>233</v>
      </c>
      <c r="C973" s="9">
        <v>85</v>
      </c>
      <c r="D973" s="9">
        <v>99</v>
      </c>
      <c r="E973" s="9">
        <v>101</v>
      </c>
      <c r="F973" s="9">
        <v>101</v>
      </c>
      <c r="G973" s="9">
        <v>98</v>
      </c>
      <c r="H973" s="9">
        <v>89</v>
      </c>
      <c r="I973" s="9">
        <v>13000</v>
      </c>
    </row>
    <row r="974" spans="1:12" ht="15" thickBot="1" x14ac:dyDescent="0.35">
      <c r="A974" s="8" t="s">
        <v>35</v>
      </c>
      <c r="B974" s="9">
        <v>232</v>
      </c>
      <c r="C974" s="9">
        <v>66</v>
      </c>
      <c r="D974" s="9">
        <v>98</v>
      </c>
      <c r="E974" s="9">
        <v>101</v>
      </c>
      <c r="F974" s="9">
        <v>101</v>
      </c>
      <c r="G974" s="9">
        <v>101</v>
      </c>
      <c r="H974" s="9">
        <v>101</v>
      </c>
      <c r="I974" s="9">
        <v>9000</v>
      </c>
    </row>
    <row r="975" spans="1:12" ht="15" thickBot="1" x14ac:dyDescent="0.35">
      <c r="A975" s="8" t="s">
        <v>36</v>
      </c>
      <c r="B975" s="9">
        <v>231</v>
      </c>
      <c r="C975" s="9">
        <v>75</v>
      </c>
      <c r="D975" s="9">
        <v>101</v>
      </c>
      <c r="E975" s="9">
        <v>101</v>
      </c>
      <c r="F975" s="9">
        <v>101</v>
      </c>
      <c r="G975" s="9">
        <v>99</v>
      </c>
      <c r="H975" s="9">
        <v>87</v>
      </c>
      <c r="I975" s="9">
        <v>8000</v>
      </c>
    </row>
    <row r="976" spans="1:12" ht="15" thickBot="1" x14ac:dyDescent="0.35">
      <c r="A976" s="8" t="s">
        <v>37</v>
      </c>
      <c r="B976" s="9">
        <v>230</v>
      </c>
      <c r="C976" s="9">
        <v>68</v>
      </c>
      <c r="D976" s="9">
        <v>101</v>
      </c>
      <c r="E976" s="9">
        <v>101</v>
      </c>
      <c r="F976" s="9">
        <v>96</v>
      </c>
      <c r="G976" s="9">
        <v>98</v>
      </c>
      <c r="H976" s="9">
        <v>101</v>
      </c>
      <c r="I976" s="9">
        <v>16000</v>
      </c>
    </row>
    <row r="977" spans="1:9" ht="15" thickBot="1" x14ac:dyDescent="0.35">
      <c r="A977" s="8" t="s">
        <v>38</v>
      </c>
      <c r="B977" s="9">
        <v>229</v>
      </c>
      <c r="C977" s="9">
        <v>76</v>
      </c>
      <c r="D977" s="9">
        <v>97</v>
      </c>
      <c r="E977" s="9">
        <v>101</v>
      </c>
      <c r="F977" s="9">
        <v>101</v>
      </c>
      <c r="G977" s="9">
        <v>101</v>
      </c>
      <c r="H977" s="9">
        <v>101</v>
      </c>
      <c r="I977" s="9">
        <v>15000</v>
      </c>
    </row>
    <row r="978" spans="1:9" ht="15" thickBot="1" x14ac:dyDescent="0.35">
      <c r="A978" s="8" t="s">
        <v>39</v>
      </c>
      <c r="B978" s="9">
        <v>228</v>
      </c>
      <c r="C978" s="9">
        <v>70</v>
      </c>
      <c r="D978" s="9">
        <v>101</v>
      </c>
      <c r="E978" s="9">
        <v>98</v>
      </c>
      <c r="F978" s="9">
        <v>101</v>
      </c>
      <c r="G978" s="9">
        <v>99</v>
      </c>
      <c r="H978" s="9">
        <v>62</v>
      </c>
      <c r="I978" s="9">
        <v>14000</v>
      </c>
    </row>
    <row r="979" spans="1:9" ht="15" thickBot="1" x14ac:dyDescent="0.35">
      <c r="A979" s="8" t="s">
        <v>40</v>
      </c>
      <c r="B979" s="9">
        <v>227</v>
      </c>
      <c r="C979" s="9">
        <v>69</v>
      </c>
      <c r="D979" s="9">
        <v>100</v>
      </c>
      <c r="E979" s="9">
        <v>94</v>
      </c>
      <c r="F979" s="9">
        <v>101</v>
      </c>
      <c r="G979" s="9">
        <v>91</v>
      </c>
      <c r="H979" s="9">
        <v>78</v>
      </c>
      <c r="I979" s="9">
        <v>18000</v>
      </c>
    </row>
    <row r="980" spans="1:9" ht="15" thickBot="1" x14ac:dyDescent="0.35">
      <c r="A980" s="8" t="s">
        <v>41</v>
      </c>
      <c r="B980" s="9">
        <v>226</v>
      </c>
      <c r="C980" s="9">
        <v>84</v>
      </c>
      <c r="D980" s="9">
        <v>99</v>
      </c>
      <c r="E980" s="9">
        <v>101</v>
      </c>
      <c r="F980" s="9">
        <v>95</v>
      </c>
      <c r="G980" s="9">
        <v>98</v>
      </c>
      <c r="H980" s="9">
        <v>87</v>
      </c>
      <c r="I980" s="9">
        <v>12000</v>
      </c>
    </row>
    <row r="981" spans="1:9" ht="15" thickBot="1" x14ac:dyDescent="0.35">
      <c r="A981" s="8" t="s">
        <v>42</v>
      </c>
      <c r="B981" s="9">
        <v>225</v>
      </c>
      <c r="C981" s="9">
        <v>88</v>
      </c>
      <c r="D981" s="9">
        <v>99</v>
      </c>
      <c r="E981" s="9">
        <v>101</v>
      </c>
      <c r="F981" s="9">
        <v>89</v>
      </c>
      <c r="G981" s="9">
        <v>99</v>
      </c>
      <c r="H981" s="9">
        <v>86</v>
      </c>
      <c r="I981" s="9">
        <v>7000</v>
      </c>
    </row>
    <row r="982" spans="1:9" ht="15" thickBot="1" x14ac:dyDescent="0.35">
      <c r="A982" s="8" t="s">
        <v>43</v>
      </c>
      <c r="B982" s="9">
        <v>224</v>
      </c>
      <c r="C982" s="9">
        <v>84</v>
      </c>
      <c r="D982" s="9">
        <v>84</v>
      </c>
      <c r="E982" s="9">
        <v>101</v>
      </c>
      <c r="F982" s="9">
        <v>98</v>
      </c>
      <c r="G982" s="9">
        <v>96</v>
      </c>
      <c r="H982" s="9">
        <v>77</v>
      </c>
      <c r="I982" s="9">
        <v>17000</v>
      </c>
    </row>
    <row r="983" spans="1:9" ht="15" thickBot="1" x14ac:dyDescent="0.35">
      <c r="A983" s="8" t="s">
        <v>44</v>
      </c>
      <c r="B983" s="9">
        <v>223</v>
      </c>
      <c r="C983" s="9">
        <v>79</v>
      </c>
      <c r="D983" s="9">
        <v>95</v>
      </c>
      <c r="E983" s="9">
        <v>101</v>
      </c>
      <c r="F983" s="9">
        <v>98</v>
      </c>
      <c r="G983" s="9">
        <v>98</v>
      </c>
      <c r="H983" s="9">
        <v>94</v>
      </c>
      <c r="I983" s="9">
        <v>19000</v>
      </c>
    </row>
    <row r="984" spans="1:9" ht="15" thickBot="1" x14ac:dyDescent="0.35">
      <c r="A984" s="8" t="s">
        <v>45</v>
      </c>
      <c r="B984" s="9">
        <v>222</v>
      </c>
      <c r="C984" s="9">
        <v>89</v>
      </c>
      <c r="D984" s="9">
        <v>99</v>
      </c>
      <c r="E984" s="9">
        <v>101</v>
      </c>
      <c r="F984" s="9">
        <v>96</v>
      </c>
      <c r="G984" s="9">
        <v>99</v>
      </c>
      <c r="H984" s="9">
        <v>92</v>
      </c>
      <c r="I984" s="9">
        <v>13000</v>
      </c>
    </row>
    <row r="985" spans="1:9" ht="15" thickBot="1" x14ac:dyDescent="0.35">
      <c r="A985" s="8" t="s">
        <v>46</v>
      </c>
      <c r="B985" s="9">
        <v>221</v>
      </c>
      <c r="C985" s="9">
        <v>87</v>
      </c>
      <c r="D985" s="9">
        <v>100</v>
      </c>
      <c r="E985" s="9">
        <v>101</v>
      </c>
      <c r="F985" s="9">
        <v>95</v>
      </c>
      <c r="G985" s="9">
        <v>98</v>
      </c>
      <c r="H985" s="9">
        <v>89</v>
      </c>
      <c r="I985" s="9">
        <v>15000</v>
      </c>
    </row>
    <row r="986" spans="1:9" ht="15" thickBot="1" x14ac:dyDescent="0.35">
      <c r="A986" s="8" t="s">
        <v>47</v>
      </c>
      <c r="B986" s="9">
        <v>220</v>
      </c>
      <c r="C986" s="9">
        <v>84</v>
      </c>
      <c r="D986" s="9">
        <v>98</v>
      </c>
      <c r="E986" s="9">
        <v>100</v>
      </c>
      <c r="F986" s="9">
        <v>98</v>
      </c>
      <c r="G986" s="9">
        <v>99</v>
      </c>
      <c r="H986" s="9">
        <v>94</v>
      </c>
      <c r="I986" s="9">
        <v>17000</v>
      </c>
    </row>
    <row r="987" spans="1:9" ht="15" thickBot="1" x14ac:dyDescent="0.35">
      <c r="A987" s="8" t="s">
        <v>48</v>
      </c>
      <c r="B987" s="9">
        <v>219</v>
      </c>
      <c r="C987" s="9">
        <v>86</v>
      </c>
      <c r="D987" s="9">
        <v>98</v>
      </c>
      <c r="E987" s="9">
        <v>98</v>
      </c>
      <c r="F987" s="9">
        <v>101</v>
      </c>
      <c r="G987" s="9">
        <v>98</v>
      </c>
      <c r="H987" s="9">
        <v>78</v>
      </c>
      <c r="I987" s="9">
        <v>14000</v>
      </c>
    </row>
    <row r="988" spans="1:9" ht="15" thickBot="1" x14ac:dyDescent="0.35">
      <c r="A988" s="8" t="s">
        <v>49</v>
      </c>
      <c r="B988" s="9">
        <v>218</v>
      </c>
      <c r="C988" s="9">
        <v>86</v>
      </c>
      <c r="D988" s="9">
        <v>99</v>
      </c>
      <c r="E988" s="9">
        <v>100</v>
      </c>
      <c r="F988" s="9">
        <v>97</v>
      </c>
      <c r="G988" s="9">
        <v>97</v>
      </c>
      <c r="H988" s="9">
        <v>92</v>
      </c>
      <c r="I988" s="9">
        <v>15000</v>
      </c>
    </row>
    <row r="989" spans="1:9" ht="15" thickBot="1" x14ac:dyDescent="0.35">
      <c r="A989" s="8" t="s">
        <v>50</v>
      </c>
      <c r="B989" s="9">
        <v>217</v>
      </c>
      <c r="C989" s="9">
        <v>89</v>
      </c>
      <c r="D989" s="9">
        <v>98</v>
      </c>
      <c r="E989" s="9">
        <v>101</v>
      </c>
      <c r="F989" s="9">
        <v>96</v>
      </c>
      <c r="G989" s="9">
        <v>99</v>
      </c>
      <c r="H989" s="9">
        <v>95</v>
      </c>
      <c r="I989" s="9">
        <v>18000</v>
      </c>
    </row>
    <row r="990" spans="1:9" ht="15" thickBot="1" x14ac:dyDescent="0.35">
      <c r="A990" s="8" t="s">
        <v>51</v>
      </c>
      <c r="B990" s="9">
        <v>216</v>
      </c>
      <c r="C990" s="9">
        <v>81</v>
      </c>
      <c r="D990" s="9">
        <v>96</v>
      </c>
      <c r="E990" s="9">
        <v>101</v>
      </c>
      <c r="F990" s="9">
        <v>98</v>
      </c>
      <c r="G990" s="9">
        <v>97</v>
      </c>
      <c r="H990" s="9">
        <v>80</v>
      </c>
      <c r="I990" s="9">
        <v>19000</v>
      </c>
    </row>
    <row r="991" spans="1:9" ht="15" thickBot="1" x14ac:dyDescent="0.35">
      <c r="A991" s="8" t="s">
        <v>52</v>
      </c>
      <c r="B991" s="9">
        <v>215</v>
      </c>
      <c r="C991" s="9">
        <v>81</v>
      </c>
      <c r="D991" s="9">
        <v>99</v>
      </c>
      <c r="E991" s="9">
        <v>99</v>
      </c>
      <c r="F991" s="9">
        <v>99</v>
      </c>
      <c r="G991" s="9">
        <v>98</v>
      </c>
      <c r="H991" s="9">
        <v>85</v>
      </c>
      <c r="I991" s="9">
        <v>20000</v>
      </c>
    </row>
    <row r="992" spans="1:9" ht="15" thickBot="1" x14ac:dyDescent="0.35">
      <c r="A992" s="8" t="s">
        <v>53</v>
      </c>
      <c r="B992" s="9">
        <v>214</v>
      </c>
      <c r="C992" s="9">
        <v>82</v>
      </c>
      <c r="D992" s="9">
        <v>98</v>
      </c>
      <c r="E992" s="9">
        <v>99</v>
      </c>
      <c r="F992" s="9">
        <v>97</v>
      </c>
      <c r="G992" s="9">
        <v>99</v>
      </c>
      <c r="H992" s="9">
        <v>87</v>
      </c>
      <c r="I992" s="9">
        <v>13000</v>
      </c>
    </row>
    <row r="993" spans="1:9" ht="15" thickBot="1" x14ac:dyDescent="0.35">
      <c r="A993" s="8" t="s">
        <v>54</v>
      </c>
      <c r="B993" s="9">
        <v>213</v>
      </c>
      <c r="C993" s="9">
        <v>80</v>
      </c>
      <c r="D993" s="9">
        <v>99</v>
      </c>
      <c r="E993" s="9">
        <v>101</v>
      </c>
      <c r="F993" s="9">
        <v>100</v>
      </c>
      <c r="G993" s="9">
        <v>98</v>
      </c>
      <c r="H993" s="9">
        <v>87</v>
      </c>
      <c r="I993" s="9">
        <v>22000</v>
      </c>
    </row>
    <row r="994" spans="1:9" ht="15" thickBot="1" x14ac:dyDescent="0.35">
      <c r="A994" s="8" t="s">
        <v>55</v>
      </c>
      <c r="B994" s="9">
        <v>212</v>
      </c>
      <c r="C994" s="9">
        <v>82</v>
      </c>
      <c r="D994" s="9">
        <v>98</v>
      </c>
      <c r="E994" s="9">
        <v>98</v>
      </c>
      <c r="F994" s="9">
        <v>99</v>
      </c>
      <c r="G994" s="9">
        <v>98</v>
      </c>
      <c r="H994" s="9">
        <v>90</v>
      </c>
      <c r="I994" s="9">
        <v>21000</v>
      </c>
    </row>
    <row r="995" spans="1:9" ht="15" thickBot="1" x14ac:dyDescent="0.35">
      <c r="A995" s="8" t="s">
        <v>56</v>
      </c>
      <c r="B995" s="9">
        <v>211</v>
      </c>
      <c r="C995" s="9">
        <v>75</v>
      </c>
      <c r="D995" s="9">
        <v>97</v>
      </c>
      <c r="E995" s="9">
        <v>101</v>
      </c>
      <c r="F995" s="9">
        <v>96</v>
      </c>
      <c r="G995" s="9">
        <v>98</v>
      </c>
      <c r="H995" s="9">
        <v>96</v>
      </c>
      <c r="I995" s="9">
        <v>24000</v>
      </c>
    </row>
    <row r="996" spans="1:9" ht="15" thickBot="1" x14ac:dyDescent="0.35">
      <c r="A996" s="8" t="s">
        <v>57</v>
      </c>
      <c r="B996" s="9">
        <v>210</v>
      </c>
      <c r="C996" s="9">
        <v>86</v>
      </c>
      <c r="D996" s="9">
        <v>99</v>
      </c>
      <c r="E996" s="9">
        <v>99</v>
      </c>
      <c r="F996" s="9">
        <v>97</v>
      </c>
      <c r="G996" s="9">
        <v>98</v>
      </c>
      <c r="H996" s="9">
        <v>86</v>
      </c>
      <c r="I996" s="9">
        <v>14000</v>
      </c>
    </row>
    <row r="997" spans="1:9" ht="15" thickBot="1" x14ac:dyDescent="0.35">
      <c r="A997" s="8" t="s">
        <v>58</v>
      </c>
      <c r="B997" s="9">
        <v>209</v>
      </c>
      <c r="C997" s="9">
        <v>88</v>
      </c>
      <c r="D997" s="9">
        <v>98</v>
      </c>
      <c r="E997" s="9">
        <v>101</v>
      </c>
      <c r="F997" s="9">
        <v>98</v>
      </c>
      <c r="G997" s="9">
        <v>98</v>
      </c>
      <c r="H997" s="9">
        <v>93</v>
      </c>
      <c r="I997" s="9">
        <v>15000</v>
      </c>
    </row>
    <row r="998" spans="1:9" ht="15" thickBot="1" x14ac:dyDescent="0.35">
      <c r="A998" s="8" t="s">
        <v>59</v>
      </c>
      <c r="B998" s="9">
        <v>208</v>
      </c>
      <c r="C998" s="9">
        <v>85</v>
      </c>
      <c r="D998" s="9">
        <v>100</v>
      </c>
      <c r="E998" s="9">
        <v>100</v>
      </c>
      <c r="F998" s="9">
        <v>99</v>
      </c>
      <c r="G998" s="9">
        <v>99</v>
      </c>
      <c r="H998" s="9">
        <v>83</v>
      </c>
      <c r="I998" s="9">
        <v>14000</v>
      </c>
    </row>
    <row r="999" spans="1:9" ht="15" thickBot="1" x14ac:dyDescent="0.35">
      <c r="A999" s="8" t="s">
        <v>60</v>
      </c>
      <c r="B999" s="9">
        <v>207</v>
      </c>
      <c r="C999" s="9">
        <v>85</v>
      </c>
      <c r="D999" s="9">
        <v>100</v>
      </c>
      <c r="E999" s="9">
        <v>99</v>
      </c>
      <c r="F999" s="9">
        <v>97</v>
      </c>
      <c r="G999" s="9">
        <v>99</v>
      </c>
      <c r="H999" s="9">
        <v>87</v>
      </c>
      <c r="I999" s="9">
        <v>23000</v>
      </c>
    </row>
    <row r="1000" spans="1:9" ht="15" thickBot="1" x14ac:dyDescent="0.35">
      <c r="A1000" s="8" t="s">
        <v>61</v>
      </c>
      <c r="B1000" s="9">
        <v>206</v>
      </c>
      <c r="C1000" s="9">
        <v>83</v>
      </c>
      <c r="D1000" s="9">
        <v>97</v>
      </c>
      <c r="E1000" s="9">
        <v>100</v>
      </c>
      <c r="F1000" s="9">
        <v>96</v>
      </c>
      <c r="G1000" s="9">
        <v>98</v>
      </c>
      <c r="H1000" s="9">
        <v>88</v>
      </c>
      <c r="I1000" s="9">
        <v>17000</v>
      </c>
    </row>
    <row r="1001" spans="1:9" ht="15" thickBot="1" x14ac:dyDescent="0.35">
      <c r="A1001" s="8" t="s">
        <v>62</v>
      </c>
      <c r="B1001" s="9">
        <v>205</v>
      </c>
      <c r="C1001" s="9">
        <v>81</v>
      </c>
      <c r="D1001" s="9">
        <v>97</v>
      </c>
      <c r="E1001" s="9">
        <v>99</v>
      </c>
      <c r="F1001" s="9">
        <v>97</v>
      </c>
      <c r="G1001" s="9">
        <v>96</v>
      </c>
      <c r="H1001" s="9">
        <v>86</v>
      </c>
      <c r="I1001" s="9">
        <v>20000</v>
      </c>
    </row>
    <row r="1002" spans="1:9" ht="15" thickBot="1" x14ac:dyDescent="0.35">
      <c r="A1002" s="8" t="s">
        <v>63</v>
      </c>
      <c r="B1002" s="9">
        <v>204</v>
      </c>
      <c r="C1002" s="9">
        <v>79</v>
      </c>
      <c r="D1002" s="9">
        <v>97</v>
      </c>
      <c r="E1002" s="9">
        <v>100</v>
      </c>
      <c r="F1002" s="9">
        <v>96</v>
      </c>
      <c r="G1002" s="9">
        <v>96</v>
      </c>
      <c r="H1002" s="9">
        <v>79</v>
      </c>
      <c r="I1002" s="9">
        <v>20000</v>
      </c>
    </row>
    <row r="1003" spans="1:9" ht="15" thickBot="1" x14ac:dyDescent="0.35">
      <c r="A1003" s="8" t="s">
        <v>64</v>
      </c>
      <c r="B1003" s="9">
        <v>203</v>
      </c>
      <c r="C1003" s="9">
        <v>79</v>
      </c>
      <c r="D1003" s="9">
        <v>99</v>
      </c>
      <c r="E1003" s="9">
        <v>99</v>
      </c>
      <c r="F1003" s="9">
        <v>95</v>
      </c>
      <c r="G1003" s="9">
        <v>96</v>
      </c>
      <c r="H1003" s="9">
        <v>87</v>
      </c>
      <c r="I1003" s="9">
        <v>19000</v>
      </c>
    </row>
    <row r="1004" spans="1:9" ht="15" thickBot="1" x14ac:dyDescent="0.35">
      <c r="A1004" s="8" t="s">
        <v>65</v>
      </c>
      <c r="B1004" s="9">
        <v>202</v>
      </c>
      <c r="C1004" s="9">
        <v>82</v>
      </c>
      <c r="D1004" s="9">
        <v>98</v>
      </c>
      <c r="E1004" s="9">
        <v>99</v>
      </c>
      <c r="F1004" s="9">
        <v>96</v>
      </c>
      <c r="G1004" s="9">
        <v>99</v>
      </c>
      <c r="H1004" s="9">
        <v>80</v>
      </c>
      <c r="I1004" s="9">
        <v>16000</v>
      </c>
    </row>
    <row r="1005" spans="1:9" ht="15" thickBot="1" x14ac:dyDescent="0.35">
      <c r="A1005" s="8" t="s">
        <v>66</v>
      </c>
      <c r="B1005" s="9">
        <v>201</v>
      </c>
      <c r="C1005" s="9">
        <v>78</v>
      </c>
      <c r="D1005" s="9">
        <v>97</v>
      </c>
      <c r="E1005" s="9">
        <v>99</v>
      </c>
      <c r="F1005" s="9">
        <v>96</v>
      </c>
      <c r="G1005" s="9">
        <v>98</v>
      </c>
      <c r="H1005" s="9">
        <v>89</v>
      </c>
      <c r="I1005" s="9">
        <v>21000</v>
      </c>
    </row>
    <row r="1006" spans="1:9" ht="15" thickBot="1" x14ac:dyDescent="0.35">
      <c r="A1006" s="8" t="s">
        <v>67</v>
      </c>
      <c r="B1006" s="9">
        <v>200</v>
      </c>
      <c r="C1006" s="9">
        <v>72</v>
      </c>
      <c r="D1006" s="9">
        <v>97</v>
      </c>
      <c r="E1006" s="9">
        <v>99</v>
      </c>
      <c r="F1006" s="9">
        <v>93</v>
      </c>
      <c r="G1006" s="9">
        <v>97</v>
      </c>
      <c r="H1006" s="9">
        <v>89</v>
      </c>
      <c r="I1006" s="9">
        <v>24000</v>
      </c>
    </row>
    <row r="1007" spans="1:9" ht="15" thickBot="1" x14ac:dyDescent="0.35">
      <c r="A1007" s="8" t="s">
        <v>68</v>
      </c>
      <c r="B1007" s="9">
        <v>199</v>
      </c>
      <c r="C1007" s="9">
        <v>65</v>
      </c>
      <c r="D1007" s="9">
        <v>96</v>
      </c>
      <c r="E1007" s="9">
        <v>99</v>
      </c>
      <c r="F1007" s="9">
        <v>94</v>
      </c>
      <c r="G1007" s="9">
        <v>97</v>
      </c>
      <c r="H1007" s="9">
        <v>88</v>
      </c>
      <c r="I1007" s="9">
        <v>24000</v>
      </c>
    </row>
    <row r="1008" spans="1:9" ht="15" thickBot="1" x14ac:dyDescent="0.35">
      <c r="A1008" s="8" t="s">
        <v>69</v>
      </c>
      <c r="B1008" s="9">
        <v>198</v>
      </c>
      <c r="C1008" s="9">
        <v>82</v>
      </c>
      <c r="D1008" s="9">
        <v>97</v>
      </c>
      <c r="E1008" s="9">
        <v>100</v>
      </c>
      <c r="F1008" s="9">
        <v>96</v>
      </c>
      <c r="G1008" s="9">
        <v>99</v>
      </c>
      <c r="H1008" s="9">
        <v>86</v>
      </c>
      <c r="I1008" s="9">
        <v>16000</v>
      </c>
    </row>
    <row r="1009" spans="1:9" ht="15" thickBot="1" x14ac:dyDescent="0.35">
      <c r="A1009" s="8" t="s">
        <v>70</v>
      </c>
      <c r="B1009" s="9">
        <v>197</v>
      </c>
      <c r="C1009" s="9">
        <v>85</v>
      </c>
      <c r="D1009" s="9">
        <v>97</v>
      </c>
      <c r="E1009" s="9">
        <v>98</v>
      </c>
      <c r="F1009" s="9">
        <v>95</v>
      </c>
      <c r="G1009" s="9">
        <v>99</v>
      </c>
      <c r="H1009" s="9">
        <v>91</v>
      </c>
      <c r="I1009" s="9">
        <v>14000</v>
      </c>
    </row>
    <row r="1010" spans="1:9" ht="15" thickBot="1" x14ac:dyDescent="0.35">
      <c r="A1010" s="8" t="s">
        <v>71</v>
      </c>
      <c r="B1010" s="9">
        <v>196</v>
      </c>
      <c r="C1010" s="9">
        <v>81</v>
      </c>
      <c r="D1010" s="9">
        <v>98</v>
      </c>
      <c r="E1010" s="9">
        <v>99</v>
      </c>
      <c r="F1010" s="9">
        <v>93</v>
      </c>
      <c r="G1010" s="9">
        <v>99</v>
      </c>
      <c r="H1010" s="9">
        <v>85</v>
      </c>
      <c r="I1010" s="9">
        <v>18000</v>
      </c>
    </row>
    <row r="1011" spans="1:9" ht="15" thickBot="1" x14ac:dyDescent="0.35">
      <c r="A1011" s="8" t="s">
        <v>72</v>
      </c>
      <c r="B1011" s="9">
        <v>195</v>
      </c>
      <c r="C1011" s="9">
        <v>78</v>
      </c>
      <c r="D1011" s="9">
        <v>97</v>
      </c>
      <c r="E1011" s="9">
        <v>99</v>
      </c>
      <c r="F1011" s="9">
        <v>93</v>
      </c>
      <c r="G1011" s="9">
        <v>98</v>
      </c>
      <c r="H1011" s="9">
        <v>91</v>
      </c>
      <c r="I1011" s="9">
        <v>20000</v>
      </c>
    </row>
    <row r="1012" spans="1:9" ht="15" thickBot="1" x14ac:dyDescent="0.35">
      <c r="A1012" s="8" t="s">
        <v>73</v>
      </c>
      <c r="B1012" s="9">
        <v>194</v>
      </c>
      <c r="C1012" s="9">
        <v>80</v>
      </c>
      <c r="D1012" s="9">
        <v>97</v>
      </c>
      <c r="E1012" s="9">
        <v>100</v>
      </c>
      <c r="F1012" s="9">
        <v>91</v>
      </c>
      <c r="G1012" s="9">
        <v>98</v>
      </c>
      <c r="H1012" s="9">
        <v>88</v>
      </c>
      <c r="I1012" s="9">
        <v>20000</v>
      </c>
    </row>
    <row r="1013" spans="1:9" ht="15" thickBot="1" x14ac:dyDescent="0.35">
      <c r="A1013" s="8" t="s">
        <v>74</v>
      </c>
      <c r="B1013" s="9">
        <v>193</v>
      </c>
      <c r="C1013" s="9">
        <v>75</v>
      </c>
      <c r="D1013" s="9">
        <v>97</v>
      </c>
      <c r="E1013" s="9">
        <v>99</v>
      </c>
      <c r="F1013" s="9">
        <v>92</v>
      </c>
      <c r="G1013" s="9">
        <v>97</v>
      </c>
      <c r="H1013" s="9">
        <v>83</v>
      </c>
      <c r="I1013" s="9">
        <v>23000</v>
      </c>
    </row>
    <row r="1014" spans="1:9" ht="15" thickBot="1" x14ac:dyDescent="0.35">
      <c r="A1014" s="8" t="s">
        <v>75</v>
      </c>
      <c r="B1014" s="9">
        <v>192</v>
      </c>
      <c r="C1014" s="9">
        <v>71</v>
      </c>
      <c r="D1014" s="9">
        <v>95</v>
      </c>
      <c r="E1014" s="9">
        <v>99</v>
      </c>
      <c r="F1014" s="9">
        <v>92</v>
      </c>
      <c r="G1014" s="9">
        <v>97</v>
      </c>
      <c r="H1014" s="9">
        <v>82</v>
      </c>
      <c r="I1014" s="9">
        <v>25000</v>
      </c>
    </row>
    <row r="1015" spans="1:9" ht="15" thickBot="1" x14ac:dyDescent="0.35">
      <c r="A1015" s="8" t="s">
        <v>76</v>
      </c>
      <c r="B1015" s="9">
        <v>191</v>
      </c>
      <c r="C1015" s="9">
        <v>73</v>
      </c>
      <c r="D1015" s="9">
        <v>96</v>
      </c>
      <c r="E1015" s="9">
        <v>99</v>
      </c>
      <c r="F1015" s="9">
        <v>92</v>
      </c>
      <c r="G1015" s="9">
        <v>97</v>
      </c>
      <c r="H1015" s="9">
        <v>85</v>
      </c>
      <c r="I1015" s="9">
        <v>23000</v>
      </c>
    </row>
    <row r="1016" spans="1:9" ht="15" thickBot="1" x14ac:dyDescent="0.35">
      <c r="A1016" s="8" t="s">
        <v>77</v>
      </c>
      <c r="B1016" s="9">
        <v>190</v>
      </c>
      <c r="C1016" s="9">
        <v>79</v>
      </c>
      <c r="D1016" s="9">
        <v>95</v>
      </c>
      <c r="E1016" s="9">
        <v>98</v>
      </c>
      <c r="F1016" s="9">
        <v>95</v>
      </c>
      <c r="G1016" s="9">
        <v>97</v>
      </c>
      <c r="H1016" s="9">
        <v>82</v>
      </c>
      <c r="I1016" s="9">
        <v>20000</v>
      </c>
    </row>
    <row r="1017" spans="1:9" ht="15" thickBot="1" x14ac:dyDescent="0.35">
      <c r="A1017" s="8" t="s">
        <v>78</v>
      </c>
      <c r="B1017" s="9">
        <v>189</v>
      </c>
      <c r="C1017" s="9">
        <v>76</v>
      </c>
      <c r="D1017" s="9">
        <v>95</v>
      </c>
      <c r="E1017" s="9">
        <v>96</v>
      </c>
      <c r="F1017" s="9">
        <v>93</v>
      </c>
      <c r="G1017" s="9">
        <v>97</v>
      </c>
      <c r="H1017" s="9">
        <v>88</v>
      </c>
      <c r="I1017" s="9">
        <v>22000</v>
      </c>
    </row>
    <row r="1018" spans="1:9" ht="15" thickBot="1" x14ac:dyDescent="0.35">
      <c r="A1018" s="8" t="s">
        <v>79</v>
      </c>
      <c r="B1018" s="9">
        <v>188</v>
      </c>
      <c r="C1018" s="9">
        <v>72</v>
      </c>
      <c r="D1018" s="9">
        <v>96</v>
      </c>
      <c r="E1018" s="9">
        <v>96</v>
      </c>
      <c r="F1018" s="9">
        <v>93</v>
      </c>
      <c r="G1018" s="9">
        <v>97</v>
      </c>
      <c r="H1018" s="9">
        <v>86</v>
      </c>
      <c r="I1018" s="9">
        <v>27000</v>
      </c>
    </row>
    <row r="1019" spans="1:9" ht="15" thickBot="1" x14ac:dyDescent="0.35">
      <c r="A1019" s="8" t="s">
        <v>80</v>
      </c>
      <c r="B1019" s="9">
        <v>187</v>
      </c>
      <c r="C1019" s="9">
        <v>57</v>
      </c>
      <c r="D1019" s="9">
        <v>95</v>
      </c>
      <c r="E1019" s="9">
        <v>98</v>
      </c>
      <c r="F1019" s="9">
        <v>91</v>
      </c>
      <c r="G1019" s="9">
        <v>97</v>
      </c>
      <c r="H1019" s="9">
        <v>85</v>
      </c>
      <c r="I1019" s="9">
        <v>33000</v>
      </c>
    </row>
    <row r="1020" spans="1:9" ht="15" thickBot="1" x14ac:dyDescent="0.35">
      <c r="A1020" s="8" t="s">
        <v>81</v>
      </c>
      <c r="B1020" s="9">
        <v>186</v>
      </c>
      <c r="C1020" s="9">
        <v>78</v>
      </c>
      <c r="D1020" s="9">
        <v>97</v>
      </c>
      <c r="E1020" s="9">
        <v>95</v>
      </c>
      <c r="F1020" s="9">
        <v>94</v>
      </c>
      <c r="G1020" s="9">
        <v>98</v>
      </c>
      <c r="H1020" s="9">
        <v>88</v>
      </c>
      <c r="I1020" s="9">
        <v>18000</v>
      </c>
    </row>
    <row r="1021" spans="1:9" ht="15" thickBot="1" x14ac:dyDescent="0.35">
      <c r="A1021" s="8" t="s">
        <v>82</v>
      </c>
      <c r="B1021" s="9">
        <v>185</v>
      </c>
      <c r="C1021" s="9">
        <v>78</v>
      </c>
      <c r="D1021" s="9">
        <v>95</v>
      </c>
      <c r="E1021" s="9">
        <v>87</v>
      </c>
      <c r="F1021" s="9">
        <v>93</v>
      </c>
      <c r="G1021" s="9">
        <v>98</v>
      </c>
      <c r="H1021" s="9">
        <v>91</v>
      </c>
      <c r="I1021" s="9">
        <v>20000</v>
      </c>
    </row>
    <row r="1022" spans="1:9" ht="15" thickBot="1" x14ac:dyDescent="0.35">
      <c r="A1022" s="8" t="s">
        <v>83</v>
      </c>
      <c r="B1022" s="9">
        <v>184</v>
      </c>
      <c r="C1022" s="9">
        <v>74</v>
      </c>
      <c r="D1022" s="9">
        <v>94</v>
      </c>
      <c r="E1022" s="9">
        <v>75</v>
      </c>
      <c r="F1022" s="9">
        <v>94</v>
      </c>
      <c r="G1022" s="9">
        <v>97</v>
      </c>
      <c r="H1022" s="9">
        <v>85</v>
      </c>
      <c r="I1022" s="9">
        <v>23000</v>
      </c>
    </row>
    <row r="1023" spans="1:9" ht="15" thickBot="1" x14ac:dyDescent="0.35">
      <c r="A1023" s="8" t="s">
        <v>84</v>
      </c>
      <c r="B1023" s="9">
        <v>183</v>
      </c>
      <c r="C1023" s="9">
        <v>77</v>
      </c>
      <c r="D1023" s="9">
        <v>93</v>
      </c>
      <c r="E1023" s="9">
        <v>60</v>
      </c>
      <c r="F1023" s="9">
        <v>91</v>
      </c>
      <c r="G1023" s="9">
        <v>97</v>
      </c>
      <c r="H1023" s="9">
        <v>83</v>
      </c>
      <c r="I1023" s="9">
        <v>27000</v>
      </c>
    </row>
    <row r="1024" spans="1:9" ht="15" thickBot="1" x14ac:dyDescent="0.35">
      <c r="A1024" s="8" t="s">
        <v>85</v>
      </c>
      <c r="B1024" s="9">
        <v>182</v>
      </c>
      <c r="C1024" s="9">
        <v>74</v>
      </c>
      <c r="D1024" s="9">
        <v>94</v>
      </c>
      <c r="E1024" s="9">
        <v>74</v>
      </c>
      <c r="F1024" s="9">
        <v>92</v>
      </c>
      <c r="G1024" s="9">
        <v>97</v>
      </c>
      <c r="H1024" s="9">
        <v>85</v>
      </c>
      <c r="I1024" s="9">
        <v>23000</v>
      </c>
    </row>
    <row r="1025" spans="1:9" ht="15" thickBot="1" x14ac:dyDescent="0.35">
      <c r="A1025" s="8" t="s">
        <v>86</v>
      </c>
      <c r="B1025" s="9">
        <v>181</v>
      </c>
      <c r="C1025" s="9">
        <v>73</v>
      </c>
      <c r="D1025" s="9">
        <v>93</v>
      </c>
      <c r="E1025" s="9">
        <v>83</v>
      </c>
      <c r="F1025" s="9">
        <v>93</v>
      </c>
      <c r="G1025" s="9">
        <v>96</v>
      </c>
      <c r="H1025" s="9">
        <v>87</v>
      </c>
      <c r="I1025" s="9">
        <v>23000</v>
      </c>
    </row>
    <row r="1026" spans="1:9" ht="15" thickBot="1" x14ac:dyDescent="0.35">
      <c r="A1026" s="8" t="s">
        <v>87</v>
      </c>
      <c r="B1026" s="9">
        <v>180</v>
      </c>
      <c r="C1026" s="9">
        <v>71</v>
      </c>
      <c r="D1026" s="9">
        <v>93</v>
      </c>
      <c r="E1026" s="9">
        <v>86</v>
      </c>
      <c r="F1026" s="9">
        <v>91</v>
      </c>
      <c r="G1026" s="9">
        <v>96</v>
      </c>
      <c r="H1026" s="9">
        <v>85</v>
      </c>
      <c r="I1026" s="9">
        <v>25000</v>
      </c>
    </row>
    <row r="1027" spans="1:9" ht="15" thickBot="1" x14ac:dyDescent="0.35">
      <c r="A1027" s="8" t="s">
        <v>88</v>
      </c>
      <c r="B1027" s="9">
        <v>179</v>
      </c>
      <c r="C1027" s="9">
        <v>73</v>
      </c>
      <c r="D1027" s="9">
        <v>93</v>
      </c>
      <c r="E1027" s="9">
        <v>87</v>
      </c>
      <c r="F1027" s="9">
        <v>88</v>
      </c>
      <c r="G1027" s="9">
        <v>97</v>
      </c>
      <c r="H1027" s="9">
        <v>84</v>
      </c>
      <c r="I1027" s="9">
        <v>24000</v>
      </c>
    </row>
    <row r="1028" spans="1:9" ht="15" thickBot="1" x14ac:dyDescent="0.35">
      <c r="A1028" s="8" t="s">
        <v>89</v>
      </c>
      <c r="B1028" s="9">
        <v>178</v>
      </c>
      <c r="C1028" s="9">
        <v>76</v>
      </c>
      <c r="D1028" s="9">
        <v>93</v>
      </c>
      <c r="E1028" s="9">
        <v>84</v>
      </c>
      <c r="F1028" s="9">
        <v>92</v>
      </c>
      <c r="G1028" s="9">
        <v>97</v>
      </c>
      <c r="H1028" s="9">
        <v>82</v>
      </c>
      <c r="I1028" s="9">
        <v>22000</v>
      </c>
    </row>
    <row r="1029" spans="1:9" ht="15" thickBot="1" x14ac:dyDescent="0.35">
      <c r="A1029" s="8" t="s">
        <v>90</v>
      </c>
      <c r="B1029" s="9">
        <v>177</v>
      </c>
      <c r="C1029" s="9">
        <v>70</v>
      </c>
      <c r="D1029" s="9">
        <v>92</v>
      </c>
      <c r="E1029" s="9">
        <v>83</v>
      </c>
      <c r="F1029" s="9">
        <v>90</v>
      </c>
      <c r="G1029" s="9">
        <v>95</v>
      </c>
      <c r="H1029" s="9">
        <v>80</v>
      </c>
      <c r="I1029" s="9">
        <v>26000</v>
      </c>
    </row>
    <row r="1030" spans="1:9" ht="15" thickBot="1" x14ac:dyDescent="0.35">
      <c r="A1030" s="8" t="s">
        <v>91</v>
      </c>
      <c r="B1030" s="9">
        <v>176</v>
      </c>
      <c r="C1030" s="9">
        <v>65</v>
      </c>
      <c r="D1030" s="9">
        <v>92</v>
      </c>
      <c r="E1030" s="9">
        <v>82</v>
      </c>
      <c r="F1030" s="9">
        <v>90</v>
      </c>
      <c r="G1030" s="9">
        <v>94</v>
      </c>
      <c r="H1030" s="9">
        <v>86</v>
      </c>
      <c r="I1030" s="9">
        <v>33000</v>
      </c>
    </row>
    <row r="1031" spans="1:9" ht="15" thickBot="1" x14ac:dyDescent="0.35">
      <c r="A1031" s="8" t="s">
        <v>92</v>
      </c>
      <c r="B1031" s="9">
        <v>175</v>
      </c>
      <c r="C1031" s="9">
        <v>51</v>
      </c>
      <c r="D1031" s="9">
        <v>90</v>
      </c>
      <c r="E1031" s="9">
        <v>84</v>
      </c>
      <c r="F1031" s="9">
        <v>89</v>
      </c>
      <c r="G1031" s="9">
        <v>95</v>
      </c>
      <c r="H1031" s="9">
        <v>78</v>
      </c>
      <c r="I1031" s="9">
        <v>40000</v>
      </c>
    </row>
    <row r="1032" spans="1:9" ht="15" thickBot="1" x14ac:dyDescent="0.35">
      <c r="A1032" s="8" t="s">
        <v>93</v>
      </c>
      <c r="B1032" s="9">
        <v>174</v>
      </c>
      <c r="C1032" s="9">
        <v>73</v>
      </c>
      <c r="D1032" s="9">
        <v>91</v>
      </c>
      <c r="E1032" s="9">
        <v>84</v>
      </c>
      <c r="F1032" s="9">
        <v>91</v>
      </c>
      <c r="G1032" s="9">
        <v>95</v>
      </c>
      <c r="H1032" s="9">
        <v>81</v>
      </c>
      <c r="I1032" s="9">
        <v>24000</v>
      </c>
    </row>
    <row r="1033" spans="1:9" ht="15" thickBot="1" x14ac:dyDescent="0.35">
      <c r="A1033" s="8" t="s">
        <v>94</v>
      </c>
      <c r="B1033" s="9">
        <v>173</v>
      </c>
      <c r="C1033" s="9">
        <v>74</v>
      </c>
      <c r="D1033" s="9">
        <v>91</v>
      </c>
      <c r="E1033" s="9">
        <v>84</v>
      </c>
      <c r="F1033" s="9">
        <v>89</v>
      </c>
      <c r="G1033" s="9">
        <v>95</v>
      </c>
      <c r="H1033" s="9">
        <v>86</v>
      </c>
      <c r="I1033" s="9">
        <v>26000</v>
      </c>
    </row>
    <row r="1034" spans="1:9" ht="15" thickBot="1" x14ac:dyDescent="0.35">
      <c r="A1034" s="8" t="s">
        <v>95</v>
      </c>
      <c r="B1034" s="9">
        <v>172</v>
      </c>
      <c r="C1034" s="9">
        <v>72</v>
      </c>
      <c r="D1034" s="9">
        <v>91</v>
      </c>
      <c r="E1034" s="9">
        <v>83</v>
      </c>
      <c r="F1034" s="9">
        <v>92</v>
      </c>
      <c r="G1034" s="9">
        <v>95</v>
      </c>
      <c r="H1034" s="9">
        <v>82</v>
      </c>
      <c r="I1034" s="9">
        <v>28000</v>
      </c>
    </row>
    <row r="1035" spans="1:9" ht="15" thickBot="1" x14ac:dyDescent="0.35">
      <c r="A1035" s="8" t="s">
        <v>96</v>
      </c>
      <c r="B1035" s="9">
        <v>171</v>
      </c>
      <c r="C1035" s="9">
        <v>68</v>
      </c>
      <c r="D1035" s="9">
        <v>92</v>
      </c>
      <c r="E1035" s="9">
        <v>86</v>
      </c>
      <c r="F1035" s="9">
        <v>92</v>
      </c>
      <c r="G1035" s="9">
        <v>95</v>
      </c>
      <c r="H1035" s="9">
        <v>83</v>
      </c>
      <c r="I1035" s="9">
        <v>26000</v>
      </c>
    </row>
    <row r="1036" spans="1:9" ht="15" thickBot="1" x14ac:dyDescent="0.35">
      <c r="A1036" s="8" t="s">
        <v>97</v>
      </c>
      <c r="B1036" s="9">
        <v>170</v>
      </c>
      <c r="C1036" s="9">
        <v>70</v>
      </c>
      <c r="D1036" s="9">
        <v>92</v>
      </c>
      <c r="E1036" s="9">
        <v>84</v>
      </c>
      <c r="F1036" s="9">
        <v>90</v>
      </c>
      <c r="G1036" s="9">
        <v>93</v>
      </c>
      <c r="H1036" s="9">
        <v>83</v>
      </c>
      <c r="I1036" s="9">
        <v>26000</v>
      </c>
    </row>
    <row r="1037" spans="1:9" ht="15" thickBot="1" x14ac:dyDescent="0.35">
      <c r="A1037" s="8" t="s">
        <v>98</v>
      </c>
      <c r="B1037" s="9">
        <v>169</v>
      </c>
      <c r="C1037" s="9">
        <v>68</v>
      </c>
      <c r="D1037" s="9">
        <v>90</v>
      </c>
      <c r="E1037" s="9">
        <v>84</v>
      </c>
      <c r="F1037" s="9">
        <v>90</v>
      </c>
      <c r="G1037" s="9">
        <v>90</v>
      </c>
      <c r="H1037" s="9">
        <v>72</v>
      </c>
      <c r="I1037" s="9">
        <v>27000</v>
      </c>
    </row>
    <row r="1038" spans="1:9" ht="15" thickBot="1" x14ac:dyDescent="0.35">
      <c r="A1038" s="8" t="s">
        <v>99</v>
      </c>
      <c r="B1038" s="9">
        <v>168</v>
      </c>
      <c r="C1038" s="9">
        <v>65</v>
      </c>
      <c r="D1038" s="9">
        <v>90</v>
      </c>
      <c r="E1038" s="9">
        <v>87</v>
      </c>
      <c r="F1038" s="9">
        <v>88</v>
      </c>
      <c r="G1038" s="9">
        <v>93</v>
      </c>
      <c r="H1038" s="9">
        <v>82</v>
      </c>
      <c r="I1038" s="9">
        <v>29000</v>
      </c>
    </row>
    <row r="1039" spans="1:9" ht="15" thickBot="1" x14ac:dyDescent="0.35">
      <c r="A1039" s="8" t="s">
        <v>100</v>
      </c>
      <c r="B1039" s="9">
        <v>167</v>
      </c>
      <c r="C1039" s="9">
        <v>66</v>
      </c>
      <c r="D1039" s="9">
        <v>90</v>
      </c>
      <c r="E1039" s="9">
        <v>87</v>
      </c>
      <c r="F1039" s="9">
        <v>91</v>
      </c>
      <c r="G1039" s="9">
        <v>94</v>
      </c>
      <c r="H1039" s="9">
        <v>81</v>
      </c>
      <c r="I1039" s="9">
        <v>30000</v>
      </c>
    </row>
    <row r="1040" spans="1:9" ht="15" thickBot="1" x14ac:dyDescent="0.35">
      <c r="A1040" s="8" t="s">
        <v>101</v>
      </c>
      <c r="B1040" s="9">
        <v>166</v>
      </c>
      <c r="C1040" s="9">
        <v>69</v>
      </c>
      <c r="D1040" s="9">
        <v>90</v>
      </c>
      <c r="E1040" s="9">
        <v>85</v>
      </c>
      <c r="F1040" s="9">
        <v>88</v>
      </c>
      <c r="G1040" s="9">
        <v>93</v>
      </c>
      <c r="H1040" s="9">
        <v>71</v>
      </c>
      <c r="I1040" s="9">
        <v>29000</v>
      </c>
    </row>
    <row r="1041" spans="1:9" ht="15" thickBot="1" x14ac:dyDescent="0.35">
      <c r="A1041" s="8" t="s">
        <v>102</v>
      </c>
      <c r="B1041" s="9">
        <v>165</v>
      </c>
      <c r="C1041" s="9">
        <v>70</v>
      </c>
      <c r="D1041" s="9">
        <v>90</v>
      </c>
      <c r="E1041" s="9">
        <v>82</v>
      </c>
      <c r="F1041" s="9">
        <v>88</v>
      </c>
      <c r="G1041" s="9">
        <v>94</v>
      </c>
      <c r="H1041" s="9">
        <v>77</v>
      </c>
      <c r="I1041" s="9">
        <v>27000</v>
      </c>
    </row>
    <row r="1042" spans="1:9" ht="15" thickBot="1" x14ac:dyDescent="0.35">
      <c r="A1042" s="8" t="s">
        <v>103</v>
      </c>
      <c r="B1042" s="9">
        <v>164</v>
      </c>
      <c r="C1042" s="9">
        <v>65</v>
      </c>
      <c r="D1042" s="9">
        <v>88</v>
      </c>
      <c r="E1042" s="9">
        <v>82</v>
      </c>
      <c r="F1042" s="9">
        <v>89</v>
      </c>
      <c r="G1042" s="9">
        <v>94</v>
      </c>
      <c r="H1042" s="9">
        <v>79</v>
      </c>
      <c r="I1042" s="9">
        <v>32000</v>
      </c>
    </row>
    <row r="1043" spans="1:9" ht="15" thickBot="1" x14ac:dyDescent="0.35">
      <c r="A1043" s="8" t="s">
        <v>104</v>
      </c>
      <c r="B1043" s="9">
        <v>163</v>
      </c>
      <c r="C1043" s="9">
        <v>51</v>
      </c>
      <c r="D1043" s="9">
        <v>88</v>
      </c>
      <c r="E1043" s="9">
        <v>82</v>
      </c>
      <c r="F1043" s="9">
        <v>88</v>
      </c>
      <c r="G1043" s="9">
        <v>94</v>
      </c>
      <c r="H1043" s="9">
        <v>80</v>
      </c>
      <c r="I1043" s="9">
        <v>41000</v>
      </c>
    </row>
    <row r="1044" spans="1:9" ht="15" thickBot="1" x14ac:dyDescent="0.35">
      <c r="A1044" s="8" t="s">
        <v>105</v>
      </c>
      <c r="B1044" s="9">
        <v>162</v>
      </c>
      <c r="C1044" s="9">
        <v>71</v>
      </c>
      <c r="D1044" s="9">
        <v>90</v>
      </c>
      <c r="E1044" s="9">
        <v>85</v>
      </c>
      <c r="F1044" s="9">
        <v>89</v>
      </c>
      <c r="G1044" s="9">
        <v>94</v>
      </c>
      <c r="H1044" s="9">
        <v>78</v>
      </c>
      <c r="I1044" s="9">
        <v>22000</v>
      </c>
    </row>
    <row r="1045" spans="1:9" ht="15" thickBot="1" x14ac:dyDescent="0.35">
      <c r="A1045" s="8" t="s">
        <v>106</v>
      </c>
      <c r="B1045" s="9">
        <v>161</v>
      </c>
      <c r="C1045" s="9">
        <v>72</v>
      </c>
      <c r="D1045" s="9">
        <v>90</v>
      </c>
      <c r="E1045" s="9">
        <v>82</v>
      </c>
      <c r="F1045" s="9">
        <v>88</v>
      </c>
      <c r="G1045" s="9">
        <v>94</v>
      </c>
      <c r="H1045" s="9">
        <v>76</v>
      </c>
      <c r="I1045" s="9">
        <v>22000</v>
      </c>
    </row>
    <row r="1046" spans="1:9" ht="15" thickBot="1" x14ac:dyDescent="0.35">
      <c r="A1046" s="8" t="s">
        <v>107</v>
      </c>
      <c r="B1046" s="9">
        <v>160</v>
      </c>
      <c r="C1046" s="9">
        <v>70</v>
      </c>
      <c r="D1046" s="9">
        <v>90</v>
      </c>
      <c r="E1046" s="9">
        <v>81</v>
      </c>
      <c r="F1046" s="9">
        <v>90</v>
      </c>
      <c r="G1046" s="9">
        <v>94</v>
      </c>
      <c r="H1046" s="9">
        <v>78</v>
      </c>
      <c r="I1046" s="9">
        <v>24000</v>
      </c>
    </row>
    <row r="1047" spans="1:9" ht="15" thickBot="1" x14ac:dyDescent="0.35">
      <c r="A1047" s="8" t="s">
        <v>108</v>
      </c>
      <c r="B1047" s="9">
        <v>159</v>
      </c>
      <c r="C1047" s="9">
        <v>69</v>
      </c>
      <c r="D1047" s="9">
        <v>91</v>
      </c>
      <c r="E1047" s="9">
        <v>83</v>
      </c>
      <c r="F1047" s="9">
        <v>91</v>
      </c>
      <c r="G1047" s="9">
        <v>94</v>
      </c>
      <c r="H1047" s="9">
        <v>78</v>
      </c>
      <c r="I1047" s="9">
        <v>22000</v>
      </c>
    </row>
    <row r="1048" spans="1:9" ht="15" thickBot="1" x14ac:dyDescent="0.35">
      <c r="A1048" s="8" t="s">
        <v>109</v>
      </c>
      <c r="B1048" s="9">
        <v>158</v>
      </c>
      <c r="C1048" s="9">
        <v>67</v>
      </c>
      <c r="D1048" s="9">
        <v>90</v>
      </c>
      <c r="E1048" s="9">
        <v>83</v>
      </c>
      <c r="F1048" s="9">
        <v>91</v>
      </c>
      <c r="G1048" s="9">
        <v>94</v>
      </c>
      <c r="H1048" s="9">
        <v>77</v>
      </c>
      <c r="I1048" s="9">
        <v>24000</v>
      </c>
    </row>
    <row r="1049" spans="1:9" ht="15" thickBot="1" x14ac:dyDescent="0.35">
      <c r="A1049" s="8" t="s">
        <v>110</v>
      </c>
      <c r="B1049" s="9">
        <v>157</v>
      </c>
      <c r="C1049" s="9">
        <v>64</v>
      </c>
      <c r="D1049" s="9">
        <v>90</v>
      </c>
      <c r="E1049" s="9">
        <v>83</v>
      </c>
      <c r="F1049" s="9">
        <v>90</v>
      </c>
      <c r="G1049" s="9">
        <v>95</v>
      </c>
      <c r="H1049" s="9">
        <v>75</v>
      </c>
      <c r="I1049" s="9">
        <v>29000</v>
      </c>
    </row>
    <row r="1050" spans="1:9" ht="15" thickBot="1" x14ac:dyDescent="0.35">
      <c r="A1050" s="8" t="s">
        <v>111</v>
      </c>
      <c r="B1050" s="9">
        <v>156</v>
      </c>
      <c r="C1050" s="9">
        <v>61</v>
      </c>
      <c r="D1050" s="9">
        <v>89</v>
      </c>
      <c r="E1050" s="9">
        <v>82</v>
      </c>
      <c r="F1050" s="9">
        <v>86</v>
      </c>
      <c r="G1050" s="9">
        <v>93</v>
      </c>
      <c r="H1050" s="9">
        <v>71</v>
      </c>
      <c r="I1050" s="9">
        <v>29000</v>
      </c>
    </row>
    <row r="1051" spans="1:9" ht="15" thickBot="1" x14ac:dyDescent="0.35">
      <c r="A1051" s="8" t="s">
        <v>112</v>
      </c>
      <c r="B1051" s="9">
        <v>155</v>
      </c>
      <c r="C1051" s="9">
        <v>62</v>
      </c>
      <c r="D1051" s="9">
        <v>89</v>
      </c>
      <c r="E1051" s="9">
        <v>83</v>
      </c>
      <c r="F1051" s="9">
        <v>90</v>
      </c>
      <c r="G1051" s="9">
        <v>95</v>
      </c>
      <c r="H1051" s="9">
        <v>74</v>
      </c>
      <c r="I1051" s="9">
        <v>29000</v>
      </c>
    </row>
    <row r="1052" spans="1:9" ht="15" thickBot="1" x14ac:dyDescent="0.35">
      <c r="A1052" s="8" t="s">
        <v>113</v>
      </c>
      <c r="B1052" s="9">
        <v>154</v>
      </c>
      <c r="C1052" s="9">
        <v>65</v>
      </c>
      <c r="D1052" s="9">
        <v>89</v>
      </c>
      <c r="E1052" s="9">
        <v>81</v>
      </c>
      <c r="F1052" s="9">
        <v>87</v>
      </c>
      <c r="G1052" s="9">
        <v>95</v>
      </c>
      <c r="H1052" s="9">
        <v>74</v>
      </c>
      <c r="I1052" s="9">
        <v>24000</v>
      </c>
    </row>
    <row r="1053" spans="1:9" ht="15" thickBot="1" x14ac:dyDescent="0.35">
      <c r="A1053" s="8" t="s">
        <v>114</v>
      </c>
      <c r="B1053" s="9">
        <v>153</v>
      </c>
      <c r="C1053" s="9">
        <v>64</v>
      </c>
      <c r="D1053" s="9">
        <v>89</v>
      </c>
      <c r="E1053" s="9">
        <v>82</v>
      </c>
      <c r="F1053" s="9">
        <v>89</v>
      </c>
      <c r="G1053" s="9">
        <v>94</v>
      </c>
      <c r="H1053" s="9">
        <v>81</v>
      </c>
      <c r="I1053" s="9">
        <v>25000</v>
      </c>
    </row>
    <row r="1054" spans="1:9" ht="15" thickBot="1" x14ac:dyDescent="0.35">
      <c r="A1054" s="8" t="s">
        <v>115</v>
      </c>
      <c r="B1054" s="9">
        <v>152</v>
      </c>
      <c r="C1054" s="9">
        <v>62</v>
      </c>
      <c r="D1054" s="9">
        <v>88</v>
      </c>
      <c r="E1054" s="9">
        <v>79</v>
      </c>
      <c r="F1054" s="9">
        <v>90</v>
      </c>
      <c r="G1054" s="9">
        <v>94</v>
      </c>
      <c r="H1054" s="9">
        <v>75</v>
      </c>
      <c r="I1054" s="9">
        <v>32000</v>
      </c>
    </row>
    <row r="1055" spans="1:9" ht="15" thickBot="1" x14ac:dyDescent="0.35">
      <c r="A1055" s="8" t="s">
        <v>116</v>
      </c>
      <c r="B1055" s="9">
        <v>151</v>
      </c>
      <c r="C1055" s="9">
        <v>45</v>
      </c>
      <c r="D1055" s="9">
        <v>87</v>
      </c>
      <c r="E1055" s="9">
        <v>78</v>
      </c>
      <c r="F1055" s="9">
        <v>86</v>
      </c>
      <c r="G1055" s="9">
        <v>94</v>
      </c>
      <c r="H1055" s="9">
        <v>73</v>
      </c>
      <c r="I1055" s="9">
        <v>41000</v>
      </c>
    </row>
    <row r="1056" spans="1:9" ht="15" thickBot="1" x14ac:dyDescent="0.35">
      <c r="A1056" s="8" t="s">
        <v>117</v>
      </c>
      <c r="B1056" s="9">
        <v>150</v>
      </c>
      <c r="C1056" s="9">
        <v>68</v>
      </c>
      <c r="D1056" s="9">
        <v>86</v>
      </c>
      <c r="E1056" s="9">
        <v>83</v>
      </c>
      <c r="F1056" s="9">
        <v>88</v>
      </c>
      <c r="G1056" s="9">
        <v>95</v>
      </c>
      <c r="H1056" s="9">
        <v>79</v>
      </c>
      <c r="I1056" s="9">
        <v>24000</v>
      </c>
    </row>
    <row r="1057" spans="1:9" ht="15" thickBot="1" x14ac:dyDescent="0.35">
      <c r="A1057" s="8" t="s">
        <v>118</v>
      </c>
      <c r="B1057" s="9">
        <v>149</v>
      </c>
      <c r="C1057" s="9">
        <v>67</v>
      </c>
      <c r="D1057" s="9">
        <v>86</v>
      </c>
      <c r="E1057" s="9">
        <v>85</v>
      </c>
      <c r="F1057" s="9">
        <v>87</v>
      </c>
      <c r="G1057" s="9">
        <v>94</v>
      </c>
      <c r="H1057" s="9">
        <v>78</v>
      </c>
      <c r="I1057" s="9">
        <v>24000</v>
      </c>
    </row>
    <row r="1058" spans="1:9" ht="15" thickBot="1" x14ac:dyDescent="0.35">
      <c r="A1058" s="8" t="s">
        <v>119</v>
      </c>
      <c r="B1058" s="9">
        <v>148</v>
      </c>
      <c r="C1058" s="9">
        <v>63</v>
      </c>
      <c r="D1058" s="9">
        <v>87</v>
      </c>
      <c r="E1058" s="9">
        <v>84</v>
      </c>
      <c r="F1058" s="9">
        <v>87</v>
      </c>
      <c r="G1058" s="9">
        <v>93</v>
      </c>
      <c r="H1058" s="9">
        <v>76</v>
      </c>
      <c r="I1058" s="9">
        <v>27000</v>
      </c>
    </row>
    <row r="1059" spans="1:9" ht="15" thickBot="1" x14ac:dyDescent="0.35">
      <c r="A1059" s="8" t="s">
        <v>120</v>
      </c>
      <c r="B1059" s="9">
        <v>147</v>
      </c>
      <c r="C1059" s="9">
        <v>63</v>
      </c>
      <c r="D1059" s="9">
        <v>88</v>
      </c>
      <c r="E1059" s="9">
        <v>83</v>
      </c>
      <c r="F1059" s="9">
        <v>88</v>
      </c>
      <c r="G1059" s="9">
        <v>94</v>
      </c>
      <c r="H1059" s="9">
        <v>76</v>
      </c>
      <c r="I1059" s="9">
        <v>28000</v>
      </c>
    </row>
    <row r="1060" spans="1:9" ht="15" thickBot="1" x14ac:dyDescent="0.35">
      <c r="A1060" s="8" t="s">
        <v>121</v>
      </c>
      <c r="B1060" s="9">
        <v>146</v>
      </c>
      <c r="C1060" s="9">
        <v>63</v>
      </c>
      <c r="D1060" s="9">
        <v>87</v>
      </c>
      <c r="E1060" s="9">
        <v>83</v>
      </c>
      <c r="F1060" s="9">
        <v>85</v>
      </c>
      <c r="G1060" s="9">
        <v>94</v>
      </c>
      <c r="H1060" s="9">
        <v>79</v>
      </c>
      <c r="I1060" s="9">
        <v>26000</v>
      </c>
    </row>
    <row r="1061" spans="1:9" ht="15" thickBot="1" x14ac:dyDescent="0.35">
      <c r="A1061" s="8" t="s">
        <v>122</v>
      </c>
      <c r="B1061" s="9">
        <v>145</v>
      </c>
      <c r="C1061" s="9">
        <v>55</v>
      </c>
      <c r="D1061" s="9">
        <v>87</v>
      </c>
      <c r="E1061" s="9">
        <v>82</v>
      </c>
      <c r="F1061" s="9">
        <v>82</v>
      </c>
      <c r="G1061" s="9">
        <v>93</v>
      </c>
      <c r="H1061" s="9">
        <v>71</v>
      </c>
      <c r="I1061" s="9">
        <v>28000</v>
      </c>
    </row>
    <row r="1062" spans="1:9" ht="15" thickBot="1" x14ac:dyDescent="0.35">
      <c r="A1062" s="8" t="s">
        <v>123</v>
      </c>
      <c r="B1062" s="9">
        <v>144</v>
      </c>
      <c r="C1062" s="9">
        <v>55</v>
      </c>
      <c r="D1062" s="9">
        <v>85</v>
      </c>
      <c r="E1062" s="9">
        <v>79</v>
      </c>
      <c r="F1062" s="9">
        <v>83</v>
      </c>
      <c r="G1062" s="9">
        <v>93</v>
      </c>
      <c r="H1062" s="9">
        <v>76</v>
      </c>
      <c r="I1062" s="9">
        <v>29000</v>
      </c>
    </row>
    <row r="1063" spans="1:9" ht="15" thickBot="1" x14ac:dyDescent="0.35">
      <c r="A1063" s="8" t="s">
        <v>124</v>
      </c>
      <c r="B1063" s="9">
        <v>143</v>
      </c>
      <c r="C1063" s="9">
        <v>53</v>
      </c>
      <c r="D1063" s="9">
        <v>84</v>
      </c>
      <c r="E1063" s="9">
        <v>84</v>
      </c>
      <c r="F1063" s="9">
        <v>83</v>
      </c>
      <c r="G1063" s="9">
        <v>93</v>
      </c>
      <c r="H1063" s="9">
        <v>77</v>
      </c>
      <c r="I1063" s="9">
        <v>33000</v>
      </c>
    </row>
    <row r="1064" spans="1:9" ht="15" thickBot="1" x14ac:dyDescent="0.35">
      <c r="A1064" s="8" t="s">
        <v>125</v>
      </c>
      <c r="B1064" s="9">
        <v>142</v>
      </c>
      <c r="C1064" s="9">
        <v>48</v>
      </c>
      <c r="D1064" s="9">
        <v>78</v>
      </c>
      <c r="E1064" s="9">
        <v>82</v>
      </c>
      <c r="F1064" s="9">
        <v>80</v>
      </c>
      <c r="G1064" s="9">
        <v>93</v>
      </c>
      <c r="H1064" s="9">
        <v>70</v>
      </c>
      <c r="I1064" s="9">
        <v>30000</v>
      </c>
    </row>
    <row r="1065" spans="1:9" ht="15" thickBot="1" x14ac:dyDescent="0.35">
      <c r="A1065" s="8" t="s">
        <v>126</v>
      </c>
      <c r="B1065" s="9">
        <v>141</v>
      </c>
      <c r="C1065" s="9">
        <v>59</v>
      </c>
      <c r="D1065" s="9">
        <v>81</v>
      </c>
      <c r="E1065" s="9">
        <v>81</v>
      </c>
      <c r="F1065" s="9">
        <v>83</v>
      </c>
      <c r="G1065" s="9">
        <v>93</v>
      </c>
      <c r="H1065" s="9">
        <v>71</v>
      </c>
      <c r="I1065" s="9">
        <v>40000</v>
      </c>
    </row>
    <row r="1066" spans="1:9" ht="15" thickBot="1" x14ac:dyDescent="0.35">
      <c r="A1066" s="8" t="s">
        <v>127</v>
      </c>
      <c r="B1066" s="9">
        <v>140</v>
      </c>
      <c r="C1066" s="9">
        <v>56</v>
      </c>
      <c r="D1066" s="9">
        <v>82</v>
      </c>
      <c r="E1066" s="9">
        <v>80</v>
      </c>
      <c r="F1066" s="9">
        <v>83</v>
      </c>
      <c r="G1066" s="9">
        <v>92</v>
      </c>
      <c r="H1066" s="9">
        <v>70</v>
      </c>
      <c r="I1066" s="9">
        <v>55000</v>
      </c>
    </row>
    <row r="1067" spans="1:9" ht="15" thickBot="1" x14ac:dyDescent="0.35">
      <c r="A1067" s="8" t="s">
        <v>128</v>
      </c>
      <c r="B1067" s="9">
        <v>139</v>
      </c>
      <c r="C1067" s="9">
        <v>43</v>
      </c>
      <c r="D1067" s="9">
        <v>82</v>
      </c>
      <c r="E1067" s="9">
        <v>79</v>
      </c>
      <c r="F1067" s="9">
        <v>81</v>
      </c>
      <c r="G1067" s="9">
        <v>92</v>
      </c>
      <c r="H1067" s="9">
        <v>75</v>
      </c>
      <c r="I1067" s="9">
        <v>53000</v>
      </c>
    </row>
    <row r="1068" spans="1:9" ht="15" thickBot="1" x14ac:dyDescent="0.35">
      <c r="A1068" s="8" t="s">
        <v>129</v>
      </c>
      <c r="B1068" s="9">
        <v>138</v>
      </c>
      <c r="C1068" s="9">
        <v>65</v>
      </c>
      <c r="D1068" s="9">
        <v>84</v>
      </c>
      <c r="E1068" s="9">
        <v>82</v>
      </c>
      <c r="F1068" s="9">
        <v>84</v>
      </c>
      <c r="G1068" s="9">
        <v>93</v>
      </c>
      <c r="H1068" s="9">
        <v>73</v>
      </c>
      <c r="I1068" s="9">
        <v>36000</v>
      </c>
    </row>
    <row r="1069" spans="1:9" ht="15" thickBot="1" x14ac:dyDescent="0.35">
      <c r="A1069" s="8" t="s">
        <v>130</v>
      </c>
      <c r="B1069" s="9">
        <v>137</v>
      </c>
      <c r="C1069" s="9">
        <v>66</v>
      </c>
      <c r="D1069" s="9">
        <v>83</v>
      </c>
      <c r="E1069" s="9">
        <v>83</v>
      </c>
      <c r="F1069" s="9">
        <v>78</v>
      </c>
      <c r="G1069" s="9">
        <v>93</v>
      </c>
      <c r="H1069" s="9">
        <v>68</v>
      </c>
      <c r="I1069" s="9">
        <v>32000</v>
      </c>
    </row>
    <row r="1070" spans="1:9" ht="15" thickBot="1" x14ac:dyDescent="0.35">
      <c r="A1070" s="8" t="s">
        <v>131</v>
      </c>
      <c r="B1070" s="9">
        <v>136</v>
      </c>
      <c r="C1070" s="9">
        <v>58</v>
      </c>
      <c r="D1070" s="9">
        <v>83</v>
      </c>
      <c r="E1070" s="9">
        <v>83</v>
      </c>
      <c r="F1070" s="9">
        <v>80</v>
      </c>
      <c r="G1070" s="9">
        <v>92</v>
      </c>
      <c r="H1070" s="9">
        <v>63</v>
      </c>
      <c r="I1070" s="9">
        <v>31000</v>
      </c>
    </row>
    <row r="1071" spans="1:9" ht="15" thickBot="1" x14ac:dyDescent="0.35">
      <c r="A1071" s="8" t="s">
        <v>132</v>
      </c>
      <c r="B1071" s="9">
        <v>135</v>
      </c>
      <c r="C1071" s="9">
        <v>61</v>
      </c>
      <c r="D1071" s="9">
        <v>84</v>
      </c>
      <c r="E1071" s="9">
        <v>85</v>
      </c>
      <c r="F1071" s="9">
        <v>77</v>
      </c>
      <c r="G1071" s="9">
        <v>92</v>
      </c>
      <c r="H1071" s="9">
        <v>70</v>
      </c>
      <c r="I1071" s="9">
        <v>32000</v>
      </c>
    </row>
    <row r="1072" spans="1:9" ht="15" thickBot="1" x14ac:dyDescent="0.35">
      <c r="A1072" s="8" t="s">
        <v>133</v>
      </c>
      <c r="B1072" s="9">
        <v>134</v>
      </c>
      <c r="C1072" s="9">
        <v>61</v>
      </c>
      <c r="D1072" s="9">
        <v>83</v>
      </c>
      <c r="E1072" s="9">
        <v>84</v>
      </c>
      <c r="F1072" s="9">
        <v>79</v>
      </c>
      <c r="G1072" s="9">
        <v>92</v>
      </c>
      <c r="H1072" s="9">
        <v>70</v>
      </c>
      <c r="I1072" s="9">
        <v>37000</v>
      </c>
    </row>
    <row r="1073" spans="1:9" ht="15" thickBot="1" x14ac:dyDescent="0.35">
      <c r="A1073" s="8" t="s">
        <v>134</v>
      </c>
      <c r="B1073" s="9">
        <v>133</v>
      </c>
      <c r="C1073" s="9">
        <v>54</v>
      </c>
      <c r="D1073" s="9">
        <v>84</v>
      </c>
      <c r="E1073" s="9">
        <v>83</v>
      </c>
      <c r="F1073" s="9">
        <v>79</v>
      </c>
      <c r="G1073" s="9">
        <v>92</v>
      </c>
      <c r="H1073" s="9">
        <v>69</v>
      </c>
      <c r="I1073" s="9">
        <v>33000</v>
      </c>
    </row>
    <row r="1074" spans="1:9" ht="15" thickBot="1" x14ac:dyDescent="0.35">
      <c r="A1074" s="8" t="s">
        <v>135</v>
      </c>
      <c r="B1074" s="9">
        <v>132</v>
      </c>
      <c r="C1074" s="9">
        <v>55</v>
      </c>
      <c r="D1074" s="9">
        <v>82</v>
      </c>
      <c r="E1074" s="9">
        <v>83</v>
      </c>
      <c r="F1074" s="9">
        <v>76</v>
      </c>
      <c r="G1074" s="9">
        <v>90</v>
      </c>
      <c r="H1074" s="9">
        <v>67</v>
      </c>
      <c r="I1074" s="9">
        <v>39000</v>
      </c>
    </row>
    <row r="1075" spans="1:9" ht="15" thickBot="1" x14ac:dyDescent="0.35">
      <c r="A1075" s="8" t="s">
        <v>136</v>
      </c>
      <c r="B1075" s="9">
        <v>131</v>
      </c>
      <c r="C1075" s="9">
        <v>56</v>
      </c>
      <c r="D1075" s="9">
        <v>83</v>
      </c>
      <c r="E1075" s="9">
        <v>84</v>
      </c>
      <c r="F1075" s="9">
        <v>80</v>
      </c>
      <c r="G1075" s="9">
        <v>90</v>
      </c>
      <c r="H1075" s="9">
        <v>67</v>
      </c>
      <c r="I1075" s="9">
        <v>37000</v>
      </c>
    </row>
    <row r="1076" spans="1:9" ht="15" thickBot="1" x14ac:dyDescent="0.35">
      <c r="A1076" s="8" t="s">
        <v>137</v>
      </c>
      <c r="B1076" s="9">
        <v>130</v>
      </c>
      <c r="C1076" s="9">
        <v>61</v>
      </c>
      <c r="D1076" s="9">
        <v>83</v>
      </c>
      <c r="E1076" s="9">
        <v>83</v>
      </c>
      <c r="F1076" s="9">
        <v>79</v>
      </c>
      <c r="G1076" s="9">
        <v>93</v>
      </c>
      <c r="H1076" s="9">
        <v>70</v>
      </c>
      <c r="I1076" s="9">
        <v>33000</v>
      </c>
    </row>
    <row r="1077" spans="1:9" ht="15" thickBot="1" x14ac:dyDescent="0.35">
      <c r="A1077" s="8" t="s">
        <v>138</v>
      </c>
      <c r="B1077" s="9">
        <v>129</v>
      </c>
      <c r="C1077" s="9">
        <v>58</v>
      </c>
      <c r="D1077" s="9">
        <v>83</v>
      </c>
      <c r="E1077" s="9">
        <v>79</v>
      </c>
      <c r="F1077" s="9">
        <v>75</v>
      </c>
      <c r="G1077" s="9">
        <v>92</v>
      </c>
      <c r="H1077" s="9">
        <v>70</v>
      </c>
      <c r="I1077" s="9">
        <v>40000</v>
      </c>
    </row>
    <row r="1078" spans="1:9" ht="15" thickBot="1" x14ac:dyDescent="0.35">
      <c r="A1078" s="8" t="s">
        <v>139</v>
      </c>
      <c r="B1078" s="9">
        <v>128</v>
      </c>
      <c r="C1078" s="9">
        <v>52</v>
      </c>
      <c r="D1078" s="9">
        <v>74</v>
      </c>
      <c r="E1078" s="9">
        <v>79</v>
      </c>
      <c r="F1078" s="9">
        <v>78</v>
      </c>
      <c r="G1078" s="9">
        <v>91</v>
      </c>
      <c r="H1078" s="9">
        <v>72</v>
      </c>
      <c r="I1078" s="9">
        <v>45000</v>
      </c>
    </row>
    <row r="1079" spans="1:9" ht="15" thickBot="1" x14ac:dyDescent="0.35">
      <c r="A1079" s="8" t="s">
        <v>140</v>
      </c>
      <c r="B1079" s="9">
        <v>127</v>
      </c>
      <c r="C1079" s="9">
        <v>34</v>
      </c>
      <c r="D1079" s="9">
        <v>76</v>
      </c>
      <c r="E1079" s="9">
        <v>80</v>
      </c>
      <c r="F1079" s="9">
        <v>75</v>
      </c>
      <c r="G1079" s="9">
        <v>91</v>
      </c>
      <c r="H1079" s="9">
        <v>68</v>
      </c>
      <c r="I1079" s="9">
        <v>56000</v>
      </c>
    </row>
    <row r="1080" spans="1:9" ht="15" thickBot="1" x14ac:dyDescent="0.35">
      <c r="A1080" s="8" t="s">
        <v>141</v>
      </c>
      <c r="B1080" s="9">
        <v>126</v>
      </c>
      <c r="C1080" s="9">
        <v>66</v>
      </c>
      <c r="D1080" s="9">
        <v>82</v>
      </c>
      <c r="E1080" s="9">
        <v>82</v>
      </c>
      <c r="F1080" s="9">
        <v>82</v>
      </c>
      <c r="G1080" s="9">
        <v>92</v>
      </c>
      <c r="H1080" s="9">
        <v>70</v>
      </c>
      <c r="I1080" s="9">
        <v>30000</v>
      </c>
    </row>
    <row r="1081" spans="1:9" ht="15" thickBot="1" x14ac:dyDescent="0.35">
      <c r="A1081" s="8" t="s">
        <v>142</v>
      </c>
      <c r="B1081" s="9">
        <v>125</v>
      </c>
      <c r="C1081" s="9">
        <v>68</v>
      </c>
      <c r="D1081" s="9">
        <v>80</v>
      </c>
      <c r="E1081" s="9">
        <v>81</v>
      </c>
      <c r="F1081" s="9">
        <v>80</v>
      </c>
      <c r="G1081" s="9">
        <v>90</v>
      </c>
      <c r="H1081" s="9">
        <v>70</v>
      </c>
      <c r="I1081" s="9">
        <v>31000</v>
      </c>
    </row>
    <row r="1082" spans="1:9" ht="15" thickBot="1" x14ac:dyDescent="0.35">
      <c r="A1082" s="8" t="s">
        <v>143</v>
      </c>
      <c r="B1082" s="9">
        <v>124</v>
      </c>
      <c r="C1082" s="9">
        <v>60</v>
      </c>
      <c r="D1082" s="9">
        <v>82</v>
      </c>
      <c r="E1082" s="9">
        <v>80</v>
      </c>
      <c r="F1082" s="9">
        <v>78</v>
      </c>
      <c r="G1082" s="9">
        <v>90</v>
      </c>
      <c r="H1082" s="9">
        <v>69</v>
      </c>
      <c r="I1082" s="9">
        <v>32000</v>
      </c>
    </row>
    <row r="1083" spans="1:9" ht="15" thickBot="1" x14ac:dyDescent="0.35">
      <c r="A1083" s="8" t="s">
        <v>144</v>
      </c>
      <c r="B1083" s="9">
        <v>123</v>
      </c>
      <c r="C1083" s="9">
        <v>62</v>
      </c>
      <c r="D1083" s="9">
        <v>84</v>
      </c>
      <c r="E1083" s="9">
        <v>81</v>
      </c>
      <c r="F1083" s="9">
        <v>77</v>
      </c>
      <c r="G1083" s="9">
        <v>89</v>
      </c>
      <c r="H1083" s="9">
        <v>69</v>
      </c>
      <c r="I1083" s="9">
        <v>32000</v>
      </c>
    </row>
    <row r="1084" spans="1:9" ht="15" thickBot="1" x14ac:dyDescent="0.35">
      <c r="A1084" s="8" t="s">
        <v>145</v>
      </c>
      <c r="B1084" s="9">
        <v>122</v>
      </c>
      <c r="C1084" s="9">
        <v>60</v>
      </c>
      <c r="D1084" s="9">
        <v>82</v>
      </c>
      <c r="E1084" s="9">
        <v>82</v>
      </c>
      <c r="F1084" s="9">
        <v>74</v>
      </c>
      <c r="G1084" s="9">
        <v>90</v>
      </c>
      <c r="H1084" s="9">
        <v>70</v>
      </c>
      <c r="I1084" s="9">
        <v>39000</v>
      </c>
    </row>
    <row r="1085" spans="1:9" ht="15" thickBot="1" x14ac:dyDescent="0.35">
      <c r="A1085" s="8" t="s">
        <v>146</v>
      </c>
      <c r="B1085" s="9">
        <v>121</v>
      </c>
      <c r="C1085" s="9">
        <v>61</v>
      </c>
      <c r="D1085" s="9">
        <v>82</v>
      </c>
      <c r="E1085" s="9">
        <v>73</v>
      </c>
      <c r="F1085" s="9">
        <v>76</v>
      </c>
      <c r="G1085" s="9">
        <v>90</v>
      </c>
      <c r="H1085" s="9">
        <v>67</v>
      </c>
      <c r="I1085" s="9">
        <v>37000</v>
      </c>
    </row>
    <row r="1086" spans="1:9" ht="15" thickBot="1" x14ac:dyDescent="0.35">
      <c r="A1086" s="8" t="s">
        <v>147</v>
      </c>
      <c r="B1086" s="9">
        <v>120</v>
      </c>
      <c r="C1086" s="9">
        <v>57</v>
      </c>
      <c r="D1086" s="9">
        <v>80</v>
      </c>
      <c r="E1086" s="9">
        <v>76</v>
      </c>
      <c r="F1086" s="9">
        <v>77</v>
      </c>
      <c r="G1086" s="9">
        <v>89</v>
      </c>
      <c r="H1086" s="9">
        <v>66</v>
      </c>
      <c r="I1086" s="9">
        <v>37000</v>
      </c>
    </row>
    <row r="1087" spans="1:9" ht="15" thickBot="1" x14ac:dyDescent="0.35">
      <c r="A1087" s="8" t="s">
        <v>148</v>
      </c>
      <c r="B1087" s="9">
        <v>119</v>
      </c>
      <c r="C1087" s="9">
        <v>46</v>
      </c>
      <c r="D1087" s="9">
        <v>79</v>
      </c>
      <c r="E1087" s="9">
        <v>79</v>
      </c>
      <c r="F1087" s="9">
        <v>72</v>
      </c>
      <c r="G1087" s="9">
        <v>89</v>
      </c>
      <c r="H1087" s="9">
        <v>67</v>
      </c>
      <c r="I1087" s="9">
        <v>40000</v>
      </c>
    </row>
    <row r="1088" spans="1:9" ht="15" thickBot="1" x14ac:dyDescent="0.35">
      <c r="A1088" s="8" t="s">
        <v>149</v>
      </c>
      <c r="B1088" s="9">
        <v>118</v>
      </c>
      <c r="C1088" s="9">
        <v>60</v>
      </c>
      <c r="D1088" s="9">
        <v>81</v>
      </c>
      <c r="E1088" s="9">
        <v>79</v>
      </c>
      <c r="F1088" s="9">
        <v>73</v>
      </c>
      <c r="G1088" s="9">
        <v>91</v>
      </c>
      <c r="H1088" s="9">
        <v>71</v>
      </c>
      <c r="I1088" s="9">
        <v>34000</v>
      </c>
    </row>
    <row r="1089" spans="1:9" ht="15" thickBot="1" x14ac:dyDescent="0.35">
      <c r="A1089" s="8" t="s">
        <v>150</v>
      </c>
      <c r="B1089" s="9">
        <v>117</v>
      </c>
      <c r="C1089" s="9">
        <v>60</v>
      </c>
      <c r="D1089" s="9">
        <v>79</v>
      </c>
      <c r="E1089" s="9">
        <v>78</v>
      </c>
      <c r="F1089" s="9">
        <v>70</v>
      </c>
      <c r="G1089" s="9">
        <v>90</v>
      </c>
      <c r="H1089" s="9">
        <v>70</v>
      </c>
      <c r="I1089" s="9">
        <v>37000</v>
      </c>
    </row>
    <row r="1090" spans="1:9" ht="15" thickBot="1" x14ac:dyDescent="0.35">
      <c r="A1090" s="8" t="s">
        <v>151</v>
      </c>
      <c r="B1090" s="9">
        <v>116</v>
      </c>
      <c r="C1090" s="9">
        <v>48</v>
      </c>
      <c r="D1090" s="9">
        <v>78</v>
      </c>
      <c r="E1090" s="9">
        <v>77</v>
      </c>
      <c r="F1090" s="9">
        <v>74</v>
      </c>
      <c r="G1090" s="9">
        <v>89</v>
      </c>
      <c r="H1090" s="9">
        <v>70</v>
      </c>
      <c r="I1090" s="9">
        <v>42000</v>
      </c>
    </row>
    <row r="1091" spans="1:9" ht="15" thickBot="1" x14ac:dyDescent="0.35">
      <c r="A1091" s="8" t="s">
        <v>152</v>
      </c>
      <c r="B1091" s="9">
        <v>115</v>
      </c>
      <c r="C1091" s="9">
        <v>22</v>
      </c>
      <c r="D1091" s="9">
        <v>74</v>
      </c>
      <c r="E1091" s="9">
        <v>71</v>
      </c>
      <c r="F1091" s="9">
        <v>69</v>
      </c>
      <c r="G1091" s="9">
        <v>88</v>
      </c>
      <c r="H1091" s="9">
        <v>70</v>
      </c>
      <c r="I1091" s="9">
        <v>65000</v>
      </c>
    </row>
    <row r="1092" spans="1:9" ht="15" thickBot="1" x14ac:dyDescent="0.35">
      <c r="A1092" s="8" t="s">
        <v>153</v>
      </c>
      <c r="B1092" s="9">
        <v>114</v>
      </c>
      <c r="C1092" s="9">
        <v>62</v>
      </c>
      <c r="D1092" s="9">
        <v>77</v>
      </c>
      <c r="E1092" s="9">
        <v>69</v>
      </c>
      <c r="F1092" s="9">
        <v>78</v>
      </c>
      <c r="G1092" s="9">
        <v>90</v>
      </c>
      <c r="H1092" s="9">
        <v>73</v>
      </c>
      <c r="I1092" s="9">
        <v>30000</v>
      </c>
    </row>
    <row r="1093" spans="1:9" ht="15" thickBot="1" x14ac:dyDescent="0.35">
      <c r="A1093" s="8" t="s">
        <v>154</v>
      </c>
      <c r="B1093" s="9">
        <v>113</v>
      </c>
      <c r="C1093" s="9">
        <v>63</v>
      </c>
      <c r="D1093" s="9">
        <v>78</v>
      </c>
      <c r="E1093" s="9">
        <v>78</v>
      </c>
      <c r="F1093" s="9">
        <v>78</v>
      </c>
      <c r="G1093" s="9">
        <v>89</v>
      </c>
      <c r="H1093" s="9">
        <v>72</v>
      </c>
      <c r="I1093" s="9">
        <v>32000</v>
      </c>
    </row>
    <row r="1094" spans="1:9" ht="15" thickBot="1" x14ac:dyDescent="0.35">
      <c r="A1094" s="8" t="s">
        <v>155</v>
      </c>
      <c r="B1094" s="9">
        <v>112</v>
      </c>
      <c r="C1094" s="9">
        <v>59</v>
      </c>
      <c r="D1094" s="9">
        <v>77</v>
      </c>
      <c r="E1094" s="9">
        <v>77</v>
      </c>
      <c r="F1094" s="9">
        <v>75</v>
      </c>
      <c r="G1094" s="9">
        <v>89</v>
      </c>
      <c r="H1094" s="9">
        <v>77</v>
      </c>
      <c r="I1094" s="9">
        <v>34000</v>
      </c>
    </row>
    <row r="1095" spans="1:9" ht="15" thickBot="1" x14ac:dyDescent="0.35">
      <c r="A1095" s="8" t="s">
        <v>156</v>
      </c>
      <c r="B1095" s="9">
        <v>111</v>
      </c>
      <c r="C1095" s="9">
        <v>58</v>
      </c>
      <c r="D1095" s="9">
        <v>79</v>
      </c>
      <c r="E1095" s="9">
        <v>77</v>
      </c>
      <c r="F1095" s="9">
        <v>72</v>
      </c>
      <c r="G1095" s="9">
        <v>88</v>
      </c>
      <c r="H1095" s="9">
        <v>69</v>
      </c>
      <c r="I1095" s="9">
        <v>36000</v>
      </c>
    </row>
    <row r="1096" spans="1:9" ht="15" thickBot="1" x14ac:dyDescent="0.35">
      <c r="A1096" s="8" t="s">
        <v>157</v>
      </c>
      <c r="B1096" s="9">
        <v>110</v>
      </c>
      <c r="C1096" s="9">
        <v>59</v>
      </c>
      <c r="D1096" s="9">
        <v>77</v>
      </c>
      <c r="E1096" s="9">
        <v>76</v>
      </c>
      <c r="F1096" s="9">
        <v>74</v>
      </c>
      <c r="G1096" s="9">
        <v>88</v>
      </c>
      <c r="H1096" s="9">
        <v>74</v>
      </c>
      <c r="I1096" s="9">
        <v>38000</v>
      </c>
    </row>
    <row r="1097" spans="1:9" ht="15" thickBot="1" x14ac:dyDescent="0.35">
      <c r="A1097" s="8" t="s">
        <v>158</v>
      </c>
      <c r="B1097" s="9">
        <v>109</v>
      </c>
      <c r="C1097" s="9">
        <v>54</v>
      </c>
      <c r="D1097" s="9">
        <v>74</v>
      </c>
      <c r="E1097" s="9">
        <v>77</v>
      </c>
      <c r="F1097" s="9">
        <v>72</v>
      </c>
      <c r="G1097" s="9">
        <v>84</v>
      </c>
      <c r="H1097" s="9">
        <v>68</v>
      </c>
      <c r="I1097" s="9">
        <v>41000</v>
      </c>
    </row>
    <row r="1098" spans="1:9" ht="15" thickBot="1" x14ac:dyDescent="0.35">
      <c r="A1098" s="8" t="s">
        <v>159</v>
      </c>
      <c r="B1098" s="9">
        <v>108</v>
      </c>
      <c r="C1098" s="9">
        <v>53</v>
      </c>
      <c r="D1098" s="9">
        <v>74</v>
      </c>
      <c r="E1098" s="9">
        <v>79</v>
      </c>
      <c r="F1098" s="9">
        <v>71</v>
      </c>
      <c r="G1098" s="9">
        <v>80</v>
      </c>
      <c r="H1098" s="9">
        <v>71</v>
      </c>
      <c r="I1098" s="9">
        <v>36000</v>
      </c>
    </row>
    <row r="1099" spans="1:9" ht="15" thickBot="1" x14ac:dyDescent="0.35">
      <c r="A1099" s="8" t="s">
        <v>160</v>
      </c>
      <c r="B1099" s="9">
        <v>107</v>
      </c>
      <c r="C1099" s="9">
        <v>54</v>
      </c>
      <c r="D1099" s="9">
        <v>76</v>
      </c>
      <c r="E1099" s="9">
        <v>79</v>
      </c>
      <c r="F1099" s="9">
        <v>72</v>
      </c>
      <c r="G1099" s="9">
        <v>79</v>
      </c>
      <c r="H1099" s="9">
        <v>73</v>
      </c>
      <c r="I1099" s="9">
        <v>39000</v>
      </c>
    </row>
    <row r="1100" spans="1:9" ht="15" thickBot="1" x14ac:dyDescent="0.35">
      <c r="A1100" s="8" t="s">
        <v>161</v>
      </c>
      <c r="B1100" s="9">
        <v>106</v>
      </c>
      <c r="C1100" s="9">
        <v>56</v>
      </c>
      <c r="D1100" s="9">
        <v>76</v>
      </c>
      <c r="E1100" s="9">
        <v>77</v>
      </c>
      <c r="F1100" s="9">
        <v>72</v>
      </c>
      <c r="G1100" s="9">
        <v>85</v>
      </c>
      <c r="H1100" s="9">
        <v>71</v>
      </c>
      <c r="I1100" s="9">
        <v>33000</v>
      </c>
    </row>
    <row r="1101" spans="1:9" ht="15" thickBot="1" x14ac:dyDescent="0.35">
      <c r="A1101" s="8" t="s">
        <v>162</v>
      </c>
      <c r="B1101" s="9">
        <v>105</v>
      </c>
      <c r="C1101" s="9">
        <v>61</v>
      </c>
      <c r="D1101" s="9">
        <v>68</v>
      </c>
      <c r="E1101" s="9">
        <v>77</v>
      </c>
      <c r="F1101" s="9">
        <v>65</v>
      </c>
      <c r="G1101" s="9">
        <v>84</v>
      </c>
      <c r="H1101" s="9">
        <v>75</v>
      </c>
      <c r="I1101" s="9">
        <v>37000</v>
      </c>
    </row>
    <row r="1102" spans="1:9" ht="15" thickBot="1" x14ac:dyDescent="0.35">
      <c r="A1102" s="8" t="s">
        <v>163</v>
      </c>
      <c r="B1102" s="9">
        <v>104</v>
      </c>
      <c r="C1102" s="9">
        <v>52</v>
      </c>
      <c r="D1102" s="9">
        <v>72</v>
      </c>
      <c r="E1102" s="9">
        <v>77</v>
      </c>
      <c r="F1102" s="9">
        <v>72</v>
      </c>
      <c r="G1102" s="9">
        <v>86</v>
      </c>
      <c r="H1102" s="9">
        <v>69</v>
      </c>
      <c r="I1102" s="9">
        <v>42000</v>
      </c>
    </row>
    <row r="1103" spans="1:9" ht="15" thickBot="1" x14ac:dyDescent="0.35">
      <c r="A1103" s="8" t="s">
        <v>164</v>
      </c>
      <c r="B1103" s="9">
        <v>103</v>
      </c>
      <c r="C1103" s="9">
        <v>19</v>
      </c>
      <c r="D1103" s="9">
        <v>70</v>
      </c>
      <c r="E1103" s="9">
        <v>73</v>
      </c>
      <c r="F1103" s="9">
        <v>71</v>
      </c>
      <c r="G1103" s="9">
        <v>84</v>
      </c>
      <c r="H1103" s="9">
        <v>66</v>
      </c>
      <c r="I1103" s="9">
        <v>56000</v>
      </c>
    </row>
    <row r="1104" spans="1:9" ht="15" thickBot="1" x14ac:dyDescent="0.35">
      <c r="A1104" s="8" t="s">
        <v>165</v>
      </c>
      <c r="B1104" s="9">
        <v>102</v>
      </c>
      <c r="C1104" s="9">
        <v>53</v>
      </c>
      <c r="D1104" s="9">
        <v>76</v>
      </c>
      <c r="E1104" s="9">
        <v>76</v>
      </c>
      <c r="F1104" s="9">
        <v>74</v>
      </c>
      <c r="G1104" s="9">
        <v>86</v>
      </c>
      <c r="H1104" s="9">
        <v>70</v>
      </c>
      <c r="I1104" s="9">
        <v>30000</v>
      </c>
    </row>
    <row r="1105" spans="1:9" ht="15" thickBot="1" x14ac:dyDescent="0.35">
      <c r="A1105" s="8" t="s">
        <v>166</v>
      </c>
      <c r="B1105" s="9">
        <v>101</v>
      </c>
      <c r="C1105" s="9">
        <v>61</v>
      </c>
      <c r="D1105" s="9">
        <v>74</v>
      </c>
      <c r="E1105" s="9">
        <v>78</v>
      </c>
      <c r="F1105" s="9">
        <v>73</v>
      </c>
      <c r="G1105" s="9">
        <v>84</v>
      </c>
      <c r="H1105" s="9">
        <v>71</v>
      </c>
      <c r="I1105" s="9">
        <v>27000</v>
      </c>
    </row>
    <row r="1106" spans="1:9" ht="15" thickBot="1" x14ac:dyDescent="0.35">
      <c r="A1106" s="8" t="s">
        <v>167</v>
      </c>
      <c r="B1106" s="9">
        <v>100</v>
      </c>
      <c r="C1106" s="9">
        <v>52</v>
      </c>
      <c r="D1106" s="9">
        <v>76</v>
      </c>
      <c r="E1106" s="9">
        <v>76</v>
      </c>
      <c r="F1106" s="9">
        <v>73</v>
      </c>
      <c r="G1106" s="9">
        <v>83</v>
      </c>
      <c r="H1106" s="9">
        <v>60</v>
      </c>
      <c r="I1106" s="9">
        <v>35000</v>
      </c>
    </row>
    <row r="1107" spans="1:9" ht="15" thickBot="1" x14ac:dyDescent="0.35">
      <c r="A1107" s="8" t="s">
        <v>168</v>
      </c>
      <c r="B1107" s="9">
        <v>99</v>
      </c>
      <c r="C1107" s="9">
        <v>58</v>
      </c>
      <c r="D1107" s="9">
        <v>73</v>
      </c>
      <c r="E1107" s="9">
        <v>78</v>
      </c>
      <c r="F1107" s="9">
        <v>75</v>
      </c>
      <c r="G1107" s="9">
        <v>85</v>
      </c>
      <c r="H1107" s="9">
        <v>65</v>
      </c>
      <c r="I1107" s="9">
        <v>33000</v>
      </c>
    </row>
    <row r="1108" spans="1:9" ht="15" thickBot="1" x14ac:dyDescent="0.35">
      <c r="A1108" s="8" t="s">
        <v>169</v>
      </c>
      <c r="B1108" s="9">
        <v>98</v>
      </c>
      <c r="C1108" s="9">
        <v>57</v>
      </c>
      <c r="D1108" s="9">
        <v>75</v>
      </c>
      <c r="E1108" s="9">
        <v>78</v>
      </c>
      <c r="F1108" s="9">
        <v>74</v>
      </c>
      <c r="G1108" s="9">
        <v>86</v>
      </c>
      <c r="H1108" s="9">
        <v>66</v>
      </c>
      <c r="I1108" s="9">
        <v>35000</v>
      </c>
    </row>
    <row r="1109" spans="1:9" ht="15" thickBot="1" x14ac:dyDescent="0.35">
      <c r="A1109" s="8" t="s">
        <v>170</v>
      </c>
      <c r="B1109" s="9">
        <v>97</v>
      </c>
      <c r="C1109" s="9">
        <v>50</v>
      </c>
      <c r="D1109" s="9">
        <v>74</v>
      </c>
      <c r="E1109" s="9">
        <v>77</v>
      </c>
      <c r="F1109" s="9">
        <v>72</v>
      </c>
      <c r="G1109" s="9">
        <v>81</v>
      </c>
      <c r="H1109" s="9">
        <v>64</v>
      </c>
      <c r="I1109" s="9">
        <v>37000</v>
      </c>
    </row>
    <row r="1110" spans="1:9" ht="15" thickBot="1" x14ac:dyDescent="0.35">
      <c r="A1110" s="8" t="s">
        <v>171</v>
      </c>
      <c r="B1110" s="9">
        <v>96</v>
      </c>
      <c r="C1110" s="9">
        <v>42</v>
      </c>
      <c r="D1110" s="9">
        <v>72</v>
      </c>
      <c r="E1110" s="9">
        <v>77</v>
      </c>
      <c r="F1110" s="9">
        <v>69</v>
      </c>
      <c r="G1110" s="9">
        <v>78</v>
      </c>
      <c r="H1110" s="9">
        <v>64</v>
      </c>
      <c r="I1110" s="9">
        <v>41000</v>
      </c>
    </row>
    <row r="1111" spans="1:9" ht="15" thickBot="1" x14ac:dyDescent="0.35">
      <c r="A1111" s="8" t="s">
        <v>172</v>
      </c>
      <c r="B1111" s="9">
        <v>95</v>
      </c>
      <c r="C1111" s="9">
        <v>43</v>
      </c>
      <c r="D1111" s="9">
        <v>68</v>
      </c>
      <c r="E1111" s="9">
        <v>76</v>
      </c>
      <c r="F1111" s="9">
        <v>70</v>
      </c>
      <c r="G1111" s="9">
        <v>81</v>
      </c>
      <c r="H1111" s="9">
        <v>67</v>
      </c>
      <c r="I1111" s="9">
        <v>47000</v>
      </c>
    </row>
    <row r="1112" spans="1:9" ht="15" thickBot="1" x14ac:dyDescent="0.35">
      <c r="A1112" s="8" t="s">
        <v>173</v>
      </c>
      <c r="B1112" s="9">
        <v>94</v>
      </c>
      <c r="C1112" s="9">
        <v>57</v>
      </c>
      <c r="D1112" s="9">
        <v>76</v>
      </c>
      <c r="E1112" s="9">
        <v>76</v>
      </c>
      <c r="F1112" s="9">
        <v>70</v>
      </c>
      <c r="G1112" s="9">
        <v>83</v>
      </c>
      <c r="H1112" s="9">
        <v>70</v>
      </c>
      <c r="I1112" s="9">
        <v>34000</v>
      </c>
    </row>
    <row r="1113" spans="1:9" ht="15" thickBot="1" x14ac:dyDescent="0.35">
      <c r="A1113" s="8" t="s">
        <v>174</v>
      </c>
      <c r="B1113" s="9">
        <v>93</v>
      </c>
      <c r="C1113" s="9">
        <v>55</v>
      </c>
      <c r="D1113" s="9">
        <v>66</v>
      </c>
      <c r="E1113" s="9">
        <v>74</v>
      </c>
      <c r="F1113" s="9">
        <v>65</v>
      </c>
      <c r="G1113" s="9">
        <v>84</v>
      </c>
      <c r="H1113" s="9">
        <v>71</v>
      </c>
      <c r="I1113" s="9">
        <v>38000</v>
      </c>
    </row>
    <row r="1114" spans="1:9" ht="15" thickBot="1" x14ac:dyDescent="0.35">
      <c r="A1114" s="8" t="s">
        <v>175</v>
      </c>
      <c r="B1114" s="9">
        <v>92</v>
      </c>
      <c r="C1114" s="9">
        <v>26</v>
      </c>
      <c r="D1114" s="9">
        <v>73</v>
      </c>
      <c r="E1114" s="9">
        <v>70</v>
      </c>
      <c r="F1114" s="9">
        <v>69</v>
      </c>
      <c r="G1114" s="9">
        <v>85</v>
      </c>
      <c r="H1114" s="9">
        <v>68</v>
      </c>
      <c r="I1114" s="9">
        <v>48000</v>
      </c>
    </row>
    <row r="1115" spans="1:9" ht="15" thickBot="1" x14ac:dyDescent="0.35">
      <c r="A1115" s="8" t="s">
        <v>176</v>
      </c>
      <c r="B1115" s="9">
        <v>91</v>
      </c>
      <c r="C1115" s="9">
        <v>14</v>
      </c>
      <c r="D1115" s="9">
        <v>69</v>
      </c>
      <c r="E1115" s="9">
        <v>69</v>
      </c>
      <c r="F1115" s="9">
        <v>58</v>
      </c>
      <c r="G1115" s="9">
        <v>81</v>
      </c>
      <c r="H1115" s="9">
        <v>66</v>
      </c>
      <c r="I1115" s="9">
        <v>58000</v>
      </c>
    </row>
    <row r="1116" spans="1:9" ht="15" thickBot="1" x14ac:dyDescent="0.35">
      <c r="A1116" s="8" t="s">
        <v>177</v>
      </c>
      <c r="B1116" s="9">
        <v>90</v>
      </c>
      <c r="C1116" s="9">
        <v>63</v>
      </c>
      <c r="D1116" s="9">
        <v>78</v>
      </c>
      <c r="E1116" s="9">
        <v>78</v>
      </c>
      <c r="F1116" s="9">
        <v>74</v>
      </c>
      <c r="G1116" s="9">
        <v>85</v>
      </c>
      <c r="H1116" s="9">
        <v>70</v>
      </c>
      <c r="I1116" s="9">
        <v>29000</v>
      </c>
    </row>
    <row r="1117" spans="1:9" ht="15" thickBot="1" x14ac:dyDescent="0.35">
      <c r="A1117" s="8" t="s">
        <v>178</v>
      </c>
      <c r="B1117" s="9">
        <v>89</v>
      </c>
      <c r="C1117" s="9">
        <v>64</v>
      </c>
      <c r="D1117" s="9">
        <v>77</v>
      </c>
      <c r="E1117" s="9">
        <v>76</v>
      </c>
      <c r="F1117" s="9">
        <v>75</v>
      </c>
      <c r="G1117" s="9">
        <v>84</v>
      </c>
      <c r="H1117" s="9">
        <v>70</v>
      </c>
      <c r="I1117" s="9">
        <v>26000</v>
      </c>
    </row>
    <row r="1118" spans="1:9" ht="15" thickBot="1" x14ac:dyDescent="0.35">
      <c r="A1118" s="8" t="s">
        <v>179</v>
      </c>
      <c r="B1118" s="9">
        <v>88</v>
      </c>
      <c r="C1118" s="9">
        <v>61</v>
      </c>
      <c r="D1118" s="9">
        <v>73</v>
      </c>
      <c r="E1118" s="9">
        <v>74</v>
      </c>
      <c r="F1118" s="9">
        <v>68</v>
      </c>
      <c r="G1118" s="9">
        <v>82</v>
      </c>
      <c r="H1118" s="9">
        <v>66</v>
      </c>
      <c r="I1118" s="9">
        <v>31000</v>
      </c>
    </row>
    <row r="1119" spans="1:9" ht="15" thickBot="1" x14ac:dyDescent="0.35">
      <c r="A1119" s="8" t="s">
        <v>180</v>
      </c>
      <c r="B1119" s="9">
        <v>87</v>
      </c>
      <c r="C1119" s="9">
        <v>57</v>
      </c>
      <c r="D1119" s="9">
        <v>74</v>
      </c>
      <c r="E1119" s="9">
        <v>75</v>
      </c>
      <c r="F1119" s="9">
        <v>66</v>
      </c>
      <c r="G1119" s="9">
        <v>82</v>
      </c>
      <c r="H1119" s="9">
        <v>66</v>
      </c>
      <c r="I1119" s="9">
        <v>35000</v>
      </c>
    </row>
    <row r="1120" spans="1:9" ht="15" thickBot="1" x14ac:dyDescent="0.35">
      <c r="A1120" s="8" t="s">
        <v>181</v>
      </c>
      <c r="B1120" s="9">
        <v>86</v>
      </c>
      <c r="C1120" s="9">
        <v>50</v>
      </c>
      <c r="D1120" s="9">
        <v>74</v>
      </c>
      <c r="E1120" s="9">
        <v>75</v>
      </c>
      <c r="F1120" s="9">
        <v>67</v>
      </c>
      <c r="G1120" s="9">
        <v>81</v>
      </c>
      <c r="H1120" s="9">
        <v>66</v>
      </c>
      <c r="I1120" s="9">
        <v>34000</v>
      </c>
    </row>
    <row r="1121" spans="1:9" ht="15" thickBot="1" x14ac:dyDescent="0.35">
      <c r="A1121" s="8" t="s">
        <v>182</v>
      </c>
      <c r="B1121" s="9">
        <v>85</v>
      </c>
      <c r="C1121" s="9">
        <v>45</v>
      </c>
      <c r="D1121" s="9">
        <v>71</v>
      </c>
      <c r="E1121" s="9">
        <v>75</v>
      </c>
      <c r="F1121" s="9">
        <v>65</v>
      </c>
      <c r="G1121" s="9">
        <v>78</v>
      </c>
      <c r="H1121" s="9">
        <v>65</v>
      </c>
      <c r="I1121" s="9">
        <v>37000</v>
      </c>
    </row>
    <row r="1122" spans="1:9" ht="15" thickBot="1" x14ac:dyDescent="0.35">
      <c r="A1122" s="8" t="s">
        <v>183</v>
      </c>
      <c r="B1122" s="9">
        <v>84</v>
      </c>
      <c r="C1122" s="9">
        <v>42</v>
      </c>
      <c r="D1122" s="9">
        <v>68</v>
      </c>
      <c r="E1122" s="9">
        <v>72</v>
      </c>
      <c r="F1122" s="9">
        <v>63</v>
      </c>
      <c r="G1122" s="9">
        <v>78</v>
      </c>
      <c r="H1122" s="9">
        <v>63</v>
      </c>
      <c r="I1122" s="9">
        <v>39000</v>
      </c>
    </row>
    <row r="1123" spans="1:9" ht="15" thickBot="1" x14ac:dyDescent="0.35">
      <c r="A1123" s="8" t="s">
        <v>184</v>
      </c>
      <c r="B1123" s="9">
        <v>83</v>
      </c>
      <c r="C1123" s="9">
        <v>49</v>
      </c>
      <c r="D1123" s="9">
        <v>67</v>
      </c>
      <c r="E1123" s="9">
        <v>71</v>
      </c>
      <c r="F1123" s="9">
        <v>65</v>
      </c>
      <c r="G1123" s="9">
        <v>79</v>
      </c>
      <c r="H1123" s="9">
        <v>63</v>
      </c>
      <c r="I1123" s="9">
        <v>37000</v>
      </c>
    </row>
    <row r="1124" spans="1:9" ht="15" thickBot="1" x14ac:dyDescent="0.35">
      <c r="A1124" s="8" t="s">
        <v>185</v>
      </c>
      <c r="B1124" s="9">
        <v>82</v>
      </c>
      <c r="C1124" s="9">
        <v>55</v>
      </c>
      <c r="D1124" s="9">
        <v>70</v>
      </c>
      <c r="E1124" s="9">
        <v>71</v>
      </c>
      <c r="F1124" s="9">
        <v>62</v>
      </c>
      <c r="G1124" s="9">
        <v>77</v>
      </c>
      <c r="H1124" s="9">
        <v>63</v>
      </c>
      <c r="I1124" s="9">
        <v>33000</v>
      </c>
    </row>
    <row r="1125" spans="1:9" ht="15" thickBot="1" x14ac:dyDescent="0.35">
      <c r="A1125" s="8" t="s">
        <v>186</v>
      </c>
      <c r="B1125" s="9">
        <v>81</v>
      </c>
      <c r="C1125" s="9">
        <v>48</v>
      </c>
      <c r="D1125" s="9">
        <v>67</v>
      </c>
      <c r="E1125" s="9">
        <v>66</v>
      </c>
      <c r="F1125" s="9">
        <v>51</v>
      </c>
      <c r="G1125" s="9">
        <v>74</v>
      </c>
      <c r="H1125" s="9">
        <v>61</v>
      </c>
      <c r="I1125" s="9">
        <v>39000</v>
      </c>
    </row>
    <row r="1126" spans="1:9" ht="15" thickBot="1" x14ac:dyDescent="0.35">
      <c r="A1126" s="8" t="s">
        <v>187</v>
      </c>
      <c r="B1126" s="9">
        <v>80</v>
      </c>
      <c r="C1126" s="9">
        <v>36</v>
      </c>
      <c r="D1126" s="9">
        <v>68</v>
      </c>
      <c r="E1126" s="9">
        <v>65</v>
      </c>
      <c r="F1126" s="9">
        <v>61</v>
      </c>
      <c r="G1126" s="9">
        <v>73</v>
      </c>
      <c r="H1126" s="9">
        <v>59</v>
      </c>
      <c r="I1126" s="9">
        <v>45000</v>
      </c>
    </row>
    <row r="1127" spans="1:9" ht="15" thickBot="1" x14ac:dyDescent="0.35">
      <c r="A1127" s="8" t="s">
        <v>188</v>
      </c>
      <c r="B1127" s="9">
        <v>79</v>
      </c>
      <c r="C1127" s="9">
        <v>21</v>
      </c>
      <c r="D1127" s="9">
        <v>64</v>
      </c>
      <c r="E1127" s="9">
        <v>62</v>
      </c>
      <c r="F1127" s="9">
        <v>55</v>
      </c>
      <c r="G1127" s="9">
        <v>78</v>
      </c>
      <c r="H1127" s="9">
        <v>58</v>
      </c>
      <c r="I1127" s="9">
        <v>56000</v>
      </c>
    </row>
    <row r="1128" spans="1:9" ht="15" thickBot="1" x14ac:dyDescent="0.35">
      <c r="A1128" s="8" t="s">
        <v>189</v>
      </c>
      <c r="B1128" s="9">
        <v>78</v>
      </c>
      <c r="C1128" s="9">
        <v>55</v>
      </c>
      <c r="D1128" s="9">
        <v>69</v>
      </c>
      <c r="E1128" s="9">
        <v>69</v>
      </c>
      <c r="F1128" s="9">
        <v>64</v>
      </c>
      <c r="G1128" s="9">
        <v>77</v>
      </c>
      <c r="H1128" s="9">
        <v>62</v>
      </c>
      <c r="I1128" s="9">
        <v>32000</v>
      </c>
    </row>
    <row r="1129" spans="1:9" ht="15" thickBot="1" x14ac:dyDescent="0.35">
      <c r="A1129" s="8" t="s">
        <v>190</v>
      </c>
      <c r="B1129" s="9">
        <v>77</v>
      </c>
      <c r="C1129" s="9">
        <v>60</v>
      </c>
      <c r="D1129" s="9">
        <v>68</v>
      </c>
      <c r="E1129" s="9">
        <v>67</v>
      </c>
      <c r="F1129" s="9">
        <v>67</v>
      </c>
      <c r="G1129" s="9">
        <v>78</v>
      </c>
      <c r="H1129" s="9">
        <v>65</v>
      </c>
      <c r="I1129" s="9">
        <v>31000</v>
      </c>
    </row>
    <row r="1130" spans="1:9" ht="15" thickBot="1" x14ac:dyDescent="0.35">
      <c r="A1130" s="8" t="s">
        <v>191</v>
      </c>
      <c r="B1130" s="9">
        <v>76</v>
      </c>
      <c r="C1130" s="9">
        <v>55</v>
      </c>
      <c r="D1130" s="9">
        <v>66</v>
      </c>
      <c r="E1130" s="9">
        <v>62</v>
      </c>
      <c r="F1130" s="9">
        <v>63</v>
      </c>
      <c r="G1130" s="9">
        <v>78</v>
      </c>
      <c r="H1130" s="9">
        <v>62</v>
      </c>
      <c r="I1130" s="9">
        <v>34000</v>
      </c>
    </row>
    <row r="1131" spans="1:9" ht="15" thickBot="1" x14ac:dyDescent="0.35">
      <c r="A1131" s="8" t="s">
        <v>192</v>
      </c>
      <c r="B1131" s="9">
        <v>75</v>
      </c>
      <c r="C1131" s="9">
        <v>44</v>
      </c>
      <c r="D1131" s="9">
        <v>63</v>
      </c>
      <c r="E1131" s="9">
        <v>64</v>
      </c>
      <c r="F1131" s="9">
        <v>57</v>
      </c>
      <c r="G1131" s="9">
        <v>78</v>
      </c>
      <c r="H1131" s="9">
        <v>63</v>
      </c>
      <c r="I1131" s="9">
        <v>36000</v>
      </c>
    </row>
    <row r="1132" spans="1:9" ht="15" thickBot="1" x14ac:dyDescent="0.35">
      <c r="A1132" s="8" t="s">
        <v>193</v>
      </c>
      <c r="B1132" s="9">
        <v>74</v>
      </c>
      <c r="C1132" s="9">
        <v>50</v>
      </c>
      <c r="D1132" s="9">
        <v>56</v>
      </c>
      <c r="E1132" s="9">
        <v>60</v>
      </c>
      <c r="F1132" s="9">
        <v>60</v>
      </c>
      <c r="G1132" s="9">
        <v>78</v>
      </c>
      <c r="H1132" s="9">
        <v>65</v>
      </c>
      <c r="I1132" s="9">
        <v>38000</v>
      </c>
    </row>
    <row r="1133" spans="1:9" ht="15" thickBot="1" x14ac:dyDescent="0.35">
      <c r="A1133" s="8" t="s">
        <v>194</v>
      </c>
      <c r="B1133" s="9">
        <v>73</v>
      </c>
      <c r="C1133" s="9">
        <v>42</v>
      </c>
      <c r="D1133" s="9">
        <v>65</v>
      </c>
      <c r="E1133" s="9">
        <v>60</v>
      </c>
      <c r="F1133" s="9">
        <v>55</v>
      </c>
      <c r="G1133" s="9">
        <v>74</v>
      </c>
      <c r="H1133" s="9">
        <v>60</v>
      </c>
      <c r="I1133" s="9">
        <v>44000</v>
      </c>
    </row>
    <row r="1134" spans="1:9" ht="15" thickBot="1" x14ac:dyDescent="0.35">
      <c r="A1134" s="8" t="s">
        <v>195</v>
      </c>
      <c r="B1134" s="9">
        <v>72</v>
      </c>
      <c r="C1134" s="9">
        <v>41</v>
      </c>
      <c r="D1134" s="9">
        <v>60</v>
      </c>
      <c r="E1134" s="9">
        <v>60</v>
      </c>
      <c r="F1134" s="9">
        <v>52</v>
      </c>
      <c r="G1134" s="9">
        <v>73</v>
      </c>
      <c r="H1134" s="9">
        <v>51</v>
      </c>
      <c r="I1134" s="9">
        <v>44000</v>
      </c>
    </row>
    <row r="1135" spans="1:9" ht="15" thickBot="1" x14ac:dyDescent="0.35">
      <c r="A1135" s="8" t="s">
        <v>196</v>
      </c>
      <c r="B1135" s="9">
        <v>71</v>
      </c>
      <c r="C1135" s="9">
        <v>36</v>
      </c>
      <c r="D1135" s="9">
        <v>63</v>
      </c>
      <c r="E1135" s="9">
        <v>63</v>
      </c>
      <c r="F1135" s="9">
        <v>53</v>
      </c>
      <c r="G1135" s="9">
        <v>73</v>
      </c>
      <c r="H1135" s="9">
        <v>50</v>
      </c>
      <c r="I1135" s="9">
        <v>48000</v>
      </c>
    </row>
    <row r="1136" spans="1:9" ht="15" thickBot="1" x14ac:dyDescent="0.35">
      <c r="A1136" s="8" t="s">
        <v>197</v>
      </c>
      <c r="B1136" s="9">
        <v>70</v>
      </c>
      <c r="C1136" s="9">
        <v>44</v>
      </c>
      <c r="D1136" s="9">
        <v>57</v>
      </c>
      <c r="E1136" s="9">
        <v>58</v>
      </c>
      <c r="F1136" s="9">
        <v>54</v>
      </c>
      <c r="G1136" s="9">
        <v>76</v>
      </c>
      <c r="H1136" s="9">
        <v>54</v>
      </c>
      <c r="I1136" s="9">
        <v>40000</v>
      </c>
    </row>
    <row r="1137" spans="1:9" ht="15" thickBot="1" x14ac:dyDescent="0.35">
      <c r="A1137" s="8" t="s">
        <v>198</v>
      </c>
      <c r="B1137" s="9">
        <v>69</v>
      </c>
      <c r="C1137" s="9">
        <v>49</v>
      </c>
      <c r="D1137" s="9">
        <v>57</v>
      </c>
      <c r="E1137" s="9">
        <v>50</v>
      </c>
      <c r="F1137" s="9">
        <v>51</v>
      </c>
      <c r="G1137" s="9">
        <v>77</v>
      </c>
      <c r="H1137" s="9">
        <v>57</v>
      </c>
      <c r="I1137" s="9">
        <v>41000</v>
      </c>
    </row>
    <row r="1138" spans="1:9" ht="15" thickBot="1" x14ac:dyDescent="0.35">
      <c r="A1138" s="8" t="s">
        <v>199</v>
      </c>
      <c r="B1138" s="9">
        <v>68</v>
      </c>
      <c r="C1138" s="9">
        <v>28</v>
      </c>
      <c r="D1138" s="9">
        <v>52</v>
      </c>
      <c r="E1138" s="9">
        <v>57</v>
      </c>
      <c r="F1138" s="9">
        <v>56</v>
      </c>
      <c r="G1138" s="9">
        <v>76</v>
      </c>
      <c r="H1138" s="9">
        <v>55</v>
      </c>
      <c r="I1138" s="9">
        <v>50000</v>
      </c>
    </row>
    <row r="1139" spans="1:9" ht="15" thickBot="1" x14ac:dyDescent="0.35">
      <c r="A1139" s="8" t="s">
        <v>200</v>
      </c>
      <c r="B1139" s="9">
        <v>67</v>
      </c>
      <c r="C1139" s="9">
        <v>13</v>
      </c>
      <c r="D1139" s="9">
        <v>49</v>
      </c>
      <c r="E1139" s="9">
        <v>49</v>
      </c>
      <c r="F1139" s="9">
        <v>45</v>
      </c>
      <c r="G1139" s="9">
        <v>71</v>
      </c>
      <c r="H1139" s="9">
        <v>45</v>
      </c>
      <c r="I1139" s="9">
        <v>62000</v>
      </c>
    </row>
    <row r="1140" spans="1:9" ht="15" thickBot="1" x14ac:dyDescent="0.35">
      <c r="A1140" s="8" t="s">
        <v>201</v>
      </c>
      <c r="B1140" s="9">
        <v>66</v>
      </c>
      <c r="C1140" s="9">
        <v>55</v>
      </c>
      <c r="D1140" s="9">
        <v>54</v>
      </c>
      <c r="E1140" s="9">
        <v>53</v>
      </c>
      <c r="F1140" s="9">
        <v>58</v>
      </c>
      <c r="G1140" s="9">
        <v>76</v>
      </c>
      <c r="H1140" s="9">
        <v>56</v>
      </c>
      <c r="I1140" s="9">
        <v>38000</v>
      </c>
    </row>
    <row r="1141" spans="1:9" ht="15" thickBot="1" x14ac:dyDescent="0.35">
      <c r="A1141" s="8" t="s">
        <v>202</v>
      </c>
      <c r="B1141" s="9">
        <v>65</v>
      </c>
      <c r="C1141" s="9">
        <v>57</v>
      </c>
      <c r="D1141" s="9">
        <v>58</v>
      </c>
      <c r="E1141" s="9">
        <v>50</v>
      </c>
      <c r="F1141" s="9">
        <v>56</v>
      </c>
      <c r="G1141" s="9">
        <v>75</v>
      </c>
      <c r="H1141" s="9">
        <v>57</v>
      </c>
      <c r="I1141" s="9">
        <v>38000</v>
      </c>
    </row>
    <row r="1142" spans="1:9" ht="15" thickBot="1" x14ac:dyDescent="0.35">
      <c r="A1142" s="8" t="s">
        <v>203</v>
      </c>
      <c r="B1142" s="9">
        <v>64</v>
      </c>
      <c r="C1142" s="9">
        <v>41</v>
      </c>
      <c r="D1142" s="9">
        <v>55</v>
      </c>
      <c r="E1142" s="9">
        <v>52</v>
      </c>
      <c r="F1142" s="9">
        <v>47</v>
      </c>
      <c r="G1142" s="9">
        <v>72</v>
      </c>
      <c r="H1142" s="9">
        <v>56</v>
      </c>
      <c r="I1142" s="9">
        <v>47000</v>
      </c>
    </row>
    <row r="1143" spans="1:9" ht="15" thickBot="1" x14ac:dyDescent="0.35">
      <c r="A1143" s="8" t="s">
        <v>204</v>
      </c>
      <c r="B1143" s="9">
        <v>63</v>
      </c>
      <c r="C1143" s="9">
        <v>42</v>
      </c>
      <c r="D1143" s="9">
        <v>60</v>
      </c>
      <c r="E1143" s="9">
        <v>51</v>
      </c>
      <c r="F1143" s="9">
        <v>49</v>
      </c>
      <c r="G1143" s="9">
        <v>75</v>
      </c>
      <c r="H1143" s="9">
        <v>55</v>
      </c>
      <c r="I1143" s="9">
        <v>49000</v>
      </c>
    </row>
    <row r="1144" spans="1:9" ht="15" thickBot="1" x14ac:dyDescent="0.35">
      <c r="A1144" s="8" t="s">
        <v>205</v>
      </c>
      <c r="B1144" s="9">
        <v>62</v>
      </c>
      <c r="C1144" s="9">
        <v>43</v>
      </c>
      <c r="D1144" s="9">
        <v>57</v>
      </c>
      <c r="E1144" s="9">
        <v>54</v>
      </c>
      <c r="F1144" s="9">
        <v>51</v>
      </c>
      <c r="G1144" s="9">
        <v>75</v>
      </c>
      <c r="H1144" s="9">
        <v>56</v>
      </c>
      <c r="I1144" s="9">
        <v>48000</v>
      </c>
    </row>
    <row r="1145" spans="1:9" ht="15" thickBot="1" x14ac:dyDescent="0.35">
      <c r="A1145" s="8" t="s">
        <v>206</v>
      </c>
      <c r="B1145" s="9">
        <v>61</v>
      </c>
      <c r="C1145" s="9">
        <v>42</v>
      </c>
      <c r="D1145" s="9">
        <v>53</v>
      </c>
      <c r="E1145" s="9">
        <v>51</v>
      </c>
      <c r="F1145" s="9">
        <v>51</v>
      </c>
      <c r="G1145" s="9">
        <v>73</v>
      </c>
      <c r="H1145" s="9">
        <v>52</v>
      </c>
      <c r="I1145" s="9">
        <v>48000</v>
      </c>
    </row>
    <row r="1146" spans="1:9" ht="15" thickBot="1" x14ac:dyDescent="0.35">
      <c r="A1146" s="8" t="s">
        <v>207</v>
      </c>
      <c r="B1146" s="9">
        <v>60</v>
      </c>
      <c r="C1146" s="9">
        <v>33</v>
      </c>
      <c r="D1146" s="9">
        <v>48</v>
      </c>
      <c r="E1146" s="9">
        <v>56</v>
      </c>
      <c r="F1146" s="9">
        <v>44</v>
      </c>
      <c r="G1146" s="9">
        <v>72</v>
      </c>
      <c r="H1146" s="9">
        <v>46</v>
      </c>
      <c r="I1146" s="9">
        <v>49000</v>
      </c>
    </row>
    <row r="1147" spans="1:9" ht="15" thickBot="1" x14ac:dyDescent="0.35">
      <c r="A1147" s="8" t="s">
        <v>208</v>
      </c>
      <c r="B1147" s="9">
        <v>59</v>
      </c>
      <c r="C1147" s="9">
        <v>34</v>
      </c>
      <c r="D1147" s="9">
        <v>51</v>
      </c>
      <c r="E1147" s="9">
        <v>54</v>
      </c>
      <c r="F1147" s="9">
        <v>42</v>
      </c>
      <c r="G1147" s="9">
        <v>73</v>
      </c>
      <c r="H1147" s="9">
        <v>53</v>
      </c>
      <c r="I1147" s="9">
        <v>53000</v>
      </c>
    </row>
    <row r="1148" spans="1:9" ht="15" thickBot="1" x14ac:dyDescent="0.35">
      <c r="A1148" s="8" t="s">
        <v>209</v>
      </c>
      <c r="B1148" s="9">
        <v>58</v>
      </c>
      <c r="C1148" s="9">
        <v>47</v>
      </c>
      <c r="D1148" s="9">
        <v>47</v>
      </c>
      <c r="E1148" s="9">
        <v>53</v>
      </c>
      <c r="F1148" s="9">
        <v>46</v>
      </c>
      <c r="G1148" s="9">
        <v>75</v>
      </c>
      <c r="H1148" s="9">
        <v>53</v>
      </c>
      <c r="I1148" s="9">
        <v>48000</v>
      </c>
    </row>
    <row r="1149" spans="1:9" ht="15" thickBot="1" x14ac:dyDescent="0.35">
      <c r="A1149" s="8" t="s">
        <v>210</v>
      </c>
      <c r="B1149" s="9">
        <v>57</v>
      </c>
      <c r="C1149" s="9">
        <v>40</v>
      </c>
      <c r="D1149" s="9">
        <v>47</v>
      </c>
      <c r="E1149" s="9">
        <v>49</v>
      </c>
      <c r="F1149" s="9">
        <v>39</v>
      </c>
      <c r="G1149" s="9">
        <v>71</v>
      </c>
      <c r="H1149" s="9">
        <v>51</v>
      </c>
      <c r="I1149" s="9">
        <v>50000</v>
      </c>
    </row>
    <row r="1150" spans="1:9" ht="15" thickBot="1" x14ac:dyDescent="0.35">
      <c r="A1150" s="8" t="s">
        <v>211</v>
      </c>
      <c r="B1150" s="9">
        <v>56</v>
      </c>
      <c r="C1150" s="9">
        <v>34</v>
      </c>
      <c r="D1150" s="9">
        <v>45</v>
      </c>
      <c r="E1150" s="9">
        <v>49</v>
      </c>
      <c r="F1150" s="9">
        <v>50</v>
      </c>
      <c r="G1150" s="9">
        <v>74</v>
      </c>
      <c r="H1150" s="9">
        <v>52</v>
      </c>
      <c r="I1150" s="9">
        <v>54000</v>
      </c>
    </row>
    <row r="1151" spans="1:9" ht="15" thickBot="1" x14ac:dyDescent="0.35">
      <c r="A1151" s="8" t="s">
        <v>212</v>
      </c>
      <c r="B1151" s="9">
        <v>55</v>
      </c>
      <c r="C1151" s="9">
        <v>1</v>
      </c>
      <c r="D1151" s="9">
        <v>35</v>
      </c>
      <c r="E1151" s="9">
        <v>45</v>
      </c>
      <c r="F1151" s="9">
        <v>37</v>
      </c>
      <c r="G1151" s="9">
        <v>69</v>
      </c>
      <c r="H1151" s="9">
        <v>44</v>
      </c>
      <c r="I1151" s="9">
        <v>74000</v>
      </c>
    </row>
    <row r="1152" spans="1:9" ht="15" thickBot="1" x14ac:dyDescent="0.35">
      <c r="A1152" s="8" t="s">
        <v>213</v>
      </c>
      <c r="B1152" s="9">
        <v>54</v>
      </c>
      <c r="C1152" s="9">
        <v>44</v>
      </c>
      <c r="D1152" s="9">
        <v>45</v>
      </c>
      <c r="E1152" s="9">
        <v>49</v>
      </c>
      <c r="F1152" s="9">
        <v>49</v>
      </c>
      <c r="G1152" s="9">
        <v>73</v>
      </c>
      <c r="H1152" s="9">
        <v>57</v>
      </c>
      <c r="I1152" s="9">
        <v>42000</v>
      </c>
    </row>
    <row r="1153" spans="1:9" ht="15" thickBot="1" x14ac:dyDescent="0.35">
      <c r="A1153" s="8" t="s">
        <v>214</v>
      </c>
      <c r="B1153" s="9">
        <v>53</v>
      </c>
      <c r="C1153" s="9">
        <v>57</v>
      </c>
      <c r="D1153" s="9">
        <v>43</v>
      </c>
      <c r="E1153" s="9">
        <v>35</v>
      </c>
      <c r="F1153" s="9">
        <v>51</v>
      </c>
      <c r="G1153" s="9">
        <v>73</v>
      </c>
      <c r="H1153" s="9">
        <v>54</v>
      </c>
      <c r="I1153" s="9">
        <v>42000</v>
      </c>
    </row>
    <row r="1154" spans="1:9" ht="15" thickBot="1" x14ac:dyDescent="0.35">
      <c r="A1154" s="8" t="s">
        <v>215</v>
      </c>
      <c r="B1154" s="9">
        <v>52</v>
      </c>
      <c r="C1154" s="9">
        <v>49</v>
      </c>
      <c r="D1154" s="9">
        <v>39</v>
      </c>
      <c r="E1154" s="9">
        <v>49</v>
      </c>
      <c r="F1154" s="9">
        <v>48</v>
      </c>
      <c r="G1154" s="9">
        <v>72</v>
      </c>
      <c r="H1154" s="9">
        <v>54</v>
      </c>
      <c r="I1154" s="9">
        <v>47000</v>
      </c>
    </row>
    <row r="1155" spans="1:9" ht="15" thickBot="1" x14ac:dyDescent="0.35">
      <c r="A1155" s="8" t="s">
        <v>216</v>
      </c>
      <c r="B1155" s="9">
        <v>51</v>
      </c>
      <c r="C1155" s="9">
        <v>38</v>
      </c>
      <c r="D1155" s="9">
        <v>38</v>
      </c>
      <c r="E1155" s="9">
        <v>46</v>
      </c>
      <c r="F1155" s="9">
        <v>41</v>
      </c>
      <c r="G1155" s="9">
        <v>72</v>
      </c>
      <c r="H1155" s="9">
        <v>51</v>
      </c>
      <c r="I1155" s="9">
        <v>53000</v>
      </c>
    </row>
    <row r="1156" spans="1:9" ht="15" thickBot="1" x14ac:dyDescent="0.35">
      <c r="A1156" s="8" t="s">
        <v>217</v>
      </c>
      <c r="B1156" s="9">
        <v>50</v>
      </c>
      <c r="C1156" s="9">
        <v>50</v>
      </c>
      <c r="D1156" s="9">
        <v>43</v>
      </c>
      <c r="E1156" s="9">
        <v>54</v>
      </c>
      <c r="F1156" s="9">
        <v>50</v>
      </c>
      <c r="G1156" s="9">
        <v>75</v>
      </c>
      <c r="H1156" s="9">
        <v>56</v>
      </c>
      <c r="I1156" s="9">
        <v>46000</v>
      </c>
    </row>
    <row r="1157" spans="1:9" ht="15" thickBot="1" x14ac:dyDescent="0.35">
      <c r="A1157" s="8" t="s">
        <v>218</v>
      </c>
      <c r="B1157" s="9">
        <v>49</v>
      </c>
      <c r="C1157" s="9">
        <v>26</v>
      </c>
      <c r="D1157" s="9">
        <v>34</v>
      </c>
      <c r="E1157" s="9">
        <v>43</v>
      </c>
      <c r="F1157" s="9">
        <v>37</v>
      </c>
      <c r="G1157" s="9">
        <v>67</v>
      </c>
      <c r="H1157" s="9">
        <v>42</v>
      </c>
      <c r="I1157" s="9">
        <v>66000</v>
      </c>
    </row>
    <row r="1158" spans="1:9" ht="15" thickBot="1" x14ac:dyDescent="0.35">
      <c r="A1158" s="8" t="s">
        <v>219</v>
      </c>
      <c r="B1158" s="9">
        <v>48</v>
      </c>
      <c r="C1158" s="9">
        <v>34</v>
      </c>
      <c r="D1158" s="9">
        <v>37</v>
      </c>
      <c r="E1158" s="9">
        <v>43</v>
      </c>
      <c r="F1158" s="9">
        <v>34</v>
      </c>
      <c r="G1158" s="9">
        <v>69</v>
      </c>
      <c r="H1158" s="9">
        <v>36</v>
      </c>
      <c r="I1158" s="9">
        <v>52000</v>
      </c>
    </row>
    <row r="1159" spans="1:9" ht="15" thickBot="1" x14ac:dyDescent="0.35">
      <c r="A1159" s="8" t="s">
        <v>220</v>
      </c>
      <c r="B1159" s="9">
        <v>47</v>
      </c>
      <c r="C1159" s="9">
        <v>28</v>
      </c>
      <c r="D1159" s="9">
        <v>30</v>
      </c>
      <c r="E1159" s="9">
        <v>43</v>
      </c>
      <c r="F1159" s="9">
        <v>28</v>
      </c>
      <c r="G1159" s="9">
        <v>67</v>
      </c>
      <c r="H1159" s="9">
        <v>36</v>
      </c>
      <c r="I1159" s="9">
        <v>56000</v>
      </c>
    </row>
    <row r="1160" spans="1:9" ht="15" thickBot="1" x14ac:dyDescent="0.35">
      <c r="A1160" s="8" t="s">
        <v>221</v>
      </c>
      <c r="B1160" s="9">
        <v>46</v>
      </c>
      <c r="C1160" s="9">
        <v>49</v>
      </c>
      <c r="D1160" s="9">
        <v>34</v>
      </c>
      <c r="E1160" s="9">
        <v>47</v>
      </c>
      <c r="F1160" s="9">
        <v>32</v>
      </c>
      <c r="G1160" s="9">
        <v>71</v>
      </c>
      <c r="H1160" s="9">
        <v>44</v>
      </c>
      <c r="I1160" s="9">
        <v>51000</v>
      </c>
    </row>
    <row r="1161" spans="1:9" ht="15" thickBot="1" x14ac:dyDescent="0.35">
      <c r="A1161" s="8" t="s">
        <v>222</v>
      </c>
      <c r="B1161" s="9">
        <v>45</v>
      </c>
      <c r="C1161" s="9">
        <v>47</v>
      </c>
      <c r="D1161" s="9">
        <v>15</v>
      </c>
      <c r="E1161" s="9">
        <v>46</v>
      </c>
      <c r="F1161" s="9">
        <v>43</v>
      </c>
      <c r="G1161" s="9">
        <v>71</v>
      </c>
      <c r="H1161" s="9">
        <v>49</v>
      </c>
      <c r="I1161" s="9">
        <v>50000</v>
      </c>
    </row>
    <row r="1162" spans="1:9" ht="15" thickBot="1" x14ac:dyDescent="0.35">
      <c r="A1162" s="8" t="s">
        <v>223</v>
      </c>
      <c r="B1162" s="9">
        <v>44</v>
      </c>
      <c r="C1162" s="9">
        <v>35</v>
      </c>
      <c r="D1162" s="9">
        <v>30</v>
      </c>
      <c r="E1162" s="9">
        <v>42</v>
      </c>
      <c r="F1162" s="9">
        <v>45</v>
      </c>
      <c r="G1162" s="9">
        <v>66</v>
      </c>
      <c r="H1162" s="9">
        <v>44</v>
      </c>
      <c r="I1162" s="9">
        <v>64000</v>
      </c>
    </row>
    <row r="1163" spans="1:9" ht="15" thickBot="1" x14ac:dyDescent="0.35">
      <c r="A1163" s="8" t="s">
        <v>224</v>
      </c>
      <c r="B1163" s="9">
        <v>43</v>
      </c>
      <c r="C1163" s="9">
        <v>7</v>
      </c>
      <c r="D1163" s="9">
        <v>14</v>
      </c>
      <c r="E1163" s="9">
        <v>24</v>
      </c>
      <c r="F1163" s="9">
        <v>27</v>
      </c>
      <c r="G1163" s="9">
        <v>66</v>
      </c>
      <c r="H1163" s="9">
        <v>29</v>
      </c>
      <c r="I1163" s="9">
        <v>84000</v>
      </c>
    </row>
    <row r="1164" spans="1:9" ht="15" thickBot="1" x14ac:dyDescent="0.35">
      <c r="A1164" s="8" t="s">
        <v>225</v>
      </c>
      <c r="B1164" s="9">
        <v>42</v>
      </c>
      <c r="C1164" s="9">
        <v>49</v>
      </c>
      <c r="D1164" s="9">
        <v>38</v>
      </c>
      <c r="E1164" s="9">
        <v>48</v>
      </c>
      <c r="F1164" s="9">
        <v>49</v>
      </c>
      <c r="G1164" s="9">
        <v>67</v>
      </c>
      <c r="H1164" s="9">
        <v>47</v>
      </c>
      <c r="I1164" s="9">
        <v>45000</v>
      </c>
    </row>
    <row r="1165" spans="1:9" ht="15" thickBot="1" x14ac:dyDescent="0.35">
      <c r="A1165" s="8" t="s">
        <v>226</v>
      </c>
      <c r="B1165" s="9">
        <v>41</v>
      </c>
      <c r="C1165" s="9">
        <v>49</v>
      </c>
      <c r="D1165" s="9">
        <v>36</v>
      </c>
      <c r="E1165" s="9">
        <v>43</v>
      </c>
      <c r="F1165" s="9">
        <v>43</v>
      </c>
      <c r="G1165" s="9">
        <v>68</v>
      </c>
      <c r="H1165" s="9">
        <v>43</v>
      </c>
      <c r="I1165" s="9">
        <v>44000</v>
      </c>
    </row>
    <row r="1166" spans="1:9" ht="15" thickBot="1" x14ac:dyDescent="0.35">
      <c r="A1166" s="8" t="s">
        <v>227</v>
      </c>
      <c r="B1166" s="9">
        <v>40</v>
      </c>
      <c r="C1166" s="9">
        <v>23</v>
      </c>
      <c r="D1166" s="9">
        <v>26</v>
      </c>
      <c r="E1166" s="9">
        <v>31</v>
      </c>
      <c r="F1166" s="9">
        <v>12</v>
      </c>
      <c r="G1166" s="9">
        <v>67</v>
      </c>
      <c r="H1166" s="9">
        <v>38</v>
      </c>
      <c r="I1166" s="9">
        <v>72000</v>
      </c>
    </row>
    <row r="1167" spans="1:9" ht="15" thickBot="1" x14ac:dyDescent="0.35">
      <c r="A1167" s="8" t="s">
        <v>228</v>
      </c>
      <c r="B1167" s="9">
        <v>39</v>
      </c>
      <c r="C1167" s="9">
        <v>7</v>
      </c>
      <c r="D1167" s="9">
        <v>1</v>
      </c>
      <c r="E1167" s="9">
        <v>1</v>
      </c>
      <c r="F1167" s="9">
        <v>4</v>
      </c>
      <c r="G1167" s="9">
        <v>57</v>
      </c>
      <c r="H1167" s="9">
        <v>27</v>
      </c>
      <c r="I1167" s="9">
        <v>100000</v>
      </c>
    </row>
    <row r="1168" spans="1:9" ht="15" thickBot="1" x14ac:dyDescent="0.35">
      <c r="A1168" s="8" t="s">
        <v>229</v>
      </c>
      <c r="B1168" s="9">
        <v>38</v>
      </c>
      <c r="C1168" s="9">
        <v>23</v>
      </c>
      <c r="D1168" s="9">
        <v>13</v>
      </c>
      <c r="E1168" s="9">
        <v>23</v>
      </c>
      <c r="F1168" s="9">
        <v>33</v>
      </c>
      <c r="G1168" s="9">
        <v>64</v>
      </c>
      <c r="H1168" s="9">
        <v>36</v>
      </c>
      <c r="I1168" s="9">
        <v>79000</v>
      </c>
    </row>
    <row r="1169" spans="1:9" ht="15" thickBot="1" x14ac:dyDescent="0.35">
      <c r="A1169" s="8" t="s">
        <v>230</v>
      </c>
      <c r="B1169" s="9">
        <v>37</v>
      </c>
      <c r="C1169" s="9">
        <v>36</v>
      </c>
      <c r="D1169" s="9">
        <v>24</v>
      </c>
      <c r="E1169" s="9">
        <v>31</v>
      </c>
      <c r="F1169" s="9">
        <v>40</v>
      </c>
      <c r="G1169" s="9">
        <v>63</v>
      </c>
      <c r="H1169" s="9">
        <v>35</v>
      </c>
      <c r="I1169" s="9">
        <v>62000</v>
      </c>
    </row>
    <row r="1170" spans="1:9" ht="15" thickBot="1" x14ac:dyDescent="0.35">
      <c r="A1170" s="8" t="s">
        <v>231</v>
      </c>
      <c r="B1170" s="9">
        <v>36</v>
      </c>
      <c r="C1170" s="9">
        <v>33</v>
      </c>
      <c r="D1170" s="9">
        <v>24</v>
      </c>
      <c r="E1170" s="9">
        <v>34</v>
      </c>
      <c r="F1170" s="9">
        <v>41</v>
      </c>
      <c r="G1170" s="9">
        <v>62</v>
      </c>
      <c r="H1170" s="9">
        <v>27</v>
      </c>
      <c r="I1170" s="9">
        <v>61000</v>
      </c>
    </row>
    <row r="1171" spans="1:9" ht="15" thickBot="1" x14ac:dyDescent="0.35">
      <c r="A1171" s="8" t="s">
        <v>232</v>
      </c>
      <c r="B1171" s="9">
        <v>35</v>
      </c>
      <c r="C1171" s="9">
        <v>29</v>
      </c>
      <c r="D1171" s="9">
        <v>27</v>
      </c>
      <c r="E1171" s="9">
        <v>34</v>
      </c>
      <c r="F1171" s="9">
        <v>28</v>
      </c>
      <c r="G1171" s="9">
        <v>62</v>
      </c>
      <c r="H1171" s="9">
        <v>22</v>
      </c>
      <c r="I1171" s="9">
        <v>62000</v>
      </c>
    </row>
    <row r="1172" spans="1:9" ht="15" thickBot="1" x14ac:dyDescent="0.35">
      <c r="A1172" s="8" t="s">
        <v>233</v>
      </c>
      <c r="B1172" s="9">
        <v>34</v>
      </c>
      <c r="C1172" s="9">
        <v>47</v>
      </c>
      <c r="D1172" s="9">
        <v>30</v>
      </c>
      <c r="E1172" s="9">
        <v>39</v>
      </c>
      <c r="F1172" s="9">
        <v>41</v>
      </c>
      <c r="G1172" s="9">
        <v>32</v>
      </c>
      <c r="H1172" s="9">
        <v>36</v>
      </c>
      <c r="I1172" s="9">
        <v>50000</v>
      </c>
    </row>
    <row r="1173" spans="1:9" ht="15" thickBot="1" x14ac:dyDescent="0.35">
      <c r="A1173" s="8" t="s">
        <v>234</v>
      </c>
      <c r="B1173" s="9">
        <v>33</v>
      </c>
      <c r="C1173" s="9">
        <v>41</v>
      </c>
      <c r="D1173" s="9">
        <v>24</v>
      </c>
      <c r="E1173" s="9">
        <v>34</v>
      </c>
      <c r="F1173" s="9">
        <v>32</v>
      </c>
      <c r="G1173" s="9">
        <v>1</v>
      </c>
      <c r="H1173" s="9">
        <v>31</v>
      </c>
      <c r="I1173" s="9">
        <v>58000</v>
      </c>
    </row>
    <row r="1174" spans="1:9" ht="15" thickBot="1" x14ac:dyDescent="0.35">
      <c r="A1174" s="8" t="s">
        <v>235</v>
      </c>
      <c r="B1174" s="9">
        <v>32</v>
      </c>
      <c r="C1174" s="9">
        <v>35</v>
      </c>
      <c r="D1174" s="9">
        <v>20</v>
      </c>
      <c r="E1174" s="9">
        <v>28</v>
      </c>
      <c r="F1174" s="9">
        <v>38</v>
      </c>
      <c r="G1174" s="9">
        <v>61</v>
      </c>
      <c r="H1174" s="9">
        <v>36</v>
      </c>
      <c r="I1174" s="9">
        <v>71000</v>
      </c>
    </row>
    <row r="1175" spans="1:9" ht="15" thickBot="1" x14ac:dyDescent="0.35">
      <c r="A1175" s="8" t="s">
        <v>236</v>
      </c>
      <c r="B1175" s="9">
        <v>31</v>
      </c>
      <c r="C1175" s="9">
        <v>15</v>
      </c>
      <c r="D1175" s="9">
        <v>16</v>
      </c>
      <c r="E1175" s="9">
        <v>23</v>
      </c>
      <c r="F1175" s="9">
        <v>19</v>
      </c>
      <c r="G1175" s="9">
        <v>59</v>
      </c>
      <c r="H1175" s="9">
        <v>13</v>
      </c>
      <c r="I1175" s="9">
        <v>87000</v>
      </c>
    </row>
    <row r="1176" spans="1:9" ht="15" thickBot="1" x14ac:dyDescent="0.35">
      <c r="A1176" s="8" t="s">
        <v>237</v>
      </c>
      <c r="B1176" s="9">
        <v>30</v>
      </c>
      <c r="C1176" s="9">
        <v>51</v>
      </c>
      <c r="D1176" s="9">
        <v>29</v>
      </c>
      <c r="E1176" s="9">
        <v>38</v>
      </c>
      <c r="F1176" s="9">
        <v>44</v>
      </c>
      <c r="G1176" s="9">
        <v>54</v>
      </c>
      <c r="H1176" s="9">
        <v>36</v>
      </c>
      <c r="I1176" s="9">
        <v>47000</v>
      </c>
    </row>
    <row r="1177" spans="1:9" ht="15" thickBot="1" x14ac:dyDescent="0.35">
      <c r="A1177" s="8" t="s">
        <v>238</v>
      </c>
      <c r="B1177" s="9">
        <v>29</v>
      </c>
      <c r="C1177" s="9">
        <v>54</v>
      </c>
      <c r="D1177" s="9">
        <v>31</v>
      </c>
      <c r="E1177" s="9">
        <v>44</v>
      </c>
      <c r="F1177" s="9">
        <v>40</v>
      </c>
      <c r="G1177" s="9">
        <v>53</v>
      </c>
      <c r="H1177" s="9">
        <v>39</v>
      </c>
      <c r="I1177" s="9">
        <v>49000</v>
      </c>
    </row>
    <row r="1178" spans="1:9" ht="15" thickBot="1" x14ac:dyDescent="0.35">
      <c r="A1178" s="8" t="s">
        <v>239</v>
      </c>
      <c r="B1178" s="9">
        <v>28</v>
      </c>
      <c r="C1178" s="9">
        <v>39</v>
      </c>
      <c r="D1178" s="9">
        <v>22</v>
      </c>
      <c r="E1178" s="9">
        <v>26</v>
      </c>
      <c r="F1178" s="9">
        <v>37</v>
      </c>
      <c r="G1178" s="9">
        <v>58</v>
      </c>
      <c r="H1178" s="9">
        <v>36</v>
      </c>
      <c r="I1178" s="9">
        <v>58000</v>
      </c>
    </row>
    <row r="1179" spans="1:9" ht="15" thickBot="1" x14ac:dyDescent="0.35">
      <c r="A1179" s="8" t="s">
        <v>240</v>
      </c>
      <c r="B1179" s="9">
        <v>27</v>
      </c>
      <c r="C1179" s="9">
        <v>38</v>
      </c>
      <c r="D1179" s="9">
        <v>24</v>
      </c>
      <c r="E1179" s="9">
        <v>27</v>
      </c>
      <c r="F1179" s="9">
        <v>27</v>
      </c>
      <c r="G1179" s="9">
        <v>67</v>
      </c>
      <c r="H1179" s="9">
        <v>29</v>
      </c>
      <c r="I1179" s="9">
        <v>56000</v>
      </c>
    </row>
    <row r="1180" spans="1:9" ht="15" thickBot="1" x14ac:dyDescent="0.35">
      <c r="A1180" s="8" t="s">
        <v>241</v>
      </c>
      <c r="B1180" s="9">
        <v>26</v>
      </c>
      <c r="C1180" s="9">
        <v>38</v>
      </c>
      <c r="D1180" s="9">
        <v>22</v>
      </c>
      <c r="E1180" s="9">
        <v>32</v>
      </c>
      <c r="F1180" s="9">
        <v>21</v>
      </c>
      <c r="G1180" s="9">
        <v>66</v>
      </c>
      <c r="H1180" s="9">
        <v>32</v>
      </c>
      <c r="I1180" s="9">
        <v>54000</v>
      </c>
    </row>
    <row r="1181" spans="1:9" ht="15" thickBot="1" x14ac:dyDescent="0.35">
      <c r="A1181" s="8" t="s">
        <v>242</v>
      </c>
      <c r="B1181" s="9">
        <v>25</v>
      </c>
      <c r="C1181" s="9">
        <v>25</v>
      </c>
      <c r="D1181" s="9">
        <v>18</v>
      </c>
      <c r="E1181" s="9">
        <v>37</v>
      </c>
      <c r="F1181" s="9">
        <v>16</v>
      </c>
      <c r="G1181" s="9">
        <v>66</v>
      </c>
      <c r="H1181" s="9">
        <v>28</v>
      </c>
      <c r="I1181" s="9">
        <v>76000</v>
      </c>
    </row>
    <row r="1182" spans="1:9" ht="15" thickBot="1" x14ac:dyDescent="0.35">
      <c r="A1182" s="8" t="s">
        <v>243</v>
      </c>
      <c r="B1182" s="9">
        <v>24</v>
      </c>
      <c r="C1182" s="9">
        <v>31</v>
      </c>
      <c r="D1182" s="9">
        <v>25</v>
      </c>
      <c r="E1182" s="9">
        <v>35</v>
      </c>
      <c r="F1182" s="9">
        <v>21</v>
      </c>
      <c r="G1182" s="9">
        <v>67</v>
      </c>
      <c r="H1182" s="9">
        <v>14</v>
      </c>
      <c r="I1182" s="9">
        <v>62000</v>
      </c>
    </row>
    <row r="1183" spans="1:9" ht="15" thickBot="1" x14ac:dyDescent="0.35">
      <c r="A1183" s="8" t="s">
        <v>244</v>
      </c>
      <c r="B1183" s="9">
        <v>23</v>
      </c>
      <c r="C1183" s="9">
        <v>36</v>
      </c>
      <c r="D1183" s="9">
        <v>25</v>
      </c>
      <c r="E1183" s="9">
        <v>32</v>
      </c>
      <c r="F1183" s="9">
        <v>26</v>
      </c>
      <c r="G1183" s="9">
        <v>65</v>
      </c>
      <c r="H1183" s="9">
        <v>13</v>
      </c>
      <c r="I1183" s="9">
        <v>56000</v>
      </c>
    </row>
    <row r="1184" spans="1:9" ht="15" thickBot="1" x14ac:dyDescent="0.35">
      <c r="A1184" s="8" t="s">
        <v>245</v>
      </c>
      <c r="B1184" s="9">
        <v>22</v>
      </c>
      <c r="C1184" s="9">
        <v>51</v>
      </c>
      <c r="D1184" s="9">
        <v>33</v>
      </c>
      <c r="E1184" s="9">
        <v>38</v>
      </c>
      <c r="F1184" s="9">
        <v>31</v>
      </c>
      <c r="G1184" s="9">
        <v>64</v>
      </c>
      <c r="H1184" s="9">
        <v>26</v>
      </c>
      <c r="I1184" s="9">
        <v>48000</v>
      </c>
    </row>
    <row r="1185" spans="1:9" ht="15" thickBot="1" x14ac:dyDescent="0.35">
      <c r="A1185" s="8" t="s">
        <v>246</v>
      </c>
      <c r="B1185" s="9">
        <v>21</v>
      </c>
      <c r="C1185" s="9">
        <v>42</v>
      </c>
      <c r="D1185" s="9">
        <v>25</v>
      </c>
      <c r="E1185" s="9">
        <v>32</v>
      </c>
      <c r="F1185" s="9">
        <v>28</v>
      </c>
      <c r="G1185" s="9">
        <v>68</v>
      </c>
      <c r="H1185" s="9">
        <v>30</v>
      </c>
      <c r="I1185" s="9">
        <v>55000</v>
      </c>
    </row>
    <row r="1186" spans="1:9" ht="15" thickBot="1" x14ac:dyDescent="0.35">
      <c r="A1186" s="8" t="s">
        <v>247</v>
      </c>
      <c r="B1186" s="9">
        <v>20</v>
      </c>
      <c r="C1186" s="9">
        <v>38</v>
      </c>
      <c r="D1186" s="9">
        <v>14</v>
      </c>
      <c r="E1186" s="9">
        <v>33</v>
      </c>
      <c r="F1186" s="9">
        <v>35</v>
      </c>
      <c r="G1186" s="9">
        <v>66</v>
      </c>
      <c r="H1186" s="9">
        <v>36</v>
      </c>
      <c r="I1186" s="9">
        <v>62000</v>
      </c>
    </row>
    <row r="1187" spans="1:9" ht="15" thickBot="1" x14ac:dyDescent="0.35">
      <c r="A1187" s="8" t="s">
        <v>248</v>
      </c>
      <c r="B1187" s="9">
        <v>19</v>
      </c>
      <c r="C1187" s="9">
        <v>16</v>
      </c>
      <c r="D1187" s="9">
        <v>18</v>
      </c>
      <c r="E1187" s="9">
        <v>24</v>
      </c>
      <c r="F1187" s="9">
        <v>19</v>
      </c>
      <c r="G1187" s="9">
        <v>64</v>
      </c>
      <c r="H1187" s="9">
        <v>12</v>
      </c>
      <c r="I1187" s="9">
        <v>79000</v>
      </c>
    </row>
    <row r="1188" spans="1:9" ht="15" thickBot="1" x14ac:dyDescent="0.35">
      <c r="A1188" s="8" t="s">
        <v>249</v>
      </c>
      <c r="B1188" s="9">
        <v>18</v>
      </c>
      <c r="C1188" s="9">
        <v>46</v>
      </c>
      <c r="D1188" s="9">
        <v>26</v>
      </c>
      <c r="E1188" s="9">
        <v>43</v>
      </c>
      <c r="F1188" s="9">
        <v>33</v>
      </c>
      <c r="G1188" s="9">
        <v>67</v>
      </c>
      <c r="H1188" s="9">
        <v>24</v>
      </c>
      <c r="I1188" s="9">
        <v>50000</v>
      </c>
    </row>
    <row r="1189" spans="1:9" ht="15" thickBot="1" x14ac:dyDescent="0.35">
      <c r="A1189" s="8" t="s">
        <v>250</v>
      </c>
      <c r="B1189" s="9">
        <v>17</v>
      </c>
      <c r="C1189" s="9">
        <v>42</v>
      </c>
      <c r="D1189" s="9">
        <v>30</v>
      </c>
      <c r="E1189" s="9">
        <v>39</v>
      </c>
      <c r="F1189" s="9">
        <v>33</v>
      </c>
      <c r="G1189" s="9">
        <v>71</v>
      </c>
      <c r="H1189" s="9">
        <v>34</v>
      </c>
      <c r="I1189" s="9">
        <v>49000</v>
      </c>
    </row>
    <row r="1190" spans="1:9" ht="15" thickBot="1" x14ac:dyDescent="0.35">
      <c r="A1190" s="8" t="s">
        <v>251</v>
      </c>
      <c r="B1190" s="9">
        <v>16</v>
      </c>
      <c r="C1190" s="9">
        <v>40</v>
      </c>
      <c r="D1190" s="9">
        <v>31</v>
      </c>
      <c r="E1190" s="9">
        <v>30</v>
      </c>
      <c r="F1190" s="9">
        <v>25</v>
      </c>
      <c r="G1190" s="9">
        <v>70</v>
      </c>
      <c r="H1190" s="9">
        <v>28</v>
      </c>
      <c r="I1190" s="9">
        <v>57000</v>
      </c>
    </row>
    <row r="1191" spans="1:9" ht="15" thickBot="1" x14ac:dyDescent="0.35">
      <c r="A1191" s="8" t="s">
        <v>252</v>
      </c>
      <c r="B1191" s="9">
        <v>15</v>
      </c>
      <c r="C1191" s="9">
        <v>35</v>
      </c>
      <c r="D1191" s="9">
        <v>29</v>
      </c>
      <c r="E1191" s="9">
        <v>24</v>
      </c>
      <c r="F1191" s="9">
        <v>23</v>
      </c>
      <c r="G1191" s="9">
        <v>64</v>
      </c>
      <c r="H1191" s="9">
        <v>25</v>
      </c>
      <c r="I1191" s="9">
        <v>58000</v>
      </c>
    </row>
    <row r="1192" spans="1:9" ht="15" thickBot="1" x14ac:dyDescent="0.35">
      <c r="A1192" s="8" t="s">
        <v>253</v>
      </c>
      <c r="B1192" s="9">
        <v>14</v>
      </c>
      <c r="C1192" s="9">
        <v>39</v>
      </c>
      <c r="D1192" s="9">
        <v>29</v>
      </c>
      <c r="E1192" s="9">
        <v>28</v>
      </c>
      <c r="F1192" s="9">
        <v>29</v>
      </c>
      <c r="G1192" s="9">
        <v>67</v>
      </c>
      <c r="H1192" s="9">
        <v>28</v>
      </c>
      <c r="I1192" s="9">
        <v>53000</v>
      </c>
    </row>
    <row r="1193" spans="1:9" ht="15" thickBot="1" x14ac:dyDescent="0.35">
      <c r="A1193" s="8" t="s">
        <v>254</v>
      </c>
      <c r="B1193" s="9">
        <v>13</v>
      </c>
      <c r="C1193" s="9">
        <v>26</v>
      </c>
      <c r="D1193" s="9">
        <v>23</v>
      </c>
      <c r="E1193" s="9">
        <v>23</v>
      </c>
      <c r="F1193" s="9">
        <v>20</v>
      </c>
      <c r="G1193" s="9">
        <v>63</v>
      </c>
      <c r="H1193" s="9">
        <v>16</v>
      </c>
      <c r="I1193" s="9">
        <v>68000</v>
      </c>
    </row>
    <row r="1194" spans="1:9" ht="15" thickBot="1" x14ac:dyDescent="0.35">
      <c r="A1194" s="8" t="s">
        <v>255</v>
      </c>
      <c r="B1194" s="9">
        <v>12</v>
      </c>
      <c r="C1194" s="9">
        <v>24</v>
      </c>
      <c r="D1194" s="9">
        <v>19</v>
      </c>
      <c r="E1194" s="9">
        <v>17</v>
      </c>
      <c r="F1194" s="9">
        <v>11</v>
      </c>
      <c r="G1194" s="9">
        <v>57</v>
      </c>
      <c r="H1194" s="9">
        <v>2</v>
      </c>
      <c r="I1194" s="9">
        <v>62000</v>
      </c>
    </row>
    <row r="1195" spans="1:9" ht="15" thickBot="1" x14ac:dyDescent="0.35">
      <c r="A1195" s="8" t="s">
        <v>256</v>
      </c>
      <c r="B1195" s="9">
        <v>11</v>
      </c>
      <c r="C1195" s="9">
        <v>23</v>
      </c>
      <c r="D1195" s="9">
        <v>23</v>
      </c>
      <c r="E1195" s="9">
        <v>27</v>
      </c>
      <c r="F1195" s="9">
        <v>14</v>
      </c>
      <c r="G1195" s="9">
        <v>59</v>
      </c>
      <c r="H1195" s="9">
        <v>8</v>
      </c>
      <c r="I1195" s="9">
        <v>60000</v>
      </c>
    </row>
    <row r="1196" spans="1:9" ht="15" thickBot="1" x14ac:dyDescent="0.35">
      <c r="A1196" s="8" t="s">
        <v>257</v>
      </c>
      <c r="B1196" s="9">
        <v>10</v>
      </c>
      <c r="C1196" s="9">
        <v>35</v>
      </c>
      <c r="D1196" s="9">
        <v>27</v>
      </c>
      <c r="E1196" s="9">
        <v>23</v>
      </c>
      <c r="F1196" s="9">
        <v>24</v>
      </c>
      <c r="G1196" s="9">
        <v>64</v>
      </c>
      <c r="H1196" s="9">
        <v>17</v>
      </c>
      <c r="I1196" s="9">
        <v>54000</v>
      </c>
    </row>
    <row r="1197" spans="1:9" ht="15" thickBot="1" x14ac:dyDescent="0.35">
      <c r="A1197" s="8" t="s">
        <v>258</v>
      </c>
      <c r="B1197" s="9">
        <v>9</v>
      </c>
      <c r="C1197" s="9">
        <v>27</v>
      </c>
      <c r="D1197" s="9">
        <v>18</v>
      </c>
      <c r="E1197" s="9">
        <v>15</v>
      </c>
      <c r="F1197" s="9">
        <v>11</v>
      </c>
      <c r="G1197" s="9">
        <v>47</v>
      </c>
      <c r="H1197" s="9">
        <v>12</v>
      </c>
      <c r="I1197" s="9">
        <v>61000</v>
      </c>
    </row>
    <row r="1198" spans="1:9" ht="15" thickBot="1" x14ac:dyDescent="0.35">
      <c r="A1198" s="8" t="s">
        <v>259</v>
      </c>
      <c r="B1198" s="9">
        <v>8</v>
      </c>
      <c r="C1198" s="9">
        <v>24</v>
      </c>
      <c r="D1198" s="9">
        <v>23</v>
      </c>
      <c r="E1198" s="9">
        <v>14</v>
      </c>
      <c r="F1198" s="9">
        <v>26</v>
      </c>
      <c r="G1198" s="9">
        <v>60</v>
      </c>
      <c r="H1198" s="9">
        <v>22</v>
      </c>
      <c r="I1198" s="9">
        <v>64000</v>
      </c>
    </row>
    <row r="1199" spans="1:9" ht="15" thickBot="1" x14ac:dyDescent="0.35">
      <c r="A1199" s="8" t="s">
        <v>260</v>
      </c>
      <c r="B1199" s="9">
        <v>7</v>
      </c>
      <c r="C1199" s="9">
        <v>3</v>
      </c>
      <c r="D1199" s="9">
        <v>13</v>
      </c>
      <c r="E1199" s="9">
        <v>7</v>
      </c>
      <c r="F1199" s="9">
        <v>1</v>
      </c>
      <c r="G1199" s="9">
        <v>55</v>
      </c>
      <c r="H1199" s="9">
        <v>1</v>
      </c>
      <c r="I1199" s="9">
        <v>101000</v>
      </c>
    </row>
    <row r="1200" spans="1:9" ht="15" thickBot="1" x14ac:dyDescent="0.35">
      <c r="A1200" s="8" t="s">
        <v>261</v>
      </c>
      <c r="B1200" s="9">
        <v>6</v>
      </c>
      <c r="C1200" s="9">
        <v>43</v>
      </c>
      <c r="D1200" s="9">
        <v>24</v>
      </c>
      <c r="E1200" s="9">
        <v>9</v>
      </c>
      <c r="F1200" s="9">
        <v>28</v>
      </c>
      <c r="G1200" s="9">
        <v>59</v>
      </c>
      <c r="H1200" s="9">
        <v>21</v>
      </c>
      <c r="I1200" s="9">
        <v>54000</v>
      </c>
    </row>
    <row r="1201" spans="1:9" ht="15" thickBot="1" x14ac:dyDescent="0.35">
      <c r="A1201" s="8" t="s">
        <v>262</v>
      </c>
      <c r="B1201" s="9">
        <v>5</v>
      </c>
      <c r="C1201" s="9">
        <v>39</v>
      </c>
      <c r="D1201" s="9">
        <v>22</v>
      </c>
      <c r="E1201" s="9">
        <v>1</v>
      </c>
      <c r="F1201" s="9">
        <v>24</v>
      </c>
      <c r="G1201" s="9">
        <v>59</v>
      </c>
      <c r="H1201" s="9">
        <v>17</v>
      </c>
      <c r="I1201" s="9">
        <v>53000</v>
      </c>
    </row>
    <row r="1202" spans="1:9" ht="15" thickBot="1" x14ac:dyDescent="0.35">
      <c r="A1202" s="8" t="s">
        <v>263</v>
      </c>
      <c r="B1202" s="9">
        <v>4</v>
      </c>
      <c r="C1202" s="9">
        <v>37</v>
      </c>
      <c r="D1202" s="9">
        <v>21</v>
      </c>
      <c r="E1202" s="9">
        <v>7</v>
      </c>
      <c r="F1202" s="9">
        <v>16</v>
      </c>
      <c r="G1202" s="9">
        <v>59</v>
      </c>
      <c r="H1202" s="9">
        <v>21</v>
      </c>
      <c r="I1202" s="9">
        <v>52000</v>
      </c>
    </row>
    <row r="1203" spans="1:9" ht="15" thickBot="1" x14ac:dyDescent="0.35">
      <c r="A1203" s="8" t="s">
        <v>264</v>
      </c>
      <c r="B1203" s="9">
        <v>3</v>
      </c>
      <c r="C1203" s="9">
        <v>29</v>
      </c>
      <c r="D1203" s="9">
        <v>18</v>
      </c>
      <c r="E1203" s="9">
        <v>8</v>
      </c>
      <c r="F1203" s="9">
        <v>15</v>
      </c>
      <c r="G1203" s="9">
        <v>59</v>
      </c>
      <c r="H1203" s="9">
        <v>5</v>
      </c>
      <c r="I1203" s="9">
        <v>59000</v>
      </c>
    </row>
    <row r="1204" spans="1:9" ht="15" thickBot="1" x14ac:dyDescent="0.35">
      <c r="A1204" s="8" t="s">
        <v>265</v>
      </c>
      <c r="B1204" s="9">
        <v>2</v>
      </c>
      <c r="C1204" s="9">
        <v>34</v>
      </c>
      <c r="D1204" s="9">
        <v>22</v>
      </c>
      <c r="E1204" s="9">
        <v>16</v>
      </c>
      <c r="F1204" s="9">
        <v>12</v>
      </c>
      <c r="G1204" s="9">
        <v>60</v>
      </c>
      <c r="H1204" s="9">
        <v>17</v>
      </c>
      <c r="I1204" s="9">
        <v>51000</v>
      </c>
    </row>
    <row r="1205" spans="1:9" ht="15" thickBot="1" x14ac:dyDescent="0.35">
      <c r="A1205" s="8" t="s">
        <v>266</v>
      </c>
      <c r="B1205" s="9">
        <v>1</v>
      </c>
      <c r="C1205" s="9">
        <v>35</v>
      </c>
      <c r="D1205" s="9">
        <v>22</v>
      </c>
      <c r="E1205" s="9">
        <v>23</v>
      </c>
      <c r="F1205" s="9">
        <v>13</v>
      </c>
      <c r="G1205" s="9">
        <v>64</v>
      </c>
      <c r="H1205" s="9">
        <v>5</v>
      </c>
      <c r="I1205" s="9">
        <v>55000</v>
      </c>
    </row>
    <row r="1206" spans="1:9" ht="18.600000000000001" thickBot="1" x14ac:dyDescent="0.35">
      <c r="A1206" s="4"/>
    </row>
    <row r="1207" spans="1:9" ht="15" thickBot="1" x14ac:dyDescent="0.35">
      <c r="A1207" s="8" t="s">
        <v>267</v>
      </c>
      <c r="B1207" s="8" t="s">
        <v>26</v>
      </c>
      <c r="C1207" s="8" t="s">
        <v>27</v>
      </c>
      <c r="D1207" s="8" t="s">
        <v>28</v>
      </c>
      <c r="E1207" s="8" t="s">
        <v>29</v>
      </c>
      <c r="F1207" s="8" t="s">
        <v>30</v>
      </c>
      <c r="G1207" s="8" t="s">
        <v>31</v>
      </c>
      <c r="H1207" s="8" t="s">
        <v>987</v>
      </c>
    </row>
    <row r="1208" spans="1:9" ht="15" thickBot="1" x14ac:dyDescent="0.35">
      <c r="A1208" s="8" t="s">
        <v>268</v>
      </c>
      <c r="B1208" s="9" t="s">
        <v>1059</v>
      </c>
      <c r="C1208" s="9" t="s">
        <v>1060</v>
      </c>
      <c r="D1208" s="9" t="s">
        <v>1061</v>
      </c>
      <c r="E1208" s="9" t="s">
        <v>1062</v>
      </c>
      <c r="F1208" s="9" t="s">
        <v>1063</v>
      </c>
      <c r="G1208" s="9" t="s">
        <v>1064</v>
      </c>
      <c r="H1208" s="9" t="s">
        <v>1065</v>
      </c>
    </row>
    <row r="1209" spans="1:9" ht="15" thickBot="1" x14ac:dyDescent="0.35">
      <c r="A1209" s="8" t="s">
        <v>275</v>
      </c>
      <c r="B1209" s="9" t="s">
        <v>1066</v>
      </c>
      <c r="C1209" s="9" t="s">
        <v>1067</v>
      </c>
      <c r="D1209" s="9" t="s">
        <v>1068</v>
      </c>
      <c r="E1209" s="9" t="s">
        <v>1069</v>
      </c>
      <c r="F1209" s="9" t="s">
        <v>1063</v>
      </c>
      <c r="G1209" s="9" t="s">
        <v>1070</v>
      </c>
      <c r="H1209" s="9" t="s">
        <v>1071</v>
      </c>
    </row>
    <row r="1210" spans="1:9" ht="15" thickBot="1" x14ac:dyDescent="0.35">
      <c r="A1210" s="8" t="s">
        <v>282</v>
      </c>
      <c r="B1210" s="9" t="s">
        <v>1066</v>
      </c>
      <c r="C1210" s="9" t="s">
        <v>1067</v>
      </c>
      <c r="D1210" s="9" t="s">
        <v>1068</v>
      </c>
      <c r="E1210" s="9" t="s">
        <v>1069</v>
      </c>
      <c r="F1210" s="9" t="s">
        <v>1063</v>
      </c>
      <c r="G1210" s="9" t="s">
        <v>1070</v>
      </c>
      <c r="H1210" s="9" t="s">
        <v>1071</v>
      </c>
    </row>
    <row r="1211" spans="1:9" ht="15" thickBot="1" x14ac:dyDescent="0.35">
      <c r="A1211" s="8" t="s">
        <v>283</v>
      </c>
      <c r="B1211" s="9" t="s">
        <v>1066</v>
      </c>
      <c r="C1211" s="9" t="s">
        <v>1072</v>
      </c>
      <c r="D1211" s="9" t="s">
        <v>1068</v>
      </c>
      <c r="E1211" s="9" t="s">
        <v>1069</v>
      </c>
      <c r="F1211" s="9" t="s">
        <v>1063</v>
      </c>
      <c r="G1211" s="9" t="s">
        <v>1070</v>
      </c>
      <c r="H1211" s="9" t="s">
        <v>1071</v>
      </c>
    </row>
    <row r="1212" spans="1:9" ht="15" thickBot="1" x14ac:dyDescent="0.35">
      <c r="A1212" s="8" t="s">
        <v>285</v>
      </c>
      <c r="B1212" s="9" t="s">
        <v>1066</v>
      </c>
      <c r="C1212" s="9" t="s">
        <v>1072</v>
      </c>
      <c r="D1212" s="9" t="s">
        <v>1068</v>
      </c>
      <c r="E1212" s="9" t="s">
        <v>1069</v>
      </c>
      <c r="F1212" s="9" t="s">
        <v>1063</v>
      </c>
      <c r="G1212" s="9" t="s">
        <v>1070</v>
      </c>
      <c r="H1212" s="9" t="s">
        <v>1071</v>
      </c>
    </row>
    <row r="1213" spans="1:9" ht="15" thickBot="1" x14ac:dyDescent="0.35">
      <c r="A1213" s="8" t="s">
        <v>287</v>
      </c>
      <c r="B1213" s="9" t="s">
        <v>1066</v>
      </c>
      <c r="C1213" s="9" t="s">
        <v>1072</v>
      </c>
      <c r="D1213" s="9" t="s">
        <v>1068</v>
      </c>
      <c r="E1213" s="9" t="s">
        <v>1069</v>
      </c>
      <c r="F1213" s="9" t="s">
        <v>1063</v>
      </c>
      <c r="G1213" s="9" t="s">
        <v>1070</v>
      </c>
      <c r="H1213" s="9" t="s">
        <v>1071</v>
      </c>
    </row>
    <row r="1214" spans="1:9" ht="15" thickBot="1" x14ac:dyDescent="0.35">
      <c r="A1214" s="8" t="s">
        <v>288</v>
      </c>
      <c r="B1214" s="9" t="s">
        <v>1066</v>
      </c>
      <c r="C1214" s="9" t="s">
        <v>1072</v>
      </c>
      <c r="D1214" s="9" t="s">
        <v>1068</v>
      </c>
      <c r="E1214" s="9" t="s">
        <v>1069</v>
      </c>
      <c r="F1214" s="9" t="s">
        <v>1063</v>
      </c>
      <c r="G1214" s="9" t="s">
        <v>1070</v>
      </c>
      <c r="H1214" s="9" t="s">
        <v>1071</v>
      </c>
    </row>
    <row r="1215" spans="1:9" ht="15" thickBot="1" x14ac:dyDescent="0.35">
      <c r="A1215" s="8" t="s">
        <v>289</v>
      </c>
      <c r="B1215" s="9" t="s">
        <v>1066</v>
      </c>
      <c r="C1215" s="9" t="s">
        <v>1072</v>
      </c>
      <c r="D1215" s="9" t="s">
        <v>1068</v>
      </c>
      <c r="E1215" s="9" t="s">
        <v>1069</v>
      </c>
      <c r="F1215" s="9" t="s">
        <v>1063</v>
      </c>
      <c r="G1215" s="9" t="s">
        <v>1070</v>
      </c>
      <c r="H1215" s="9" t="s">
        <v>1071</v>
      </c>
    </row>
    <row r="1216" spans="1:9" ht="15" thickBot="1" x14ac:dyDescent="0.35">
      <c r="A1216" s="8" t="s">
        <v>290</v>
      </c>
      <c r="B1216" s="9" t="s">
        <v>1066</v>
      </c>
      <c r="C1216" s="9" t="s">
        <v>1072</v>
      </c>
      <c r="D1216" s="9" t="s">
        <v>1068</v>
      </c>
      <c r="E1216" s="9" t="s">
        <v>1069</v>
      </c>
      <c r="F1216" s="9" t="s">
        <v>1063</v>
      </c>
      <c r="G1216" s="9" t="s">
        <v>1070</v>
      </c>
      <c r="H1216" s="9" t="s">
        <v>1071</v>
      </c>
    </row>
    <row r="1217" spans="1:8" ht="15" thickBot="1" x14ac:dyDescent="0.35">
      <c r="A1217" s="8" t="s">
        <v>291</v>
      </c>
      <c r="B1217" s="9" t="s">
        <v>1066</v>
      </c>
      <c r="C1217" s="9" t="s">
        <v>1072</v>
      </c>
      <c r="D1217" s="9" t="s">
        <v>1068</v>
      </c>
      <c r="E1217" s="9" t="s">
        <v>1069</v>
      </c>
      <c r="F1217" s="9" t="s">
        <v>1063</v>
      </c>
      <c r="G1217" s="9" t="s">
        <v>1070</v>
      </c>
      <c r="H1217" s="9" t="s">
        <v>1071</v>
      </c>
    </row>
    <row r="1218" spans="1:8" ht="15" thickBot="1" x14ac:dyDescent="0.35">
      <c r="A1218" s="8" t="s">
        <v>292</v>
      </c>
      <c r="B1218" s="9" t="s">
        <v>1066</v>
      </c>
      <c r="C1218" s="9" t="s">
        <v>1072</v>
      </c>
      <c r="D1218" s="9" t="s">
        <v>1068</v>
      </c>
      <c r="E1218" s="9" t="s">
        <v>1069</v>
      </c>
      <c r="F1218" s="9" t="s">
        <v>1063</v>
      </c>
      <c r="G1218" s="9" t="s">
        <v>1070</v>
      </c>
      <c r="H1218" s="9" t="s">
        <v>1071</v>
      </c>
    </row>
    <row r="1219" spans="1:8" ht="15" thickBot="1" x14ac:dyDescent="0.35">
      <c r="A1219" s="8" t="s">
        <v>293</v>
      </c>
      <c r="B1219" s="9" t="s">
        <v>1066</v>
      </c>
      <c r="C1219" s="9" t="s">
        <v>1072</v>
      </c>
      <c r="D1219" s="9" t="s">
        <v>1068</v>
      </c>
      <c r="E1219" s="9" t="s">
        <v>1069</v>
      </c>
      <c r="F1219" s="9" t="s">
        <v>1063</v>
      </c>
      <c r="G1219" s="9" t="s">
        <v>1070</v>
      </c>
      <c r="H1219" s="9" t="s">
        <v>1071</v>
      </c>
    </row>
    <row r="1220" spans="1:8" ht="15" thickBot="1" x14ac:dyDescent="0.35">
      <c r="A1220" s="8" t="s">
        <v>294</v>
      </c>
      <c r="B1220" s="9" t="s">
        <v>1066</v>
      </c>
      <c r="C1220" s="9" t="s">
        <v>1073</v>
      </c>
      <c r="D1220" s="9" t="s">
        <v>1068</v>
      </c>
      <c r="E1220" s="9" t="s">
        <v>1069</v>
      </c>
      <c r="F1220" s="9" t="s">
        <v>1074</v>
      </c>
      <c r="G1220" s="9" t="s">
        <v>1070</v>
      </c>
      <c r="H1220" s="9" t="s">
        <v>1071</v>
      </c>
    </row>
    <row r="1221" spans="1:8" ht="15" thickBot="1" x14ac:dyDescent="0.35">
      <c r="A1221" s="8" t="s">
        <v>297</v>
      </c>
      <c r="B1221" s="9" t="s">
        <v>1066</v>
      </c>
      <c r="C1221" s="9" t="s">
        <v>1073</v>
      </c>
      <c r="D1221" s="9" t="s">
        <v>1075</v>
      </c>
      <c r="E1221" s="9" t="s">
        <v>1069</v>
      </c>
      <c r="F1221" s="9" t="s">
        <v>1074</v>
      </c>
      <c r="G1221" s="9" t="s">
        <v>1070</v>
      </c>
      <c r="H1221" s="9" t="s">
        <v>1071</v>
      </c>
    </row>
    <row r="1222" spans="1:8" ht="15" thickBot="1" x14ac:dyDescent="0.35">
      <c r="A1222" s="8" t="s">
        <v>299</v>
      </c>
      <c r="B1222" s="9" t="s">
        <v>1066</v>
      </c>
      <c r="C1222" s="9" t="s">
        <v>1073</v>
      </c>
      <c r="D1222" s="9" t="s">
        <v>1076</v>
      </c>
      <c r="E1222" s="9" t="s">
        <v>1077</v>
      </c>
      <c r="F1222" s="9" t="s">
        <v>1074</v>
      </c>
      <c r="G1222" s="9" t="s">
        <v>1070</v>
      </c>
      <c r="H1222" s="9" t="s">
        <v>1071</v>
      </c>
    </row>
    <row r="1223" spans="1:8" ht="15" thickBot="1" x14ac:dyDescent="0.35">
      <c r="A1223" s="8" t="s">
        <v>302</v>
      </c>
      <c r="B1223" s="9" t="s">
        <v>1066</v>
      </c>
      <c r="C1223" s="9" t="s">
        <v>1078</v>
      </c>
      <c r="D1223" s="9" t="s">
        <v>1076</v>
      </c>
      <c r="E1223" s="9" t="s">
        <v>1077</v>
      </c>
      <c r="F1223" s="9" t="s">
        <v>1074</v>
      </c>
      <c r="G1223" s="9" t="s">
        <v>1070</v>
      </c>
      <c r="H1223" s="9" t="s">
        <v>1071</v>
      </c>
    </row>
    <row r="1224" spans="1:8" ht="15" thickBot="1" x14ac:dyDescent="0.35">
      <c r="A1224" s="8" t="s">
        <v>304</v>
      </c>
      <c r="B1224" s="9" t="s">
        <v>1066</v>
      </c>
      <c r="C1224" s="9" t="s">
        <v>1079</v>
      </c>
      <c r="D1224" s="9" t="s">
        <v>1080</v>
      </c>
      <c r="E1224" s="9" t="s">
        <v>1077</v>
      </c>
      <c r="F1224" s="9" t="s">
        <v>1074</v>
      </c>
      <c r="G1224" s="9" t="s">
        <v>1070</v>
      </c>
      <c r="H1224" s="9" t="s">
        <v>1071</v>
      </c>
    </row>
    <row r="1225" spans="1:8" ht="15" thickBot="1" x14ac:dyDescent="0.35">
      <c r="A1225" s="8" t="s">
        <v>308</v>
      </c>
      <c r="B1225" s="9" t="s">
        <v>1066</v>
      </c>
      <c r="C1225" s="9" t="s">
        <v>1079</v>
      </c>
      <c r="D1225" s="9" t="s">
        <v>1080</v>
      </c>
      <c r="E1225" s="9" t="s">
        <v>1077</v>
      </c>
      <c r="F1225" s="9" t="s">
        <v>1074</v>
      </c>
      <c r="G1225" s="9" t="s">
        <v>1070</v>
      </c>
      <c r="H1225" s="9" t="s">
        <v>1071</v>
      </c>
    </row>
    <row r="1226" spans="1:8" ht="15" thickBot="1" x14ac:dyDescent="0.35">
      <c r="A1226" s="8" t="s">
        <v>309</v>
      </c>
      <c r="B1226" s="9" t="s">
        <v>1066</v>
      </c>
      <c r="C1226" s="9" t="s">
        <v>1079</v>
      </c>
      <c r="D1226" s="9" t="s">
        <v>1080</v>
      </c>
      <c r="E1226" s="9" t="s">
        <v>1077</v>
      </c>
      <c r="F1226" s="9" t="s">
        <v>1074</v>
      </c>
      <c r="G1226" s="9" t="s">
        <v>1070</v>
      </c>
      <c r="H1226" s="9" t="s">
        <v>1071</v>
      </c>
    </row>
    <row r="1227" spans="1:8" ht="15" thickBot="1" x14ac:dyDescent="0.35">
      <c r="A1227" s="8" t="s">
        <v>311</v>
      </c>
      <c r="B1227" s="9" t="s">
        <v>1066</v>
      </c>
      <c r="C1227" s="9" t="s">
        <v>1081</v>
      </c>
      <c r="D1227" s="9" t="s">
        <v>1080</v>
      </c>
      <c r="E1227" s="9" t="s">
        <v>1077</v>
      </c>
      <c r="F1227" s="9" t="s">
        <v>1082</v>
      </c>
      <c r="G1227" s="9" t="s">
        <v>1070</v>
      </c>
      <c r="H1227" s="9" t="s">
        <v>1071</v>
      </c>
    </row>
    <row r="1228" spans="1:8" ht="15" thickBot="1" x14ac:dyDescent="0.35">
      <c r="A1228" s="8" t="s">
        <v>314</v>
      </c>
      <c r="B1228" s="9" t="s">
        <v>1066</v>
      </c>
      <c r="C1228" s="9" t="s">
        <v>1081</v>
      </c>
      <c r="D1228" s="9" t="s">
        <v>1083</v>
      </c>
      <c r="E1228" s="9" t="s">
        <v>1077</v>
      </c>
      <c r="F1228" s="9" t="s">
        <v>1082</v>
      </c>
      <c r="G1228" s="9" t="s">
        <v>1070</v>
      </c>
      <c r="H1228" s="9" t="s">
        <v>1071</v>
      </c>
    </row>
    <row r="1229" spans="1:8" ht="15" thickBot="1" x14ac:dyDescent="0.35">
      <c r="A1229" s="8" t="s">
        <v>316</v>
      </c>
      <c r="B1229" s="9" t="s">
        <v>1066</v>
      </c>
      <c r="C1229" s="9" t="s">
        <v>1081</v>
      </c>
      <c r="D1229" s="9" t="s">
        <v>1083</v>
      </c>
      <c r="E1229" s="9" t="s">
        <v>1077</v>
      </c>
      <c r="F1229" s="9" t="s">
        <v>1082</v>
      </c>
      <c r="G1229" s="9" t="s">
        <v>1070</v>
      </c>
      <c r="H1229" s="9" t="s">
        <v>1071</v>
      </c>
    </row>
    <row r="1230" spans="1:8" ht="15" thickBot="1" x14ac:dyDescent="0.35">
      <c r="A1230" s="8" t="s">
        <v>317</v>
      </c>
      <c r="B1230" s="9" t="s">
        <v>1066</v>
      </c>
      <c r="C1230" s="9" t="s">
        <v>1084</v>
      </c>
      <c r="D1230" s="9" t="s">
        <v>1083</v>
      </c>
      <c r="E1230" s="9" t="s">
        <v>1077</v>
      </c>
      <c r="F1230" s="9" t="s">
        <v>1082</v>
      </c>
      <c r="G1230" s="9" t="s">
        <v>1070</v>
      </c>
      <c r="H1230" s="9" t="s">
        <v>1071</v>
      </c>
    </row>
    <row r="1231" spans="1:8" ht="15" thickBot="1" x14ac:dyDescent="0.35">
      <c r="A1231" s="8" t="s">
        <v>319</v>
      </c>
      <c r="B1231" s="9" t="s">
        <v>1066</v>
      </c>
      <c r="C1231" s="9" t="s">
        <v>1084</v>
      </c>
      <c r="D1231" s="9" t="s">
        <v>1083</v>
      </c>
      <c r="E1231" s="9" t="s">
        <v>1077</v>
      </c>
      <c r="F1231" s="9" t="s">
        <v>1082</v>
      </c>
      <c r="G1231" s="9" t="s">
        <v>1070</v>
      </c>
      <c r="H1231" s="9" t="s">
        <v>1071</v>
      </c>
    </row>
    <row r="1232" spans="1:8" ht="15" thickBot="1" x14ac:dyDescent="0.35">
      <c r="A1232" s="8" t="s">
        <v>320</v>
      </c>
      <c r="B1232" s="9" t="s">
        <v>1066</v>
      </c>
      <c r="C1232" s="9" t="s">
        <v>1084</v>
      </c>
      <c r="D1232" s="9" t="s">
        <v>1083</v>
      </c>
      <c r="E1232" s="9" t="s">
        <v>1077</v>
      </c>
      <c r="F1232" s="9" t="s">
        <v>1082</v>
      </c>
      <c r="G1232" s="9" t="s">
        <v>1070</v>
      </c>
      <c r="H1232" s="9" t="s">
        <v>1071</v>
      </c>
    </row>
    <row r="1233" spans="1:8" ht="15" thickBot="1" x14ac:dyDescent="0.35">
      <c r="A1233" s="8" t="s">
        <v>321</v>
      </c>
      <c r="B1233" s="9" t="s">
        <v>1066</v>
      </c>
      <c r="C1233" s="9" t="s">
        <v>1084</v>
      </c>
      <c r="D1233" s="9" t="s">
        <v>1083</v>
      </c>
      <c r="E1233" s="9" t="s">
        <v>1077</v>
      </c>
      <c r="F1233" s="9" t="s">
        <v>1082</v>
      </c>
      <c r="G1233" s="9" t="s">
        <v>1070</v>
      </c>
      <c r="H1233" s="9" t="s">
        <v>1071</v>
      </c>
    </row>
    <row r="1234" spans="1:8" ht="15" thickBot="1" x14ac:dyDescent="0.35">
      <c r="A1234" s="8" t="s">
        <v>322</v>
      </c>
      <c r="B1234" s="9" t="s">
        <v>1066</v>
      </c>
      <c r="C1234" s="9" t="s">
        <v>1085</v>
      </c>
      <c r="D1234" s="9" t="s">
        <v>1083</v>
      </c>
      <c r="E1234" s="9" t="s">
        <v>1077</v>
      </c>
      <c r="F1234" s="9" t="s">
        <v>1082</v>
      </c>
      <c r="G1234" s="9" t="s">
        <v>1070</v>
      </c>
      <c r="H1234" s="9" t="s">
        <v>1071</v>
      </c>
    </row>
    <row r="1235" spans="1:8" ht="15" thickBot="1" x14ac:dyDescent="0.35">
      <c r="A1235" s="8" t="s">
        <v>324</v>
      </c>
      <c r="B1235" s="9" t="s">
        <v>1066</v>
      </c>
      <c r="C1235" s="9" t="s">
        <v>1085</v>
      </c>
      <c r="D1235" s="9" t="s">
        <v>1083</v>
      </c>
      <c r="E1235" s="9" t="s">
        <v>1077</v>
      </c>
      <c r="F1235" s="9" t="s">
        <v>1082</v>
      </c>
      <c r="G1235" s="9" t="s">
        <v>1070</v>
      </c>
      <c r="H1235" s="9" t="s">
        <v>1071</v>
      </c>
    </row>
    <row r="1236" spans="1:8" ht="15" thickBot="1" x14ac:dyDescent="0.35">
      <c r="A1236" s="8" t="s">
        <v>325</v>
      </c>
      <c r="B1236" s="9" t="s">
        <v>1066</v>
      </c>
      <c r="C1236" s="9" t="s">
        <v>1085</v>
      </c>
      <c r="D1236" s="9" t="s">
        <v>1083</v>
      </c>
      <c r="E1236" s="9" t="s">
        <v>1077</v>
      </c>
      <c r="F1236" s="9" t="s">
        <v>1082</v>
      </c>
      <c r="G1236" s="9" t="s">
        <v>1070</v>
      </c>
      <c r="H1236" s="9" t="s">
        <v>1071</v>
      </c>
    </row>
    <row r="1237" spans="1:8" ht="15" thickBot="1" x14ac:dyDescent="0.35">
      <c r="A1237" s="8" t="s">
        <v>326</v>
      </c>
      <c r="B1237" s="9" t="s">
        <v>1066</v>
      </c>
      <c r="C1237" s="9" t="s">
        <v>1085</v>
      </c>
      <c r="D1237" s="9" t="s">
        <v>1083</v>
      </c>
      <c r="E1237" s="9" t="s">
        <v>1077</v>
      </c>
      <c r="F1237" s="9" t="s">
        <v>1082</v>
      </c>
      <c r="G1237" s="9" t="s">
        <v>1070</v>
      </c>
      <c r="H1237" s="9" t="s">
        <v>1071</v>
      </c>
    </row>
    <row r="1238" spans="1:8" ht="15" thickBot="1" x14ac:dyDescent="0.35">
      <c r="A1238" s="8" t="s">
        <v>327</v>
      </c>
      <c r="B1238" s="9" t="s">
        <v>1066</v>
      </c>
      <c r="C1238" s="9" t="s">
        <v>1085</v>
      </c>
      <c r="D1238" s="9" t="s">
        <v>1083</v>
      </c>
      <c r="E1238" s="9" t="s">
        <v>1077</v>
      </c>
      <c r="F1238" s="9" t="s">
        <v>1082</v>
      </c>
      <c r="G1238" s="9" t="s">
        <v>1070</v>
      </c>
      <c r="H1238" s="9" t="s">
        <v>1071</v>
      </c>
    </row>
    <row r="1239" spans="1:8" ht="15" thickBot="1" x14ac:dyDescent="0.35">
      <c r="A1239" s="8" t="s">
        <v>328</v>
      </c>
      <c r="B1239" s="9" t="s">
        <v>1066</v>
      </c>
      <c r="C1239" s="9" t="s">
        <v>1086</v>
      </c>
      <c r="D1239" s="9" t="s">
        <v>1083</v>
      </c>
      <c r="E1239" s="9" t="s">
        <v>1077</v>
      </c>
      <c r="F1239" s="9" t="s">
        <v>1082</v>
      </c>
      <c r="G1239" s="9" t="s">
        <v>1070</v>
      </c>
      <c r="H1239" s="9" t="s">
        <v>1071</v>
      </c>
    </row>
    <row r="1240" spans="1:8" ht="15" thickBot="1" x14ac:dyDescent="0.35">
      <c r="A1240" s="8" t="s">
        <v>330</v>
      </c>
      <c r="B1240" s="9" t="s">
        <v>1066</v>
      </c>
      <c r="C1240" s="9" t="s">
        <v>1086</v>
      </c>
      <c r="D1240" s="9" t="s">
        <v>1083</v>
      </c>
      <c r="E1240" s="9" t="s">
        <v>1077</v>
      </c>
      <c r="F1240" s="9" t="s">
        <v>1082</v>
      </c>
      <c r="G1240" s="9" t="s">
        <v>1070</v>
      </c>
      <c r="H1240" s="9" t="s">
        <v>1071</v>
      </c>
    </row>
    <row r="1241" spans="1:8" ht="15" thickBot="1" x14ac:dyDescent="0.35">
      <c r="A1241" s="8" t="s">
        <v>331</v>
      </c>
      <c r="B1241" s="9" t="s">
        <v>1066</v>
      </c>
      <c r="C1241" s="9" t="s">
        <v>1086</v>
      </c>
      <c r="D1241" s="9" t="s">
        <v>1083</v>
      </c>
      <c r="E1241" s="9" t="s">
        <v>1077</v>
      </c>
      <c r="F1241" s="9" t="s">
        <v>1082</v>
      </c>
      <c r="G1241" s="9" t="s">
        <v>1070</v>
      </c>
      <c r="H1241" s="9" t="s">
        <v>1071</v>
      </c>
    </row>
    <row r="1242" spans="1:8" ht="15" thickBot="1" x14ac:dyDescent="0.35">
      <c r="A1242" s="8" t="s">
        <v>333</v>
      </c>
      <c r="B1242" s="9" t="s">
        <v>1066</v>
      </c>
      <c r="C1242" s="9" t="s">
        <v>1086</v>
      </c>
      <c r="D1242" s="9" t="s">
        <v>1083</v>
      </c>
      <c r="E1242" s="9" t="s">
        <v>1077</v>
      </c>
      <c r="F1242" s="9" t="s">
        <v>1082</v>
      </c>
      <c r="G1242" s="9" t="s">
        <v>1070</v>
      </c>
      <c r="H1242" s="9" t="s">
        <v>1071</v>
      </c>
    </row>
    <row r="1243" spans="1:8" ht="15" thickBot="1" x14ac:dyDescent="0.35">
      <c r="A1243" s="8" t="s">
        <v>334</v>
      </c>
      <c r="B1243" s="9" t="s">
        <v>1066</v>
      </c>
      <c r="C1243" s="9" t="s">
        <v>1087</v>
      </c>
      <c r="D1243" s="9" t="s">
        <v>1083</v>
      </c>
      <c r="E1243" s="9" t="s">
        <v>1077</v>
      </c>
      <c r="F1243" s="9" t="s">
        <v>1082</v>
      </c>
      <c r="G1243" s="9" t="s">
        <v>1070</v>
      </c>
      <c r="H1243" s="9" t="s">
        <v>1071</v>
      </c>
    </row>
    <row r="1244" spans="1:8" ht="15" thickBot="1" x14ac:dyDescent="0.35">
      <c r="A1244" s="8" t="s">
        <v>336</v>
      </c>
      <c r="B1244" s="9" t="s">
        <v>1066</v>
      </c>
      <c r="C1244" s="9" t="s">
        <v>1088</v>
      </c>
      <c r="D1244" s="9" t="s">
        <v>1083</v>
      </c>
      <c r="E1244" s="9" t="s">
        <v>1077</v>
      </c>
      <c r="F1244" s="9" t="s">
        <v>1082</v>
      </c>
      <c r="G1244" s="9" t="s">
        <v>1070</v>
      </c>
      <c r="H1244" s="9" t="s">
        <v>1071</v>
      </c>
    </row>
    <row r="1245" spans="1:8" ht="15" thickBot="1" x14ac:dyDescent="0.35">
      <c r="A1245" s="8" t="s">
        <v>338</v>
      </c>
      <c r="B1245" s="9" t="s">
        <v>1066</v>
      </c>
      <c r="C1245" s="9" t="s">
        <v>1088</v>
      </c>
      <c r="D1245" s="9" t="s">
        <v>1083</v>
      </c>
      <c r="E1245" s="9" t="s">
        <v>1077</v>
      </c>
      <c r="F1245" s="9" t="s">
        <v>1082</v>
      </c>
      <c r="G1245" s="9" t="s">
        <v>1070</v>
      </c>
      <c r="H1245" s="9" t="s">
        <v>1071</v>
      </c>
    </row>
    <row r="1246" spans="1:8" ht="15" thickBot="1" x14ac:dyDescent="0.35">
      <c r="A1246" s="8" t="s">
        <v>339</v>
      </c>
      <c r="B1246" s="9" t="s">
        <v>1066</v>
      </c>
      <c r="C1246" s="9" t="s">
        <v>1088</v>
      </c>
      <c r="D1246" s="9" t="s">
        <v>1083</v>
      </c>
      <c r="E1246" s="9" t="s">
        <v>1077</v>
      </c>
      <c r="F1246" s="9" t="s">
        <v>1082</v>
      </c>
      <c r="G1246" s="9" t="s">
        <v>1070</v>
      </c>
      <c r="H1246" s="9" t="s">
        <v>1071</v>
      </c>
    </row>
    <row r="1247" spans="1:8" ht="15" thickBot="1" x14ac:dyDescent="0.35">
      <c r="A1247" s="8" t="s">
        <v>340</v>
      </c>
      <c r="B1247" s="9" t="s">
        <v>1066</v>
      </c>
      <c r="C1247" s="9" t="s">
        <v>1088</v>
      </c>
      <c r="D1247" s="9" t="s">
        <v>1083</v>
      </c>
      <c r="E1247" s="9" t="s">
        <v>1077</v>
      </c>
      <c r="F1247" s="9" t="s">
        <v>1082</v>
      </c>
      <c r="G1247" s="9" t="s">
        <v>1070</v>
      </c>
      <c r="H1247" s="9" t="s">
        <v>1071</v>
      </c>
    </row>
    <row r="1248" spans="1:8" ht="15" thickBot="1" x14ac:dyDescent="0.35">
      <c r="A1248" s="8" t="s">
        <v>341</v>
      </c>
      <c r="B1248" s="9" t="s">
        <v>1066</v>
      </c>
      <c r="C1248" s="9" t="s">
        <v>1089</v>
      </c>
      <c r="D1248" s="9" t="s">
        <v>1083</v>
      </c>
      <c r="E1248" s="9" t="s">
        <v>1077</v>
      </c>
      <c r="F1248" s="9" t="s">
        <v>1082</v>
      </c>
      <c r="G1248" s="9" t="s">
        <v>1070</v>
      </c>
      <c r="H1248" s="9" t="s">
        <v>1071</v>
      </c>
    </row>
    <row r="1249" spans="1:8" ht="15" thickBot="1" x14ac:dyDescent="0.35">
      <c r="A1249" s="8" t="s">
        <v>343</v>
      </c>
      <c r="B1249" s="9" t="s">
        <v>1066</v>
      </c>
      <c r="C1249" s="9" t="s">
        <v>1089</v>
      </c>
      <c r="D1249" s="9" t="s">
        <v>1083</v>
      </c>
      <c r="E1249" s="9" t="s">
        <v>1077</v>
      </c>
      <c r="F1249" s="9" t="s">
        <v>1082</v>
      </c>
      <c r="G1249" s="9" t="s">
        <v>1070</v>
      </c>
      <c r="H1249" s="9" t="s">
        <v>1071</v>
      </c>
    </row>
    <row r="1250" spans="1:8" ht="15" thickBot="1" x14ac:dyDescent="0.35">
      <c r="A1250" s="8" t="s">
        <v>344</v>
      </c>
      <c r="B1250" s="9" t="s">
        <v>1066</v>
      </c>
      <c r="C1250" s="9" t="s">
        <v>1089</v>
      </c>
      <c r="D1250" s="9" t="s">
        <v>1083</v>
      </c>
      <c r="E1250" s="9" t="s">
        <v>1090</v>
      </c>
      <c r="F1250" s="9" t="s">
        <v>1091</v>
      </c>
      <c r="G1250" s="9" t="s">
        <v>1070</v>
      </c>
      <c r="H1250" s="9" t="s">
        <v>1071</v>
      </c>
    </row>
    <row r="1251" spans="1:8" ht="15" thickBot="1" x14ac:dyDescent="0.35">
      <c r="A1251" s="8" t="s">
        <v>347</v>
      </c>
      <c r="B1251" s="9" t="s">
        <v>1066</v>
      </c>
      <c r="C1251" s="9" t="s">
        <v>1092</v>
      </c>
      <c r="D1251" s="9" t="s">
        <v>1083</v>
      </c>
      <c r="E1251" s="9" t="s">
        <v>1090</v>
      </c>
      <c r="F1251" s="9" t="s">
        <v>1091</v>
      </c>
      <c r="G1251" s="9" t="s">
        <v>1070</v>
      </c>
      <c r="H1251" s="9" t="s">
        <v>1071</v>
      </c>
    </row>
    <row r="1252" spans="1:8" ht="15" thickBot="1" x14ac:dyDescent="0.35">
      <c r="A1252" s="8" t="s">
        <v>349</v>
      </c>
      <c r="B1252" s="9" t="s">
        <v>1066</v>
      </c>
      <c r="C1252" s="9" t="s">
        <v>1092</v>
      </c>
      <c r="D1252" s="9" t="s">
        <v>1083</v>
      </c>
      <c r="E1252" s="9" t="s">
        <v>1090</v>
      </c>
      <c r="F1252" s="9" t="s">
        <v>1091</v>
      </c>
      <c r="G1252" s="9" t="s">
        <v>1070</v>
      </c>
      <c r="H1252" s="9" t="s">
        <v>1071</v>
      </c>
    </row>
    <row r="1253" spans="1:8" ht="15" thickBot="1" x14ac:dyDescent="0.35">
      <c r="A1253" s="8" t="s">
        <v>350</v>
      </c>
      <c r="B1253" s="9" t="s">
        <v>1066</v>
      </c>
      <c r="C1253" s="9" t="s">
        <v>1092</v>
      </c>
      <c r="D1253" s="9" t="s">
        <v>1083</v>
      </c>
      <c r="E1253" s="9" t="s">
        <v>1090</v>
      </c>
      <c r="F1253" s="9" t="s">
        <v>1091</v>
      </c>
      <c r="G1253" s="9" t="s">
        <v>1070</v>
      </c>
      <c r="H1253" s="9" t="s">
        <v>1071</v>
      </c>
    </row>
    <row r="1254" spans="1:8" ht="15" thickBot="1" x14ac:dyDescent="0.35">
      <c r="A1254" s="8" t="s">
        <v>351</v>
      </c>
      <c r="B1254" s="9" t="s">
        <v>1066</v>
      </c>
      <c r="C1254" s="9" t="s">
        <v>1092</v>
      </c>
      <c r="D1254" s="9" t="s">
        <v>1083</v>
      </c>
      <c r="E1254" s="9" t="s">
        <v>1090</v>
      </c>
      <c r="F1254" s="9" t="s">
        <v>1091</v>
      </c>
      <c r="G1254" s="9" t="s">
        <v>1093</v>
      </c>
      <c r="H1254" s="9" t="s">
        <v>1071</v>
      </c>
    </row>
    <row r="1255" spans="1:8" ht="15" thickBot="1" x14ac:dyDescent="0.35">
      <c r="A1255" s="8" t="s">
        <v>354</v>
      </c>
      <c r="B1255" s="9" t="s">
        <v>1066</v>
      </c>
      <c r="C1255" s="9" t="s">
        <v>1092</v>
      </c>
      <c r="D1255" s="9" t="s">
        <v>1083</v>
      </c>
      <c r="E1255" s="9" t="s">
        <v>1090</v>
      </c>
      <c r="F1255" s="9" t="s">
        <v>1091</v>
      </c>
      <c r="G1255" s="9" t="s">
        <v>1093</v>
      </c>
      <c r="H1255" s="9" t="s">
        <v>1071</v>
      </c>
    </row>
    <row r="1256" spans="1:8" ht="15" thickBot="1" x14ac:dyDescent="0.35">
      <c r="A1256" s="8" t="s">
        <v>356</v>
      </c>
      <c r="B1256" s="9" t="s">
        <v>1066</v>
      </c>
      <c r="C1256" s="9" t="s">
        <v>1092</v>
      </c>
      <c r="D1256" s="9" t="s">
        <v>1083</v>
      </c>
      <c r="E1256" s="9" t="s">
        <v>1090</v>
      </c>
      <c r="F1256" s="9" t="s">
        <v>1091</v>
      </c>
      <c r="G1256" s="9" t="s">
        <v>1093</v>
      </c>
      <c r="H1256" s="9" t="s">
        <v>1071</v>
      </c>
    </row>
    <row r="1257" spans="1:8" ht="15" thickBot="1" x14ac:dyDescent="0.35">
      <c r="A1257" s="8" t="s">
        <v>357</v>
      </c>
      <c r="B1257" s="9" t="s">
        <v>1066</v>
      </c>
      <c r="C1257" s="9" t="s">
        <v>1092</v>
      </c>
      <c r="D1257" s="9" t="s">
        <v>1083</v>
      </c>
      <c r="E1257" s="9" t="s">
        <v>1090</v>
      </c>
      <c r="F1257" s="9" t="s">
        <v>1091</v>
      </c>
      <c r="G1257" s="9" t="s">
        <v>1093</v>
      </c>
      <c r="H1257" s="9" t="s">
        <v>1071</v>
      </c>
    </row>
    <row r="1258" spans="1:8" ht="15" thickBot="1" x14ac:dyDescent="0.35">
      <c r="A1258" s="8" t="s">
        <v>358</v>
      </c>
      <c r="B1258" s="9" t="s">
        <v>1066</v>
      </c>
      <c r="C1258" s="9" t="s">
        <v>1092</v>
      </c>
      <c r="D1258" s="9" t="s">
        <v>1083</v>
      </c>
      <c r="E1258" s="9" t="s">
        <v>1090</v>
      </c>
      <c r="F1258" s="9" t="s">
        <v>1091</v>
      </c>
      <c r="G1258" s="9" t="s">
        <v>1093</v>
      </c>
      <c r="H1258" s="9" t="s">
        <v>1071</v>
      </c>
    </row>
    <row r="1259" spans="1:8" ht="15" thickBot="1" x14ac:dyDescent="0.35">
      <c r="A1259" s="8" t="s">
        <v>359</v>
      </c>
      <c r="B1259" s="9" t="s">
        <v>1066</v>
      </c>
      <c r="C1259" s="9" t="s">
        <v>1092</v>
      </c>
      <c r="D1259" s="9" t="s">
        <v>1083</v>
      </c>
      <c r="E1259" s="9" t="s">
        <v>1090</v>
      </c>
      <c r="F1259" s="9" t="s">
        <v>1091</v>
      </c>
      <c r="G1259" s="9" t="s">
        <v>1093</v>
      </c>
      <c r="H1259" s="9" t="s">
        <v>1071</v>
      </c>
    </row>
    <row r="1260" spans="1:8" ht="15" thickBot="1" x14ac:dyDescent="0.35">
      <c r="A1260" s="8" t="s">
        <v>361</v>
      </c>
      <c r="B1260" s="9" t="s">
        <v>1066</v>
      </c>
      <c r="C1260" s="9" t="s">
        <v>1094</v>
      </c>
      <c r="D1260" s="9" t="s">
        <v>1083</v>
      </c>
      <c r="E1260" s="9" t="s">
        <v>1090</v>
      </c>
      <c r="F1260" s="9" t="s">
        <v>1091</v>
      </c>
      <c r="G1260" s="9" t="s">
        <v>1093</v>
      </c>
      <c r="H1260" s="9" t="s">
        <v>1071</v>
      </c>
    </row>
    <row r="1261" spans="1:8" ht="15" thickBot="1" x14ac:dyDescent="0.35">
      <c r="A1261" s="8" t="s">
        <v>363</v>
      </c>
      <c r="B1261" s="9" t="s">
        <v>1066</v>
      </c>
      <c r="C1261" s="9" t="s">
        <v>1094</v>
      </c>
      <c r="D1261" s="9" t="s">
        <v>1083</v>
      </c>
      <c r="E1261" s="9" t="s">
        <v>1090</v>
      </c>
      <c r="F1261" s="9" t="s">
        <v>1091</v>
      </c>
      <c r="G1261" s="9" t="s">
        <v>1095</v>
      </c>
      <c r="H1261" s="9" t="s">
        <v>1071</v>
      </c>
    </row>
    <row r="1262" spans="1:8" ht="15" thickBot="1" x14ac:dyDescent="0.35">
      <c r="A1262" s="8" t="s">
        <v>364</v>
      </c>
      <c r="B1262" s="9" t="s">
        <v>1066</v>
      </c>
      <c r="C1262" s="9" t="s">
        <v>1094</v>
      </c>
      <c r="D1262" s="9" t="s">
        <v>1083</v>
      </c>
      <c r="E1262" s="9" t="s">
        <v>1090</v>
      </c>
      <c r="F1262" s="9" t="s">
        <v>1091</v>
      </c>
      <c r="G1262" s="9" t="s">
        <v>1096</v>
      </c>
      <c r="H1262" s="9" t="s">
        <v>1071</v>
      </c>
    </row>
    <row r="1263" spans="1:8" ht="15" thickBot="1" x14ac:dyDescent="0.35">
      <c r="A1263" s="8" t="s">
        <v>366</v>
      </c>
      <c r="B1263" s="9" t="s">
        <v>1066</v>
      </c>
      <c r="C1263" s="9" t="s">
        <v>1094</v>
      </c>
      <c r="D1263" s="9" t="s">
        <v>1083</v>
      </c>
      <c r="E1263" s="9" t="s">
        <v>1090</v>
      </c>
      <c r="F1263" s="9" t="s">
        <v>1091</v>
      </c>
      <c r="G1263" s="9" t="s">
        <v>1096</v>
      </c>
      <c r="H1263" s="9" t="s">
        <v>1071</v>
      </c>
    </row>
    <row r="1264" spans="1:8" ht="15" thickBot="1" x14ac:dyDescent="0.35">
      <c r="A1264" s="8" t="s">
        <v>368</v>
      </c>
      <c r="B1264" s="9" t="s">
        <v>1066</v>
      </c>
      <c r="C1264" s="9" t="s">
        <v>1097</v>
      </c>
      <c r="D1264" s="9" t="s">
        <v>1083</v>
      </c>
      <c r="E1264" s="9" t="s">
        <v>1090</v>
      </c>
      <c r="F1264" s="9" t="s">
        <v>1091</v>
      </c>
      <c r="G1264" s="9" t="s">
        <v>1096</v>
      </c>
      <c r="H1264" s="9" t="s">
        <v>1098</v>
      </c>
    </row>
    <row r="1265" spans="1:8" ht="15" thickBot="1" x14ac:dyDescent="0.35">
      <c r="A1265" s="8" t="s">
        <v>371</v>
      </c>
      <c r="B1265" s="9" t="s">
        <v>1066</v>
      </c>
      <c r="C1265" s="9" t="s">
        <v>1097</v>
      </c>
      <c r="D1265" s="9" t="s">
        <v>1083</v>
      </c>
      <c r="E1265" s="9" t="s">
        <v>1090</v>
      </c>
      <c r="F1265" s="9" t="s">
        <v>1091</v>
      </c>
      <c r="G1265" s="9" t="s">
        <v>1096</v>
      </c>
      <c r="H1265" s="9" t="s">
        <v>1098</v>
      </c>
    </row>
    <row r="1266" spans="1:8" ht="15" thickBot="1" x14ac:dyDescent="0.35">
      <c r="A1266" s="8" t="s">
        <v>372</v>
      </c>
      <c r="B1266" s="9" t="s">
        <v>1066</v>
      </c>
      <c r="C1266" s="9" t="s">
        <v>1097</v>
      </c>
      <c r="D1266" s="9" t="s">
        <v>1083</v>
      </c>
      <c r="E1266" s="9" t="s">
        <v>1090</v>
      </c>
      <c r="F1266" s="9" t="s">
        <v>1091</v>
      </c>
      <c r="G1266" s="9" t="s">
        <v>1096</v>
      </c>
      <c r="H1266" s="9" t="s">
        <v>1098</v>
      </c>
    </row>
    <row r="1267" spans="1:8" ht="15" thickBot="1" x14ac:dyDescent="0.35">
      <c r="A1267" s="8" t="s">
        <v>376</v>
      </c>
      <c r="B1267" s="9" t="s">
        <v>1066</v>
      </c>
      <c r="C1267" s="9" t="s">
        <v>1075</v>
      </c>
      <c r="D1267" s="9" t="s">
        <v>1083</v>
      </c>
      <c r="E1267" s="9" t="s">
        <v>1090</v>
      </c>
      <c r="F1267" s="9" t="s">
        <v>1091</v>
      </c>
      <c r="G1267" s="9" t="s">
        <v>1096</v>
      </c>
      <c r="H1267" s="9" t="s">
        <v>1098</v>
      </c>
    </row>
    <row r="1268" spans="1:8" ht="15" thickBot="1" x14ac:dyDescent="0.35">
      <c r="A1268" s="8" t="s">
        <v>378</v>
      </c>
      <c r="B1268" s="9" t="s">
        <v>1066</v>
      </c>
      <c r="C1268" s="9" t="s">
        <v>1099</v>
      </c>
      <c r="D1268" s="9" t="s">
        <v>1083</v>
      </c>
      <c r="E1268" s="9" t="s">
        <v>1090</v>
      </c>
      <c r="F1268" s="9" t="s">
        <v>1091</v>
      </c>
      <c r="G1268" s="9" t="s">
        <v>1096</v>
      </c>
      <c r="H1268" s="9" t="s">
        <v>1098</v>
      </c>
    </row>
    <row r="1269" spans="1:8" ht="15" thickBot="1" x14ac:dyDescent="0.35">
      <c r="A1269" s="8" t="s">
        <v>380</v>
      </c>
      <c r="B1269" s="9" t="s">
        <v>1066</v>
      </c>
      <c r="C1269" s="9" t="s">
        <v>1100</v>
      </c>
      <c r="D1269" s="9" t="s">
        <v>1083</v>
      </c>
      <c r="E1269" s="9" t="s">
        <v>1090</v>
      </c>
      <c r="F1269" s="9" t="s">
        <v>1091</v>
      </c>
      <c r="G1269" s="9" t="s">
        <v>1096</v>
      </c>
      <c r="H1269" s="9" t="s">
        <v>1101</v>
      </c>
    </row>
    <row r="1270" spans="1:8" ht="15" thickBot="1" x14ac:dyDescent="0.35">
      <c r="A1270" s="8" t="s">
        <v>383</v>
      </c>
      <c r="B1270" s="9" t="s">
        <v>1066</v>
      </c>
      <c r="C1270" s="9" t="s">
        <v>1100</v>
      </c>
      <c r="D1270" s="9" t="s">
        <v>1083</v>
      </c>
      <c r="E1270" s="9" t="s">
        <v>1090</v>
      </c>
      <c r="F1270" s="9" t="s">
        <v>1091</v>
      </c>
      <c r="G1270" s="9" t="s">
        <v>1096</v>
      </c>
      <c r="H1270" s="9" t="s">
        <v>1101</v>
      </c>
    </row>
    <row r="1271" spans="1:8" ht="15" thickBot="1" x14ac:dyDescent="0.35">
      <c r="A1271" s="8" t="s">
        <v>385</v>
      </c>
      <c r="B1271" s="9" t="s">
        <v>1102</v>
      </c>
      <c r="C1271" s="9" t="s">
        <v>1103</v>
      </c>
      <c r="D1271" s="9" t="s">
        <v>1083</v>
      </c>
      <c r="E1271" s="9" t="s">
        <v>1090</v>
      </c>
      <c r="F1271" s="9" t="s">
        <v>1104</v>
      </c>
      <c r="G1271" s="9" t="s">
        <v>1096</v>
      </c>
      <c r="H1271" s="9" t="s">
        <v>1101</v>
      </c>
    </row>
    <row r="1272" spans="1:8" ht="15" thickBot="1" x14ac:dyDescent="0.35">
      <c r="A1272" s="8" t="s">
        <v>388</v>
      </c>
      <c r="B1272" s="9" t="s">
        <v>1105</v>
      </c>
      <c r="C1272" s="9" t="s">
        <v>1103</v>
      </c>
      <c r="D1272" s="9" t="s">
        <v>1083</v>
      </c>
      <c r="E1272" s="9" t="s">
        <v>1090</v>
      </c>
      <c r="F1272" s="9" t="s">
        <v>1104</v>
      </c>
      <c r="G1272" s="9" t="s">
        <v>1096</v>
      </c>
      <c r="H1272" s="9" t="s">
        <v>1101</v>
      </c>
    </row>
    <row r="1273" spans="1:8" ht="15" thickBot="1" x14ac:dyDescent="0.35">
      <c r="A1273" s="8" t="s">
        <v>389</v>
      </c>
      <c r="B1273" s="9" t="s">
        <v>1106</v>
      </c>
      <c r="C1273" s="9" t="s">
        <v>1107</v>
      </c>
      <c r="D1273" s="9" t="s">
        <v>1083</v>
      </c>
      <c r="E1273" s="9" t="s">
        <v>1090</v>
      </c>
      <c r="F1273" s="9" t="s">
        <v>1104</v>
      </c>
      <c r="G1273" s="9" t="s">
        <v>1096</v>
      </c>
      <c r="H1273" s="9" t="s">
        <v>1101</v>
      </c>
    </row>
    <row r="1274" spans="1:8" ht="15" thickBot="1" x14ac:dyDescent="0.35">
      <c r="A1274" s="8" t="s">
        <v>391</v>
      </c>
      <c r="B1274" s="9" t="s">
        <v>1106</v>
      </c>
      <c r="C1274" s="9" t="s">
        <v>1108</v>
      </c>
      <c r="D1274" s="9" t="s">
        <v>1083</v>
      </c>
      <c r="E1274" s="9" t="s">
        <v>1083</v>
      </c>
      <c r="F1274" s="9" t="s">
        <v>1104</v>
      </c>
      <c r="G1274" s="9" t="s">
        <v>1096</v>
      </c>
      <c r="H1274" s="9" t="s">
        <v>1101</v>
      </c>
    </row>
    <row r="1275" spans="1:8" ht="15" thickBot="1" x14ac:dyDescent="0.35">
      <c r="A1275" s="8" t="s">
        <v>394</v>
      </c>
      <c r="B1275" s="9" t="s">
        <v>1106</v>
      </c>
      <c r="C1275" s="9" t="s">
        <v>1108</v>
      </c>
      <c r="D1275" s="9" t="s">
        <v>1083</v>
      </c>
      <c r="E1275" s="9" t="s">
        <v>1083</v>
      </c>
      <c r="F1275" s="9" t="s">
        <v>1104</v>
      </c>
      <c r="G1275" s="9" t="s">
        <v>1109</v>
      </c>
      <c r="H1275" s="9" t="s">
        <v>1101</v>
      </c>
    </row>
    <row r="1276" spans="1:8" ht="15" thickBot="1" x14ac:dyDescent="0.35">
      <c r="A1276" s="8" t="s">
        <v>396</v>
      </c>
      <c r="B1276" s="9" t="s">
        <v>1106</v>
      </c>
      <c r="C1276" s="9" t="s">
        <v>1110</v>
      </c>
      <c r="D1276" s="9" t="s">
        <v>1083</v>
      </c>
      <c r="E1276" s="9" t="s">
        <v>1083</v>
      </c>
      <c r="F1276" s="9" t="s">
        <v>1104</v>
      </c>
      <c r="G1276" s="9" t="s">
        <v>1109</v>
      </c>
      <c r="H1276" s="9" t="s">
        <v>1101</v>
      </c>
    </row>
    <row r="1277" spans="1:8" ht="15" thickBot="1" x14ac:dyDescent="0.35">
      <c r="A1277" s="8" t="s">
        <v>398</v>
      </c>
      <c r="B1277" s="9" t="s">
        <v>1106</v>
      </c>
      <c r="C1277" s="9" t="s">
        <v>1110</v>
      </c>
      <c r="D1277" s="9" t="s">
        <v>1083</v>
      </c>
      <c r="E1277" s="9" t="s">
        <v>1083</v>
      </c>
      <c r="F1277" s="9" t="s">
        <v>1104</v>
      </c>
      <c r="G1277" s="9" t="s">
        <v>1109</v>
      </c>
      <c r="H1277" s="9" t="s">
        <v>1090</v>
      </c>
    </row>
    <row r="1278" spans="1:8" ht="15" thickBot="1" x14ac:dyDescent="0.35">
      <c r="A1278" s="8" t="s">
        <v>400</v>
      </c>
      <c r="B1278" s="9" t="s">
        <v>1106</v>
      </c>
      <c r="C1278" s="9" t="s">
        <v>1110</v>
      </c>
      <c r="D1278" s="9" t="s">
        <v>1083</v>
      </c>
      <c r="E1278" s="9" t="s">
        <v>1083</v>
      </c>
      <c r="F1278" s="9" t="s">
        <v>1104</v>
      </c>
      <c r="G1278" s="9" t="s">
        <v>1109</v>
      </c>
      <c r="H1278" s="9" t="s">
        <v>1090</v>
      </c>
    </row>
    <row r="1279" spans="1:8" ht="15" thickBot="1" x14ac:dyDescent="0.35">
      <c r="A1279" s="8" t="s">
        <v>402</v>
      </c>
      <c r="B1279" s="9" t="s">
        <v>1106</v>
      </c>
      <c r="C1279" s="9" t="s">
        <v>1110</v>
      </c>
      <c r="D1279" s="9" t="s">
        <v>1083</v>
      </c>
      <c r="E1279" s="9" t="s">
        <v>1083</v>
      </c>
      <c r="F1279" s="9" t="s">
        <v>1104</v>
      </c>
      <c r="G1279" s="9" t="s">
        <v>1109</v>
      </c>
      <c r="H1279" s="9" t="s">
        <v>1104</v>
      </c>
    </row>
    <row r="1280" spans="1:8" ht="15" thickBot="1" x14ac:dyDescent="0.35">
      <c r="A1280" s="8" t="s">
        <v>404</v>
      </c>
      <c r="B1280" s="9" t="s">
        <v>1106</v>
      </c>
      <c r="C1280" s="9" t="s">
        <v>1111</v>
      </c>
      <c r="D1280" s="9" t="s">
        <v>1083</v>
      </c>
      <c r="E1280" s="9" t="s">
        <v>1083</v>
      </c>
      <c r="F1280" s="9" t="s">
        <v>1112</v>
      </c>
      <c r="G1280" s="9" t="s">
        <v>1109</v>
      </c>
      <c r="H1280" s="9" t="s">
        <v>1104</v>
      </c>
    </row>
    <row r="1281" spans="1:8" ht="15" thickBot="1" x14ac:dyDescent="0.35">
      <c r="A1281" s="8" t="s">
        <v>406</v>
      </c>
      <c r="B1281" s="9" t="s">
        <v>1106</v>
      </c>
      <c r="C1281" s="9" t="s">
        <v>1111</v>
      </c>
      <c r="D1281" s="9" t="s">
        <v>1083</v>
      </c>
      <c r="E1281" s="9" t="s">
        <v>1083</v>
      </c>
      <c r="F1281" s="9" t="s">
        <v>1112</v>
      </c>
      <c r="G1281" s="9" t="s">
        <v>1109</v>
      </c>
      <c r="H1281" s="9" t="s">
        <v>1104</v>
      </c>
    </row>
    <row r="1282" spans="1:8" ht="15" thickBot="1" x14ac:dyDescent="0.35">
      <c r="A1282" s="8" t="s">
        <v>407</v>
      </c>
      <c r="B1282" s="9" t="s">
        <v>1106</v>
      </c>
      <c r="C1282" s="9" t="s">
        <v>1111</v>
      </c>
      <c r="D1282" s="9" t="s">
        <v>1083</v>
      </c>
      <c r="E1282" s="9" t="s">
        <v>1083</v>
      </c>
      <c r="F1282" s="9" t="s">
        <v>1112</v>
      </c>
      <c r="G1282" s="9" t="s">
        <v>1109</v>
      </c>
      <c r="H1282" s="9" t="s">
        <v>1104</v>
      </c>
    </row>
    <row r="1283" spans="1:8" ht="15" thickBot="1" x14ac:dyDescent="0.35">
      <c r="A1283" s="8" t="s">
        <v>408</v>
      </c>
      <c r="B1283" s="9" t="s">
        <v>1106</v>
      </c>
      <c r="C1283" s="9" t="s">
        <v>1111</v>
      </c>
      <c r="D1283" s="9" t="s">
        <v>1083</v>
      </c>
      <c r="E1283" s="9" t="s">
        <v>1083</v>
      </c>
      <c r="F1283" s="9" t="s">
        <v>1112</v>
      </c>
      <c r="G1283" s="9" t="s">
        <v>1109</v>
      </c>
      <c r="H1283" s="9" t="s">
        <v>1104</v>
      </c>
    </row>
    <row r="1284" spans="1:8" ht="15" thickBot="1" x14ac:dyDescent="0.35">
      <c r="A1284" s="8" t="s">
        <v>410</v>
      </c>
      <c r="B1284" s="9" t="s">
        <v>1106</v>
      </c>
      <c r="C1284" s="9" t="s">
        <v>1111</v>
      </c>
      <c r="D1284" s="9" t="s">
        <v>1083</v>
      </c>
      <c r="E1284" s="9" t="s">
        <v>1083</v>
      </c>
      <c r="F1284" s="9" t="s">
        <v>1112</v>
      </c>
      <c r="G1284" s="9" t="s">
        <v>1109</v>
      </c>
      <c r="H1284" s="9" t="s">
        <v>1104</v>
      </c>
    </row>
    <row r="1285" spans="1:8" ht="15" thickBot="1" x14ac:dyDescent="0.35">
      <c r="A1285" s="8" t="s">
        <v>412</v>
      </c>
      <c r="B1285" s="9" t="s">
        <v>1106</v>
      </c>
      <c r="C1285" s="9" t="s">
        <v>1062</v>
      </c>
      <c r="D1285" s="9" t="s">
        <v>1083</v>
      </c>
      <c r="E1285" s="9" t="s">
        <v>1083</v>
      </c>
      <c r="F1285" s="9" t="s">
        <v>1112</v>
      </c>
      <c r="G1285" s="9" t="s">
        <v>1109</v>
      </c>
      <c r="H1285" s="9" t="s">
        <v>1104</v>
      </c>
    </row>
    <row r="1286" spans="1:8" ht="15" thickBot="1" x14ac:dyDescent="0.35">
      <c r="A1286" s="8" t="s">
        <v>414</v>
      </c>
      <c r="B1286" s="9" t="s">
        <v>1106</v>
      </c>
      <c r="C1286" s="9" t="s">
        <v>1062</v>
      </c>
      <c r="D1286" s="9" t="s">
        <v>1083</v>
      </c>
      <c r="E1286" s="9" t="s">
        <v>1083</v>
      </c>
      <c r="F1286" s="9" t="s">
        <v>1112</v>
      </c>
      <c r="G1286" s="9" t="s">
        <v>1109</v>
      </c>
      <c r="H1286" s="9" t="s">
        <v>1104</v>
      </c>
    </row>
    <row r="1287" spans="1:8" ht="15" thickBot="1" x14ac:dyDescent="0.35">
      <c r="A1287" s="8" t="s">
        <v>415</v>
      </c>
      <c r="B1287" s="9" t="s">
        <v>1106</v>
      </c>
      <c r="C1287" s="9" t="s">
        <v>1062</v>
      </c>
      <c r="D1287" s="9" t="s">
        <v>1083</v>
      </c>
      <c r="E1287" s="9" t="s">
        <v>1083</v>
      </c>
      <c r="F1287" s="9" t="s">
        <v>1112</v>
      </c>
      <c r="G1287" s="9" t="s">
        <v>1109</v>
      </c>
      <c r="H1287" s="9" t="s">
        <v>1104</v>
      </c>
    </row>
    <row r="1288" spans="1:8" ht="15" thickBot="1" x14ac:dyDescent="0.35">
      <c r="A1288" s="8" t="s">
        <v>416</v>
      </c>
      <c r="B1288" s="9" t="s">
        <v>1106</v>
      </c>
      <c r="C1288" s="9" t="s">
        <v>1113</v>
      </c>
      <c r="D1288" s="9" t="s">
        <v>1083</v>
      </c>
      <c r="E1288" s="9" t="s">
        <v>1083</v>
      </c>
      <c r="F1288" s="9" t="s">
        <v>1112</v>
      </c>
      <c r="G1288" s="9" t="s">
        <v>1109</v>
      </c>
      <c r="H1288" s="9" t="s">
        <v>1104</v>
      </c>
    </row>
    <row r="1289" spans="1:8" ht="15" thickBot="1" x14ac:dyDescent="0.35">
      <c r="A1289" s="8" t="s">
        <v>418</v>
      </c>
      <c r="B1289" s="9" t="s">
        <v>1106</v>
      </c>
      <c r="C1289" s="9" t="s">
        <v>1113</v>
      </c>
      <c r="D1289" s="9" t="s">
        <v>1083</v>
      </c>
      <c r="E1289" s="9" t="s">
        <v>1083</v>
      </c>
      <c r="F1289" s="9" t="s">
        <v>1112</v>
      </c>
      <c r="G1289" s="9" t="s">
        <v>1109</v>
      </c>
      <c r="H1289" s="9" t="s">
        <v>1104</v>
      </c>
    </row>
    <row r="1290" spans="1:8" ht="15" thickBot="1" x14ac:dyDescent="0.35">
      <c r="A1290" s="8" t="s">
        <v>419</v>
      </c>
      <c r="B1290" s="9" t="s">
        <v>1106</v>
      </c>
      <c r="C1290" s="9" t="s">
        <v>1113</v>
      </c>
      <c r="D1290" s="9" t="s">
        <v>1083</v>
      </c>
      <c r="E1290" s="9" t="s">
        <v>425</v>
      </c>
      <c r="F1290" s="9" t="s">
        <v>1112</v>
      </c>
      <c r="G1290" s="9" t="s">
        <v>1109</v>
      </c>
      <c r="H1290" s="9" t="s">
        <v>1104</v>
      </c>
    </row>
    <row r="1291" spans="1:8" ht="15" thickBot="1" x14ac:dyDescent="0.35">
      <c r="A1291" s="8" t="s">
        <v>420</v>
      </c>
      <c r="B1291" s="9" t="s">
        <v>1106</v>
      </c>
      <c r="C1291" s="9" t="s">
        <v>1113</v>
      </c>
      <c r="D1291" s="9" t="s">
        <v>1083</v>
      </c>
      <c r="E1291" s="9" t="s">
        <v>425</v>
      </c>
      <c r="F1291" s="9" t="s">
        <v>1112</v>
      </c>
      <c r="G1291" s="9" t="s">
        <v>1109</v>
      </c>
      <c r="H1291" s="9" t="s">
        <v>1104</v>
      </c>
    </row>
    <row r="1292" spans="1:8" ht="15" thickBot="1" x14ac:dyDescent="0.35">
      <c r="A1292" s="8" t="s">
        <v>422</v>
      </c>
      <c r="B1292" s="9" t="s">
        <v>1106</v>
      </c>
      <c r="C1292" s="9" t="s">
        <v>1113</v>
      </c>
      <c r="D1292" s="9" t="s">
        <v>1083</v>
      </c>
      <c r="E1292" s="9" t="s">
        <v>425</v>
      </c>
      <c r="F1292" s="9" t="s">
        <v>1112</v>
      </c>
      <c r="G1292" s="9" t="s">
        <v>1109</v>
      </c>
      <c r="H1292" s="9" t="s">
        <v>1104</v>
      </c>
    </row>
    <row r="1293" spans="1:8" ht="15" thickBot="1" x14ac:dyDescent="0.35">
      <c r="A1293" s="8" t="s">
        <v>424</v>
      </c>
      <c r="B1293" s="9" t="s">
        <v>1106</v>
      </c>
      <c r="C1293" s="9" t="s">
        <v>425</v>
      </c>
      <c r="D1293" s="9" t="s">
        <v>1083</v>
      </c>
      <c r="E1293" s="9" t="s">
        <v>425</v>
      </c>
      <c r="F1293" s="9" t="s">
        <v>1112</v>
      </c>
      <c r="G1293" s="9" t="s">
        <v>1109</v>
      </c>
      <c r="H1293" s="9" t="s">
        <v>1104</v>
      </c>
    </row>
    <row r="1294" spans="1:8" ht="15" thickBot="1" x14ac:dyDescent="0.35">
      <c r="A1294" s="8" t="s">
        <v>426</v>
      </c>
      <c r="B1294" s="9" t="s">
        <v>1106</v>
      </c>
      <c r="C1294" s="9" t="s">
        <v>425</v>
      </c>
      <c r="D1294" s="9" t="s">
        <v>1083</v>
      </c>
      <c r="E1294" s="9" t="s">
        <v>425</v>
      </c>
      <c r="F1294" s="9" t="s">
        <v>1112</v>
      </c>
      <c r="G1294" s="9" t="s">
        <v>1109</v>
      </c>
      <c r="H1294" s="9" t="s">
        <v>1104</v>
      </c>
    </row>
    <row r="1295" spans="1:8" ht="15" thickBot="1" x14ac:dyDescent="0.35">
      <c r="A1295" s="8" t="s">
        <v>427</v>
      </c>
      <c r="B1295" s="9" t="s">
        <v>1106</v>
      </c>
      <c r="C1295" s="9" t="s">
        <v>425</v>
      </c>
      <c r="D1295" s="9" t="s">
        <v>1083</v>
      </c>
      <c r="E1295" s="9" t="s">
        <v>425</v>
      </c>
      <c r="F1295" s="9" t="s">
        <v>1112</v>
      </c>
      <c r="G1295" s="9" t="s">
        <v>1109</v>
      </c>
      <c r="H1295" s="9" t="s">
        <v>1114</v>
      </c>
    </row>
    <row r="1296" spans="1:8" ht="15" thickBot="1" x14ac:dyDescent="0.35">
      <c r="A1296" s="8" t="s">
        <v>429</v>
      </c>
      <c r="B1296" s="9" t="s">
        <v>1106</v>
      </c>
      <c r="C1296" s="9" t="s">
        <v>425</v>
      </c>
      <c r="D1296" s="9" t="s">
        <v>1083</v>
      </c>
      <c r="E1296" s="9" t="s">
        <v>425</v>
      </c>
      <c r="F1296" s="9" t="s">
        <v>1112</v>
      </c>
      <c r="G1296" s="9" t="s">
        <v>1109</v>
      </c>
      <c r="H1296" s="9" t="s">
        <v>1114</v>
      </c>
    </row>
    <row r="1297" spans="1:8" ht="15" thickBot="1" x14ac:dyDescent="0.35">
      <c r="A1297" s="8" t="s">
        <v>430</v>
      </c>
      <c r="B1297" s="9" t="s">
        <v>1106</v>
      </c>
      <c r="C1297" s="9" t="s">
        <v>425</v>
      </c>
      <c r="D1297" s="9" t="s">
        <v>1083</v>
      </c>
      <c r="E1297" s="9" t="s">
        <v>425</v>
      </c>
      <c r="F1297" s="9" t="s">
        <v>1112</v>
      </c>
      <c r="G1297" s="9" t="s">
        <v>1109</v>
      </c>
      <c r="H1297" s="9" t="s">
        <v>1114</v>
      </c>
    </row>
    <row r="1298" spans="1:8" ht="15" thickBot="1" x14ac:dyDescent="0.35">
      <c r="A1298" s="8" t="s">
        <v>431</v>
      </c>
      <c r="B1298" s="9" t="s">
        <v>1106</v>
      </c>
      <c r="C1298" s="9" t="s">
        <v>425</v>
      </c>
      <c r="D1298" s="9" t="s">
        <v>1083</v>
      </c>
      <c r="E1298" s="9" t="s">
        <v>425</v>
      </c>
      <c r="F1298" s="9" t="s">
        <v>1112</v>
      </c>
      <c r="G1298" s="9" t="s">
        <v>1109</v>
      </c>
      <c r="H1298" s="9" t="s">
        <v>1114</v>
      </c>
    </row>
    <row r="1299" spans="1:8" ht="15" thickBot="1" x14ac:dyDescent="0.35">
      <c r="A1299" s="8" t="s">
        <v>432</v>
      </c>
      <c r="B1299" s="9" t="s">
        <v>1106</v>
      </c>
      <c r="C1299" s="9" t="s">
        <v>425</v>
      </c>
      <c r="D1299" s="9" t="s">
        <v>1083</v>
      </c>
      <c r="E1299" s="9" t="s">
        <v>425</v>
      </c>
      <c r="F1299" s="9" t="s">
        <v>1112</v>
      </c>
      <c r="G1299" s="9" t="s">
        <v>1109</v>
      </c>
      <c r="H1299" s="9" t="s">
        <v>1114</v>
      </c>
    </row>
    <row r="1300" spans="1:8" ht="15" thickBot="1" x14ac:dyDescent="0.35">
      <c r="A1300" s="8" t="s">
        <v>433</v>
      </c>
      <c r="B1300" s="9" t="s">
        <v>1106</v>
      </c>
      <c r="C1300" s="9" t="s">
        <v>425</v>
      </c>
      <c r="D1300" s="9" t="s">
        <v>1083</v>
      </c>
      <c r="E1300" s="9" t="s">
        <v>425</v>
      </c>
      <c r="F1300" s="9" t="s">
        <v>1112</v>
      </c>
      <c r="G1300" s="9" t="s">
        <v>1109</v>
      </c>
      <c r="H1300" s="9" t="s">
        <v>1114</v>
      </c>
    </row>
    <row r="1301" spans="1:8" ht="15" thickBot="1" x14ac:dyDescent="0.35">
      <c r="A1301" s="8" t="s">
        <v>435</v>
      </c>
      <c r="B1301" s="9" t="s">
        <v>1106</v>
      </c>
      <c r="C1301" s="9" t="s">
        <v>425</v>
      </c>
      <c r="D1301" s="9" t="s">
        <v>1083</v>
      </c>
      <c r="E1301" s="9" t="s">
        <v>425</v>
      </c>
      <c r="F1301" s="9" t="s">
        <v>1112</v>
      </c>
      <c r="G1301" s="9" t="s">
        <v>1109</v>
      </c>
      <c r="H1301" s="9" t="s">
        <v>1114</v>
      </c>
    </row>
    <row r="1302" spans="1:8" ht="15" thickBot="1" x14ac:dyDescent="0.35">
      <c r="A1302" s="8" t="s">
        <v>436</v>
      </c>
      <c r="B1302" s="9" t="s">
        <v>1106</v>
      </c>
      <c r="C1302" s="9" t="s">
        <v>425</v>
      </c>
      <c r="D1302" s="9" t="s">
        <v>1083</v>
      </c>
      <c r="E1302" s="9" t="s">
        <v>425</v>
      </c>
      <c r="F1302" s="9" t="s">
        <v>1112</v>
      </c>
      <c r="G1302" s="9" t="s">
        <v>1109</v>
      </c>
      <c r="H1302" s="9" t="s">
        <v>1114</v>
      </c>
    </row>
    <row r="1303" spans="1:8" ht="15" thickBot="1" x14ac:dyDescent="0.35">
      <c r="A1303" s="8" t="s">
        <v>437</v>
      </c>
      <c r="B1303" s="9" t="s">
        <v>1106</v>
      </c>
      <c r="C1303" s="9" t="s">
        <v>425</v>
      </c>
      <c r="D1303" s="9" t="s">
        <v>1083</v>
      </c>
      <c r="E1303" s="9" t="s">
        <v>425</v>
      </c>
      <c r="F1303" s="9" t="s">
        <v>1112</v>
      </c>
      <c r="G1303" s="9" t="s">
        <v>1109</v>
      </c>
      <c r="H1303" s="9" t="s">
        <v>1114</v>
      </c>
    </row>
    <row r="1304" spans="1:8" ht="15" thickBot="1" x14ac:dyDescent="0.35">
      <c r="A1304" s="8" t="s">
        <v>438</v>
      </c>
      <c r="B1304" s="9" t="s">
        <v>1106</v>
      </c>
      <c r="C1304" s="9" t="s">
        <v>425</v>
      </c>
      <c r="D1304" s="9" t="s">
        <v>1083</v>
      </c>
      <c r="E1304" s="9" t="s">
        <v>425</v>
      </c>
      <c r="F1304" s="9" t="s">
        <v>1112</v>
      </c>
      <c r="G1304" s="9" t="s">
        <v>1109</v>
      </c>
      <c r="H1304" s="9" t="s">
        <v>425</v>
      </c>
    </row>
    <row r="1305" spans="1:8" ht="15" thickBot="1" x14ac:dyDescent="0.35">
      <c r="A1305" s="8" t="s">
        <v>440</v>
      </c>
      <c r="B1305" s="9" t="s">
        <v>1106</v>
      </c>
      <c r="C1305" s="9" t="s">
        <v>425</v>
      </c>
      <c r="D1305" s="9" t="s">
        <v>1083</v>
      </c>
      <c r="E1305" s="9" t="s">
        <v>425</v>
      </c>
      <c r="F1305" s="9" t="s">
        <v>1112</v>
      </c>
      <c r="G1305" s="9" t="s">
        <v>1115</v>
      </c>
      <c r="H1305" s="9" t="s">
        <v>425</v>
      </c>
    </row>
    <row r="1306" spans="1:8" ht="15" thickBot="1" x14ac:dyDescent="0.35">
      <c r="A1306" s="8" t="s">
        <v>442</v>
      </c>
      <c r="B1306" s="9" t="s">
        <v>1106</v>
      </c>
      <c r="C1306" s="9" t="s">
        <v>425</v>
      </c>
      <c r="D1306" s="9" t="s">
        <v>1083</v>
      </c>
      <c r="E1306" s="9" t="s">
        <v>425</v>
      </c>
      <c r="F1306" s="9" t="s">
        <v>425</v>
      </c>
      <c r="G1306" s="9" t="s">
        <v>425</v>
      </c>
      <c r="H1306" s="9" t="s">
        <v>425</v>
      </c>
    </row>
    <row r="1307" spans="1:8" ht="15" thickBot="1" x14ac:dyDescent="0.35">
      <c r="A1307" s="8" t="s">
        <v>444</v>
      </c>
      <c r="B1307" s="9" t="s">
        <v>1106</v>
      </c>
      <c r="C1307" s="9" t="s">
        <v>425</v>
      </c>
      <c r="D1307" s="9" t="s">
        <v>1083</v>
      </c>
      <c r="E1307" s="9" t="s">
        <v>425</v>
      </c>
      <c r="F1307" s="9" t="s">
        <v>425</v>
      </c>
      <c r="G1307" s="9" t="s">
        <v>425</v>
      </c>
      <c r="H1307" s="9" t="s">
        <v>425</v>
      </c>
    </row>
    <row r="1308" spans="1:8" ht="15" thickBot="1" x14ac:dyDescent="0.35">
      <c r="A1308" s="8" t="s">
        <v>446</v>
      </c>
      <c r="B1308" s="9" t="s">
        <v>1106</v>
      </c>
      <c r="C1308" s="9" t="s">
        <v>425</v>
      </c>
      <c r="D1308" s="9" t="s">
        <v>425</v>
      </c>
      <c r="E1308" s="9" t="s">
        <v>425</v>
      </c>
      <c r="F1308" s="9" t="s">
        <v>425</v>
      </c>
      <c r="G1308" s="9" t="s">
        <v>425</v>
      </c>
      <c r="H1308" s="9" t="s">
        <v>425</v>
      </c>
    </row>
    <row r="1309" spans="1:8" ht="15" thickBot="1" x14ac:dyDescent="0.35">
      <c r="A1309" s="8" t="s">
        <v>447</v>
      </c>
      <c r="B1309" s="9" t="s">
        <v>1106</v>
      </c>
      <c r="C1309" s="9" t="s">
        <v>425</v>
      </c>
      <c r="D1309" s="9" t="s">
        <v>425</v>
      </c>
      <c r="E1309" s="9" t="s">
        <v>425</v>
      </c>
      <c r="F1309" s="9" t="s">
        <v>425</v>
      </c>
      <c r="G1309" s="9" t="s">
        <v>425</v>
      </c>
      <c r="H1309" s="9" t="s">
        <v>425</v>
      </c>
    </row>
    <row r="1310" spans="1:8" ht="15" thickBot="1" x14ac:dyDescent="0.35">
      <c r="A1310" s="8" t="s">
        <v>448</v>
      </c>
      <c r="B1310" s="9" t="s">
        <v>1106</v>
      </c>
      <c r="C1310" s="9" t="s">
        <v>425</v>
      </c>
      <c r="D1310" s="9" t="s">
        <v>425</v>
      </c>
      <c r="E1310" s="9" t="s">
        <v>425</v>
      </c>
      <c r="F1310" s="9" t="s">
        <v>425</v>
      </c>
      <c r="G1310" s="9" t="s">
        <v>425</v>
      </c>
      <c r="H1310" s="9" t="s">
        <v>425</v>
      </c>
    </row>
    <row r="1311" spans="1:8" ht="15" thickBot="1" x14ac:dyDescent="0.35">
      <c r="A1311" s="8" t="s">
        <v>449</v>
      </c>
      <c r="B1311" s="9" t="s">
        <v>1106</v>
      </c>
      <c r="C1311" s="9" t="s">
        <v>425</v>
      </c>
      <c r="D1311" s="9" t="s">
        <v>425</v>
      </c>
      <c r="E1311" s="9" t="s">
        <v>425</v>
      </c>
      <c r="F1311" s="9" t="s">
        <v>425</v>
      </c>
      <c r="G1311" s="9" t="s">
        <v>425</v>
      </c>
      <c r="H1311" s="9" t="s">
        <v>425</v>
      </c>
    </row>
    <row r="1312" spans="1:8" ht="15" thickBot="1" x14ac:dyDescent="0.35">
      <c r="A1312" s="8" t="s">
        <v>450</v>
      </c>
      <c r="B1312" s="9" t="s">
        <v>1106</v>
      </c>
      <c r="C1312" s="9" t="s">
        <v>425</v>
      </c>
      <c r="D1312" s="9" t="s">
        <v>425</v>
      </c>
      <c r="E1312" s="9" t="s">
        <v>425</v>
      </c>
      <c r="F1312" s="9" t="s">
        <v>425</v>
      </c>
      <c r="G1312" s="9" t="s">
        <v>425</v>
      </c>
      <c r="H1312" s="9" t="s">
        <v>425</v>
      </c>
    </row>
    <row r="1313" spans="1:8" ht="15" thickBot="1" x14ac:dyDescent="0.35">
      <c r="A1313" s="8" t="s">
        <v>451</v>
      </c>
      <c r="B1313" s="9" t="s">
        <v>1106</v>
      </c>
      <c r="C1313" s="9" t="s">
        <v>425</v>
      </c>
      <c r="D1313" s="9" t="s">
        <v>425</v>
      </c>
      <c r="E1313" s="9" t="s">
        <v>425</v>
      </c>
      <c r="F1313" s="9" t="s">
        <v>425</v>
      </c>
      <c r="G1313" s="9" t="s">
        <v>425</v>
      </c>
      <c r="H1313" s="9" t="s">
        <v>425</v>
      </c>
    </row>
    <row r="1314" spans="1:8" ht="15" thickBot="1" x14ac:dyDescent="0.35">
      <c r="A1314" s="8" t="s">
        <v>452</v>
      </c>
      <c r="B1314" s="9" t="s">
        <v>1106</v>
      </c>
      <c r="C1314" s="9" t="s">
        <v>425</v>
      </c>
      <c r="D1314" s="9" t="s">
        <v>425</v>
      </c>
      <c r="E1314" s="9" t="s">
        <v>425</v>
      </c>
      <c r="F1314" s="9" t="s">
        <v>425</v>
      </c>
      <c r="G1314" s="9" t="s">
        <v>425</v>
      </c>
      <c r="H1314" s="9" t="s">
        <v>425</v>
      </c>
    </row>
    <row r="1315" spans="1:8" ht="15" thickBot="1" x14ac:dyDescent="0.35">
      <c r="A1315" s="8" t="s">
        <v>453</v>
      </c>
      <c r="B1315" s="9" t="s">
        <v>1106</v>
      </c>
      <c r="C1315" s="9" t="s">
        <v>425</v>
      </c>
      <c r="D1315" s="9" t="s">
        <v>425</v>
      </c>
      <c r="E1315" s="9" t="s">
        <v>425</v>
      </c>
      <c r="F1315" s="9" t="s">
        <v>425</v>
      </c>
      <c r="G1315" s="9" t="s">
        <v>425</v>
      </c>
      <c r="H1315" s="9" t="s">
        <v>425</v>
      </c>
    </row>
    <row r="1316" spans="1:8" ht="15" thickBot="1" x14ac:dyDescent="0.35">
      <c r="A1316" s="8" t="s">
        <v>454</v>
      </c>
      <c r="B1316" s="9" t="s">
        <v>1106</v>
      </c>
      <c r="C1316" s="9" t="s">
        <v>425</v>
      </c>
      <c r="D1316" s="9" t="s">
        <v>425</v>
      </c>
      <c r="E1316" s="9" t="s">
        <v>425</v>
      </c>
      <c r="F1316" s="9" t="s">
        <v>425</v>
      </c>
      <c r="G1316" s="9" t="s">
        <v>425</v>
      </c>
      <c r="H1316" s="9" t="s">
        <v>425</v>
      </c>
    </row>
    <row r="1317" spans="1:8" ht="15" thickBot="1" x14ac:dyDescent="0.35">
      <c r="A1317" s="8" t="s">
        <v>455</v>
      </c>
      <c r="B1317" s="9" t="s">
        <v>1106</v>
      </c>
      <c r="C1317" s="9" t="s">
        <v>425</v>
      </c>
      <c r="D1317" s="9" t="s">
        <v>425</v>
      </c>
      <c r="E1317" s="9" t="s">
        <v>425</v>
      </c>
      <c r="F1317" s="9" t="s">
        <v>425</v>
      </c>
      <c r="G1317" s="9" t="s">
        <v>425</v>
      </c>
      <c r="H1317" s="9" t="s">
        <v>425</v>
      </c>
    </row>
    <row r="1318" spans="1:8" ht="15" thickBot="1" x14ac:dyDescent="0.35">
      <c r="A1318" s="8" t="s">
        <v>456</v>
      </c>
      <c r="B1318" s="9" t="s">
        <v>1106</v>
      </c>
      <c r="C1318" s="9" t="s">
        <v>425</v>
      </c>
      <c r="D1318" s="9" t="s">
        <v>425</v>
      </c>
      <c r="E1318" s="9" t="s">
        <v>425</v>
      </c>
      <c r="F1318" s="9" t="s">
        <v>425</v>
      </c>
      <c r="G1318" s="9" t="s">
        <v>425</v>
      </c>
      <c r="H1318" s="9" t="s">
        <v>425</v>
      </c>
    </row>
    <row r="1319" spans="1:8" ht="15" thickBot="1" x14ac:dyDescent="0.35">
      <c r="A1319" s="8" t="s">
        <v>457</v>
      </c>
      <c r="B1319" s="9" t="s">
        <v>1106</v>
      </c>
      <c r="C1319" s="9" t="s">
        <v>425</v>
      </c>
      <c r="D1319" s="9" t="s">
        <v>425</v>
      </c>
      <c r="E1319" s="9" t="s">
        <v>425</v>
      </c>
      <c r="F1319" s="9" t="s">
        <v>425</v>
      </c>
      <c r="G1319" s="9" t="s">
        <v>425</v>
      </c>
      <c r="H1319" s="9" t="s">
        <v>425</v>
      </c>
    </row>
    <row r="1320" spans="1:8" ht="15" thickBot="1" x14ac:dyDescent="0.35">
      <c r="A1320" s="8" t="s">
        <v>458</v>
      </c>
      <c r="B1320" s="9" t="s">
        <v>1106</v>
      </c>
      <c r="C1320" s="9" t="s">
        <v>425</v>
      </c>
      <c r="D1320" s="9" t="s">
        <v>425</v>
      </c>
      <c r="E1320" s="9" t="s">
        <v>425</v>
      </c>
      <c r="F1320" s="9" t="s">
        <v>425</v>
      </c>
      <c r="G1320" s="9" t="s">
        <v>425</v>
      </c>
      <c r="H1320" s="9" t="s">
        <v>425</v>
      </c>
    </row>
    <row r="1321" spans="1:8" ht="15" thickBot="1" x14ac:dyDescent="0.35">
      <c r="A1321" s="8" t="s">
        <v>459</v>
      </c>
      <c r="B1321" s="9" t="s">
        <v>1106</v>
      </c>
      <c r="C1321" s="9" t="s">
        <v>425</v>
      </c>
      <c r="D1321" s="9" t="s">
        <v>425</v>
      </c>
      <c r="E1321" s="9" t="s">
        <v>425</v>
      </c>
      <c r="F1321" s="9" t="s">
        <v>425</v>
      </c>
      <c r="G1321" s="9" t="s">
        <v>425</v>
      </c>
      <c r="H1321" s="9" t="s">
        <v>425</v>
      </c>
    </row>
    <row r="1322" spans="1:8" ht="15" thickBot="1" x14ac:dyDescent="0.35">
      <c r="A1322" s="8" t="s">
        <v>460</v>
      </c>
      <c r="B1322" s="9" t="s">
        <v>1106</v>
      </c>
      <c r="C1322" s="9" t="s">
        <v>425</v>
      </c>
      <c r="D1322" s="9" t="s">
        <v>425</v>
      </c>
      <c r="E1322" s="9" t="s">
        <v>425</v>
      </c>
      <c r="F1322" s="9" t="s">
        <v>425</v>
      </c>
      <c r="G1322" s="9" t="s">
        <v>425</v>
      </c>
      <c r="H1322" s="9" t="s">
        <v>425</v>
      </c>
    </row>
    <row r="1323" spans="1:8" ht="15" thickBot="1" x14ac:dyDescent="0.35">
      <c r="A1323" s="8" t="s">
        <v>461</v>
      </c>
      <c r="B1323" s="9" t="s">
        <v>1106</v>
      </c>
      <c r="C1323" s="9" t="s">
        <v>425</v>
      </c>
      <c r="D1323" s="9" t="s">
        <v>425</v>
      </c>
      <c r="E1323" s="9" t="s">
        <v>425</v>
      </c>
      <c r="F1323" s="9" t="s">
        <v>425</v>
      </c>
      <c r="G1323" s="9" t="s">
        <v>425</v>
      </c>
      <c r="H1323" s="9" t="s">
        <v>425</v>
      </c>
    </row>
    <row r="1324" spans="1:8" ht="15" thickBot="1" x14ac:dyDescent="0.35">
      <c r="A1324" s="8" t="s">
        <v>462</v>
      </c>
      <c r="B1324" s="9" t="s">
        <v>1106</v>
      </c>
      <c r="C1324" s="9" t="s">
        <v>425</v>
      </c>
      <c r="D1324" s="9" t="s">
        <v>425</v>
      </c>
      <c r="E1324" s="9" t="s">
        <v>425</v>
      </c>
      <c r="F1324" s="9" t="s">
        <v>425</v>
      </c>
      <c r="G1324" s="9" t="s">
        <v>425</v>
      </c>
      <c r="H1324" s="9" t="s">
        <v>425</v>
      </c>
    </row>
    <row r="1325" spans="1:8" ht="15" thickBot="1" x14ac:dyDescent="0.35">
      <c r="A1325" s="8" t="s">
        <v>463</v>
      </c>
      <c r="B1325" s="9" t="s">
        <v>1106</v>
      </c>
      <c r="C1325" s="9" t="s">
        <v>425</v>
      </c>
      <c r="D1325" s="9" t="s">
        <v>425</v>
      </c>
      <c r="E1325" s="9" t="s">
        <v>425</v>
      </c>
      <c r="F1325" s="9" t="s">
        <v>425</v>
      </c>
      <c r="G1325" s="9" t="s">
        <v>425</v>
      </c>
      <c r="H1325" s="9" t="s">
        <v>425</v>
      </c>
    </row>
    <row r="1326" spans="1:8" ht="15" thickBot="1" x14ac:dyDescent="0.35">
      <c r="A1326" s="8" t="s">
        <v>464</v>
      </c>
      <c r="B1326" s="9" t="s">
        <v>1106</v>
      </c>
      <c r="C1326" s="9" t="s">
        <v>425</v>
      </c>
      <c r="D1326" s="9" t="s">
        <v>425</v>
      </c>
      <c r="E1326" s="9" t="s">
        <v>425</v>
      </c>
      <c r="F1326" s="9" t="s">
        <v>425</v>
      </c>
      <c r="G1326" s="9" t="s">
        <v>425</v>
      </c>
      <c r="H1326" s="9" t="s">
        <v>425</v>
      </c>
    </row>
    <row r="1327" spans="1:8" ht="15" thickBot="1" x14ac:dyDescent="0.35">
      <c r="A1327" s="8" t="s">
        <v>465</v>
      </c>
      <c r="B1327" s="9" t="s">
        <v>1106</v>
      </c>
      <c r="C1327" s="9" t="s">
        <v>425</v>
      </c>
      <c r="D1327" s="9" t="s">
        <v>425</v>
      </c>
      <c r="E1327" s="9" t="s">
        <v>425</v>
      </c>
      <c r="F1327" s="9" t="s">
        <v>425</v>
      </c>
      <c r="G1327" s="9" t="s">
        <v>425</v>
      </c>
      <c r="H1327" s="9" t="s">
        <v>425</v>
      </c>
    </row>
    <row r="1328" spans="1:8" ht="15" thickBot="1" x14ac:dyDescent="0.35">
      <c r="A1328" s="8" t="s">
        <v>466</v>
      </c>
      <c r="B1328" s="9" t="s">
        <v>1106</v>
      </c>
      <c r="C1328" s="9" t="s">
        <v>425</v>
      </c>
      <c r="D1328" s="9" t="s">
        <v>425</v>
      </c>
      <c r="E1328" s="9" t="s">
        <v>425</v>
      </c>
      <c r="F1328" s="9" t="s">
        <v>425</v>
      </c>
      <c r="G1328" s="9" t="s">
        <v>425</v>
      </c>
      <c r="H1328" s="9" t="s">
        <v>425</v>
      </c>
    </row>
    <row r="1329" spans="1:8" ht="15" thickBot="1" x14ac:dyDescent="0.35">
      <c r="A1329" s="8" t="s">
        <v>467</v>
      </c>
      <c r="B1329" s="9" t="s">
        <v>1106</v>
      </c>
      <c r="C1329" s="9" t="s">
        <v>425</v>
      </c>
      <c r="D1329" s="9" t="s">
        <v>425</v>
      </c>
      <c r="E1329" s="9" t="s">
        <v>425</v>
      </c>
      <c r="F1329" s="9" t="s">
        <v>425</v>
      </c>
      <c r="G1329" s="9" t="s">
        <v>425</v>
      </c>
      <c r="H1329" s="9" t="s">
        <v>425</v>
      </c>
    </row>
    <row r="1330" spans="1:8" ht="15" thickBot="1" x14ac:dyDescent="0.35">
      <c r="A1330" s="8" t="s">
        <v>468</v>
      </c>
      <c r="B1330" s="9" t="s">
        <v>1106</v>
      </c>
      <c r="C1330" s="9" t="s">
        <v>425</v>
      </c>
      <c r="D1330" s="9" t="s">
        <v>425</v>
      </c>
      <c r="E1330" s="9" t="s">
        <v>425</v>
      </c>
      <c r="F1330" s="9" t="s">
        <v>425</v>
      </c>
      <c r="G1330" s="9" t="s">
        <v>425</v>
      </c>
      <c r="H1330" s="9" t="s">
        <v>425</v>
      </c>
    </row>
    <row r="1331" spans="1:8" ht="15" thickBot="1" x14ac:dyDescent="0.35">
      <c r="A1331" s="8" t="s">
        <v>469</v>
      </c>
      <c r="B1331" s="9" t="s">
        <v>1106</v>
      </c>
      <c r="C1331" s="9" t="s">
        <v>425</v>
      </c>
      <c r="D1331" s="9" t="s">
        <v>425</v>
      </c>
      <c r="E1331" s="9" t="s">
        <v>425</v>
      </c>
      <c r="F1331" s="9" t="s">
        <v>425</v>
      </c>
      <c r="G1331" s="9" t="s">
        <v>425</v>
      </c>
      <c r="H1331" s="9" t="s">
        <v>425</v>
      </c>
    </row>
    <row r="1332" spans="1:8" ht="15" thickBot="1" x14ac:dyDescent="0.35">
      <c r="A1332" s="8" t="s">
        <v>470</v>
      </c>
      <c r="B1332" s="9" t="s">
        <v>1106</v>
      </c>
      <c r="C1332" s="9" t="s">
        <v>425</v>
      </c>
      <c r="D1332" s="9" t="s">
        <v>425</v>
      </c>
      <c r="E1332" s="9" t="s">
        <v>425</v>
      </c>
      <c r="F1332" s="9" t="s">
        <v>425</v>
      </c>
      <c r="G1332" s="9" t="s">
        <v>425</v>
      </c>
      <c r="H1332" s="9" t="s">
        <v>425</v>
      </c>
    </row>
    <row r="1333" spans="1:8" ht="15" thickBot="1" x14ac:dyDescent="0.35">
      <c r="A1333" s="8" t="s">
        <v>471</v>
      </c>
      <c r="B1333" s="9" t="s">
        <v>1106</v>
      </c>
      <c r="C1333" s="9" t="s">
        <v>425</v>
      </c>
      <c r="D1333" s="9" t="s">
        <v>425</v>
      </c>
      <c r="E1333" s="9" t="s">
        <v>425</v>
      </c>
      <c r="F1333" s="9" t="s">
        <v>425</v>
      </c>
      <c r="G1333" s="9" t="s">
        <v>425</v>
      </c>
      <c r="H1333" s="9" t="s">
        <v>425</v>
      </c>
    </row>
    <row r="1334" spans="1:8" ht="15" thickBot="1" x14ac:dyDescent="0.35">
      <c r="A1334" s="8" t="s">
        <v>472</v>
      </c>
      <c r="B1334" s="9" t="s">
        <v>1106</v>
      </c>
      <c r="C1334" s="9" t="s">
        <v>425</v>
      </c>
      <c r="D1334" s="9" t="s">
        <v>425</v>
      </c>
      <c r="E1334" s="9" t="s">
        <v>425</v>
      </c>
      <c r="F1334" s="9" t="s">
        <v>425</v>
      </c>
      <c r="G1334" s="9" t="s">
        <v>425</v>
      </c>
      <c r="H1334" s="9" t="s">
        <v>425</v>
      </c>
    </row>
    <row r="1335" spans="1:8" ht="15" thickBot="1" x14ac:dyDescent="0.35">
      <c r="A1335" s="8" t="s">
        <v>473</v>
      </c>
      <c r="B1335" s="9" t="s">
        <v>1106</v>
      </c>
      <c r="C1335" s="9" t="s">
        <v>425</v>
      </c>
      <c r="D1335" s="9" t="s">
        <v>425</v>
      </c>
      <c r="E1335" s="9" t="s">
        <v>425</v>
      </c>
      <c r="F1335" s="9" t="s">
        <v>425</v>
      </c>
      <c r="G1335" s="9" t="s">
        <v>425</v>
      </c>
      <c r="H1335" s="9" t="s">
        <v>425</v>
      </c>
    </row>
    <row r="1336" spans="1:8" ht="15" thickBot="1" x14ac:dyDescent="0.35">
      <c r="A1336" s="8" t="s">
        <v>474</v>
      </c>
      <c r="B1336" s="9" t="s">
        <v>1106</v>
      </c>
      <c r="C1336" s="9" t="s">
        <v>425</v>
      </c>
      <c r="D1336" s="9" t="s">
        <v>425</v>
      </c>
      <c r="E1336" s="9" t="s">
        <v>425</v>
      </c>
      <c r="F1336" s="9" t="s">
        <v>425</v>
      </c>
      <c r="G1336" s="9" t="s">
        <v>425</v>
      </c>
      <c r="H1336" s="9" t="s">
        <v>425</v>
      </c>
    </row>
    <row r="1337" spans="1:8" ht="15" thickBot="1" x14ac:dyDescent="0.35">
      <c r="A1337" s="8" t="s">
        <v>475</v>
      </c>
      <c r="B1337" s="9" t="s">
        <v>1106</v>
      </c>
      <c r="C1337" s="9" t="s">
        <v>425</v>
      </c>
      <c r="D1337" s="9" t="s">
        <v>425</v>
      </c>
      <c r="E1337" s="9" t="s">
        <v>425</v>
      </c>
      <c r="F1337" s="9" t="s">
        <v>425</v>
      </c>
      <c r="G1337" s="9" t="s">
        <v>425</v>
      </c>
      <c r="H1337" s="9" t="s">
        <v>425</v>
      </c>
    </row>
    <row r="1338" spans="1:8" ht="15" thickBot="1" x14ac:dyDescent="0.35">
      <c r="A1338" s="8" t="s">
        <v>476</v>
      </c>
      <c r="B1338" s="9" t="s">
        <v>1106</v>
      </c>
      <c r="C1338" s="9" t="s">
        <v>425</v>
      </c>
      <c r="D1338" s="9" t="s">
        <v>425</v>
      </c>
      <c r="E1338" s="9" t="s">
        <v>425</v>
      </c>
      <c r="F1338" s="9" t="s">
        <v>425</v>
      </c>
      <c r="G1338" s="9" t="s">
        <v>425</v>
      </c>
      <c r="H1338" s="9" t="s">
        <v>425</v>
      </c>
    </row>
    <row r="1339" spans="1:8" ht="15" thickBot="1" x14ac:dyDescent="0.35">
      <c r="A1339" s="8" t="s">
        <v>477</v>
      </c>
      <c r="B1339" s="9" t="s">
        <v>1106</v>
      </c>
      <c r="C1339" s="9" t="s">
        <v>425</v>
      </c>
      <c r="D1339" s="9" t="s">
        <v>425</v>
      </c>
      <c r="E1339" s="9" t="s">
        <v>425</v>
      </c>
      <c r="F1339" s="9" t="s">
        <v>425</v>
      </c>
      <c r="G1339" s="9" t="s">
        <v>425</v>
      </c>
      <c r="H1339" s="9" t="s">
        <v>425</v>
      </c>
    </row>
    <row r="1340" spans="1:8" ht="15" thickBot="1" x14ac:dyDescent="0.35">
      <c r="A1340" s="8" t="s">
        <v>478</v>
      </c>
      <c r="B1340" s="9" t="s">
        <v>1106</v>
      </c>
      <c r="C1340" s="9" t="s">
        <v>425</v>
      </c>
      <c r="D1340" s="9" t="s">
        <v>425</v>
      </c>
      <c r="E1340" s="9" t="s">
        <v>425</v>
      </c>
      <c r="F1340" s="9" t="s">
        <v>425</v>
      </c>
      <c r="G1340" s="9" t="s">
        <v>425</v>
      </c>
      <c r="H1340" s="9" t="s">
        <v>425</v>
      </c>
    </row>
    <row r="1341" spans="1:8" ht="15" thickBot="1" x14ac:dyDescent="0.35">
      <c r="A1341" s="8" t="s">
        <v>479</v>
      </c>
      <c r="B1341" s="9" t="s">
        <v>1106</v>
      </c>
      <c r="C1341" s="9" t="s">
        <v>425</v>
      </c>
      <c r="D1341" s="9" t="s">
        <v>425</v>
      </c>
      <c r="E1341" s="9" t="s">
        <v>425</v>
      </c>
      <c r="F1341" s="9" t="s">
        <v>425</v>
      </c>
      <c r="G1341" s="9" t="s">
        <v>425</v>
      </c>
      <c r="H1341" s="9" t="s">
        <v>425</v>
      </c>
    </row>
    <row r="1342" spans="1:8" ht="15" thickBot="1" x14ac:dyDescent="0.35">
      <c r="A1342" s="8" t="s">
        <v>480</v>
      </c>
      <c r="B1342" s="9" t="s">
        <v>1106</v>
      </c>
      <c r="C1342" s="9" t="s">
        <v>425</v>
      </c>
      <c r="D1342" s="9" t="s">
        <v>425</v>
      </c>
      <c r="E1342" s="9" t="s">
        <v>425</v>
      </c>
      <c r="F1342" s="9" t="s">
        <v>425</v>
      </c>
      <c r="G1342" s="9" t="s">
        <v>425</v>
      </c>
      <c r="H1342" s="9" t="s">
        <v>425</v>
      </c>
    </row>
    <row r="1343" spans="1:8" ht="15" thickBot="1" x14ac:dyDescent="0.35">
      <c r="A1343" s="8" t="s">
        <v>481</v>
      </c>
      <c r="B1343" s="9" t="s">
        <v>1106</v>
      </c>
      <c r="C1343" s="9" t="s">
        <v>425</v>
      </c>
      <c r="D1343" s="9" t="s">
        <v>425</v>
      </c>
      <c r="E1343" s="9" t="s">
        <v>425</v>
      </c>
      <c r="F1343" s="9" t="s">
        <v>425</v>
      </c>
      <c r="G1343" s="9" t="s">
        <v>425</v>
      </c>
      <c r="H1343" s="9" t="s">
        <v>425</v>
      </c>
    </row>
    <row r="1344" spans="1:8" ht="15" thickBot="1" x14ac:dyDescent="0.35">
      <c r="A1344" s="8" t="s">
        <v>482</v>
      </c>
      <c r="B1344" s="9" t="s">
        <v>1106</v>
      </c>
      <c r="C1344" s="9" t="s">
        <v>425</v>
      </c>
      <c r="D1344" s="9" t="s">
        <v>425</v>
      </c>
      <c r="E1344" s="9" t="s">
        <v>425</v>
      </c>
      <c r="F1344" s="9" t="s">
        <v>425</v>
      </c>
      <c r="G1344" s="9" t="s">
        <v>425</v>
      </c>
      <c r="H1344" s="9" t="s">
        <v>425</v>
      </c>
    </row>
    <row r="1345" spans="1:8" ht="15" thickBot="1" x14ac:dyDescent="0.35">
      <c r="A1345" s="8" t="s">
        <v>483</v>
      </c>
      <c r="B1345" s="9" t="s">
        <v>1106</v>
      </c>
      <c r="C1345" s="9" t="s">
        <v>425</v>
      </c>
      <c r="D1345" s="9" t="s">
        <v>425</v>
      </c>
      <c r="E1345" s="9" t="s">
        <v>425</v>
      </c>
      <c r="F1345" s="9" t="s">
        <v>425</v>
      </c>
      <c r="G1345" s="9" t="s">
        <v>425</v>
      </c>
      <c r="H1345" s="9" t="s">
        <v>425</v>
      </c>
    </row>
    <row r="1346" spans="1:8" ht="15" thickBot="1" x14ac:dyDescent="0.35">
      <c r="A1346" s="8" t="s">
        <v>484</v>
      </c>
      <c r="B1346" s="9" t="s">
        <v>1106</v>
      </c>
      <c r="C1346" s="9" t="s">
        <v>425</v>
      </c>
      <c r="D1346" s="9" t="s">
        <v>425</v>
      </c>
      <c r="E1346" s="9" t="s">
        <v>425</v>
      </c>
      <c r="F1346" s="9" t="s">
        <v>425</v>
      </c>
      <c r="G1346" s="9" t="s">
        <v>425</v>
      </c>
      <c r="H1346" s="9" t="s">
        <v>425</v>
      </c>
    </row>
    <row r="1347" spans="1:8" ht="15" thickBot="1" x14ac:dyDescent="0.35">
      <c r="A1347" s="8" t="s">
        <v>485</v>
      </c>
      <c r="B1347" s="9" t="s">
        <v>1106</v>
      </c>
      <c r="C1347" s="9" t="s">
        <v>425</v>
      </c>
      <c r="D1347" s="9" t="s">
        <v>425</v>
      </c>
      <c r="E1347" s="9" t="s">
        <v>425</v>
      </c>
      <c r="F1347" s="9" t="s">
        <v>425</v>
      </c>
      <c r="G1347" s="9" t="s">
        <v>425</v>
      </c>
      <c r="H1347" s="9" t="s">
        <v>425</v>
      </c>
    </row>
    <row r="1348" spans="1:8" ht="15" thickBot="1" x14ac:dyDescent="0.35">
      <c r="A1348" s="8" t="s">
        <v>486</v>
      </c>
      <c r="B1348" s="9" t="s">
        <v>1106</v>
      </c>
      <c r="C1348" s="9" t="s">
        <v>425</v>
      </c>
      <c r="D1348" s="9" t="s">
        <v>425</v>
      </c>
      <c r="E1348" s="9" t="s">
        <v>425</v>
      </c>
      <c r="F1348" s="9" t="s">
        <v>425</v>
      </c>
      <c r="G1348" s="9" t="s">
        <v>425</v>
      </c>
      <c r="H1348" s="9" t="s">
        <v>425</v>
      </c>
    </row>
    <row r="1349" spans="1:8" ht="15" thickBot="1" x14ac:dyDescent="0.35">
      <c r="A1349" s="8" t="s">
        <v>487</v>
      </c>
      <c r="B1349" s="9" t="s">
        <v>1116</v>
      </c>
      <c r="C1349" s="9" t="s">
        <v>425</v>
      </c>
      <c r="D1349" s="9" t="s">
        <v>425</v>
      </c>
      <c r="E1349" s="9" t="s">
        <v>425</v>
      </c>
      <c r="F1349" s="9" t="s">
        <v>425</v>
      </c>
      <c r="G1349" s="9" t="s">
        <v>425</v>
      </c>
      <c r="H1349" s="9" t="s">
        <v>425</v>
      </c>
    </row>
    <row r="1350" spans="1:8" ht="15" thickBot="1" x14ac:dyDescent="0.35">
      <c r="A1350" s="8" t="s">
        <v>488</v>
      </c>
      <c r="B1350" s="9" t="s">
        <v>1116</v>
      </c>
      <c r="C1350" s="9" t="s">
        <v>425</v>
      </c>
      <c r="D1350" s="9" t="s">
        <v>425</v>
      </c>
      <c r="E1350" s="9" t="s">
        <v>425</v>
      </c>
      <c r="F1350" s="9" t="s">
        <v>425</v>
      </c>
      <c r="G1350" s="9" t="s">
        <v>425</v>
      </c>
      <c r="H1350" s="9" t="s">
        <v>425</v>
      </c>
    </row>
    <row r="1351" spans="1:8" ht="15" thickBot="1" x14ac:dyDescent="0.35">
      <c r="A1351" s="8" t="s">
        <v>489</v>
      </c>
      <c r="B1351" s="9" t="s">
        <v>1116</v>
      </c>
      <c r="C1351" s="9" t="s">
        <v>425</v>
      </c>
      <c r="D1351" s="9" t="s">
        <v>425</v>
      </c>
      <c r="E1351" s="9" t="s">
        <v>425</v>
      </c>
      <c r="F1351" s="9" t="s">
        <v>425</v>
      </c>
      <c r="G1351" s="9" t="s">
        <v>425</v>
      </c>
      <c r="H1351" s="9" t="s">
        <v>425</v>
      </c>
    </row>
    <row r="1352" spans="1:8" ht="15" thickBot="1" x14ac:dyDescent="0.35">
      <c r="A1352" s="8" t="s">
        <v>490</v>
      </c>
      <c r="B1352" s="9" t="s">
        <v>1116</v>
      </c>
      <c r="C1352" s="9" t="s">
        <v>425</v>
      </c>
      <c r="D1352" s="9" t="s">
        <v>425</v>
      </c>
      <c r="E1352" s="9" t="s">
        <v>425</v>
      </c>
      <c r="F1352" s="9" t="s">
        <v>425</v>
      </c>
      <c r="G1352" s="9" t="s">
        <v>425</v>
      </c>
      <c r="H1352" s="9" t="s">
        <v>425</v>
      </c>
    </row>
    <row r="1353" spans="1:8" ht="15" thickBot="1" x14ac:dyDescent="0.35">
      <c r="A1353" s="8" t="s">
        <v>491</v>
      </c>
      <c r="B1353" s="9" t="s">
        <v>1116</v>
      </c>
      <c r="C1353" s="9" t="s">
        <v>425</v>
      </c>
      <c r="D1353" s="9" t="s">
        <v>425</v>
      </c>
      <c r="E1353" s="9" t="s">
        <v>425</v>
      </c>
      <c r="F1353" s="9" t="s">
        <v>425</v>
      </c>
      <c r="G1353" s="9" t="s">
        <v>425</v>
      </c>
      <c r="H1353" s="9" t="s">
        <v>425</v>
      </c>
    </row>
    <row r="1354" spans="1:8" ht="15" thickBot="1" x14ac:dyDescent="0.35">
      <c r="A1354" s="8" t="s">
        <v>492</v>
      </c>
      <c r="B1354" s="9" t="s">
        <v>1116</v>
      </c>
      <c r="C1354" s="9" t="s">
        <v>425</v>
      </c>
      <c r="D1354" s="9" t="s">
        <v>425</v>
      </c>
      <c r="E1354" s="9" t="s">
        <v>425</v>
      </c>
      <c r="F1354" s="9" t="s">
        <v>425</v>
      </c>
      <c r="G1354" s="9" t="s">
        <v>425</v>
      </c>
      <c r="H1354" s="9" t="s">
        <v>425</v>
      </c>
    </row>
    <row r="1355" spans="1:8" ht="15" thickBot="1" x14ac:dyDescent="0.35">
      <c r="A1355" s="8" t="s">
        <v>493</v>
      </c>
      <c r="B1355" s="9" t="s">
        <v>1116</v>
      </c>
      <c r="C1355" s="9" t="s">
        <v>425</v>
      </c>
      <c r="D1355" s="9" t="s">
        <v>425</v>
      </c>
      <c r="E1355" s="9" t="s">
        <v>425</v>
      </c>
      <c r="F1355" s="9" t="s">
        <v>425</v>
      </c>
      <c r="G1355" s="9" t="s">
        <v>425</v>
      </c>
      <c r="H1355" s="9" t="s">
        <v>425</v>
      </c>
    </row>
    <row r="1356" spans="1:8" ht="15" thickBot="1" x14ac:dyDescent="0.35">
      <c r="A1356" s="8" t="s">
        <v>494</v>
      </c>
      <c r="B1356" s="9" t="s">
        <v>1116</v>
      </c>
      <c r="C1356" s="9" t="s">
        <v>425</v>
      </c>
      <c r="D1356" s="9" t="s">
        <v>425</v>
      </c>
      <c r="E1356" s="9" t="s">
        <v>425</v>
      </c>
      <c r="F1356" s="9" t="s">
        <v>425</v>
      </c>
      <c r="G1356" s="9" t="s">
        <v>425</v>
      </c>
      <c r="H1356" s="9" t="s">
        <v>425</v>
      </c>
    </row>
    <row r="1357" spans="1:8" ht="15" thickBot="1" x14ac:dyDescent="0.35">
      <c r="A1357" s="8" t="s">
        <v>495</v>
      </c>
      <c r="B1357" s="9" t="s">
        <v>1116</v>
      </c>
      <c r="C1357" s="9" t="s">
        <v>425</v>
      </c>
      <c r="D1357" s="9" t="s">
        <v>425</v>
      </c>
      <c r="E1357" s="9" t="s">
        <v>425</v>
      </c>
      <c r="F1357" s="9" t="s">
        <v>425</v>
      </c>
      <c r="G1357" s="9" t="s">
        <v>425</v>
      </c>
      <c r="H1357" s="9" t="s">
        <v>425</v>
      </c>
    </row>
    <row r="1358" spans="1:8" ht="15" thickBot="1" x14ac:dyDescent="0.35">
      <c r="A1358" s="8" t="s">
        <v>496</v>
      </c>
      <c r="B1358" s="9" t="s">
        <v>1116</v>
      </c>
      <c r="C1358" s="9" t="s">
        <v>425</v>
      </c>
      <c r="D1358" s="9" t="s">
        <v>425</v>
      </c>
      <c r="E1358" s="9" t="s">
        <v>425</v>
      </c>
      <c r="F1358" s="9" t="s">
        <v>425</v>
      </c>
      <c r="G1358" s="9" t="s">
        <v>425</v>
      </c>
      <c r="H1358" s="9" t="s">
        <v>425</v>
      </c>
    </row>
    <row r="1359" spans="1:8" ht="15" thickBot="1" x14ac:dyDescent="0.35">
      <c r="A1359" s="8" t="s">
        <v>497</v>
      </c>
      <c r="B1359" s="9" t="s">
        <v>1116</v>
      </c>
      <c r="C1359" s="9" t="s">
        <v>425</v>
      </c>
      <c r="D1359" s="9" t="s">
        <v>425</v>
      </c>
      <c r="E1359" s="9" t="s">
        <v>425</v>
      </c>
      <c r="F1359" s="9" t="s">
        <v>425</v>
      </c>
      <c r="G1359" s="9" t="s">
        <v>425</v>
      </c>
      <c r="H1359" s="9" t="s">
        <v>425</v>
      </c>
    </row>
    <row r="1360" spans="1:8" ht="15" thickBot="1" x14ac:dyDescent="0.35">
      <c r="A1360" s="8" t="s">
        <v>498</v>
      </c>
      <c r="B1360" s="9" t="s">
        <v>1116</v>
      </c>
      <c r="C1360" s="9" t="s">
        <v>425</v>
      </c>
      <c r="D1360" s="9" t="s">
        <v>425</v>
      </c>
      <c r="E1360" s="9" t="s">
        <v>425</v>
      </c>
      <c r="F1360" s="9" t="s">
        <v>425</v>
      </c>
      <c r="G1360" s="9" t="s">
        <v>425</v>
      </c>
      <c r="H1360" s="9" t="s">
        <v>425</v>
      </c>
    </row>
    <row r="1361" spans="1:8" ht="15" thickBot="1" x14ac:dyDescent="0.35">
      <c r="A1361" s="8" t="s">
        <v>499</v>
      </c>
      <c r="B1361" s="9" t="s">
        <v>1116</v>
      </c>
      <c r="C1361" s="9" t="s">
        <v>425</v>
      </c>
      <c r="D1361" s="9" t="s">
        <v>425</v>
      </c>
      <c r="E1361" s="9" t="s">
        <v>425</v>
      </c>
      <c r="F1361" s="9" t="s">
        <v>425</v>
      </c>
      <c r="G1361" s="9" t="s">
        <v>425</v>
      </c>
      <c r="H1361" s="9" t="s">
        <v>425</v>
      </c>
    </row>
    <row r="1362" spans="1:8" ht="15" thickBot="1" x14ac:dyDescent="0.35">
      <c r="A1362" s="8" t="s">
        <v>500</v>
      </c>
      <c r="B1362" s="9" t="s">
        <v>1116</v>
      </c>
      <c r="C1362" s="9" t="s">
        <v>425</v>
      </c>
      <c r="D1362" s="9" t="s">
        <v>425</v>
      </c>
      <c r="E1362" s="9" t="s">
        <v>425</v>
      </c>
      <c r="F1362" s="9" t="s">
        <v>425</v>
      </c>
      <c r="G1362" s="9" t="s">
        <v>425</v>
      </c>
      <c r="H1362" s="9" t="s">
        <v>425</v>
      </c>
    </row>
    <row r="1363" spans="1:8" ht="15" thickBot="1" x14ac:dyDescent="0.35">
      <c r="A1363" s="8" t="s">
        <v>501</v>
      </c>
      <c r="B1363" s="9" t="s">
        <v>1116</v>
      </c>
      <c r="C1363" s="9" t="s">
        <v>425</v>
      </c>
      <c r="D1363" s="9" t="s">
        <v>425</v>
      </c>
      <c r="E1363" s="9" t="s">
        <v>425</v>
      </c>
      <c r="F1363" s="9" t="s">
        <v>425</v>
      </c>
      <c r="G1363" s="9" t="s">
        <v>425</v>
      </c>
      <c r="H1363" s="9" t="s">
        <v>425</v>
      </c>
    </row>
    <row r="1364" spans="1:8" ht="15" thickBot="1" x14ac:dyDescent="0.35">
      <c r="A1364" s="8" t="s">
        <v>502</v>
      </c>
      <c r="B1364" s="9" t="s">
        <v>1116</v>
      </c>
      <c r="C1364" s="9" t="s">
        <v>425</v>
      </c>
      <c r="D1364" s="9" t="s">
        <v>425</v>
      </c>
      <c r="E1364" s="9" t="s">
        <v>425</v>
      </c>
      <c r="F1364" s="9" t="s">
        <v>425</v>
      </c>
      <c r="G1364" s="9" t="s">
        <v>425</v>
      </c>
      <c r="H1364" s="9" t="s">
        <v>425</v>
      </c>
    </row>
    <row r="1365" spans="1:8" ht="15" thickBot="1" x14ac:dyDescent="0.35">
      <c r="A1365" s="8" t="s">
        <v>503</v>
      </c>
      <c r="B1365" s="9" t="s">
        <v>1116</v>
      </c>
      <c r="C1365" s="9" t="s">
        <v>425</v>
      </c>
      <c r="D1365" s="9" t="s">
        <v>425</v>
      </c>
      <c r="E1365" s="9" t="s">
        <v>425</v>
      </c>
      <c r="F1365" s="9" t="s">
        <v>425</v>
      </c>
      <c r="G1365" s="9" t="s">
        <v>425</v>
      </c>
      <c r="H1365" s="9" t="s">
        <v>425</v>
      </c>
    </row>
    <row r="1366" spans="1:8" ht="15" thickBot="1" x14ac:dyDescent="0.35">
      <c r="A1366" s="8" t="s">
        <v>504</v>
      </c>
      <c r="B1366" s="9" t="s">
        <v>1116</v>
      </c>
      <c r="C1366" s="9" t="s">
        <v>425</v>
      </c>
      <c r="D1366" s="9" t="s">
        <v>425</v>
      </c>
      <c r="E1366" s="9" t="s">
        <v>425</v>
      </c>
      <c r="F1366" s="9" t="s">
        <v>425</v>
      </c>
      <c r="G1366" s="9" t="s">
        <v>425</v>
      </c>
      <c r="H1366" s="9" t="s">
        <v>425</v>
      </c>
    </row>
    <row r="1367" spans="1:8" ht="15" thickBot="1" x14ac:dyDescent="0.35">
      <c r="A1367" s="8" t="s">
        <v>505</v>
      </c>
      <c r="B1367" s="9" t="s">
        <v>1116</v>
      </c>
      <c r="C1367" s="9" t="s">
        <v>425</v>
      </c>
      <c r="D1367" s="9" t="s">
        <v>425</v>
      </c>
      <c r="E1367" s="9" t="s">
        <v>425</v>
      </c>
      <c r="F1367" s="9" t="s">
        <v>425</v>
      </c>
      <c r="G1367" s="9" t="s">
        <v>425</v>
      </c>
      <c r="H1367" s="9" t="s">
        <v>425</v>
      </c>
    </row>
    <row r="1368" spans="1:8" ht="15" thickBot="1" x14ac:dyDescent="0.35">
      <c r="A1368" s="8" t="s">
        <v>506</v>
      </c>
      <c r="B1368" s="9" t="s">
        <v>1116</v>
      </c>
      <c r="C1368" s="9" t="s">
        <v>425</v>
      </c>
      <c r="D1368" s="9" t="s">
        <v>425</v>
      </c>
      <c r="E1368" s="9" t="s">
        <v>425</v>
      </c>
      <c r="F1368" s="9" t="s">
        <v>425</v>
      </c>
      <c r="G1368" s="9" t="s">
        <v>425</v>
      </c>
      <c r="H1368" s="9" t="s">
        <v>425</v>
      </c>
    </row>
    <row r="1369" spans="1:8" ht="15" thickBot="1" x14ac:dyDescent="0.35">
      <c r="A1369" s="8" t="s">
        <v>507</v>
      </c>
      <c r="B1369" s="9" t="s">
        <v>1116</v>
      </c>
      <c r="C1369" s="9" t="s">
        <v>425</v>
      </c>
      <c r="D1369" s="9" t="s">
        <v>425</v>
      </c>
      <c r="E1369" s="9" t="s">
        <v>425</v>
      </c>
      <c r="F1369" s="9" t="s">
        <v>425</v>
      </c>
      <c r="G1369" s="9" t="s">
        <v>425</v>
      </c>
      <c r="H1369" s="9" t="s">
        <v>425</v>
      </c>
    </row>
    <row r="1370" spans="1:8" ht="15" thickBot="1" x14ac:dyDescent="0.35">
      <c r="A1370" s="8" t="s">
        <v>508</v>
      </c>
      <c r="B1370" s="9" t="s">
        <v>1116</v>
      </c>
      <c r="C1370" s="9" t="s">
        <v>425</v>
      </c>
      <c r="D1370" s="9" t="s">
        <v>425</v>
      </c>
      <c r="E1370" s="9" t="s">
        <v>425</v>
      </c>
      <c r="F1370" s="9" t="s">
        <v>425</v>
      </c>
      <c r="G1370" s="9" t="s">
        <v>425</v>
      </c>
      <c r="H1370" s="9" t="s">
        <v>425</v>
      </c>
    </row>
    <row r="1371" spans="1:8" ht="15" thickBot="1" x14ac:dyDescent="0.35">
      <c r="A1371" s="8" t="s">
        <v>509</v>
      </c>
      <c r="B1371" s="9" t="s">
        <v>1116</v>
      </c>
      <c r="C1371" s="9" t="s">
        <v>425</v>
      </c>
      <c r="D1371" s="9" t="s">
        <v>425</v>
      </c>
      <c r="E1371" s="9" t="s">
        <v>425</v>
      </c>
      <c r="F1371" s="9" t="s">
        <v>425</v>
      </c>
      <c r="G1371" s="9" t="s">
        <v>425</v>
      </c>
      <c r="H1371" s="9" t="s">
        <v>425</v>
      </c>
    </row>
    <row r="1372" spans="1:8" ht="15" thickBot="1" x14ac:dyDescent="0.35">
      <c r="A1372" s="8" t="s">
        <v>510</v>
      </c>
      <c r="B1372" s="9" t="s">
        <v>1116</v>
      </c>
      <c r="C1372" s="9" t="s">
        <v>425</v>
      </c>
      <c r="D1372" s="9" t="s">
        <v>425</v>
      </c>
      <c r="E1372" s="9" t="s">
        <v>425</v>
      </c>
      <c r="F1372" s="9" t="s">
        <v>425</v>
      </c>
      <c r="G1372" s="9" t="s">
        <v>425</v>
      </c>
      <c r="H1372" s="9" t="s">
        <v>425</v>
      </c>
    </row>
    <row r="1373" spans="1:8" ht="15" thickBot="1" x14ac:dyDescent="0.35">
      <c r="A1373" s="8" t="s">
        <v>511</v>
      </c>
      <c r="B1373" s="9" t="s">
        <v>1116</v>
      </c>
      <c r="C1373" s="9" t="s">
        <v>425</v>
      </c>
      <c r="D1373" s="9" t="s">
        <v>425</v>
      </c>
      <c r="E1373" s="9" t="s">
        <v>425</v>
      </c>
      <c r="F1373" s="9" t="s">
        <v>425</v>
      </c>
      <c r="G1373" s="9" t="s">
        <v>425</v>
      </c>
      <c r="H1373" s="9" t="s">
        <v>425</v>
      </c>
    </row>
    <row r="1374" spans="1:8" ht="15" thickBot="1" x14ac:dyDescent="0.35">
      <c r="A1374" s="8" t="s">
        <v>512</v>
      </c>
      <c r="B1374" s="9" t="s">
        <v>1116</v>
      </c>
      <c r="C1374" s="9" t="s">
        <v>425</v>
      </c>
      <c r="D1374" s="9" t="s">
        <v>425</v>
      </c>
      <c r="E1374" s="9" t="s">
        <v>425</v>
      </c>
      <c r="F1374" s="9" t="s">
        <v>425</v>
      </c>
      <c r="G1374" s="9" t="s">
        <v>425</v>
      </c>
      <c r="H1374" s="9" t="s">
        <v>425</v>
      </c>
    </row>
    <row r="1375" spans="1:8" ht="15" thickBot="1" x14ac:dyDescent="0.35">
      <c r="A1375" s="8" t="s">
        <v>513</v>
      </c>
      <c r="B1375" s="9" t="s">
        <v>1116</v>
      </c>
      <c r="C1375" s="9" t="s">
        <v>425</v>
      </c>
      <c r="D1375" s="9" t="s">
        <v>425</v>
      </c>
      <c r="E1375" s="9" t="s">
        <v>425</v>
      </c>
      <c r="F1375" s="9" t="s">
        <v>425</v>
      </c>
      <c r="G1375" s="9" t="s">
        <v>425</v>
      </c>
      <c r="H1375" s="9" t="s">
        <v>425</v>
      </c>
    </row>
    <row r="1376" spans="1:8" ht="15" thickBot="1" x14ac:dyDescent="0.35">
      <c r="A1376" s="8" t="s">
        <v>514</v>
      </c>
      <c r="B1376" s="9" t="s">
        <v>1116</v>
      </c>
      <c r="C1376" s="9" t="s">
        <v>425</v>
      </c>
      <c r="D1376" s="9" t="s">
        <v>425</v>
      </c>
      <c r="E1376" s="9" t="s">
        <v>425</v>
      </c>
      <c r="F1376" s="9" t="s">
        <v>425</v>
      </c>
      <c r="G1376" s="9" t="s">
        <v>425</v>
      </c>
      <c r="H1376" s="9" t="s">
        <v>425</v>
      </c>
    </row>
    <row r="1377" spans="1:8" ht="15" thickBot="1" x14ac:dyDescent="0.35">
      <c r="A1377" s="8" t="s">
        <v>515</v>
      </c>
      <c r="B1377" s="9" t="s">
        <v>1116</v>
      </c>
      <c r="C1377" s="9" t="s">
        <v>425</v>
      </c>
      <c r="D1377" s="9" t="s">
        <v>425</v>
      </c>
      <c r="E1377" s="9" t="s">
        <v>425</v>
      </c>
      <c r="F1377" s="9" t="s">
        <v>425</v>
      </c>
      <c r="G1377" s="9" t="s">
        <v>425</v>
      </c>
      <c r="H1377" s="9" t="s">
        <v>425</v>
      </c>
    </row>
    <row r="1378" spans="1:8" ht="15" thickBot="1" x14ac:dyDescent="0.35">
      <c r="A1378" s="8" t="s">
        <v>516</v>
      </c>
      <c r="B1378" s="9" t="s">
        <v>1116</v>
      </c>
      <c r="C1378" s="9" t="s">
        <v>425</v>
      </c>
      <c r="D1378" s="9" t="s">
        <v>425</v>
      </c>
      <c r="E1378" s="9" t="s">
        <v>425</v>
      </c>
      <c r="F1378" s="9" t="s">
        <v>425</v>
      </c>
      <c r="G1378" s="9" t="s">
        <v>425</v>
      </c>
      <c r="H1378" s="9" t="s">
        <v>425</v>
      </c>
    </row>
    <row r="1379" spans="1:8" ht="15" thickBot="1" x14ac:dyDescent="0.35">
      <c r="A1379" s="8" t="s">
        <v>517</v>
      </c>
      <c r="B1379" s="9" t="s">
        <v>1116</v>
      </c>
      <c r="C1379" s="9" t="s">
        <v>425</v>
      </c>
      <c r="D1379" s="9" t="s">
        <v>425</v>
      </c>
      <c r="E1379" s="9" t="s">
        <v>425</v>
      </c>
      <c r="F1379" s="9" t="s">
        <v>425</v>
      </c>
      <c r="G1379" s="9" t="s">
        <v>425</v>
      </c>
      <c r="H1379" s="9" t="s">
        <v>425</v>
      </c>
    </row>
    <row r="1380" spans="1:8" ht="15" thickBot="1" x14ac:dyDescent="0.35">
      <c r="A1380" s="8" t="s">
        <v>518</v>
      </c>
      <c r="B1380" s="9" t="s">
        <v>1116</v>
      </c>
      <c r="C1380" s="9" t="s">
        <v>425</v>
      </c>
      <c r="D1380" s="9" t="s">
        <v>425</v>
      </c>
      <c r="E1380" s="9" t="s">
        <v>425</v>
      </c>
      <c r="F1380" s="9" t="s">
        <v>425</v>
      </c>
      <c r="G1380" s="9" t="s">
        <v>425</v>
      </c>
      <c r="H1380" s="9" t="s">
        <v>425</v>
      </c>
    </row>
    <row r="1381" spans="1:8" ht="15" thickBot="1" x14ac:dyDescent="0.35">
      <c r="A1381" s="8" t="s">
        <v>519</v>
      </c>
      <c r="B1381" s="9" t="s">
        <v>1116</v>
      </c>
      <c r="C1381" s="9" t="s">
        <v>425</v>
      </c>
      <c r="D1381" s="9" t="s">
        <v>425</v>
      </c>
      <c r="E1381" s="9" t="s">
        <v>425</v>
      </c>
      <c r="F1381" s="9" t="s">
        <v>425</v>
      </c>
      <c r="G1381" s="9" t="s">
        <v>425</v>
      </c>
      <c r="H1381" s="9" t="s">
        <v>425</v>
      </c>
    </row>
    <row r="1382" spans="1:8" ht="15" thickBot="1" x14ac:dyDescent="0.35">
      <c r="A1382" s="8" t="s">
        <v>520</v>
      </c>
      <c r="B1382" s="9" t="s">
        <v>1116</v>
      </c>
      <c r="C1382" s="9" t="s">
        <v>425</v>
      </c>
      <c r="D1382" s="9" t="s">
        <v>425</v>
      </c>
      <c r="E1382" s="9" t="s">
        <v>425</v>
      </c>
      <c r="F1382" s="9" t="s">
        <v>425</v>
      </c>
      <c r="G1382" s="9" t="s">
        <v>425</v>
      </c>
      <c r="H1382" s="9" t="s">
        <v>425</v>
      </c>
    </row>
    <row r="1383" spans="1:8" ht="15" thickBot="1" x14ac:dyDescent="0.35">
      <c r="A1383" s="8" t="s">
        <v>521</v>
      </c>
      <c r="B1383" s="9" t="s">
        <v>1116</v>
      </c>
      <c r="C1383" s="9" t="s">
        <v>425</v>
      </c>
      <c r="D1383" s="9" t="s">
        <v>425</v>
      </c>
      <c r="E1383" s="9" t="s">
        <v>425</v>
      </c>
      <c r="F1383" s="9" t="s">
        <v>425</v>
      </c>
      <c r="G1383" s="9" t="s">
        <v>425</v>
      </c>
      <c r="H1383" s="9" t="s">
        <v>425</v>
      </c>
    </row>
    <row r="1384" spans="1:8" ht="15" thickBot="1" x14ac:dyDescent="0.35">
      <c r="A1384" s="8" t="s">
        <v>522</v>
      </c>
      <c r="B1384" s="9" t="s">
        <v>1117</v>
      </c>
      <c r="C1384" s="9" t="s">
        <v>425</v>
      </c>
      <c r="D1384" s="9" t="s">
        <v>425</v>
      </c>
      <c r="E1384" s="9" t="s">
        <v>425</v>
      </c>
      <c r="F1384" s="9" t="s">
        <v>425</v>
      </c>
      <c r="G1384" s="9" t="s">
        <v>425</v>
      </c>
      <c r="H1384" s="9" t="s">
        <v>425</v>
      </c>
    </row>
    <row r="1385" spans="1:8" ht="15" thickBot="1" x14ac:dyDescent="0.35">
      <c r="A1385" s="8" t="s">
        <v>523</v>
      </c>
      <c r="B1385" s="9" t="s">
        <v>1117</v>
      </c>
      <c r="C1385" s="9" t="s">
        <v>425</v>
      </c>
      <c r="D1385" s="9" t="s">
        <v>425</v>
      </c>
      <c r="E1385" s="9" t="s">
        <v>425</v>
      </c>
      <c r="F1385" s="9" t="s">
        <v>425</v>
      </c>
      <c r="G1385" s="9" t="s">
        <v>425</v>
      </c>
      <c r="H1385" s="9" t="s">
        <v>425</v>
      </c>
    </row>
    <row r="1386" spans="1:8" ht="15" thickBot="1" x14ac:dyDescent="0.35">
      <c r="A1386" s="8" t="s">
        <v>524</v>
      </c>
      <c r="B1386" s="9" t="s">
        <v>1117</v>
      </c>
      <c r="C1386" s="9" t="s">
        <v>425</v>
      </c>
      <c r="D1386" s="9" t="s">
        <v>425</v>
      </c>
      <c r="E1386" s="9" t="s">
        <v>425</v>
      </c>
      <c r="F1386" s="9" t="s">
        <v>425</v>
      </c>
      <c r="G1386" s="9" t="s">
        <v>425</v>
      </c>
      <c r="H1386" s="9" t="s">
        <v>425</v>
      </c>
    </row>
    <row r="1387" spans="1:8" ht="15" thickBot="1" x14ac:dyDescent="0.35">
      <c r="A1387" s="8" t="s">
        <v>525</v>
      </c>
      <c r="B1387" s="9" t="s">
        <v>1117</v>
      </c>
      <c r="C1387" s="9" t="s">
        <v>425</v>
      </c>
      <c r="D1387" s="9" t="s">
        <v>425</v>
      </c>
      <c r="E1387" s="9" t="s">
        <v>425</v>
      </c>
      <c r="F1387" s="9" t="s">
        <v>425</v>
      </c>
      <c r="G1387" s="9" t="s">
        <v>425</v>
      </c>
      <c r="H1387" s="9" t="s">
        <v>425</v>
      </c>
    </row>
    <row r="1388" spans="1:8" ht="15" thickBot="1" x14ac:dyDescent="0.35">
      <c r="A1388" s="8" t="s">
        <v>526</v>
      </c>
      <c r="B1388" s="9" t="s">
        <v>1117</v>
      </c>
      <c r="C1388" s="9" t="s">
        <v>425</v>
      </c>
      <c r="D1388" s="9" t="s">
        <v>425</v>
      </c>
      <c r="E1388" s="9" t="s">
        <v>425</v>
      </c>
      <c r="F1388" s="9" t="s">
        <v>425</v>
      </c>
      <c r="G1388" s="9" t="s">
        <v>425</v>
      </c>
      <c r="H1388" s="9" t="s">
        <v>425</v>
      </c>
    </row>
    <row r="1389" spans="1:8" ht="15" thickBot="1" x14ac:dyDescent="0.35">
      <c r="A1389" s="8" t="s">
        <v>527</v>
      </c>
      <c r="B1389" s="9" t="s">
        <v>1117</v>
      </c>
      <c r="C1389" s="9" t="s">
        <v>425</v>
      </c>
      <c r="D1389" s="9" t="s">
        <v>425</v>
      </c>
      <c r="E1389" s="9" t="s">
        <v>425</v>
      </c>
      <c r="F1389" s="9" t="s">
        <v>425</v>
      </c>
      <c r="G1389" s="9" t="s">
        <v>425</v>
      </c>
      <c r="H1389" s="9" t="s">
        <v>425</v>
      </c>
    </row>
    <row r="1390" spans="1:8" ht="15" thickBot="1" x14ac:dyDescent="0.35">
      <c r="A1390" s="8" t="s">
        <v>528</v>
      </c>
      <c r="B1390" s="9" t="s">
        <v>1117</v>
      </c>
      <c r="C1390" s="9" t="s">
        <v>425</v>
      </c>
      <c r="D1390" s="9" t="s">
        <v>425</v>
      </c>
      <c r="E1390" s="9" t="s">
        <v>425</v>
      </c>
      <c r="F1390" s="9" t="s">
        <v>425</v>
      </c>
      <c r="G1390" s="9" t="s">
        <v>425</v>
      </c>
      <c r="H1390" s="9" t="s">
        <v>425</v>
      </c>
    </row>
    <row r="1391" spans="1:8" ht="15" thickBot="1" x14ac:dyDescent="0.35">
      <c r="A1391" s="8" t="s">
        <v>529</v>
      </c>
      <c r="B1391" s="9" t="s">
        <v>1117</v>
      </c>
      <c r="C1391" s="9" t="s">
        <v>425</v>
      </c>
      <c r="D1391" s="9" t="s">
        <v>425</v>
      </c>
      <c r="E1391" s="9" t="s">
        <v>425</v>
      </c>
      <c r="F1391" s="9" t="s">
        <v>425</v>
      </c>
      <c r="G1391" s="9" t="s">
        <v>425</v>
      </c>
      <c r="H1391" s="9" t="s">
        <v>425</v>
      </c>
    </row>
    <row r="1392" spans="1:8" ht="15" thickBot="1" x14ac:dyDescent="0.35">
      <c r="A1392" s="8" t="s">
        <v>530</v>
      </c>
      <c r="B1392" s="9" t="s">
        <v>1117</v>
      </c>
      <c r="C1392" s="9" t="s">
        <v>425</v>
      </c>
      <c r="D1392" s="9" t="s">
        <v>425</v>
      </c>
      <c r="E1392" s="9" t="s">
        <v>425</v>
      </c>
      <c r="F1392" s="9" t="s">
        <v>425</v>
      </c>
      <c r="G1392" s="9" t="s">
        <v>425</v>
      </c>
      <c r="H1392" s="9" t="s">
        <v>425</v>
      </c>
    </row>
    <row r="1393" spans="1:8" ht="15" thickBot="1" x14ac:dyDescent="0.35">
      <c r="A1393" s="8" t="s">
        <v>531</v>
      </c>
      <c r="B1393" s="9" t="s">
        <v>1117</v>
      </c>
      <c r="C1393" s="9" t="s">
        <v>425</v>
      </c>
      <c r="D1393" s="9" t="s">
        <v>425</v>
      </c>
      <c r="E1393" s="9" t="s">
        <v>425</v>
      </c>
      <c r="F1393" s="9" t="s">
        <v>425</v>
      </c>
      <c r="G1393" s="9" t="s">
        <v>425</v>
      </c>
      <c r="H1393" s="9" t="s">
        <v>425</v>
      </c>
    </row>
    <row r="1394" spans="1:8" ht="15" thickBot="1" x14ac:dyDescent="0.35">
      <c r="A1394" s="8" t="s">
        <v>532</v>
      </c>
      <c r="B1394" s="9" t="s">
        <v>1117</v>
      </c>
      <c r="C1394" s="9" t="s">
        <v>425</v>
      </c>
      <c r="D1394" s="9" t="s">
        <v>425</v>
      </c>
      <c r="E1394" s="9" t="s">
        <v>425</v>
      </c>
      <c r="F1394" s="9" t="s">
        <v>425</v>
      </c>
      <c r="G1394" s="9" t="s">
        <v>425</v>
      </c>
      <c r="H1394" s="9" t="s">
        <v>425</v>
      </c>
    </row>
    <row r="1395" spans="1:8" ht="15" thickBot="1" x14ac:dyDescent="0.35">
      <c r="A1395" s="8" t="s">
        <v>533</v>
      </c>
      <c r="B1395" s="9" t="s">
        <v>1117</v>
      </c>
      <c r="C1395" s="9" t="s">
        <v>425</v>
      </c>
      <c r="D1395" s="9" t="s">
        <v>425</v>
      </c>
      <c r="E1395" s="9" t="s">
        <v>425</v>
      </c>
      <c r="F1395" s="9" t="s">
        <v>425</v>
      </c>
      <c r="G1395" s="9" t="s">
        <v>425</v>
      </c>
      <c r="H1395" s="9" t="s">
        <v>425</v>
      </c>
    </row>
    <row r="1396" spans="1:8" ht="15" thickBot="1" x14ac:dyDescent="0.35">
      <c r="A1396" s="8" t="s">
        <v>534</v>
      </c>
      <c r="B1396" s="9" t="s">
        <v>1117</v>
      </c>
      <c r="C1396" s="9" t="s">
        <v>425</v>
      </c>
      <c r="D1396" s="9" t="s">
        <v>425</v>
      </c>
      <c r="E1396" s="9" t="s">
        <v>425</v>
      </c>
      <c r="F1396" s="9" t="s">
        <v>425</v>
      </c>
      <c r="G1396" s="9" t="s">
        <v>425</v>
      </c>
      <c r="H1396" s="9" t="s">
        <v>425</v>
      </c>
    </row>
    <row r="1397" spans="1:8" ht="15" thickBot="1" x14ac:dyDescent="0.35">
      <c r="A1397" s="8" t="s">
        <v>535</v>
      </c>
      <c r="B1397" s="9" t="s">
        <v>1117</v>
      </c>
      <c r="C1397" s="9" t="s">
        <v>425</v>
      </c>
      <c r="D1397" s="9" t="s">
        <v>425</v>
      </c>
      <c r="E1397" s="9" t="s">
        <v>425</v>
      </c>
      <c r="F1397" s="9" t="s">
        <v>425</v>
      </c>
      <c r="G1397" s="9" t="s">
        <v>425</v>
      </c>
      <c r="H1397" s="9" t="s">
        <v>425</v>
      </c>
    </row>
    <row r="1398" spans="1:8" ht="15" thickBot="1" x14ac:dyDescent="0.35">
      <c r="A1398" s="8" t="s">
        <v>536</v>
      </c>
      <c r="B1398" s="9" t="s">
        <v>1117</v>
      </c>
      <c r="C1398" s="9" t="s">
        <v>425</v>
      </c>
      <c r="D1398" s="9" t="s">
        <v>425</v>
      </c>
      <c r="E1398" s="9" t="s">
        <v>425</v>
      </c>
      <c r="F1398" s="9" t="s">
        <v>425</v>
      </c>
      <c r="G1398" s="9" t="s">
        <v>425</v>
      </c>
      <c r="H1398" s="9" t="s">
        <v>425</v>
      </c>
    </row>
    <row r="1399" spans="1:8" ht="15" thickBot="1" x14ac:dyDescent="0.35">
      <c r="A1399" s="8" t="s">
        <v>537</v>
      </c>
      <c r="B1399" s="9" t="s">
        <v>1117</v>
      </c>
      <c r="C1399" s="9" t="s">
        <v>425</v>
      </c>
      <c r="D1399" s="9" t="s">
        <v>425</v>
      </c>
      <c r="E1399" s="9" t="s">
        <v>425</v>
      </c>
      <c r="F1399" s="9" t="s">
        <v>425</v>
      </c>
      <c r="G1399" s="9" t="s">
        <v>425</v>
      </c>
      <c r="H1399" s="9" t="s">
        <v>425</v>
      </c>
    </row>
    <row r="1400" spans="1:8" ht="15" thickBot="1" x14ac:dyDescent="0.35">
      <c r="A1400" s="8" t="s">
        <v>538</v>
      </c>
      <c r="B1400" s="9" t="s">
        <v>1117</v>
      </c>
      <c r="C1400" s="9" t="s">
        <v>425</v>
      </c>
      <c r="D1400" s="9" t="s">
        <v>425</v>
      </c>
      <c r="E1400" s="9" t="s">
        <v>425</v>
      </c>
      <c r="F1400" s="9" t="s">
        <v>425</v>
      </c>
      <c r="G1400" s="9" t="s">
        <v>425</v>
      </c>
      <c r="H1400" s="9" t="s">
        <v>425</v>
      </c>
    </row>
    <row r="1401" spans="1:8" ht="15" thickBot="1" x14ac:dyDescent="0.35">
      <c r="A1401" s="8" t="s">
        <v>539</v>
      </c>
      <c r="B1401" s="9" t="s">
        <v>1117</v>
      </c>
      <c r="C1401" s="9" t="s">
        <v>425</v>
      </c>
      <c r="D1401" s="9" t="s">
        <v>425</v>
      </c>
      <c r="E1401" s="9" t="s">
        <v>425</v>
      </c>
      <c r="F1401" s="9" t="s">
        <v>425</v>
      </c>
      <c r="G1401" s="9" t="s">
        <v>425</v>
      </c>
      <c r="H1401" s="9" t="s">
        <v>425</v>
      </c>
    </row>
    <row r="1402" spans="1:8" ht="15" thickBot="1" x14ac:dyDescent="0.35">
      <c r="A1402" s="8" t="s">
        <v>540</v>
      </c>
      <c r="B1402" s="9" t="s">
        <v>1117</v>
      </c>
      <c r="C1402" s="9" t="s">
        <v>425</v>
      </c>
      <c r="D1402" s="9" t="s">
        <v>425</v>
      </c>
      <c r="E1402" s="9" t="s">
        <v>425</v>
      </c>
      <c r="F1402" s="9" t="s">
        <v>425</v>
      </c>
      <c r="G1402" s="9" t="s">
        <v>425</v>
      </c>
      <c r="H1402" s="9" t="s">
        <v>425</v>
      </c>
    </row>
    <row r="1403" spans="1:8" ht="15" thickBot="1" x14ac:dyDescent="0.35">
      <c r="A1403" s="8" t="s">
        <v>541</v>
      </c>
      <c r="B1403" s="9" t="s">
        <v>1117</v>
      </c>
      <c r="C1403" s="9" t="s">
        <v>425</v>
      </c>
      <c r="D1403" s="9" t="s">
        <v>425</v>
      </c>
      <c r="E1403" s="9" t="s">
        <v>425</v>
      </c>
      <c r="F1403" s="9" t="s">
        <v>425</v>
      </c>
      <c r="G1403" s="9" t="s">
        <v>425</v>
      </c>
      <c r="H1403" s="9" t="s">
        <v>425</v>
      </c>
    </row>
    <row r="1404" spans="1:8" ht="15" thickBot="1" x14ac:dyDescent="0.35">
      <c r="A1404" s="8" t="s">
        <v>542</v>
      </c>
      <c r="B1404" s="9" t="s">
        <v>1117</v>
      </c>
      <c r="C1404" s="9" t="s">
        <v>425</v>
      </c>
      <c r="D1404" s="9" t="s">
        <v>425</v>
      </c>
      <c r="E1404" s="9" t="s">
        <v>425</v>
      </c>
      <c r="F1404" s="9" t="s">
        <v>425</v>
      </c>
      <c r="G1404" s="9" t="s">
        <v>425</v>
      </c>
      <c r="H1404" s="9" t="s">
        <v>425</v>
      </c>
    </row>
    <row r="1405" spans="1:8" ht="15" thickBot="1" x14ac:dyDescent="0.35">
      <c r="A1405" s="8" t="s">
        <v>543</v>
      </c>
      <c r="B1405" s="9" t="s">
        <v>1117</v>
      </c>
      <c r="C1405" s="9" t="s">
        <v>425</v>
      </c>
      <c r="D1405" s="9" t="s">
        <v>425</v>
      </c>
      <c r="E1405" s="9" t="s">
        <v>425</v>
      </c>
      <c r="F1405" s="9" t="s">
        <v>425</v>
      </c>
      <c r="G1405" s="9" t="s">
        <v>425</v>
      </c>
      <c r="H1405" s="9" t="s">
        <v>425</v>
      </c>
    </row>
    <row r="1406" spans="1:8" ht="15" thickBot="1" x14ac:dyDescent="0.35">
      <c r="A1406" s="8" t="s">
        <v>544</v>
      </c>
      <c r="B1406" s="9" t="s">
        <v>1117</v>
      </c>
      <c r="C1406" s="9" t="s">
        <v>425</v>
      </c>
      <c r="D1406" s="9" t="s">
        <v>425</v>
      </c>
      <c r="E1406" s="9" t="s">
        <v>425</v>
      </c>
      <c r="F1406" s="9" t="s">
        <v>425</v>
      </c>
      <c r="G1406" s="9" t="s">
        <v>425</v>
      </c>
      <c r="H1406" s="9" t="s">
        <v>425</v>
      </c>
    </row>
    <row r="1407" spans="1:8" ht="15" thickBot="1" x14ac:dyDescent="0.35">
      <c r="A1407" s="8" t="s">
        <v>545</v>
      </c>
      <c r="B1407" s="9" t="s">
        <v>1117</v>
      </c>
      <c r="C1407" s="9" t="s">
        <v>425</v>
      </c>
      <c r="D1407" s="9" t="s">
        <v>425</v>
      </c>
      <c r="E1407" s="9" t="s">
        <v>425</v>
      </c>
      <c r="F1407" s="9" t="s">
        <v>425</v>
      </c>
      <c r="G1407" s="9" t="s">
        <v>425</v>
      </c>
      <c r="H1407" s="9" t="s">
        <v>425</v>
      </c>
    </row>
    <row r="1408" spans="1:8" ht="15" thickBot="1" x14ac:dyDescent="0.35">
      <c r="A1408" s="8" t="s">
        <v>546</v>
      </c>
      <c r="B1408" s="9" t="s">
        <v>1117</v>
      </c>
      <c r="C1408" s="9" t="s">
        <v>425</v>
      </c>
      <c r="D1408" s="9" t="s">
        <v>425</v>
      </c>
      <c r="E1408" s="9" t="s">
        <v>425</v>
      </c>
      <c r="F1408" s="9" t="s">
        <v>425</v>
      </c>
      <c r="G1408" s="9" t="s">
        <v>425</v>
      </c>
      <c r="H1408" s="9" t="s">
        <v>425</v>
      </c>
    </row>
    <row r="1409" spans="1:8" ht="15" thickBot="1" x14ac:dyDescent="0.35">
      <c r="A1409" s="8" t="s">
        <v>547</v>
      </c>
      <c r="B1409" s="9" t="s">
        <v>1117</v>
      </c>
      <c r="C1409" s="9" t="s">
        <v>425</v>
      </c>
      <c r="D1409" s="9" t="s">
        <v>425</v>
      </c>
      <c r="E1409" s="9" t="s">
        <v>425</v>
      </c>
      <c r="F1409" s="9" t="s">
        <v>425</v>
      </c>
      <c r="G1409" s="9" t="s">
        <v>425</v>
      </c>
      <c r="H1409" s="9" t="s">
        <v>425</v>
      </c>
    </row>
    <row r="1410" spans="1:8" ht="15" thickBot="1" x14ac:dyDescent="0.35">
      <c r="A1410" s="8" t="s">
        <v>548</v>
      </c>
      <c r="B1410" s="9" t="s">
        <v>1117</v>
      </c>
      <c r="C1410" s="9" t="s">
        <v>425</v>
      </c>
      <c r="D1410" s="9" t="s">
        <v>425</v>
      </c>
      <c r="E1410" s="9" t="s">
        <v>425</v>
      </c>
      <c r="F1410" s="9" t="s">
        <v>425</v>
      </c>
      <c r="G1410" s="9" t="s">
        <v>425</v>
      </c>
      <c r="H1410" s="9" t="s">
        <v>425</v>
      </c>
    </row>
    <row r="1411" spans="1:8" ht="15" thickBot="1" x14ac:dyDescent="0.35">
      <c r="A1411" s="8" t="s">
        <v>549</v>
      </c>
      <c r="B1411" s="9" t="s">
        <v>1117</v>
      </c>
      <c r="C1411" s="9" t="s">
        <v>425</v>
      </c>
      <c r="D1411" s="9" t="s">
        <v>425</v>
      </c>
      <c r="E1411" s="9" t="s">
        <v>425</v>
      </c>
      <c r="F1411" s="9" t="s">
        <v>425</v>
      </c>
      <c r="G1411" s="9" t="s">
        <v>425</v>
      </c>
      <c r="H1411" s="9" t="s">
        <v>425</v>
      </c>
    </row>
    <row r="1412" spans="1:8" ht="15" thickBot="1" x14ac:dyDescent="0.35">
      <c r="A1412" s="8" t="s">
        <v>550</v>
      </c>
      <c r="B1412" s="9" t="s">
        <v>1117</v>
      </c>
      <c r="C1412" s="9" t="s">
        <v>425</v>
      </c>
      <c r="D1412" s="9" t="s">
        <v>425</v>
      </c>
      <c r="E1412" s="9" t="s">
        <v>425</v>
      </c>
      <c r="F1412" s="9" t="s">
        <v>425</v>
      </c>
      <c r="G1412" s="9" t="s">
        <v>425</v>
      </c>
      <c r="H1412" s="9" t="s">
        <v>425</v>
      </c>
    </row>
    <row r="1413" spans="1:8" ht="15" thickBot="1" x14ac:dyDescent="0.35">
      <c r="A1413" s="8" t="s">
        <v>551</v>
      </c>
      <c r="B1413" s="9" t="s">
        <v>1117</v>
      </c>
      <c r="C1413" s="9" t="s">
        <v>425</v>
      </c>
      <c r="D1413" s="9" t="s">
        <v>425</v>
      </c>
      <c r="E1413" s="9" t="s">
        <v>425</v>
      </c>
      <c r="F1413" s="9" t="s">
        <v>425</v>
      </c>
      <c r="G1413" s="9" t="s">
        <v>425</v>
      </c>
      <c r="H1413" s="9" t="s">
        <v>425</v>
      </c>
    </row>
    <row r="1414" spans="1:8" ht="15" thickBot="1" x14ac:dyDescent="0.35">
      <c r="A1414" s="8" t="s">
        <v>552</v>
      </c>
      <c r="B1414" s="9" t="s">
        <v>1117</v>
      </c>
      <c r="C1414" s="9" t="s">
        <v>425</v>
      </c>
      <c r="D1414" s="9" t="s">
        <v>425</v>
      </c>
      <c r="E1414" s="9" t="s">
        <v>425</v>
      </c>
      <c r="F1414" s="9" t="s">
        <v>425</v>
      </c>
      <c r="G1414" s="9" t="s">
        <v>425</v>
      </c>
      <c r="H1414" s="9" t="s">
        <v>425</v>
      </c>
    </row>
    <row r="1415" spans="1:8" ht="15" thickBot="1" x14ac:dyDescent="0.35">
      <c r="A1415" s="8" t="s">
        <v>553</v>
      </c>
      <c r="B1415" s="9" t="s">
        <v>1117</v>
      </c>
      <c r="C1415" s="9" t="s">
        <v>425</v>
      </c>
      <c r="D1415" s="9" t="s">
        <v>425</v>
      </c>
      <c r="E1415" s="9" t="s">
        <v>425</v>
      </c>
      <c r="F1415" s="9" t="s">
        <v>425</v>
      </c>
      <c r="G1415" s="9" t="s">
        <v>425</v>
      </c>
      <c r="H1415" s="9" t="s">
        <v>425</v>
      </c>
    </row>
    <row r="1416" spans="1:8" ht="15" thickBot="1" x14ac:dyDescent="0.35">
      <c r="A1416" s="8" t="s">
        <v>554</v>
      </c>
      <c r="B1416" s="9" t="s">
        <v>1117</v>
      </c>
      <c r="C1416" s="9" t="s">
        <v>425</v>
      </c>
      <c r="D1416" s="9" t="s">
        <v>425</v>
      </c>
      <c r="E1416" s="9" t="s">
        <v>425</v>
      </c>
      <c r="F1416" s="9" t="s">
        <v>425</v>
      </c>
      <c r="G1416" s="9" t="s">
        <v>425</v>
      </c>
      <c r="H1416" s="9" t="s">
        <v>425</v>
      </c>
    </row>
    <row r="1417" spans="1:8" ht="15" thickBot="1" x14ac:dyDescent="0.35">
      <c r="A1417" s="8" t="s">
        <v>555</v>
      </c>
      <c r="B1417" s="9" t="s">
        <v>1118</v>
      </c>
      <c r="C1417" s="9" t="s">
        <v>425</v>
      </c>
      <c r="D1417" s="9" t="s">
        <v>425</v>
      </c>
      <c r="E1417" s="9" t="s">
        <v>425</v>
      </c>
      <c r="F1417" s="9" t="s">
        <v>425</v>
      </c>
      <c r="G1417" s="9" t="s">
        <v>425</v>
      </c>
      <c r="H1417" s="9" t="s">
        <v>425</v>
      </c>
    </row>
    <row r="1418" spans="1:8" ht="15" thickBot="1" x14ac:dyDescent="0.35">
      <c r="A1418" s="8" t="s">
        <v>556</v>
      </c>
      <c r="B1418" s="9" t="s">
        <v>1118</v>
      </c>
      <c r="C1418" s="9" t="s">
        <v>425</v>
      </c>
      <c r="D1418" s="9" t="s">
        <v>425</v>
      </c>
      <c r="E1418" s="9" t="s">
        <v>425</v>
      </c>
      <c r="F1418" s="9" t="s">
        <v>425</v>
      </c>
      <c r="G1418" s="9" t="s">
        <v>425</v>
      </c>
      <c r="H1418" s="9" t="s">
        <v>425</v>
      </c>
    </row>
    <row r="1419" spans="1:8" ht="15" thickBot="1" x14ac:dyDescent="0.35">
      <c r="A1419" s="8" t="s">
        <v>557</v>
      </c>
      <c r="B1419" s="9" t="s">
        <v>1118</v>
      </c>
      <c r="C1419" s="9" t="s">
        <v>425</v>
      </c>
      <c r="D1419" s="9" t="s">
        <v>425</v>
      </c>
      <c r="E1419" s="9" t="s">
        <v>425</v>
      </c>
      <c r="F1419" s="9" t="s">
        <v>425</v>
      </c>
      <c r="G1419" s="9" t="s">
        <v>425</v>
      </c>
      <c r="H1419" s="9" t="s">
        <v>425</v>
      </c>
    </row>
    <row r="1420" spans="1:8" ht="15" thickBot="1" x14ac:dyDescent="0.35">
      <c r="A1420" s="8" t="s">
        <v>558</v>
      </c>
      <c r="B1420" s="9" t="s">
        <v>1118</v>
      </c>
      <c r="C1420" s="9" t="s">
        <v>425</v>
      </c>
      <c r="D1420" s="9" t="s">
        <v>425</v>
      </c>
      <c r="E1420" s="9" t="s">
        <v>425</v>
      </c>
      <c r="F1420" s="9" t="s">
        <v>425</v>
      </c>
      <c r="G1420" s="9" t="s">
        <v>425</v>
      </c>
      <c r="H1420" s="9" t="s">
        <v>425</v>
      </c>
    </row>
    <row r="1421" spans="1:8" ht="15" thickBot="1" x14ac:dyDescent="0.35">
      <c r="A1421" s="8" t="s">
        <v>559</v>
      </c>
      <c r="B1421" s="9" t="s">
        <v>1118</v>
      </c>
      <c r="C1421" s="9" t="s">
        <v>425</v>
      </c>
      <c r="D1421" s="9" t="s">
        <v>425</v>
      </c>
      <c r="E1421" s="9" t="s">
        <v>425</v>
      </c>
      <c r="F1421" s="9" t="s">
        <v>425</v>
      </c>
      <c r="G1421" s="9" t="s">
        <v>425</v>
      </c>
      <c r="H1421" s="9" t="s">
        <v>425</v>
      </c>
    </row>
    <row r="1422" spans="1:8" ht="15" thickBot="1" x14ac:dyDescent="0.35">
      <c r="A1422" s="8" t="s">
        <v>560</v>
      </c>
      <c r="B1422" s="9" t="s">
        <v>1118</v>
      </c>
      <c r="C1422" s="9" t="s">
        <v>425</v>
      </c>
      <c r="D1422" s="9" t="s">
        <v>425</v>
      </c>
      <c r="E1422" s="9" t="s">
        <v>425</v>
      </c>
      <c r="F1422" s="9" t="s">
        <v>425</v>
      </c>
      <c r="G1422" s="9" t="s">
        <v>425</v>
      </c>
      <c r="H1422" s="9" t="s">
        <v>425</v>
      </c>
    </row>
    <row r="1423" spans="1:8" ht="15" thickBot="1" x14ac:dyDescent="0.35">
      <c r="A1423" s="8" t="s">
        <v>561</v>
      </c>
      <c r="B1423" s="9" t="s">
        <v>1118</v>
      </c>
      <c r="C1423" s="9" t="s">
        <v>425</v>
      </c>
      <c r="D1423" s="9" t="s">
        <v>425</v>
      </c>
      <c r="E1423" s="9" t="s">
        <v>425</v>
      </c>
      <c r="F1423" s="9" t="s">
        <v>425</v>
      </c>
      <c r="G1423" s="9" t="s">
        <v>425</v>
      </c>
      <c r="H1423" s="9" t="s">
        <v>425</v>
      </c>
    </row>
    <row r="1424" spans="1:8" ht="15" thickBot="1" x14ac:dyDescent="0.35">
      <c r="A1424" s="8" t="s">
        <v>562</v>
      </c>
      <c r="B1424" s="9" t="s">
        <v>1118</v>
      </c>
      <c r="C1424" s="9" t="s">
        <v>425</v>
      </c>
      <c r="D1424" s="9" t="s">
        <v>425</v>
      </c>
      <c r="E1424" s="9" t="s">
        <v>425</v>
      </c>
      <c r="F1424" s="9" t="s">
        <v>425</v>
      </c>
      <c r="G1424" s="9" t="s">
        <v>425</v>
      </c>
      <c r="H1424" s="9" t="s">
        <v>425</v>
      </c>
    </row>
    <row r="1425" spans="1:8" ht="15" thickBot="1" x14ac:dyDescent="0.35">
      <c r="A1425" s="8" t="s">
        <v>563</v>
      </c>
      <c r="B1425" s="9" t="s">
        <v>1119</v>
      </c>
      <c r="C1425" s="9" t="s">
        <v>425</v>
      </c>
      <c r="D1425" s="9" t="s">
        <v>425</v>
      </c>
      <c r="E1425" s="9" t="s">
        <v>425</v>
      </c>
      <c r="F1425" s="9" t="s">
        <v>425</v>
      </c>
      <c r="G1425" s="9" t="s">
        <v>425</v>
      </c>
      <c r="H1425" s="9" t="s">
        <v>425</v>
      </c>
    </row>
    <row r="1426" spans="1:8" ht="15" thickBot="1" x14ac:dyDescent="0.35">
      <c r="A1426" s="8" t="s">
        <v>564</v>
      </c>
      <c r="B1426" s="9" t="s">
        <v>1119</v>
      </c>
      <c r="C1426" s="9" t="s">
        <v>425</v>
      </c>
      <c r="D1426" s="9" t="s">
        <v>425</v>
      </c>
      <c r="E1426" s="9" t="s">
        <v>425</v>
      </c>
      <c r="F1426" s="9" t="s">
        <v>425</v>
      </c>
      <c r="G1426" s="9" t="s">
        <v>425</v>
      </c>
      <c r="H1426" s="9" t="s">
        <v>425</v>
      </c>
    </row>
    <row r="1427" spans="1:8" ht="15" thickBot="1" x14ac:dyDescent="0.35">
      <c r="A1427" s="8" t="s">
        <v>565</v>
      </c>
      <c r="B1427" s="9" t="s">
        <v>1119</v>
      </c>
      <c r="C1427" s="9" t="s">
        <v>425</v>
      </c>
      <c r="D1427" s="9" t="s">
        <v>425</v>
      </c>
      <c r="E1427" s="9" t="s">
        <v>425</v>
      </c>
      <c r="F1427" s="9" t="s">
        <v>425</v>
      </c>
      <c r="G1427" s="9" t="s">
        <v>425</v>
      </c>
      <c r="H1427" s="9" t="s">
        <v>425</v>
      </c>
    </row>
    <row r="1428" spans="1:8" ht="15" thickBot="1" x14ac:dyDescent="0.35">
      <c r="A1428" s="8" t="s">
        <v>566</v>
      </c>
      <c r="B1428" s="9" t="s">
        <v>1119</v>
      </c>
      <c r="C1428" s="9" t="s">
        <v>425</v>
      </c>
      <c r="D1428" s="9" t="s">
        <v>425</v>
      </c>
      <c r="E1428" s="9" t="s">
        <v>425</v>
      </c>
      <c r="F1428" s="9" t="s">
        <v>425</v>
      </c>
      <c r="G1428" s="9" t="s">
        <v>425</v>
      </c>
      <c r="H1428" s="9" t="s">
        <v>425</v>
      </c>
    </row>
    <row r="1429" spans="1:8" ht="15" thickBot="1" x14ac:dyDescent="0.35">
      <c r="A1429" s="8" t="s">
        <v>567</v>
      </c>
      <c r="B1429" s="9" t="s">
        <v>1119</v>
      </c>
      <c r="C1429" s="9" t="s">
        <v>425</v>
      </c>
      <c r="D1429" s="9" t="s">
        <v>425</v>
      </c>
      <c r="E1429" s="9" t="s">
        <v>425</v>
      </c>
      <c r="F1429" s="9" t="s">
        <v>425</v>
      </c>
      <c r="G1429" s="9" t="s">
        <v>425</v>
      </c>
      <c r="H1429" s="9" t="s">
        <v>425</v>
      </c>
    </row>
    <row r="1430" spans="1:8" ht="15" thickBot="1" x14ac:dyDescent="0.35">
      <c r="A1430" s="8" t="s">
        <v>568</v>
      </c>
      <c r="B1430" s="9" t="s">
        <v>1119</v>
      </c>
      <c r="C1430" s="9" t="s">
        <v>425</v>
      </c>
      <c r="D1430" s="9" t="s">
        <v>425</v>
      </c>
      <c r="E1430" s="9" t="s">
        <v>425</v>
      </c>
      <c r="F1430" s="9" t="s">
        <v>425</v>
      </c>
      <c r="G1430" s="9" t="s">
        <v>425</v>
      </c>
      <c r="H1430" s="9" t="s">
        <v>425</v>
      </c>
    </row>
    <row r="1431" spans="1:8" ht="15" thickBot="1" x14ac:dyDescent="0.35">
      <c r="A1431" s="8" t="s">
        <v>569</v>
      </c>
      <c r="B1431" s="9" t="s">
        <v>1120</v>
      </c>
      <c r="C1431" s="9" t="s">
        <v>425</v>
      </c>
      <c r="D1431" s="9" t="s">
        <v>425</v>
      </c>
      <c r="E1431" s="9" t="s">
        <v>425</v>
      </c>
      <c r="F1431" s="9" t="s">
        <v>425</v>
      </c>
      <c r="G1431" s="9" t="s">
        <v>425</v>
      </c>
      <c r="H1431" s="9" t="s">
        <v>425</v>
      </c>
    </row>
    <row r="1432" spans="1:8" ht="15" thickBot="1" x14ac:dyDescent="0.35">
      <c r="A1432" s="8" t="s">
        <v>570</v>
      </c>
      <c r="B1432" s="9" t="s">
        <v>1121</v>
      </c>
      <c r="C1432" s="9" t="s">
        <v>425</v>
      </c>
      <c r="D1432" s="9" t="s">
        <v>425</v>
      </c>
      <c r="E1432" s="9" t="s">
        <v>425</v>
      </c>
      <c r="F1432" s="9" t="s">
        <v>425</v>
      </c>
      <c r="G1432" s="9" t="s">
        <v>425</v>
      </c>
      <c r="H1432" s="9" t="s">
        <v>425</v>
      </c>
    </row>
    <row r="1433" spans="1:8" ht="15" thickBot="1" x14ac:dyDescent="0.35">
      <c r="A1433" s="8" t="s">
        <v>571</v>
      </c>
      <c r="B1433" s="9" t="s">
        <v>1121</v>
      </c>
      <c r="C1433" s="9" t="s">
        <v>425</v>
      </c>
      <c r="D1433" s="9" t="s">
        <v>425</v>
      </c>
      <c r="E1433" s="9" t="s">
        <v>425</v>
      </c>
      <c r="F1433" s="9" t="s">
        <v>425</v>
      </c>
      <c r="G1433" s="9" t="s">
        <v>425</v>
      </c>
      <c r="H1433" s="9" t="s">
        <v>425</v>
      </c>
    </row>
    <row r="1434" spans="1:8" ht="15" thickBot="1" x14ac:dyDescent="0.35">
      <c r="A1434" s="8" t="s">
        <v>572</v>
      </c>
      <c r="B1434" s="9" t="s">
        <v>1121</v>
      </c>
      <c r="C1434" s="9" t="s">
        <v>425</v>
      </c>
      <c r="D1434" s="9" t="s">
        <v>425</v>
      </c>
      <c r="E1434" s="9" t="s">
        <v>425</v>
      </c>
      <c r="F1434" s="9" t="s">
        <v>425</v>
      </c>
      <c r="G1434" s="9" t="s">
        <v>425</v>
      </c>
      <c r="H1434" s="9" t="s">
        <v>425</v>
      </c>
    </row>
    <row r="1435" spans="1:8" ht="15" thickBot="1" x14ac:dyDescent="0.35">
      <c r="A1435" s="8" t="s">
        <v>573</v>
      </c>
      <c r="B1435" s="9" t="s">
        <v>1121</v>
      </c>
      <c r="C1435" s="9" t="s">
        <v>425</v>
      </c>
      <c r="D1435" s="9" t="s">
        <v>425</v>
      </c>
      <c r="E1435" s="9" t="s">
        <v>425</v>
      </c>
      <c r="F1435" s="9" t="s">
        <v>425</v>
      </c>
      <c r="G1435" s="9" t="s">
        <v>425</v>
      </c>
      <c r="H1435" s="9" t="s">
        <v>425</v>
      </c>
    </row>
    <row r="1436" spans="1:8" ht="15" thickBot="1" x14ac:dyDescent="0.35">
      <c r="A1436" s="8" t="s">
        <v>574</v>
      </c>
      <c r="B1436" s="9" t="s">
        <v>1121</v>
      </c>
      <c r="C1436" s="9" t="s">
        <v>425</v>
      </c>
      <c r="D1436" s="9" t="s">
        <v>425</v>
      </c>
      <c r="E1436" s="9" t="s">
        <v>425</v>
      </c>
      <c r="F1436" s="9" t="s">
        <v>425</v>
      </c>
      <c r="G1436" s="9" t="s">
        <v>425</v>
      </c>
      <c r="H1436" s="9" t="s">
        <v>425</v>
      </c>
    </row>
    <row r="1437" spans="1:8" ht="15" thickBot="1" x14ac:dyDescent="0.35">
      <c r="A1437" s="8" t="s">
        <v>575</v>
      </c>
      <c r="B1437" s="9" t="s">
        <v>1122</v>
      </c>
      <c r="C1437" s="9" t="s">
        <v>425</v>
      </c>
      <c r="D1437" s="9" t="s">
        <v>425</v>
      </c>
      <c r="E1437" s="9" t="s">
        <v>425</v>
      </c>
      <c r="F1437" s="9" t="s">
        <v>425</v>
      </c>
      <c r="G1437" s="9" t="s">
        <v>425</v>
      </c>
      <c r="H1437" s="9" t="s">
        <v>425</v>
      </c>
    </row>
    <row r="1438" spans="1:8" ht="15" thickBot="1" x14ac:dyDescent="0.35">
      <c r="A1438" s="8" t="s">
        <v>576</v>
      </c>
      <c r="B1438" s="9" t="s">
        <v>1123</v>
      </c>
      <c r="C1438" s="9" t="s">
        <v>425</v>
      </c>
      <c r="D1438" s="9" t="s">
        <v>425</v>
      </c>
      <c r="E1438" s="9" t="s">
        <v>425</v>
      </c>
      <c r="F1438" s="9" t="s">
        <v>425</v>
      </c>
      <c r="G1438" s="9" t="s">
        <v>425</v>
      </c>
      <c r="H1438" s="9" t="s">
        <v>425</v>
      </c>
    </row>
    <row r="1439" spans="1:8" ht="15" thickBot="1" x14ac:dyDescent="0.35">
      <c r="A1439" s="8" t="s">
        <v>577</v>
      </c>
      <c r="B1439" s="9" t="s">
        <v>1123</v>
      </c>
      <c r="C1439" s="9" t="s">
        <v>425</v>
      </c>
      <c r="D1439" s="9" t="s">
        <v>425</v>
      </c>
      <c r="E1439" s="9" t="s">
        <v>425</v>
      </c>
      <c r="F1439" s="9" t="s">
        <v>425</v>
      </c>
      <c r="G1439" s="9" t="s">
        <v>425</v>
      </c>
      <c r="H1439" s="9" t="s">
        <v>425</v>
      </c>
    </row>
    <row r="1440" spans="1:8" ht="15" thickBot="1" x14ac:dyDescent="0.35">
      <c r="A1440" s="8" t="s">
        <v>578</v>
      </c>
      <c r="B1440" s="9" t="s">
        <v>1123</v>
      </c>
      <c r="C1440" s="9" t="s">
        <v>425</v>
      </c>
      <c r="D1440" s="9" t="s">
        <v>425</v>
      </c>
      <c r="E1440" s="9" t="s">
        <v>425</v>
      </c>
      <c r="F1440" s="9" t="s">
        <v>425</v>
      </c>
      <c r="G1440" s="9" t="s">
        <v>425</v>
      </c>
      <c r="H1440" s="9" t="s">
        <v>425</v>
      </c>
    </row>
    <row r="1441" spans="1:8" ht="15" thickBot="1" x14ac:dyDescent="0.35">
      <c r="A1441" s="8" t="s">
        <v>579</v>
      </c>
      <c r="B1441" s="9" t="s">
        <v>425</v>
      </c>
      <c r="C1441" s="9" t="s">
        <v>425</v>
      </c>
      <c r="D1441" s="9" t="s">
        <v>425</v>
      </c>
      <c r="E1441" s="9" t="s">
        <v>425</v>
      </c>
      <c r="F1441" s="9" t="s">
        <v>425</v>
      </c>
      <c r="G1441" s="9" t="s">
        <v>425</v>
      </c>
      <c r="H1441" s="9" t="s">
        <v>425</v>
      </c>
    </row>
    <row r="1442" spans="1:8" ht="18.600000000000001" thickBot="1" x14ac:dyDescent="0.35">
      <c r="A1442" s="4"/>
    </row>
    <row r="1443" spans="1:8" ht="15" thickBot="1" x14ac:dyDescent="0.35">
      <c r="A1443" s="8" t="s">
        <v>580</v>
      </c>
      <c r="B1443" s="8" t="s">
        <v>26</v>
      </c>
      <c r="C1443" s="8" t="s">
        <v>27</v>
      </c>
      <c r="D1443" s="8" t="s">
        <v>28</v>
      </c>
      <c r="E1443" s="8" t="s">
        <v>29</v>
      </c>
      <c r="F1443" s="8" t="s">
        <v>30</v>
      </c>
      <c r="G1443" s="8" t="s">
        <v>31</v>
      </c>
      <c r="H1443" s="8" t="s">
        <v>987</v>
      </c>
    </row>
    <row r="1444" spans="1:8" ht="15" thickBot="1" x14ac:dyDescent="0.35">
      <c r="A1444" s="8" t="s">
        <v>268</v>
      </c>
      <c r="B1444" s="9">
        <v>19519.400000000001</v>
      </c>
      <c r="C1444" s="9">
        <v>43858.400000000001</v>
      </c>
      <c r="D1444" s="9">
        <v>23134.1</v>
      </c>
      <c r="E1444" s="9">
        <v>3373.7</v>
      </c>
      <c r="F1444" s="9">
        <v>3855.7</v>
      </c>
      <c r="G1444" s="9">
        <v>6506.5</v>
      </c>
      <c r="H1444" s="9">
        <v>12049</v>
      </c>
    </row>
    <row r="1445" spans="1:8" ht="15" thickBot="1" x14ac:dyDescent="0.35">
      <c r="A1445" s="8" t="s">
        <v>275</v>
      </c>
      <c r="B1445" s="9">
        <v>17591.599999999999</v>
      </c>
      <c r="C1445" s="9">
        <v>42894.5</v>
      </c>
      <c r="D1445" s="9">
        <v>15422.8</v>
      </c>
      <c r="E1445" s="9">
        <v>2891.8</v>
      </c>
      <c r="F1445" s="9">
        <v>3855.7</v>
      </c>
      <c r="G1445" s="9">
        <v>4578.6000000000004</v>
      </c>
      <c r="H1445" s="9">
        <v>3855.7</v>
      </c>
    </row>
    <row r="1446" spans="1:8" ht="15" thickBot="1" x14ac:dyDescent="0.35">
      <c r="A1446" s="8" t="s">
        <v>282</v>
      </c>
      <c r="B1446" s="9">
        <v>17591.599999999999</v>
      </c>
      <c r="C1446" s="9">
        <v>42894.5</v>
      </c>
      <c r="D1446" s="9">
        <v>15422.8</v>
      </c>
      <c r="E1446" s="9">
        <v>2891.8</v>
      </c>
      <c r="F1446" s="9">
        <v>3855.7</v>
      </c>
      <c r="G1446" s="9">
        <v>4578.6000000000004</v>
      </c>
      <c r="H1446" s="9">
        <v>3855.7</v>
      </c>
    </row>
    <row r="1447" spans="1:8" ht="15" thickBot="1" x14ac:dyDescent="0.35">
      <c r="A1447" s="8" t="s">
        <v>283</v>
      </c>
      <c r="B1447" s="9">
        <v>17591.599999999999</v>
      </c>
      <c r="C1447" s="9">
        <v>41930.6</v>
      </c>
      <c r="D1447" s="9">
        <v>15422.8</v>
      </c>
      <c r="E1447" s="9">
        <v>2891.8</v>
      </c>
      <c r="F1447" s="9">
        <v>3855.7</v>
      </c>
      <c r="G1447" s="9">
        <v>4578.6000000000004</v>
      </c>
      <c r="H1447" s="9">
        <v>3855.7</v>
      </c>
    </row>
    <row r="1448" spans="1:8" ht="15" thickBot="1" x14ac:dyDescent="0.35">
      <c r="A1448" s="8" t="s">
        <v>285</v>
      </c>
      <c r="B1448" s="9">
        <v>17591.599999999999</v>
      </c>
      <c r="C1448" s="9">
        <v>41930.6</v>
      </c>
      <c r="D1448" s="9">
        <v>15422.8</v>
      </c>
      <c r="E1448" s="9">
        <v>2891.8</v>
      </c>
      <c r="F1448" s="9">
        <v>3855.7</v>
      </c>
      <c r="G1448" s="9">
        <v>4578.6000000000004</v>
      </c>
      <c r="H1448" s="9">
        <v>3855.7</v>
      </c>
    </row>
    <row r="1449" spans="1:8" ht="15" thickBot="1" x14ac:dyDescent="0.35">
      <c r="A1449" s="8" t="s">
        <v>287</v>
      </c>
      <c r="B1449" s="9">
        <v>17591.599999999999</v>
      </c>
      <c r="C1449" s="9">
        <v>41930.6</v>
      </c>
      <c r="D1449" s="9">
        <v>15422.8</v>
      </c>
      <c r="E1449" s="9">
        <v>2891.8</v>
      </c>
      <c r="F1449" s="9">
        <v>3855.7</v>
      </c>
      <c r="G1449" s="9">
        <v>4578.6000000000004</v>
      </c>
      <c r="H1449" s="9">
        <v>3855.7</v>
      </c>
    </row>
    <row r="1450" spans="1:8" ht="15" thickBot="1" x14ac:dyDescent="0.35">
      <c r="A1450" s="8" t="s">
        <v>288</v>
      </c>
      <c r="B1450" s="9">
        <v>17591.599999999999</v>
      </c>
      <c r="C1450" s="9">
        <v>41930.6</v>
      </c>
      <c r="D1450" s="9">
        <v>15422.8</v>
      </c>
      <c r="E1450" s="9">
        <v>2891.8</v>
      </c>
      <c r="F1450" s="9">
        <v>3855.7</v>
      </c>
      <c r="G1450" s="9">
        <v>4578.6000000000004</v>
      </c>
      <c r="H1450" s="9">
        <v>3855.7</v>
      </c>
    </row>
    <row r="1451" spans="1:8" ht="15" thickBot="1" x14ac:dyDescent="0.35">
      <c r="A1451" s="8" t="s">
        <v>289</v>
      </c>
      <c r="B1451" s="9">
        <v>17591.599999999999</v>
      </c>
      <c r="C1451" s="9">
        <v>41930.6</v>
      </c>
      <c r="D1451" s="9">
        <v>15422.8</v>
      </c>
      <c r="E1451" s="9">
        <v>2891.8</v>
      </c>
      <c r="F1451" s="9">
        <v>3855.7</v>
      </c>
      <c r="G1451" s="9">
        <v>4578.6000000000004</v>
      </c>
      <c r="H1451" s="9">
        <v>3855.7</v>
      </c>
    </row>
    <row r="1452" spans="1:8" ht="15" thickBot="1" x14ac:dyDescent="0.35">
      <c r="A1452" s="8" t="s">
        <v>290</v>
      </c>
      <c r="B1452" s="9">
        <v>17591.599999999999</v>
      </c>
      <c r="C1452" s="9">
        <v>41930.6</v>
      </c>
      <c r="D1452" s="9">
        <v>15422.8</v>
      </c>
      <c r="E1452" s="9">
        <v>2891.8</v>
      </c>
      <c r="F1452" s="9">
        <v>3855.7</v>
      </c>
      <c r="G1452" s="9">
        <v>4578.6000000000004</v>
      </c>
      <c r="H1452" s="9">
        <v>3855.7</v>
      </c>
    </row>
    <row r="1453" spans="1:8" ht="15" thickBot="1" x14ac:dyDescent="0.35">
      <c r="A1453" s="8" t="s">
        <v>291</v>
      </c>
      <c r="B1453" s="9">
        <v>17591.599999999999</v>
      </c>
      <c r="C1453" s="9">
        <v>41930.6</v>
      </c>
      <c r="D1453" s="9">
        <v>15422.8</v>
      </c>
      <c r="E1453" s="9">
        <v>2891.8</v>
      </c>
      <c r="F1453" s="9">
        <v>3855.7</v>
      </c>
      <c r="G1453" s="9">
        <v>4578.6000000000004</v>
      </c>
      <c r="H1453" s="9">
        <v>3855.7</v>
      </c>
    </row>
    <row r="1454" spans="1:8" ht="15" thickBot="1" x14ac:dyDescent="0.35">
      <c r="A1454" s="8" t="s">
        <v>292</v>
      </c>
      <c r="B1454" s="9">
        <v>17591.599999999999</v>
      </c>
      <c r="C1454" s="9">
        <v>41930.6</v>
      </c>
      <c r="D1454" s="9">
        <v>15422.8</v>
      </c>
      <c r="E1454" s="9">
        <v>2891.8</v>
      </c>
      <c r="F1454" s="9">
        <v>3855.7</v>
      </c>
      <c r="G1454" s="9">
        <v>4578.6000000000004</v>
      </c>
      <c r="H1454" s="9">
        <v>3855.7</v>
      </c>
    </row>
    <row r="1455" spans="1:8" ht="15" thickBot="1" x14ac:dyDescent="0.35">
      <c r="A1455" s="8" t="s">
        <v>293</v>
      </c>
      <c r="B1455" s="9">
        <v>17591.599999999999</v>
      </c>
      <c r="C1455" s="9">
        <v>41930.6</v>
      </c>
      <c r="D1455" s="9">
        <v>15422.8</v>
      </c>
      <c r="E1455" s="9">
        <v>2891.8</v>
      </c>
      <c r="F1455" s="9">
        <v>3855.7</v>
      </c>
      <c r="G1455" s="9">
        <v>4578.6000000000004</v>
      </c>
      <c r="H1455" s="9">
        <v>3855.7</v>
      </c>
    </row>
    <row r="1456" spans="1:8" ht="15" thickBot="1" x14ac:dyDescent="0.35">
      <c r="A1456" s="8" t="s">
        <v>294</v>
      </c>
      <c r="B1456" s="9">
        <v>17591.599999999999</v>
      </c>
      <c r="C1456" s="9">
        <v>39520.800000000003</v>
      </c>
      <c r="D1456" s="9">
        <v>15422.8</v>
      </c>
      <c r="E1456" s="9">
        <v>2891.8</v>
      </c>
      <c r="F1456" s="9">
        <v>2409.8000000000002</v>
      </c>
      <c r="G1456" s="9">
        <v>4578.6000000000004</v>
      </c>
      <c r="H1456" s="9">
        <v>3855.7</v>
      </c>
    </row>
    <row r="1457" spans="1:8" ht="15" thickBot="1" x14ac:dyDescent="0.35">
      <c r="A1457" s="8" t="s">
        <v>297</v>
      </c>
      <c r="B1457" s="9">
        <v>17591.599999999999</v>
      </c>
      <c r="C1457" s="9">
        <v>39520.800000000003</v>
      </c>
      <c r="D1457" s="9">
        <v>11567.1</v>
      </c>
      <c r="E1457" s="9">
        <v>2891.8</v>
      </c>
      <c r="F1457" s="9">
        <v>2409.8000000000002</v>
      </c>
      <c r="G1457" s="9">
        <v>4578.6000000000004</v>
      </c>
      <c r="H1457" s="9">
        <v>3855.7</v>
      </c>
    </row>
    <row r="1458" spans="1:8" ht="15" thickBot="1" x14ac:dyDescent="0.35">
      <c r="A1458" s="8" t="s">
        <v>299</v>
      </c>
      <c r="B1458" s="9">
        <v>17591.599999999999</v>
      </c>
      <c r="C1458" s="9">
        <v>39520.800000000003</v>
      </c>
      <c r="D1458" s="9">
        <v>9157.2999999999993</v>
      </c>
      <c r="E1458" s="9">
        <v>2409.8000000000002</v>
      </c>
      <c r="F1458" s="9">
        <v>2409.8000000000002</v>
      </c>
      <c r="G1458" s="9">
        <v>4578.6000000000004</v>
      </c>
      <c r="H1458" s="9">
        <v>3855.7</v>
      </c>
    </row>
    <row r="1459" spans="1:8" ht="15" thickBot="1" x14ac:dyDescent="0.35">
      <c r="A1459" s="8" t="s">
        <v>302</v>
      </c>
      <c r="B1459" s="9">
        <v>17591.599999999999</v>
      </c>
      <c r="C1459" s="9">
        <v>37593</v>
      </c>
      <c r="D1459" s="9">
        <v>9157.2999999999993</v>
      </c>
      <c r="E1459" s="9">
        <v>2409.8000000000002</v>
      </c>
      <c r="F1459" s="9">
        <v>2409.8000000000002</v>
      </c>
      <c r="G1459" s="9">
        <v>4578.6000000000004</v>
      </c>
      <c r="H1459" s="9">
        <v>3855.7</v>
      </c>
    </row>
    <row r="1460" spans="1:8" ht="15" thickBot="1" x14ac:dyDescent="0.35">
      <c r="A1460" s="8" t="s">
        <v>304</v>
      </c>
      <c r="B1460" s="9">
        <v>17591.599999999999</v>
      </c>
      <c r="C1460" s="9">
        <v>36147.1</v>
      </c>
      <c r="D1460" s="9">
        <v>5301.6</v>
      </c>
      <c r="E1460" s="9">
        <v>2409.8000000000002</v>
      </c>
      <c r="F1460" s="9">
        <v>2409.8000000000002</v>
      </c>
      <c r="G1460" s="9">
        <v>4578.6000000000004</v>
      </c>
      <c r="H1460" s="9">
        <v>3855.7</v>
      </c>
    </row>
    <row r="1461" spans="1:8" ht="15" thickBot="1" x14ac:dyDescent="0.35">
      <c r="A1461" s="8" t="s">
        <v>308</v>
      </c>
      <c r="B1461" s="9">
        <v>17591.599999999999</v>
      </c>
      <c r="C1461" s="9">
        <v>36147.1</v>
      </c>
      <c r="D1461" s="9">
        <v>5301.6</v>
      </c>
      <c r="E1461" s="9">
        <v>2409.8000000000002</v>
      </c>
      <c r="F1461" s="9">
        <v>2409.8000000000002</v>
      </c>
      <c r="G1461" s="9">
        <v>4578.6000000000004</v>
      </c>
      <c r="H1461" s="9">
        <v>3855.7</v>
      </c>
    </row>
    <row r="1462" spans="1:8" ht="15" thickBot="1" x14ac:dyDescent="0.35">
      <c r="A1462" s="8" t="s">
        <v>309</v>
      </c>
      <c r="B1462" s="9">
        <v>17591.599999999999</v>
      </c>
      <c r="C1462" s="9">
        <v>36147.1</v>
      </c>
      <c r="D1462" s="9">
        <v>5301.6</v>
      </c>
      <c r="E1462" s="9">
        <v>2409.8000000000002</v>
      </c>
      <c r="F1462" s="9">
        <v>2409.8000000000002</v>
      </c>
      <c r="G1462" s="9">
        <v>4578.6000000000004</v>
      </c>
      <c r="H1462" s="9">
        <v>3855.7</v>
      </c>
    </row>
    <row r="1463" spans="1:8" ht="15" thickBot="1" x14ac:dyDescent="0.35">
      <c r="A1463" s="8" t="s">
        <v>311</v>
      </c>
      <c r="B1463" s="9">
        <v>17591.599999999999</v>
      </c>
      <c r="C1463" s="9">
        <v>34219.199999999997</v>
      </c>
      <c r="D1463" s="9">
        <v>5301.6</v>
      </c>
      <c r="E1463" s="9">
        <v>2409.8000000000002</v>
      </c>
      <c r="F1463" s="9">
        <v>1927.8</v>
      </c>
      <c r="G1463" s="9">
        <v>4578.6000000000004</v>
      </c>
      <c r="H1463" s="9">
        <v>3855.7</v>
      </c>
    </row>
    <row r="1464" spans="1:8" ht="15" thickBot="1" x14ac:dyDescent="0.35">
      <c r="A1464" s="8" t="s">
        <v>314</v>
      </c>
      <c r="B1464" s="9">
        <v>17591.599999999999</v>
      </c>
      <c r="C1464" s="9">
        <v>34219.199999999997</v>
      </c>
      <c r="D1464" s="9">
        <v>963.9</v>
      </c>
      <c r="E1464" s="9">
        <v>2409.8000000000002</v>
      </c>
      <c r="F1464" s="9">
        <v>1927.8</v>
      </c>
      <c r="G1464" s="9">
        <v>4578.6000000000004</v>
      </c>
      <c r="H1464" s="9">
        <v>3855.7</v>
      </c>
    </row>
    <row r="1465" spans="1:8" ht="15" thickBot="1" x14ac:dyDescent="0.35">
      <c r="A1465" s="8" t="s">
        <v>316</v>
      </c>
      <c r="B1465" s="9">
        <v>17591.599999999999</v>
      </c>
      <c r="C1465" s="9">
        <v>34219.199999999997</v>
      </c>
      <c r="D1465" s="9">
        <v>963.9</v>
      </c>
      <c r="E1465" s="9">
        <v>2409.8000000000002</v>
      </c>
      <c r="F1465" s="9">
        <v>1927.8</v>
      </c>
      <c r="G1465" s="9">
        <v>4578.6000000000004</v>
      </c>
      <c r="H1465" s="9">
        <v>3855.7</v>
      </c>
    </row>
    <row r="1466" spans="1:8" ht="15" thickBot="1" x14ac:dyDescent="0.35">
      <c r="A1466" s="8" t="s">
        <v>317</v>
      </c>
      <c r="B1466" s="9">
        <v>17591.599999999999</v>
      </c>
      <c r="C1466" s="9">
        <v>32291.4</v>
      </c>
      <c r="D1466" s="9">
        <v>963.9</v>
      </c>
      <c r="E1466" s="9">
        <v>2409.8000000000002</v>
      </c>
      <c r="F1466" s="9">
        <v>1927.8</v>
      </c>
      <c r="G1466" s="9">
        <v>4578.6000000000004</v>
      </c>
      <c r="H1466" s="9">
        <v>3855.7</v>
      </c>
    </row>
    <row r="1467" spans="1:8" ht="15" thickBot="1" x14ac:dyDescent="0.35">
      <c r="A1467" s="8" t="s">
        <v>319</v>
      </c>
      <c r="B1467" s="9">
        <v>17591.599999999999</v>
      </c>
      <c r="C1467" s="9">
        <v>32291.4</v>
      </c>
      <c r="D1467" s="9">
        <v>963.9</v>
      </c>
      <c r="E1467" s="9">
        <v>2409.8000000000002</v>
      </c>
      <c r="F1467" s="9">
        <v>1927.8</v>
      </c>
      <c r="G1467" s="9">
        <v>4578.6000000000004</v>
      </c>
      <c r="H1467" s="9">
        <v>3855.7</v>
      </c>
    </row>
    <row r="1468" spans="1:8" ht="15" thickBot="1" x14ac:dyDescent="0.35">
      <c r="A1468" s="8" t="s">
        <v>320</v>
      </c>
      <c r="B1468" s="9">
        <v>17591.599999999999</v>
      </c>
      <c r="C1468" s="9">
        <v>32291.4</v>
      </c>
      <c r="D1468" s="9">
        <v>963.9</v>
      </c>
      <c r="E1468" s="9">
        <v>2409.8000000000002</v>
      </c>
      <c r="F1468" s="9">
        <v>1927.8</v>
      </c>
      <c r="G1468" s="9">
        <v>4578.6000000000004</v>
      </c>
      <c r="H1468" s="9">
        <v>3855.7</v>
      </c>
    </row>
    <row r="1469" spans="1:8" ht="15" thickBot="1" x14ac:dyDescent="0.35">
      <c r="A1469" s="8" t="s">
        <v>321</v>
      </c>
      <c r="B1469" s="9">
        <v>17591.599999999999</v>
      </c>
      <c r="C1469" s="9">
        <v>32291.4</v>
      </c>
      <c r="D1469" s="9">
        <v>963.9</v>
      </c>
      <c r="E1469" s="9">
        <v>2409.8000000000002</v>
      </c>
      <c r="F1469" s="9">
        <v>1927.8</v>
      </c>
      <c r="G1469" s="9">
        <v>4578.6000000000004</v>
      </c>
      <c r="H1469" s="9">
        <v>3855.7</v>
      </c>
    </row>
    <row r="1470" spans="1:8" ht="15" thickBot="1" x14ac:dyDescent="0.35">
      <c r="A1470" s="8" t="s">
        <v>322</v>
      </c>
      <c r="B1470" s="9">
        <v>17591.599999999999</v>
      </c>
      <c r="C1470" s="9">
        <v>28435.7</v>
      </c>
      <c r="D1470" s="9">
        <v>963.9</v>
      </c>
      <c r="E1470" s="9">
        <v>2409.8000000000002</v>
      </c>
      <c r="F1470" s="9">
        <v>1927.8</v>
      </c>
      <c r="G1470" s="9">
        <v>4578.6000000000004</v>
      </c>
      <c r="H1470" s="9">
        <v>3855.7</v>
      </c>
    </row>
    <row r="1471" spans="1:8" ht="15" thickBot="1" x14ac:dyDescent="0.35">
      <c r="A1471" s="8" t="s">
        <v>324</v>
      </c>
      <c r="B1471" s="9">
        <v>17591.599999999999</v>
      </c>
      <c r="C1471" s="9">
        <v>28435.7</v>
      </c>
      <c r="D1471" s="9">
        <v>963.9</v>
      </c>
      <c r="E1471" s="9">
        <v>2409.8000000000002</v>
      </c>
      <c r="F1471" s="9">
        <v>1927.8</v>
      </c>
      <c r="G1471" s="9">
        <v>4578.6000000000004</v>
      </c>
      <c r="H1471" s="9">
        <v>3855.7</v>
      </c>
    </row>
    <row r="1472" spans="1:8" ht="15" thickBot="1" x14ac:dyDescent="0.35">
      <c r="A1472" s="8" t="s">
        <v>325</v>
      </c>
      <c r="B1472" s="9">
        <v>17591.599999999999</v>
      </c>
      <c r="C1472" s="9">
        <v>28435.7</v>
      </c>
      <c r="D1472" s="9">
        <v>963.9</v>
      </c>
      <c r="E1472" s="9">
        <v>2409.8000000000002</v>
      </c>
      <c r="F1472" s="9">
        <v>1927.8</v>
      </c>
      <c r="G1472" s="9">
        <v>4578.6000000000004</v>
      </c>
      <c r="H1472" s="9">
        <v>3855.7</v>
      </c>
    </row>
    <row r="1473" spans="1:8" ht="15" thickBot="1" x14ac:dyDescent="0.35">
      <c r="A1473" s="8" t="s">
        <v>326</v>
      </c>
      <c r="B1473" s="9">
        <v>17591.599999999999</v>
      </c>
      <c r="C1473" s="9">
        <v>28435.7</v>
      </c>
      <c r="D1473" s="9">
        <v>963.9</v>
      </c>
      <c r="E1473" s="9">
        <v>2409.8000000000002</v>
      </c>
      <c r="F1473" s="9">
        <v>1927.8</v>
      </c>
      <c r="G1473" s="9">
        <v>4578.6000000000004</v>
      </c>
      <c r="H1473" s="9">
        <v>3855.7</v>
      </c>
    </row>
    <row r="1474" spans="1:8" ht="15" thickBot="1" x14ac:dyDescent="0.35">
      <c r="A1474" s="8" t="s">
        <v>327</v>
      </c>
      <c r="B1474" s="9">
        <v>17591.599999999999</v>
      </c>
      <c r="C1474" s="9">
        <v>28435.7</v>
      </c>
      <c r="D1474" s="9">
        <v>963.9</v>
      </c>
      <c r="E1474" s="9">
        <v>2409.8000000000002</v>
      </c>
      <c r="F1474" s="9">
        <v>1927.8</v>
      </c>
      <c r="G1474" s="9">
        <v>4578.6000000000004</v>
      </c>
      <c r="H1474" s="9">
        <v>3855.7</v>
      </c>
    </row>
    <row r="1475" spans="1:8" ht="15" thickBot="1" x14ac:dyDescent="0.35">
      <c r="A1475" s="8" t="s">
        <v>328</v>
      </c>
      <c r="B1475" s="9">
        <v>17591.599999999999</v>
      </c>
      <c r="C1475" s="9">
        <v>26025.9</v>
      </c>
      <c r="D1475" s="9">
        <v>963.9</v>
      </c>
      <c r="E1475" s="9">
        <v>2409.8000000000002</v>
      </c>
      <c r="F1475" s="9">
        <v>1927.8</v>
      </c>
      <c r="G1475" s="9">
        <v>4578.6000000000004</v>
      </c>
      <c r="H1475" s="9">
        <v>3855.7</v>
      </c>
    </row>
    <row r="1476" spans="1:8" ht="15" thickBot="1" x14ac:dyDescent="0.35">
      <c r="A1476" s="8" t="s">
        <v>330</v>
      </c>
      <c r="B1476" s="9">
        <v>17591.599999999999</v>
      </c>
      <c r="C1476" s="9">
        <v>26025.9</v>
      </c>
      <c r="D1476" s="9">
        <v>963.9</v>
      </c>
      <c r="E1476" s="9">
        <v>2409.8000000000002</v>
      </c>
      <c r="F1476" s="9">
        <v>1927.8</v>
      </c>
      <c r="G1476" s="9">
        <v>4578.6000000000004</v>
      </c>
      <c r="H1476" s="9">
        <v>3855.7</v>
      </c>
    </row>
    <row r="1477" spans="1:8" ht="15" thickBot="1" x14ac:dyDescent="0.35">
      <c r="A1477" s="8" t="s">
        <v>331</v>
      </c>
      <c r="B1477" s="9">
        <v>17591.599999999999</v>
      </c>
      <c r="C1477" s="9">
        <v>26025.9</v>
      </c>
      <c r="D1477" s="9">
        <v>963.9</v>
      </c>
      <c r="E1477" s="9">
        <v>2409.8000000000002</v>
      </c>
      <c r="F1477" s="9">
        <v>1927.8</v>
      </c>
      <c r="G1477" s="9">
        <v>4578.6000000000004</v>
      </c>
      <c r="H1477" s="9">
        <v>3855.7</v>
      </c>
    </row>
    <row r="1478" spans="1:8" ht="15" thickBot="1" x14ac:dyDescent="0.35">
      <c r="A1478" s="8" t="s">
        <v>333</v>
      </c>
      <c r="B1478" s="9">
        <v>17591.599999999999</v>
      </c>
      <c r="C1478" s="9">
        <v>26025.9</v>
      </c>
      <c r="D1478" s="9">
        <v>963.9</v>
      </c>
      <c r="E1478" s="9">
        <v>2409.8000000000002</v>
      </c>
      <c r="F1478" s="9">
        <v>1927.8</v>
      </c>
      <c r="G1478" s="9">
        <v>4578.6000000000004</v>
      </c>
      <c r="H1478" s="9">
        <v>3855.7</v>
      </c>
    </row>
    <row r="1479" spans="1:8" ht="15" thickBot="1" x14ac:dyDescent="0.35">
      <c r="A1479" s="8" t="s">
        <v>334</v>
      </c>
      <c r="B1479" s="9">
        <v>17591.599999999999</v>
      </c>
      <c r="C1479" s="9">
        <v>25062</v>
      </c>
      <c r="D1479" s="9">
        <v>963.9</v>
      </c>
      <c r="E1479" s="9">
        <v>2409.8000000000002</v>
      </c>
      <c r="F1479" s="9">
        <v>1927.8</v>
      </c>
      <c r="G1479" s="9">
        <v>4578.6000000000004</v>
      </c>
      <c r="H1479" s="9">
        <v>3855.7</v>
      </c>
    </row>
    <row r="1480" spans="1:8" ht="15" thickBot="1" x14ac:dyDescent="0.35">
      <c r="A1480" s="8" t="s">
        <v>336</v>
      </c>
      <c r="B1480" s="9">
        <v>17591.599999999999</v>
      </c>
      <c r="C1480" s="9">
        <v>23134.1</v>
      </c>
      <c r="D1480" s="9">
        <v>963.9</v>
      </c>
      <c r="E1480" s="9">
        <v>2409.8000000000002</v>
      </c>
      <c r="F1480" s="9">
        <v>1927.8</v>
      </c>
      <c r="G1480" s="9">
        <v>4578.6000000000004</v>
      </c>
      <c r="H1480" s="9">
        <v>3855.7</v>
      </c>
    </row>
    <row r="1481" spans="1:8" ht="15" thickBot="1" x14ac:dyDescent="0.35">
      <c r="A1481" s="8" t="s">
        <v>338</v>
      </c>
      <c r="B1481" s="9">
        <v>17591.599999999999</v>
      </c>
      <c r="C1481" s="9">
        <v>23134.1</v>
      </c>
      <c r="D1481" s="9">
        <v>963.9</v>
      </c>
      <c r="E1481" s="9">
        <v>2409.8000000000002</v>
      </c>
      <c r="F1481" s="9">
        <v>1927.8</v>
      </c>
      <c r="G1481" s="9">
        <v>4578.6000000000004</v>
      </c>
      <c r="H1481" s="9">
        <v>3855.7</v>
      </c>
    </row>
    <row r="1482" spans="1:8" ht="15" thickBot="1" x14ac:dyDescent="0.35">
      <c r="A1482" s="8" t="s">
        <v>339</v>
      </c>
      <c r="B1482" s="9">
        <v>17591.599999999999</v>
      </c>
      <c r="C1482" s="9">
        <v>23134.1</v>
      </c>
      <c r="D1482" s="9">
        <v>963.9</v>
      </c>
      <c r="E1482" s="9">
        <v>2409.8000000000002</v>
      </c>
      <c r="F1482" s="9">
        <v>1927.8</v>
      </c>
      <c r="G1482" s="9">
        <v>4578.6000000000004</v>
      </c>
      <c r="H1482" s="9">
        <v>3855.7</v>
      </c>
    </row>
    <row r="1483" spans="1:8" ht="15" thickBot="1" x14ac:dyDescent="0.35">
      <c r="A1483" s="8" t="s">
        <v>340</v>
      </c>
      <c r="B1483" s="9">
        <v>17591.599999999999</v>
      </c>
      <c r="C1483" s="9">
        <v>23134.1</v>
      </c>
      <c r="D1483" s="9">
        <v>963.9</v>
      </c>
      <c r="E1483" s="9">
        <v>2409.8000000000002</v>
      </c>
      <c r="F1483" s="9">
        <v>1927.8</v>
      </c>
      <c r="G1483" s="9">
        <v>4578.6000000000004</v>
      </c>
      <c r="H1483" s="9">
        <v>3855.7</v>
      </c>
    </row>
    <row r="1484" spans="1:8" ht="15" thickBot="1" x14ac:dyDescent="0.35">
      <c r="A1484" s="8" t="s">
        <v>341</v>
      </c>
      <c r="B1484" s="9">
        <v>17591.599999999999</v>
      </c>
      <c r="C1484" s="9">
        <v>22652.2</v>
      </c>
      <c r="D1484" s="9">
        <v>963.9</v>
      </c>
      <c r="E1484" s="9">
        <v>2409.8000000000002</v>
      </c>
      <c r="F1484" s="9">
        <v>1927.8</v>
      </c>
      <c r="G1484" s="9">
        <v>4578.6000000000004</v>
      </c>
      <c r="H1484" s="9">
        <v>3855.7</v>
      </c>
    </row>
    <row r="1485" spans="1:8" ht="15" thickBot="1" x14ac:dyDescent="0.35">
      <c r="A1485" s="8" t="s">
        <v>343</v>
      </c>
      <c r="B1485" s="9">
        <v>17591.599999999999</v>
      </c>
      <c r="C1485" s="9">
        <v>22652.2</v>
      </c>
      <c r="D1485" s="9">
        <v>963.9</v>
      </c>
      <c r="E1485" s="9">
        <v>2409.8000000000002</v>
      </c>
      <c r="F1485" s="9">
        <v>1927.8</v>
      </c>
      <c r="G1485" s="9">
        <v>4578.6000000000004</v>
      </c>
      <c r="H1485" s="9">
        <v>3855.7</v>
      </c>
    </row>
    <row r="1486" spans="1:8" ht="15" thickBot="1" x14ac:dyDescent="0.35">
      <c r="A1486" s="8" t="s">
        <v>344</v>
      </c>
      <c r="B1486" s="9">
        <v>17591.599999999999</v>
      </c>
      <c r="C1486" s="9">
        <v>22652.2</v>
      </c>
      <c r="D1486" s="9">
        <v>963.9</v>
      </c>
      <c r="E1486" s="9">
        <v>1445.9</v>
      </c>
      <c r="F1486" s="9">
        <v>1445.9</v>
      </c>
      <c r="G1486" s="9">
        <v>4578.6000000000004</v>
      </c>
      <c r="H1486" s="9">
        <v>3855.7</v>
      </c>
    </row>
    <row r="1487" spans="1:8" ht="15" thickBot="1" x14ac:dyDescent="0.35">
      <c r="A1487" s="8" t="s">
        <v>347</v>
      </c>
      <c r="B1487" s="9">
        <v>17591.599999999999</v>
      </c>
      <c r="C1487" s="9">
        <v>20724.3</v>
      </c>
      <c r="D1487" s="9">
        <v>963.9</v>
      </c>
      <c r="E1487" s="9">
        <v>1445.9</v>
      </c>
      <c r="F1487" s="9">
        <v>1445.9</v>
      </c>
      <c r="G1487" s="9">
        <v>4578.6000000000004</v>
      </c>
      <c r="H1487" s="9">
        <v>3855.7</v>
      </c>
    </row>
    <row r="1488" spans="1:8" ht="15" thickBot="1" x14ac:dyDescent="0.35">
      <c r="A1488" s="8" t="s">
        <v>349</v>
      </c>
      <c r="B1488" s="9">
        <v>17591.599999999999</v>
      </c>
      <c r="C1488" s="9">
        <v>20724.3</v>
      </c>
      <c r="D1488" s="9">
        <v>963.9</v>
      </c>
      <c r="E1488" s="9">
        <v>1445.9</v>
      </c>
      <c r="F1488" s="9">
        <v>1445.9</v>
      </c>
      <c r="G1488" s="9">
        <v>4578.6000000000004</v>
      </c>
      <c r="H1488" s="9">
        <v>3855.7</v>
      </c>
    </row>
    <row r="1489" spans="1:8" ht="15" thickBot="1" x14ac:dyDescent="0.35">
      <c r="A1489" s="8" t="s">
        <v>350</v>
      </c>
      <c r="B1489" s="9">
        <v>17591.599999999999</v>
      </c>
      <c r="C1489" s="9">
        <v>20724.3</v>
      </c>
      <c r="D1489" s="9">
        <v>963.9</v>
      </c>
      <c r="E1489" s="9">
        <v>1445.9</v>
      </c>
      <c r="F1489" s="9">
        <v>1445.9</v>
      </c>
      <c r="G1489" s="9">
        <v>4578.6000000000004</v>
      </c>
      <c r="H1489" s="9">
        <v>3855.7</v>
      </c>
    </row>
    <row r="1490" spans="1:8" ht="15" thickBot="1" x14ac:dyDescent="0.35">
      <c r="A1490" s="8" t="s">
        <v>351</v>
      </c>
      <c r="B1490" s="9">
        <v>17591.599999999999</v>
      </c>
      <c r="C1490" s="9">
        <v>20724.3</v>
      </c>
      <c r="D1490" s="9">
        <v>963.9</v>
      </c>
      <c r="E1490" s="9">
        <v>1445.9</v>
      </c>
      <c r="F1490" s="9">
        <v>1445.9</v>
      </c>
      <c r="G1490" s="9">
        <v>4096.7</v>
      </c>
      <c r="H1490" s="9">
        <v>3855.7</v>
      </c>
    </row>
    <row r="1491" spans="1:8" ht="15" thickBot="1" x14ac:dyDescent="0.35">
      <c r="A1491" s="8" t="s">
        <v>354</v>
      </c>
      <c r="B1491" s="9">
        <v>17591.599999999999</v>
      </c>
      <c r="C1491" s="9">
        <v>20724.3</v>
      </c>
      <c r="D1491" s="9">
        <v>963.9</v>
      </c>
      <c r="E1491" s="9">
        <v>1445.9</v>
      </c>
      <c r="F1491" s="9">
        <v>1445.9</v>
      </c>
      <c r="G1491" s="9">
        <v>4096.7</v>
      </c>
      <c r="H1491" s="9">
        <v>3855.7</v>
      </c>
    </row>
    <row r="1492" spans="1:8" ht="15" thickBot="1" x14ac:dyDescent="0.35">
      <c r="A1492" s="8" t="s">
        <v>356</v>
      </c>
      <c r="B1492" s="9">
        <v>17591.599999999999</v>
      </c>
      <c r="C1492" s="9">
        <v>20724.3</v>
      </c>
      <c r="D1492" s="9">
        <v>963.9</v>
      </c>
      <c r="E1492" s="9">
        <v>1445.9</v>
      </c>
      <c r="F1492" s="9">
        <v>1445.9</v>
      </c>
      <c r="G1492" s="9">
        <v>4096.7</v>
      </c>
      <c r="H1492" s="9">
        <v>3855.7</v>
      </c>
    </row>
    <row r="1493" spans="1:8" ht="15" thickBot="1" x14ac:dyDescent="0.35">
      <c r="A1493" s="8" t="s">
        <v>357</v>
      </c>
      <c r="B1493" s="9">
        <v>17591.599999999999</v>
      </c>
      <c r="C1493" s="9">
        <v>20724.3</v>
      </c>
      <c r="D1493" s="9">
        <v>963.9</v>
      </c>
      <c r="E1493" s="9">
        <v>1445.9</v>
      </c>
      <c r="F1493" s="9">
        <v>1445.9</v>
      </c>
      <c r="G1493" s="9">
        <v>4096.7</v>
      </c>
      <c r="H1493" s="9">
        <v>3855.7</v>
      </c>
    </row>
    <row r="1494" spans="1:8" ht="15" thickBot="1" x14ac:dyDescent="0.35">
      <c r="A1494" s="8" t="s">
        <v>358</v>
      </c>
      <c r="B1494" s="9">
        <v>17591.599999999999</v>
      </c>
      <c r="C1494" s="9">
        <v>20724.3</v>
      </c>
      <c r="D1494" s="9">
        <v>963.9</v>
      </c>
      <c r="E1494" s="9">
        <v>1445.9</v>
      </c>
      <c r="F1494" s="9">
        <v>1445.9</v>
      </c>
      <c r="G1494" s="9">
        <v>4096.7</v>
      </c>
      <c r="H1494" s="9">
        <v>3855.7</v>
      </c>
    </row>
    <row r="1495" spans="1:8" ht="15" thickBot="1" x14ac:dyDescent="0.35">
      <c r="A1495" s="8" t="s">
        <v>359</v>
      </c>
      <c r="B1495" s="9">
        <v>17591.599999999999</v>
      </c>
      <c r="C1495" s="9">
        <v>20724.3</v>
      </c>
      <c r="D1495" s="9">
        <v>963.9</v>
      </c>
      <c r="E1495" s="9">
        <v>1445.9</v>
      </c>
      <c r="F1495" s="9">
        <v>1445.9</v>
      </c>
      <c r="G1495" s="9">
        <v>4096.7</v>
      </c>
      <c r="H1495" s="9">
        <v>3855.7</v>
      </c>
    </row>
    <row r="1496" spans="1:8" ht="15" thickBot="1" x14ac:dyDescent="0.35">
      <c r="A1496" s="8" t="s">
        <v>361</v>
      </c>
      <c r="B1496" s="9">
        <v>17591.599999999999</v>
      </c>
      <c r="C1496" s="9">
        <v>19760.400000000001</v>
      </c>
      <c r="D1496" s="9">
        <v>963.9</v>
      </c>
      <c r="E1496" s="9">
        <v>1445.9</v>
      </c>
      <c r="F1496" s="9">
        <v>1445.9</v>
      </c>
      <c r="G1496" s="9">
        <v>4096.7</v>
      </c>
      <c r="H1496" s="9">
        <v>3855.7</v>
      </c>
    </row>
    <row r="1497" spans="1:8" ht="15" thickBot="1" x14ac:dyDescent="0.35">
      <c r="A1497" s="8" t="s">
        <v>363</v>
      </c>
      <c r="B1497" s="9">
        <v>17591.599999999999</v>
      </c>
      <c r="C1497" s="9">
        <v>19760.400000000001</v>
      </c>
      <c r="D1497" s="9">
        <v>963.9</v>
      </c>
      <c r="E1497" s="9">
        <v>1445.9</v>
      </c>
      <c r="F1497" s="9">
        <v>1445.9</v>
      </c>
      <c r="G1497" s="9">
        <v>3614.7</v>
      </c>
      <c r="H1497" s="9">
        <v>3855.7</v>
      </c>
    </row>
    <row r="1498" spans="1:8" ht="15" thickBot="1" x14ac:dyDescent="0.35">
      <c r="A1498" s="8" t="s">
        <v>364</v>
      </c>
      <c r="B1498" s="9">
        <v>17591.599999999999</v>
      </c>
      <c r="C1498" s="9">
        <v>19760.400000000001</v>
      </c>
      <c r="D1498" s="9">
        <v>963.9</v>
      </c>
      <c r="E1498" s="9">
        <v>1445.9</v>
      </c>
      <c r="F1498" s="9">
        <v>1445.9</v>
      </c>
      <c r="G1498" s="9">
        <v>2650.8</v>
      </c>
      <c r="H1498" s="9">
        <v>3855.7</v>
      </c>
    </row>
    <row r="1499" spans="1:8" ht="15" thickBot="1" x14ac:dyDescent="0.35">
      <c r="A1499" s="8" t="s">
        <v>366</v>
      </c>
      <c r="B1499" s="9">
        <v>17591.599999999999</v>
      </c>
      <c r="C1499" s="9">
        <v>19760.400000000001</v>
      </c>
      <c r="D1499" s="9">
        <v>963.9</v>
      </c>
      <c r="E1499" s="9">
        <v>1445.9</v>
      </c>
      <c r="F1499" s="9">
        <v>1445.9</v>
      </c>
      <c r="G1499" s="9">
        <v>2650.8</v>
      </c>
      <c r="H1499" s="9">
        <v>3855.7</v>
      </c>
    </row>
    <row r="1500" spans="1:8" ht="15" thickBot="1" x14ac:dyDescent="0.35">
      <c r="A1500" s="8" t="s">
        <v>368</v>
      </c>
      <c r="B1500" s="9">
        <v>17591.599999999999</v>
      </c>
      <c r="C1500" s="9">
        <v>12531</v>
      </c>
      <c r="D1500" s="9">
        <v>963.9</v>
      </c>
      <c r="E1500" s="9">
        <v>1445.9</v>
      </c>
      <c r="F1500" s="9">
        <v>1445.9</v>
      </c>
      <c r="G1500" s="9">
        <v>2650.8</v>
      </c>
      <c r="H1500" s="9">
        <v>2891.8</v>
      </c>
    </row>
    <row r="1501" spans="1:8" ht="15" thickBot="1" x14ac:dyDescent="0.35">
      <c r="A1501" s="8" t="s">
        <v>371</v>
      </c>
      <c r="B1501" s="9">
        <v>17591.599999999999</v>
      </c>
      <c r="C1501" s="9">
        <v>12531</v>
      </c>
      <c r="D1501" s="9">
        <v>963.9</v>
      </c>
      <c r="E1501" s="9">
        <v>1445.9</v>
      </c>
      <c r="F1501" s="9">
        <v>1445.9</v>
      </c>
      <c r="G1501" s="9">
        <v>2650.8</v>
      </c>
      <c r="H1501" s="9">
        <v>2891.8</v>
      </c>
    </row>
    <row r="1502" spans="1:8" ht="15" thickBot="1" x14ac:dyDescent="0.35">
      <c r="A1502" s="8" t="s">
        <v>372</v>
      </c>
      <c r="B1502" s="9">
        <v>17591.599999999999</v>
      </c>
      <c r="C1502" s="9">
        <v>12531</v>
      </c>
      <c r="D1502" s="9">
        <v>963.9</v>
      </c>
      <c r="E1502" s="9">
        <v>1445.9</v>
      </c>
      <c r="F1502" s="9">
        <v>1445.9</v>
      </c>
      <c r="G1502" s="9">
        <v>2650.8</v>
      </c>
      <c r="H1502" s="9">
        <v>2891.8</v>
      </c>
    </row>
    <row r="1503" spans="1:8" ht="15" thickBot="1" x14ac:dyDescent="0.35">
      <c r="A1503" s="8" t="s">
        <v>376</v>
      </c>
      <c r="B1503" s="9">
        <v>17591.599999999999</v>
      </c>
      <c r="C1503" s="9">
        <v>11567.1</v>
      </c>
      <c r="D1503" s="9">
        <v>963.9</v>
      </c>
      <c r="E1503" s="9">
        <v>1445.9</v>
      </c>
      <c r="F1503" s="9">
        <v>1445.9</v>
      </c>
      <c r="G1503" s="9">
        <v>2650.8</v>
      </c>
      <c r="H1503" s="9">
        <v>2891.8</v>
      </c>
    </row>
    <row r="1504" spans="1:8" ht="15" thickBot="1" x14ac:dyDescent="0.35">
      <c r="A1504" s="8" t="s">
        <v>378</v>
      </c>
      <c r="B1504" s="9">
        <v>17591.599999999999</v>
      </c>
      <c r="C1504" s="9">
        <v>10603.1</v>
      </c>
      <c r="D1504" s="9">
        <v>963.9</v>
      </c>
      <c r="E1504" s="9">
        <v>1445.9</v>
      </c>
      <c r="F1504" s="9">
        <v>1445.9</v>
      </c>
      <c r="G1504" s="9">
        <v>2650.8</v>
      </c>
      <c r="H1504" s="9">
        <v>2891.8</v>
      </c>
    </row>
    <row r="1505" spans="1:8" ht="15" thickBot="1" x14ac:dyDescent="0.35">
      <c r="A1505" s="8" t="s">
        <v>380</v>
      </c>
      <c r="B1505" s="9">
        <v>17591.599999999999</v>
      </c>
      <c r="C1505" s="9">
        <v>9639.2000000000007</v>
      </c>
      <c r="D1505" s="9">
        <v>963.9</v>
      </c>
      <c r="E1505" s="9">
        <v>1445.9</v>
      </c>
      <c r="F1505" s="9">
        <v>1445.9</v>
      </c>
      <c r="G1505" s="9">
        <v>2650.8</v>
      </c>
      <c r="H1505" s="9">
        <v>1927.8</v>
      </c>
    </row>
    <row r="1506" spans="1:8" ht="15" thickBot="1" x14ac:dyDescent="0.35">
      <c r="A1506" s="8" t="s">
        <v>383</v>
      </c>
      <c r="B1506" s="9">
        <v>17591.599999999999</v>
      </c>
      <c r="C1506" s="9">
        <v>9639.2000000000007</v>
      </c>
      <c r="D1506" s="9">
        <v>963.9</v>
      </c>
      <c r="E1506" s="9">
        <v>1445.9</v>
      </c>
      <c r="F1506" s="9">
        <v>1445.9</v>
      </c>
      <c r="G1506" s="9">
        <v>2650.8</v>
      </c>
      <c r="H1506" s="9">
        <v>1927.8</v>
      </c>
    </row>
    <row r="1507" spans="1:8" ht="15" thickBot="1" x14ac:dyDescent="0.35">
      <c r="A1507" s="8" t="s">
        <v>385</v>
      </c>
      <c r="B1507" s="9">
        <v>17109.599999999999</v>
      </c>
      <c r="C1507" s="9">
        <v>9157.2999999999993</v>
      </c>
      <c r="D1507" s="9">
        <v>963.9</v>
      </c>
      <c r="E1507" s="9">
        <v>1445.9</v>
      </c>
      <c r="F1507" s="9">
        <v>963.9</v>
      </c>
      <c r="G1507" s="9">
        <v>2650.8</v>
      </c>
      <c r="H1507" s="9">
        <v>1927.8</v>
      </c>
    </row>
    <row r="1508" spans="1:8" ht="15" thickBot="1" x14ac:dyDescent="0.35">
      <c r="A1508" s="8" t="s">
        <v>388</v>
      </c>
      <c r="B1508" s="9">
        <v>16627.7</v>
      </c>
      <c r="C1508" s="9">
        <v>9157.2999999999993</v>
      </c>
      <c r="D1508" s="9">
        <v>963.9</v>
      </c>
      <c r="E1508" s="9">
        <v>1445.9</v>
      </c>
      <c r="F1508" s="9">
        <v>963.9</v>
      </c>
      <c r="G1508" s="9">
        <v>2650.8</v>
      </c>
      <c r="H1508" s="9">
        <v>1927.8</v>
      </c>
    </row>
    <row r="1509" spans="1:8" ht="15" thickBot="1" x14ac:dyDescent="0.35">
      <c r="A1509" s="8" t="s">
        <v>389</v>
      </c>
      <c r="B1509" s="9">
        <v>15663.7</v>
      </c>
      <c r="C1509" s="9">
        <v>8675.2999999999993</v>
      </c>
      <c r="D1509" s="9">
        <v>963.9</v>
      </c>
      <c r="E1509" s="9">
        <v>1445.9</v>
      </c>
      <c r="F1509" s="9">
        <v>963.9</v>
      </c>
      <c r="G1509" s="9">
        <v>2650.8</v>
      </c>
      <c r="H1509" s="9">
        <v>1927.8</v>
      </c>
    </row>
    <row r="1510" spans="1:8" ht="15" thickBot="1" x14ac:dyDescent="0.35">
      <c r="A1510" s="8" t="s">
        <v>391</v>
      </c>
      <c r="B1510" s="9">
        <v>15663.7</v>
      </c>
      <c r="C1510" s="9">
        <v>7711.4</v>
      </c>
      <c r="D1510" s="9">
        <v>963.9</v>
      </c>
      <c r="E1510" s="9">
        <v>963.9</v>
      </c>
      <c r="F1510" s="9">
        <v>963.9</v>
      </c>
      <c r="G1510" s="9">
        <v>2650.8</v>
      </c>
      <c r="H1510" s="9">
        <v>1927.8</v>
      </c>
    </row>
    <row r="1511" spans="1:8" ht="15" thickBot="1" x14ac:dyDescent="0.35">
      <c r="A1511" s="8" t="s">
        <v>394</v>
      </c>
      <c r="B1511" s="9">
        <v>15663.7</v>
      </c>
      <c r="C1511" s="9">
        <v>7711.4</v>
      </c>
      <c r="D1511" s="9">
        <v>963.9</v>
      </c>
      <c r="E1511" s="9">
        <v>963.9</v>
      </c>
      <c r="F1511" s="9">
        <v>963.9</v>
      </c>
      <c r="G1511" s="9">
        <v>1686.9</v>
      </c>
      <c r="H1511" s="9">
        <v>1927.8</v>
      </c>
    </row>
    <row r="1512" spans="1:8" ht="15" thickBot="1" x14ac:dyDescent="0.35">
      <c r="A1512" s="8" t="s">
        <v>396</v>
      </c>
      <c r="B1512" s="9">
        <v>15663.7</v>
      </c>
      <c r="C1512" s="9">
        <v>6747.5</v>
      </c>
      <c r="D1512" s="9">
        <v>963.9</v>
      </c>
      <c r="E1512" s="9">
        <v>963.9</v>
      </c>
      <c r="F1512" s="9">
        <v>963.9</v>
      </c>
      <c r="G1512" s="9">
        <v>1686.9</v>
      </c>
      <c r="H1512" s="9">
        <v>1927.8</v>
      </c>
    </row>
    <row r="1513" spans="1:8" ht="15" thickBot="1" x14ac:dyDescent="0.35">
      <c r="A1513" s="8" t="s">
        <v>398</v>
      </c>
      <c r="B1513" s="9">
        <v>15663.7</v>
      </c>
      <c r="C1513" s="9">
        <v>6747.5</v>
      </c>
      <c r="D1513" s="9">
        <v>963.9</v>
      </c>
      <c r="E1513" s="9">
        <v>963.9</v>
      </c>
      <c r="F1513" s="9">
        <v>963.9</v>
      </c>
      <c r="G1513" s="9">
        <v>1686.9</v>
      </c>
      <c r="H1513" s="9">
        <v>1445.9</v>
      </c>
    </row>
    <row r="1514" spans="1:8" ht="15" thickBot="1" x14ac:dyDescent="0.35">
      <c r="A1514" s="8" t="s">
        <v>400</v>
      </c>
      <c r="B1514" s="9">
        <v>15663.7</v>
      </c>
      <c r="C1514" s="9">
        <v>6747.5</v>
      </c>
      <c r="D1514" s="9">
        <v>963.9</v>
      </c>
      <c r="E1514" s="9">
        <v>963.9</v>
      </c>
      <c r="F1514" s="9">
        <v>963.9</v>
      </c>
      <c r="G1514" s="9">
        <v>1686.9</v>
      </c>
      <c r="H1514" s="9">
        <v>1445.9</v>
      </c>
    </row>
    <row r="1515" spans="1:8" ht="15" thickBot="1" x14ac:dyDescent="0.35">
      <c r="A1515" s="8" t="s">
        <v>402</v>
      </c>
      <c r="B1515" s="9">
        <v>15663.7</v>
      </c>
      <c r="C1515" s="9">
        <v>6747.5</v>
      </c>
      <c r="D1515" s="9">
        <v>963.9</v>
      </c>
      <c r="E1515" s="9">
        <v>963.9</v>
      </c>
      <c r="F1515" s="9">
        <v>963.9</v>
      </c>
      <c r="G1515" s="9">
        <v>1686.9</v>
      </c>
      <c r="H1515" s="9">
        <v>963.9</v>
      </c>
    </row>
    <row r="1516" spans="1:8" ht="15" thickBot="1" x14ac:dyDescent="0.35">
      <c r="A1516" s="8" t="s">
        <v>404</v>
      </c>
      <c r="B1516" s="9">
        <v>15663.7</v>
      </c>
      <c r="C1516" s="9">
        <v>5783.5</v>
      </c>
      <c r="D1516" s="9">
        <v>963.9</v>
      </c>
      <c r="E1516" s="9">
        <v>963.9</v>
      </c>
      <c r="F1516" s="9">
        <v>482</v>
      </c>
      <c r="G1516" s="9">
        <v>1686.9</v>
      </c>
      <c r="H1516" s="9">
        <v>963.9</v>
      </c>
    </row>
    <row r="1517" spans="1:8" ht="15" thickBot="1" x14ac:dyDescent="0.35">
      <c r="A1517" s="8" t="s">
        <v>406</v>
      </c>
      <c r="B1517" s="9">
        <v>15663.7</v>
      </c>
      <c r="C1517" s="9">
        <v>5783.5</v>
      </c>
      <c r="D1517" s="9">
        <v>963.9</v>
      </c>
      <c r="E1517" s="9">
        <v>963.9</v>
      </c>
      <c r="F1517" s="9">
        <v>482</v>
      </c>
      <c r="G1517" s="9">
        <v>1686.9</v>
      </c>
      <c r="H1517" s="9">
        <v>963.9</v>
      </c>
    </row>
    <row r="1518" spans="1:8" ht="15" thickBot="1" x14ac:dyDescent="0.35">
      <c r="A1518" s="8" t="s">
        <v>407</v>
      </c>
      <c r="B1518" s="9">
        <v>15663.7</v>
      </c>
      <c r="C1518" s="9">
        <v>5783.5</v>
      </c>
      <c r="D1518" s="9">
        <v>963.9</v>
      </c>
      <c r="E1518" s="9">
        <v>963.9</v>
      </c>
      <c r="F1518" s="9">
        <v>482</v>
      </c>
      <c r="G1518" s="9">
        <v>1686.9</v>
      </c>
      <c r="H1518" s="9">
        <v>963.9</v>
      </c>
    </row>
    <row r="1519" spans="1:8" ht="15" thickBot="1" x14ac:dyDescent="0.35">
      <c r="A1519" s="8" t="s">
        <v>408</v>
      </c>
      <c r="B1519" s="9">
        <v>15663.7</v>
      </c>
      <c r="C1519" s="9">
        <v>5783.5</v>
      </c>
      <c r="D1519" s="9">
        <v>963.9</v>
      </c>
      <c r="E1519" s="9">
        <v>963.9</v>
      </c>
      <c r="F1519" s="9">
        <v>482</v>
      </c>
      <c r="G1519" s="9">
        <v>1686.9</v>
      </c>
      <c r="H1519" s="9">
        <v>963.9</v>
      </c>
    </row>
    <row r="1520" spans="1:8" ht="15" thickBot="1" x14ac:dyDescent="0.35">
      <c r="A1520" s="8" t="s">
        <v>410</v>
      </c>
      <c r="B1520" s="9">
        <v>15663.7</v>
      </c>
      <c r="C1520" s="9">
        <v>5783.5</v>
      </c>
      <c r="D1520" s="9">
        <v>963.9</v>
      </c>
      <c r="E1520" s="9">
        <v>963.9</v>
      </c>
      <c r="F1520" s="9">
        <v>482</v>
      </c>
      <c r="G1520" s="9">
        <v>1686.9</v>
      </c>
      <c r="H1520" s="9">
        <v>963.9</v>
      </c>
    </row>
    <row r="1521" spans="1:8" ht="15" thickBot="1" x14ac:dyDescent="0.35">
      <c r="A1521" s="8" t="s">
        <v>412</v>
      </c>
      <c r="B1521" s="9">
        <v>15663.7</v>
      </c>
      <c r="C1521" s="9">
        <v>3373.7</v>
      </c>
      <c r="D1521" s="9">
        <v>963.9</v>
      </c>
      <c r="E1521" s="9">
        <v>963.9</v>
      </c>
      <c r="F1521" s="9">
        <v>482</v>
      </c>
      <c r="G1521" s="9">
        <v>1686.9</v>
      </c>
      <c r="H1521" s="9">
        <v>963.9</v>
      </c>
    </row>
    <row r="1522" spans="1:8" ht="15" thickBot="1" x14ac:dyDescent="0.35">
      <c r="A1522" s="8" t="s">
        <v>414</v>
      </c>
      <c r="B1522" s="9">
        <v>15663.7</v>
      </c>
      <c r="C1522" s="9">
        <v>3373.7</v>
      </c>
      <c r="D1522" s="9">
        <v>963.9</v>
      </c>
      <c r="E1522" s="9">
        <v>963.9</v>
      </c>
      <c r="F1522" s="9">
        <v>482</v>
      </c>
      <c r="G1522" s="9">
        <v>1686.9</v>
      </c>
      <c r="H1522" s="9">
        <v>963.9</v>
      </c>
    </row>
    <row r="1523" spans="1:8" ht="15" thickBot="1" x14ac:dyDescent="0.35">
      <c r="A1523" s="8" t="s">
        <v>415</v>
      </c>
      <c r="B1523" s="9">
        <v>15663.7</v>
      </c>
      <c r="C1523" s="9">
        <v>3373.7</v>
      </c>
      <c r="D1523" s="9">
        <v>963.9</v>
      </c>
      <c r="E1523" s="9">
        <v>963.9</v>
      </c>
      <c r="F1523" s="9">
        <v>482</v>
      </c>
      <c r="G1523" s="9">
        <v>1686.9</v>
      </c>
      <c r="H1523" s="9">
        <v>963.9</v>
      </c>
    </row>
    <row r="1524" spans="1:8" ht="15" thickBot="1" x14ac:dyDescent="0.35">
      <c r="A1524" s="8" t="s">
        <v>416</v>
      </c>
      <c r="B1524" s="9">
        <v>15663.7</v>
      </c>
      <c r="C1524" s="9">
        <v>2650.8</v>
      </c>
      <c r="D1524" s="9">
        <v>963.9</v>
      </c>
      <c r="E1524" s="9">
        <v>963.9</v>
      </c>
      <c r="F1524" s="9">
        <v>482</v>
      </c>
      <c r="G1524" s="9">
        <v>1686.9</v>
      </c>
      <c r="H1524" s="9">
        <v>963.9</v>
      </c>
    </row>
    <row r="1525" spans="1:8" ht="15" thickBot="1" x14ac:dyDescent="0.35">
      <c r="A1525" s="8" t="s">
        <v>418</v>
      </c>
      <c r="B1525" s="9">
        <v>15663.7</v>
      </c>
      <c r="C1525" s="9">
        <v>2650.8</v>
      </c>
      <c r="D1525" s="9">
        <v>963.9</v>
      </c>
      <c r="E1525" s="9">
        <v>963.9</v>
      </c>
      <c r="F1525" s="9">
        <v>482</v>
      </c>
      <c r="G1525" s="9">
        <v>1686.9</v>
      </c>
      <c r="H1525" s="9">
        <v>963.9</v>
      </c>
    </row>
    <row r="1526" spans="1:8" ht="15" thickBot="1" x14ac:dyDescent="0.35">
      <c r="A1526" s="8" t="s">
        <v>419</v>
      </c>
      <c r="B1526" s="9">
        <v>15663.7</v>
      </c>
      <c r="C1526" s="9">
        <v>2650.8</v>
      </c>
      <c r="D1526" s="9">
        <v>963.9</v>
      </c>
      <c r="E1526" s="9">
        <v>0</v>
      </c>
      <c r="F1526" s="9">
        <v>482</v>
      </c>
      <c r="G1526" s="9">
        <v>1686.9</v>
      </c>
      <c r="H1526" s="9">
        <v>963.9</v>
      </c>
    </row>
    <row r="1527" spans="1:8" ht="15" thickBot="1" x14ac:dyDescent="0.35">
      <c r="A1527" s="8" t="s">
        <v>420</v>
      </c>
      <c r="B1527" s="9">
        <v>15663.7</v>
      </c>
      <c r="C1527" s="9">
        <v>2650.8</v>
      </c>
      <c r="D1527" s="9">
        <v>963.9</v>
      </c>
      <c r="E1527" s="9">
        <v>0</v>
      </c>
      <c r="F1527" s="9">
        <v>482</v>
      </c>
      <c r="G1527" s="9">
        <v>1686.9</v>
      </c>
      <c r="H1527" s="9">
        <v>963.9</v>
      </c>
    </row>
    <row r="1528" spans="1:8" ht="15" thickBot="1" x14ac:dyDescent="0.35">
      <c r="A1528" s="8" t="s">
        <v>422</v>
      </c>
      <c r="B1528" s="9">
        <v>15663.7</v>
      </c>
      <c r="C1528" s="9">
        <v>2650.8</v>
      </c>
      <c r="D1528" s="9">
        <v>963.9</v>
      </c>
      <c r="E1528" s="9">
        <v>0</v>
      </c>
      <c r="F1528" s="9">
        <v>482</v>
      </c>
      <c r="G1528" s="9">
        <v>1686.9</v>
      </c>
      <c r="H1528" s="9">
        <v>963.9</v>
      </c>
    </row>
    <row r="1529" spans="1:8" ht="15" thickBot="1" x14ac:dyDescent="0.35">
      <c r="A1529" s="8" t="s">
        <v>424</v>
      </c>
      <c r="B1529" s="9">
        <v>15663.7</v>
      </c>
      <c r="C1529" s="9">
        <v>0</v>
      </c>
      <c r="D1529" s="9">
        <v>963.9</v>
      </c>
      <c r="E1529" s="9">
        <v>0</v>
      </c>
      <c r="F1529" s="9">
        <v>482</v>
      </c>
      <c r="G1529" s="9">
        <v>1686.9</v>
      </c>
      <c r="H1529" s="9">
        <v>963.9</v>
      </c>
    </row>
    <row r="1530" spans="1:8" ht="15" thickBot="1" x14ac:dyDescent="0.35">
      <c r="A1530" s="8" t="s">
        <v>426</v>
      </c>
      <c r="B1530" s="9">
        <v>15663.7</v>
      </c>
      <c r="C1530" s="9">
        <v>0</v>
      </c>
      <c r="D1530" s="9">
        <v>963.9</v>
      </c>
      <c r="E1530" s="9">
        <v>0</v>
      </c>
      <c r="F1530" s="9">
        <v>482</v>
      </c>
      <c r="G1530" s="9">
        <v>1686.9</v>
      </c>
      <c r="H1530" s="9">
        <v>963.9</v>
      </c>
    </row>
    <row r="1531" spans="1:8" ht="15" thickBot="1" x14ac:dyDescent="0.35">
      <c r="A1531" s="8" t="s">
        <v>427</v>
      </c>
      <c r="B1531" s="9">
        <v>15663.7</v>
      </c>
      <c r="C1531" s="9">
        <v>0</v>
      </c>
      <c r="D1531" s="9">
        <v>963.9</v>
      </c>
      <c r="E1531" s="9">
        <v>0</v>
      </c>
      <c r="F1531" s="9">
        <v>482</v>
      </c>
      <c r="G1531" s="9">
        <v>1686.9</v>
      </c>
      <c r="H1531" s="9">
        <v>482</v>
      </c>
    </row>
    <row r="1532" spans="1:8" ht="15" thickBot="1" x14ac:dyDescent="0.35">
      <c r="A1532" s="8" t="s">
        <v>429</v>
      </c>
      <c r="B1532" s="9">
        <v>15663.7</v>
      </c>
      <c r="C1532" s="9">
        <v>0</v>
      </c>
      <c r="D1532" s="9">
        <v>963.9</v>
      </c>
      <c r="E1532" s="9">
        <v>0</v>
      </c>
      <c r="F1532" s="9">
        <v>482</v>
      </c>
      <c r="G1532" s="9">
        <v>1686.9</v>
      </c>
      <c r="H1532" s="9">
        <v>482</v>
      </c>
    </row>
    <row r="1533" spans="1:8" ht="15" thickBot="1" x14ac:dyDescent="0.35">
      <c r="A1533" s="8" t="s">
        <v>430</v>
      </c>
      <c r="B1533" s="9">
        <v>15663.7</v>
      </c>
      <c r="C1533" s="9">
        <v>0</v>
      </c>
      <c r="D1533" s="9">
        <v>963.9</v>
      </c>
      <c r="E1533" s="9">
        <v>0</v>
      </c>
      <c r="F1533" s="9">
        <v>482</v>
      </c>
      <c r="G1533" s="9">
        <v>1686.9</v>
      </c>
      <c r="H1533" s="9">
        <v>482</v>
      </c>
    </row>
    <row r="1534" spans="1:8" ht="15" thickBot="1" x14ac:dyDescent="0.35">
      <c r="A1534" s="8" t="s">
        <v>431</v>
      </c>
      <c r="B1534" s="9">
        <v>15663.7</v>
      </c>
      <c r="C1534" s="9">
        <v>0</v>
      </c>
      <c r="D1534" s="9">
        <v>963.9</v>
      </c>
      <c r="E1534" s="9">
        <v>0</v>
      </c>
      <c r="F1534" s="9">
        <v>482</v>
      </c>
      <c r="G1534" s="9">
        <v>1686.9</v>
      </c>
      <c r="H1534" s="9">
        <v>482</v>
      </c>
    </row>
    <row r="1535" spans="1:8" ht="15" thickBot="1" x14ac:dyDescent="0.35">
      <c r="A1535" s="8" t="s">
        <v>432</v>
      </c>
      <c r="B1535" s="9">
        <v>15663.7</v>
      </c>
      <c r="C1535" s="9">
        <v>0</v>
      </c>
      <c r="D1535" s="9">
        <v>963.9</v>
      </c>
      <c r="E1535" s="9">
        <v>0</v>
      </c>
      <c r="F1535" s="9">
        <v>482</v>
      </c>
      <c r="G1535" s="9">
        <v>1686.9</v>
      </c>
      <c r="H1535" s="9">
        <v>482</v>
      </c>
    </row>
    <row r="1536" spans="1:8" ht="15" thickBot="1" x14ac:dyDescent="0.35">
      <c r="A1536" s="8" t="s">
        <v>433</v>
      </c>
      <c r="B1536" s="9">
        <v>15663.7</v>
      </c>
      <c r="C1536" s="9">
        <v>0</v>
      </c>
      <c r="D1536" s="9">
        <v>963.9</v>
      </c>
      <c r="E1536" s="9">
        <v>0</v>
      </c>
      <c r="F1536" s="9">
        <v>482</v>
      </c>
      <c r="G1536" s="9">
        <v>1686.9</v>
      </c>
      <c r="H1536" s="9">
        <v>482</v>
      </c>
    </row>
    <row r="1537" spans="1:8" ht="15" thickBot="1" x14ac:dyDescent="0.35">
      <c r="A1537" s="8" t="s">
        <v>435</v>
      </c>
      <c r="B1537" s="9">
        <v>15663.7</v>
      </c>
      <c r="C1537" s="9">
        <v>0</v>
      </c>
      <c r="D1537" s="9">
        <v>963.9</v>
      </c>
      <c r="E1537" s="9">
        <v>0</v>
      </c>
      <c r="F1537" s="9">
        <v>482</v>
      </c>
      <c r="G1537" s="9">
        <v>1686.9</v>
      </c>
      <c r="H1537" s="9">
        <v>482</v>
      </c>
    </row>
    <row r="1538" spans="1:8" ht="15" thickBot="1" x14ac:dyDescent="0.35">
      <c r="A1538" s="8" t="s">
        <v>436</v>
      </c>
      <c r="B1538" s="9">
        <v>15663.7</v>
      </c>
      <c r="C1538" s="9">
        <v>0</v>
      </c>
      <c r="D1538" s="9">
        <v>963.9</v>
      </c>
      <c r="E1538" s="9">
        <v>0</v>
      </c>
      <c r="F1538" s="9">
        <v>482</v>
      </c>
      <c r="G1538" s="9">
        <v>1686.9</v>
      </c>
      <c r="H1538" s="9">
        <v>482</v>
      </c>
    </row>
    <row r="1539" spans="1:8" ht="15" thickBot="1" x14ac:dyDescent="0.35">
      <c r="A1539" s="8" t="s">
        <v>437</v>
      </c>
      <c r="B1539" s="9">
        <v>15663.7</v>
      </c>
      <c r="C1539" s="9">
        <v>0</v>
      </c>
      <c r="D1539" s="9">
        <v>963.9</v>
      </c>
      <c r="E1539" s="9">
        <v>0</v>
      </c>
      <c r="F1539" s="9">
        <v>482</v>
      </c>
      <c r="G1539" s="9">
        <v>1686.9</v>
      </c>
      <c r="H1539" s="9">
        <v>482</v>
      </c>
    </row>
    <row r="1540" spans="1:8" ht="15" thickBot="1" x14ac:dyDescent="0.35">
      <c r="A1540" s="8" t="s">
        <v>438</v>
      </c>
      <c r="B1540" s="9">
        <v>15663.7</v>
      </c>
      <c r="C1540" s="9">
        <v>0</v>
      </c>
      <c r="D1540" s="9">
        <v>963.9</v>
      </c>
      <c r="E1540" s="9">
        <v>0</v>
      </c>
      <c r="F1540" s="9">
        <v>482</v>
      </c>
      <c r="G1540" s="9">
        <v>1686.9</v>
      </c>
      <c r="H1540" s="9">
        <v>0</v>
      </c>
    </row>
    <row r="1541" spans="1:8" ht="15" thickBot="1" x14ac:dyDescent="0.35">
      <c r="A1541" s="8" t="s">
        <v>440</v>
      </c>
      <c r="B1541" s="9">
        <v>15663.7</v>
      </c>
      <c r="C1541" s="9">
        <v>0</v>
      </c>
      <c r="D1541" s="9">
        <v>963.9</v>
      </c>
      <c r="E1541" s="9">
        <v>0</v>
      </c>
      <c r="F1541" s="9">
        <v>482</v>
      </c>
      <c r="G1541" s="9">
        <v>1204.9000000000001</v>
      </c>
      <c r="H1541" s="9">
        <v>0</v>
      </c>
    </row>
    <row r="1542" spans="1:8" ht="15" thickBot="1" x14ac:dyDescent="0.35">
      <c r="A1542" s="8" t="s">
        <v>442</v>
      </c>
      <c r="B1542" s="9">
        <v>15663.7</v>
      </c>
      <c r="C1542" s="9">
        <v>0</v>
      </c>
      <c r="D1542" s="9">
        <v>963.9</v>
      </c>
      <c r="E1542" s="9">
        <v>0</v>
      </c>
      <c r="F1542" s="9">
        <v>0</v>
      </c>
      <c r="G1542" s="9">
        <v>0</v>
      </c>
      <c r="H1542" s="9">
        <v>0</v>
      </c>
    </row>
    <row r="1543" spans="1:8" ht="15" thickBot="1" x14ac:dyDescent="0.35">
      <c r="A1543" s="8" t="s">
        <v>444</v>
      </c>
      <c r="B1543" s="9">
        <v>15663.7</v>
      </c>
      <c r="C1543" s="9">
        <v>0</v>
      </c>
      <c r="D1543" s="9">
        <v>963.9</v>
      </c>
      <c r="E1543" s="9">
        <v>0</v>
      </c>
      <c r="F1543" s="9">
        <v>0</v>
      </c>
      <c r="G1543" s="9">
        <v>0</v>
      </c>
      <c r="H1543" s="9">
        <v>0</v>
      </c>
    </row>
    <row r="1544" spans="1:8" ht="15" thickBot="1" x14ac:dyDescent="0.35">
      <c r="A1544" s="8" t="s">
        <v>446</v>
      </c>
      <c r="B1544" s="9">
        <v>15663.7</v>
      </c>
      <c r="C1544" s="9">
        <v>0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</row>
    <row r="1545" spans="1:8" ht="15" thickBot="1" x14ac:dyDescent="0.35">
      <c r="A1545" s="8" t="s">
        <v>447</v>
      </c>
      <c r="B1545" s="9">
        <v>15663.7</v>
      </c>
      <c r="C1545" s="9">
        <v>0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448</v>
      </c>
      <c r="B1546" s="9">
        <v>15663.7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449</v>
      </c>
      <c r="B1547" s="9">
        <v>15663.7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450</v>
      </c>
      <c r="B1548" s="9">
        <v>15663.7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451</v>
      </c>
      <c r="B1549" s="9">
        <v>15663.7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452</v>
      </c>
      <c r="B1550" s="9">
        <v>15663.7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453</v>
      </c>
      <c r="B1551" s="9">
        <v>15663.7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454</v>
      </c>
      <c r="B1552" s="9">
        <v>15663.7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455</v>
      </c>
      <c r="B1553" s="9">
        <v>15663.7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456</v>
      </c>
      <c r="B1554" s="9">
        <v>15663.7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457</v>
      </c>
      <c r="B1555" s="9">
        <v>15663.7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458</v>
      </c>
      <c r="B1556" s="9">
        <v>15663.7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459</v>
      </c>
      <c r="B1557" s="9">
        <v>15663.7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460</v>
      </c>
      <c r="B1558" s="9">
        <v>15663.7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461</v>
      </c>
      <c r="B1559" s="9">
        <v>15663.7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462</v>
      </c>
      <c r="B1560" s="9">
        <v>15663.7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463</v>
      </c>
      <c r="B1561" s="9">
        <v>15663.7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464</v>
      </c>
      <c r="B1562" s="9">
        <v>15663.7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465</v>
      </c>
      <c r="B1563" s="9">
        <v>15663.7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466</v>
      </c>
      <c r="B1564" s="9">
        <v>15663.7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467</v>
      </c>
      <c r="B1565" s="9">
        <v>15663.7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468</v>
      </c>
      <c r="B1566" s="9">
        <v>15663.7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469</v>
      </c>
      <c r="B1567" s="9">
        <v>15663.7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470</v>
      </c>
      <c r="B1568" s="9">
        <v>15663.7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471</v>
      </c>
      <c r="B1569" s="9">
        <v>15663.7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472</v>
      </c>
      <c r="B1570" s="9">
        <v>15663.7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473</v>
      </c>
      <c r="B1571" s="9">
        <v>15663.7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474</v>
      </c>
      <c r="B1572" s="9">
        <v>15663.7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475</v>
      </c>
      <c r="B1573" s="9">
        <v>15663.7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476</v>
      </c>
      <c r="B1574" s="9">
        <v>15663.7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477</v>
      </c>
      <c r="B1575" s="9">
        <v>15663.7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478</v>
      </c>
      <c r="B1576" s="9">
        <v>15663.7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479</v>
      </c>
      <c r="B1577" s="9">
        <v>15663.7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480</v>
      </c>
      <c r="B1578" s="9">
        <v>15663.7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481</v>
      </c>
      <c r="B1579" s="9">
        <v>15663.7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482</v>
      </c>
      <c r="B1580" s="9">
        <v>15663.7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483</v>
      </c>
      <c r="B1581" s="9">
        <v>15663.7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484</v>
      </c>
      <c r="B1582" s="9">
        <v>15663.7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485</v>
      </c>
      <c r="B1583" s="9">
        <v>15663.7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486</v>
      </c>
      <c r="B1584" s="9">
        <v>15663.7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487</v>
      </c>
      <c r="B1585" s="9">
        <v>13253.9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488</v>
      </c>
      <c r="B1586" s="9">
        <v>13253.9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489</v>
      </c>
      <c r="B1587" s="9">
        <v>13253.9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490</v>
      </c>
      <c r="B1588" s="9">
        <v>13253.9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491</v>
      </c>
      <c r="B1589" s="9">
        <v>13253.9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492</v>
      </c>
      <c r="B1590" s="9">
        <v>13253.9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493</v>
      </c>
      <c r="B1591" s="9">
        <v>13253.9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494</v>
      </c>
      <c r="B1592" s="9">
        <v>13253.9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495</v>
      </c>
      <c r="B1593" s="9">
        <v>13253.9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496</v>
      </c>
      <c r="B1594" s="9">
        <v>13253.9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497</v>
      </c>
      <c r="B1595" s="9">
        <v>13253.9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498</v>
      </c>
      <c r="B1596" s="9">
        <v>13253.9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499</v>
      </c>
      <c r="B1597" s="9">
        <v>13253.9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500</v>
      </c>
      <c r="B1598" s="9">
        <v>13253.9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501</v>
      </c>
      <c r="B1599" s="9">
        <v>13253.9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502</v>
      </c>
      <c r="B1600" s="9">
        <v>13253.9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503</v>
      </c>
      <c r="B1601" s="9">
        <v>13253.9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504</v>
      </c>
      <c r="B1602" s="9">
        <v>13253.9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505</v>
      </c>
      <c r="B1603" s="9">
        <v>13253.9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506</v>
      </c>
      <c r="B1604" s="9">
        <v>13253.9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507</v>
      </c>
      <c r="B1605" s="9">
        <v>13253.9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508</v>
      </c>
      <c r="B1606" s="9">
        <v>13253.9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509</v>
      </c>
      <c r="B1607" s="9">
        <v>13253.9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510</v>
      </c>
      <c r="B1608" s="9">
        <v>13253.9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511</v>
      </c>
      <c r="B1609" s="9">
        <v>13253.9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512</v>
      </c>
      <c r="B1610" s="9">
        <v>13253.9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513</v>
      </c>
      <c r="B1611" s="9">
        <v>13253.9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514</v>
      </c>
      <c r="B1612" s="9">
        <v>13253.9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515</v>
      </c>
      <c r="B1613" s="9">
        <v>13253.9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516</v>
      </c>
      <c r="B1614" s="9">
        <v>13253.9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517</v>
      </c>
      <c r="B1615" s="9">
        <v>13253.9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518</v>
      </c>
      <c r="B1616" s="9">
        <v>13253.9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519</v>
      </c>
      <c r="B1617" s="9">
        <v>13253.9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520</v>
      </c>
      <c r="B1618" s="9">
        <v>13253.9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521</v>
      </c>
      <c r="B1619" s="9">
        <v>13253.9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522</v>
      </c>
      <c r="B1620" s="9">
        <v>12772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523</v>
      </c>
      <c r="B1621" s="9">
        <v>12772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524</v>
      </c>
      <c r="B1622" s="9">
        <v>12772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525</v>
      </c>
      <c r="B1623" s="9">
        <v>12772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526</v>
      </c>
      <c r="B1624" s="9">
        <v>12772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527</v>
      </c>
      <c r="B1625" s="9">
        <v>12772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528</v>
      </c>
      <c r="B1626" s="9">
        <v>12772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529</v>
      </c>
      <c r="B1627" s="9">
        <v>12772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530</v>
      </c>
      <c r="B1628" s="9">
        <v>12772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531</v>
      </c>
      <c r="B1629" s="9">
        <v>12772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532</v>
      </c>
      <c r="B1630" s="9">
        <v>12772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533</v>
      </c>
      <c r="B1631" s="9">
        <v>12772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534</v>
      </c>
      <c r="B1632" s="9">
        <v>12772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535</v>
      </c>
      <c r="B1633" s="9">
        <v>12772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536</v>
      </c>
      <c r="B1634" s="9">
        <v>12772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537</v>
      </c>
      <c r="B1635" s="9">
        <v>12772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538</v>
      </c>
      <c r="B1636" s="9">
        <v>12772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539</v>
      </c>
      <c r="B1637" s="9">
        <v>12772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540</v>
      </c>
      <c r="B1638" s="9">
        <v>12772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541</v>
      </c>
      <c r="B1639" s="9">
        <v>12772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542</v>
      </c>
      <c r="B1640" s="9">
        <v>12772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543</v>
      </c>
      <c r="B1641" s="9">
        <v>12772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544</v>
      </c>
      <c r="B1642" s="9">
        <v>12772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545</v>
      </c>
      <c r="B1643" s="9">
        <v>12772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546</v>
      </c>
      <c r="B1644" s="9">
        <v>12772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547</v>
      </c>
      <c r="B1645" s="9">
        <v>12772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548</v>
      </c>
      <c r="B1646" s="9">
        <v>12772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549</v>
      </c>
      <c r="B1647" s="9">
        <v>12772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550</v>
      </c>
      <c r="B1648" s="9">
        <v>12772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551</v>
      </c>
      <c r="B1649" s="9">
        <v>12772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552</v>
      </c>
      <c r="B1650" s="9">
        <v>12772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553</v>
      </c>
      <c r="B1651" s="9">
        <v>12772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554</v>
      </c>
      <c r="B1652" s="9">
        <v>12772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555</v>
      </c>
      <c r="B1653" s="9">
        <v>12290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556</v>
      </c>
      <c r="B1654" s="9">
        <v>12290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557</v>
      </c>
      <c r="B1655" s="9">
        <v>12290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558</v>
      </c>
      <c r="B1656" s="9">
        <v>12290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559</v>
      </c>
      <c r="B1657" s="9">
        <v>12290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560</v>
      </c>
      <c r="B1658" s="9">
        <v>12290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561</v>
      </c>
      <c r="B1659" s="9">
        <v>12290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562</v>
      </c>
      <c r="B1660" s="9">
        <v>12290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563</v>
      </c>
      <c r="B1661" s="9">
        <v>10844.1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564</v>
      </c>
      <c r="B1662" s="9">
        <v>10844.1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565</v>
      </c>
      <c r="B1663" s="9">
        <v>10844.1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566</v>
      </c>
      <c r="B1664" s="9">
        <v>10844.1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12" ht="15" thickBot="1" x14ac:dyDescent="0.35">
      <c r="A1665" s="8" t="s">
        <v>567</v>
      </c>
      <c r="B1665" s="9">
        <v>10844.1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12" ht="15" thickBot="1" x14ac:dyDescent="0.35">
      <c r="A1666" s="8" t="s">
        <v>568</v>
      </c>
      <c r="B1666" s="9">
        <v>10844.1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12" ht="15" thickBot="1" x14ac:dyDescent="0.35">
      <c r="A1667" s="8" t="s">
        <v>569</v>
      </c>
      <c r="B1667" s="9">
        <v>9398.2000000000007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12" ht="15" thickBot="1" x14ac:dyDescent="0.35">
      <c r="A1668" s="8" t="s">
        <v>570</v>
      </c>
      <c r="B1668" s="9">
        <v>6265.5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12" ht="15" thickBot="1" x14ac:dyDescent="0.35">
      <c r="A1669" s="8" t="s">
        <v>571</v>
      </c>
      <c r="B1669" s="9">
        <v>6265.5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12" ht="15" thickBot="1" x14ac:dyDescent="0.35">
      <c r="A1670" s="8" t="s">
        <v>572</v>
      </c>
      <c r="B1670" s="9">
        <v>6265.5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12" ht="15" thickBot="1" x14ac:dyDescent="0.35">
      <c r="A1671" s="8" t="s">
        <v>573</v>
      </c>
      <c r="B1671" s="9">
        <v>6265.5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12" ht="15" thickBot="1" x14ac:dyDescent="0.35">
      <c r="A1672" s="8" t="s">
        <v>574</v>
      </c>
      <c r="B1672" s="9">
        <v>6265.5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12" ht="15" thickBot="1" x14ac:dyDescent="0.35">
      <c r="A1673" s="8" t="s">
        <v>575</v>
      </c>
      <c r="B1673" s="9">
        <v>6024.5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12" ht="15" thickBot="1" x14ac:dyDescent="0.35">
      <c r="A1674" s="8" t="s">
        <v>576</v>
      </c>
      <c r="B1674" s="9">
        <v>3855.7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12" ht="15" thickBot="1" x14ac:dyDescent="0.35">
      <c r="A1675" s="8" t="s">
        <v>577</v>
      </c>
      <c r="B1675" s="9">
        <v>3855.7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12" ht="15" thickBot="1" x14ac:dyDescent="0.35">
      <c r="A1676" s="8" t="s">
        <v>578</v>
      </c>
      <c r="B1676" s="9">
        <v>3855.7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12" ht="15" thickBot="1" x14ac:dyDescent="0.35">
      <c r="A1677" s="8" t="s">
        <v>579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12" ht="18.600000000000001" thickBot="1" x14ac:dyDescent="0.35">
      <c r="A1678" s="4"/>
    </row>
    <row r="1679" spans="1:12" ht="15" thickBot="1" x14ac:dyDescent="0.35">
      <c r="A1679" s="8" t="s">
        <v>581</v>
      </c>
      <c r="B1679" s="8" t="s">
        <v>26</v>
      </c>
      <c r="C1679" s="8" t="s">
        <v>27</v>
      </c>
      <c r="D1679" s="8" t="s">
        <v>28</v>
      </c>
      <c r="E1679" s="8" t="s">
        <v>29</v>
      </c>
      <c r="F1679" s="8" t="s">
        <v>30</v>
      </c>
      <c r="G1679" s="8" t="s">
        <v>31</v>
      </c>
      <c r="H1679" s="8" t="s">
        <v>987</v>
      </c>
      <c r="I1679" s="8" t="s">
        <v>582</v>
      </c>
      <c r="J1679" s="8" t="s">
        <v>583</v>
      </c>
      <c r="K1679" s="8" t="s">
        <v>584</v>
      </c>
      <c r="L1679" s="8" t="s">
        <v>585</v>
      </c>
    </row>
    <row r="1680" spans="1:12" ht="15" thickBot="1" x14ac:dyDescent="0.35">
      <c r="A1680" s="8" t="s">
        <v>33</v>
      </c>
      <c r="B1680" s="9">
        <v>0</v>
      </c>
      <c r="C1680" s="9">
        <v>2650.8</v>
      </c>
      <c r="D1680" s="9">
        <v>963.9</v>
      </c>
      <c r="E1680" s="9">
        <v>0</v>
      </c>
      <c r="F1680" s="9">
        <v>0</v>
      </c>
      <c r="G1680" s="9">
        <v>1686.9</v>
      </c>
      <c r="H1680" s="9">
        <v>0</v>
      </c>
      <c r="I1680" s="9">
        <v>5301.6</v>
      </c>
      <c r="J1680" s="9">
        <v>5000</v>
      </c>
      <c r="K1680" s="9">
        <v>-301.60000000000002</v>
      </c>
      <c r="L1680" s="9">
        <v>-6.03</v>
      </c>
    </row>
    <row r="1681" spans="1:12" ht="15" thickBot="1" x14ac:dyDescent="0.35">
      <c r="A1681" s="8" t="s">
        <v>34</v>
      </c>
      <c r="B1681" s="9">
        <v>3855.7</v>
      </c>
      <c r="C1681" s="9">
        <v>2650.8</v>
      </c>
      <c r="D1681" s="9">
        <v>963.9</v>
      </c>
      <c r="E1681" s="9">
        <v>0</v>
      </c>
      <c r="F1681" s="9">
        <v>0</v>
      </c>
      <c r="G1681" s="9">
        <v>1204.9000000000001</v>
      </c>
      <c r="H1681" s="9">
        <v>482</v>
      </c>
      <c r="I1681" s="9">
        <v>9157.2999999999993</v>
      </c>
      <c r="J1681" s="9">
        <v>13000</v>
      </c>
      <c r="K1681" s="9">
        <v>3842.7</v>
      </c>
      <c r="L1681" s="9">
        <v>29.56</v>
      </c>
    </row>
    <row r="1682" spans="1:12" ht="15" thickBot="1" x14ac:dyDescent="0.35">
      <c r="A1682" s="8" t="s">
        <v>35</v>
      </c>
      <c r="B1682" s="9">
        <v>3855.7</v>
      </c>
      <c r="C1682" s="9">
        <v>8675.2999999999993</v>
      </c>
      <c r="D1682" s="9">
        <v>963.9</v>
      </c>
      <c r="E1682" s="9">
        <v>0</v>
      </c>
      <c r="F1682" s="9">
        <v>0</v>
      </c>
      <c r="G1682" s="9">
        <v>0</v>
      </c>
      <c r="H1682" s="9">
        <v>0</v>
      </c>
      <c r="I1682" s="9">
        <v>13494.9</v>
      </c>
      <c r="J1682" s="9">
        <v>9000</v>
      </c>
      <c r="K1682" s="9">
        <v>-4494.8999999999996</v>
      </c>
      <c r="L1682" s="9">
        <v>-49.94</v>
      </c>
    </row>
    <row r="1683" spans="1:12" ht="15" thickBot="1" x14ac:dyDescent="0.35">
      <c r="A1683" s="8" t="s">
        <v>36</v>
      </c>
      <c r="B1683" s="9">
        <v>3855.7</v>
      </c>
      <c r="C1683" s="9">
        <v>5783.5</v>
      </c>
      <c r="D1683" s="9">
        <v>0</v>
      </c>
      <c r="E1683" s="9">
        <v>0</v>
      </c>
      <c r="F1683" s="9">
        <v>0</v>
      </c>
      <c r="G1683" s="9">
        <v>0</v>
      </c>
      <c r="H1683" s="9">
        <v>963.9</v>
      </c>
      <c r="I1683" s="9">
        <v>10603.1</v>
      </c>
      <c r="J1683" s="9">
        <v>8000</v>
      </c>
      <c r="K1683" s="9">
        <v>-2603.1</v>
      </c>
      <c r="L1683" s="9">
        <v>-32.54</v>
      </c>
    </row>
    <row r="1684" spans="1:12" ht="15" thickBot="1" x14ac:dyDescent="0.35">
      <c r="A1684" s="8" t="s">
        <v>37</v>
      </c>
      <c r="B1684" s="9">
        <v>6024.5</v>
      </c>
      <c r="C1684" s="9">
        <v>7711.4</v>
      </c>
      <c r="D1684" s="9">
        <v>0</v>
      </c>
      <c r="E1684" s="9">
        <v>0</v>
      </c>
      <c r="F1684" s="9">
        <v>482</v>
      </c>
      <c r="G1684" s="9">
        <v>1204.9000000000001</v>
      </c>
      <c r="H1684" s="9">
        <v>0</v>
      </c>
      <c r="I1684" s="9">
        <v>15422.8</v>
      </c>
      <c r="J1684" s="9">
        <v>16000</v>
      </c>
      <c r="K1684" s="9">
        <v>577.20000000000005</v>
      </c>
      <c r="L1684" s="9">
        <v>3.61</v>
      </c>
    </row>
    <row r="1685" spans="1:12" ht="15" thickBot="1" x14ac:dyDescent="0.35">
      <c r="A1685" s="8" t="s">
        <v>38</v>
      </c>
      <c r="B1685" s="9">
        <v>6265.5</v>
      </c>
      <c r="C1685" s="9">
        <v>5783.5</v>
      </c>
      <c r="D1685" s="9">
        <v>963.9</v>
      </c>
      <c r="E1685" s="9">
        <v>0</v>
      </c>
      <c r="F1685" s="9">
        <v>0</v>
      </c>
      <c r="G1685" s="9">
        <v>0</v>
      </c>
      <c r="H1685" s="9">
        <v>0</v>
      </c>
      <c r="I1685" s="9">
        <v>13012.9</v>
      </c>
      <c r="J1685" s="9">
        <v>15000</v>
      </c>
      <c r="K1685" s="9">
        <v>1987.1</v>
      </c>
      <c r="L1685" s="9">
        <v>13.25</v>
      </c>
    </row>
    <row r="1686" spans="1:12" ht="15" thickBot="1" x14ac:dyDescent="0.35">
      <c r="A1686" s="8" t="s">
        <v>39</v>
      </c>
      <c r="B1686" s="9">
        <v>6265.5</v>
      </c>
      <c r="C1686" s="9">
        <v>6747.5</v>
      </c>
      <c r="D1686" s="9">
        <v>0</v>
      </c>
      <c r="E1686" s="9">
        <v>0</v>
      </c>
      <c r="F1686" s="9">
        <v>0</v>
      </c>
      <c r="G1686" s="9">
        <v>0</v>
      </c>
      <c r="H1686" s="9">
        <v>1927.8</v>
      </c>
      <c r="I1686" s="9">
        <v>14940.8</v>
      </c>
      <c r="J1686" s="9">
        <v>14000</v>
      </c>
      <c r="K1686" s="9">
        <v>-940.8</v>
      </c>
      <c r="L1686" s="9">
        <v>-6.72</v>
      </c>
    </row>
    <row r="1687" spans="1:12" ht="15" thickBot="1" x14ac:dyDescent="0.35">
      <c r="A1687" s="8" t="s">
        <v>40</v>
      </c>
      <c r="B1687" s="9">
        <v>6265.5</v>
      </c>
      <c r="C1687" s="9">
        <v>6747.5</v>
      </c>
      <c r="D1687" s="9">
        <v>963.9</v>
      </c>
      <c r="E1687" s="9">
        <v>0</v>
      </c>
      <c r="F1687" s="9">
        <v>0</v>
      </c>
      <c r="G1687" s="9">
        <v>1686.9</v>
      </c>
      <c r="H1687" s="9">
        <v>963.9</v>
      </c>
      <c r="I1687" s="9">
        <v>16627.7</v>
      </c>
      <c r="J1687" s="9">
        <v>18000</v>
      </c>
      <c r="K1687" s="9">
        <v>1372.3</v>
      </c>
      <c r="L1687" s="9">
        <v>7.62</v>
      </c>
    </row>
    <row r="1688" spans="1:12" ht="15" thickBot="1" x14ac:dyDescent="0.35">
      <c r="A1688" s="8" t="s">
        <v>41</v>
      </c>
      <c r="B1688" s="9">
        <v>6265.5</v>
      </c>
      <c r="C1688" s="9">
        <v>2650.8</v>
      </c>
      <c r="D1688" s="9">
        <v>963.9</v>
      </c>
      <c r="E1688" s="9">
        <v>0</v>
      </c>
      <c r="F1688" s="9">
        <v>482</v>
      </c>
      <c r="G1688" s="9">
        <v>1204.9000000000001</v>
      </c>
      <c r="H1688" s="9">
        <v>963.9</v>
      </c>
      <c r="I1688" s="9">
        <v>12531</v>
      </c>
      <c r="J1688" s="9">
        <v>12000</v>
      </c>
      <c r="K1688" s="9">
        <v>-531</v>
      </c>
      <c r="L1688" s="9">
        <v>-4.43</v>
      </c>
    </row>
    <row r="1689" spans="1:12" ht="15" thickBot="1" x14ac:dyDescent="0.35">
      <c r="A1689" s="8" t="s">
        <v>42</v>
      </c>
      <c r="B1689" s="9">
        <v>6265.5</v>
      </c>
      <c r="C1689" s="9">
        <v>0</v>
      </c>
      <c r="D1689" s="9">
        <v>963.9</v>
      </c>
      <c r="E1689" s="9">
        <v>0</v>
      </c>
      <c r="F1689" s="9">
        <v>482</v>
      </c>
      <c r="G1689" s="9">
        <v>0</v>
      </c>
      <c r="H1689" s="9">
        <v>963.9</v>
      </c>
      <c r="I1689" s="9">
        <v>8675.2999999999993</v>
      </c>
      <c r="J1689" s="9">
        <v>7000</v>
      </c>
      <c r="K1689" s="9">
        <v>-1675.3</v>
      </c>
      <c r="L1689" s="9">
        <v>-23.93</v>
      </c>
    </row>
    <row r="1690" spans="1:12" ht="15" thickBot="1" x14ac:dyDescent="0.35">
      <c r="A1690" s="8" t="s">
        <v>43</v>
      </c>
      <c r="B1690" s="9">
        <v>9398.2000000000007</v>
      </c>
      <c r="C1690" s="9">
        <v>2650.8</v>
      </c>
      <c r="D1690" s="9">
        <v>963.9</v>
      </c>
      <c r="E1690" s="9">
        <v>0</v>
      </c>
      <c r="F1690" s="9">
        <v>482</v>
      </c>
      <c r="G1690" s="9">
        <v>1686.9</v>
      </c>
      <c r="H1690" s="9">
        <v>963.9</v>
      </c>
      <c r="I1690" s="9">
        <v>16145.7</v>
      </c>
      <c r="J1690" s="9">
        <v>17000</v>
      </c>
      <c r="K1690" s="9">
        <v>854.3</v>
      </c>
      <c r="L1690" s="9">
        <v>5.03</v>
      </c>
    </row>
    <row r="1691" spans="1:12" ht="15" thickBot="1" x14ac:dyDescent="0.35">
      <c r="A1691" s="8" t="s">
        <v>44</v>
      </c>
      <c r="B1691" s="9">
        <v>10844.1</v>
      </c>
      <c r="C1691" s="9">
        <v>3373.7</v>
      </c>
      <c r="D1691" s="9">
        <v>963.9</v>
      </c>
      <c r="E1691" s="9">
        <v>0</v>
      </c>
      <c r="F1691" s="9">
        <v>482</v>
      </c>
      <c r="G1691" s="9">
        <v>1204.9000000000001</v>
      </c>
      <c r="H1691" s="9">
        <v>482</v>
      </c>
      <c r="I1691" s="9">
        <v>17350.599999999999</v>
      </c>
      <c r="J1691" s="9">
        <v>19000</v>
      </c>
      <c r="K1691" s="9">
        <v>1649.4</v>
      </c>
      <c r="L1691" s="9">
        <v>8.68</v>
      </c>
    </row>
    <row r="1692" spans="1:12" ht="15" thickBot="1" x14ac:dyDescent="0.35">
      <c r="A1692" s="8" t="s">
        <v>45</v>
      </c>
      <c r="B1692" s="9">
        <v>10844.1</v>
      </c>
      <c r="C1692" s="9">
        <v>0</v>
      </c>
      <c r="D1692" s="9">
        <v>963.9</v>
      </c>
      <c r="E1692" s="9">
        <v>0</v>
      </c>
      <c r="F1692" s="9">
        <v>482</v>
      </c>
      <c r="G1692" s="9">
        <v>0</v>
      </c>
      <c r="H1692" s="9">
        <v>482</v>
      </c>
      <c r="I1692" s="9">
        <v>12772</v>
      </c>
      <c r="J1692" s="9">
        <v>13000</v>
      </c>
      <c r="K1692" s="9">
        <v>228</v>
      </c>
      <c r="L1692" s="9">
        <v>1.75</v>
      </c>
    </row>
    <row r="1693" spans="1:12" ht="15" thickBot="1" x14ac:dyDescent="0.35">
      <c r="A1693" s="8" t="s">
        <v>46</v>
      </c>
      <c r="B1693" s="9">
        <v>10844.1</v>
      </c>
      <c r="C1693" s="9">
        <v>0</v>
      </c>
      <c r="D1693" s="9">
        <v>963.9</v>
      </c>
      <c r="E1693" s="9">
        <v>0</v>
      </c>
      <c r="F1693" s="9">
        <v>482</v>
      </c>
      <c r="G1693" s="9">
        <v>1204.9000000000001</v>
      </c>
      <c r="H1693" s="9">
        <v>482</v>
      </c>
      <c r="I1693" s="9">
        <v>13976.9</v>
      </c>
      <c r="J1693" s="9">
        <v>15000</v>
      </c>
      <c r="K1693" s="9">
        <v>1023.1</v>
      </c>
      <c r="L1693" s="9">
        <v>6.82</v>
      </c>
    </row>
    <row r="1694" spans="1:12" ht="15" thickBot="1" x14ac:dyDescent="0.35">
      <c r="A1694" s="8" t="s">
        <v>47</v>
      </c>
      <c r="B1694" s="9">
        <v>10844.1</v>
      </c>
      <c r="C1694" s="9">
        <v>2650.8</v>
      </c>
      <c r="D1694" s="9">
        <v>963.9</v>
      </c>
      <c r="E1694" s="9">
        <v>0</v>
      </c>
      <c r="F1694" s="9">
        <v>482</v>
      </c>
      <c r="G1694" s="9">
        <v>0</v>
      </c>
      <c r="H1694" s="9">
        <v>482</v>
      </c>
      <c r="I1694" s="9">
        <v>15422.8</v>
      </c>
      <c r="J1694" s="9">
        <v>17000</v>
      </c>
      <c r="K1694" s="9">
        <v>1577.2</v>
      </c>
      <c r="L1694" s="9">
        <v>9.2799999999999994</v>
      </c>
    </row>
    <row r="1695" spans="1:12" ht="15" thickBot="1" x14ac:dyDescent="0.35">
      <c r="A1695" s="8" t="s">
        <v>48</v>
      </c>
      <c r="B1695" s="9">
        <v>10844.1</v>
      </c>
      <c r="C1695" s="9">
        <v>0</v>
      </c>
      <c r="D1695" s="9">
        <v>963.9</v>
      </c>
      <c r="E1695" s="9">
        <v>0</v>
      </c>
      <c r="F1695" s="9">
        <v>0</v>
      </c>
      <c r="G1695" s="9">
        <v>1204.9000000000001</v>
      </c>
      <c r="H1695" s="9">
        <v>963.9</v>
      </c>
      <c r="I1695" s="9">
        <v>13976.9</v>
      </c>
      <c r="J1695" s="9">
        <v>14000</v>
      </c>
      <c r="K1695" s="9">
        <v>23.1</v>
      </c>
      <c r="L1695" s="9">
        <v>0.17</v>
      </c>
    </row>
    <row r="1696" spans="1:12" ht="15" thickBot="1" x14ac:dyDescent="0.35">
      <c r="A1696" s="8" t="s">
        <v>49</v>
      </c>
      <c r="B1696" s="9">
        <v>10844.1</v>
      </c>
      <c r="C1696" s="9">
        <v>0</v>
      </c>
      <c r="D1696" s="9">
        <v>963.9</v>
      </c>
      <c r="E1696" s="9">
        <v>0</v>
      </c>
      <c r="F1696" s="9">
        <v>482</v>
      </c>
      <c r="G1696" s="9">
        <v>1686.9</v>
      </c>
      <c r="H1696" s="9">
        <v>482</v>
      </c>
      <c r="I1696" s="9">
        <v>14458.8</v>
      </c>
      <c r="J1696" s="9">
        <v>15000</v>
      </c>
      <c r="K1696" s="9">
        <v>541.20000000000005</v>
      </c>
      <c r="L1696" s="9">
        <v>3.61</v>
      </c>
    </row>
    <row r="1697" spans="1:12" ht="15" thickBot="1" x14ac:dyDescent="0.35">
      <c r="A1697" s="8" t="s">
        <v>50</v>
      </c>
      <c r="B1697" s="9">
        <v>12290</v>
      </c>
      <c r="C1697" s="9">
        <v>0</v>
      </c>
      <c r="D1697" s="9">
        <v>963.9</v>
      </c>
      <c r="E1697" s="9">
        <v>0</v>
      </c>
      <c r="F1697" s="9">
        <v>482</v>
      </c>
      <c r="G1697" s="9">
        <v>0</v>
      </c>
      <c r="H1697" s="9">
        <v>482</v>
      </c>
      <c r="I1697" s="9">
        <v>14217.8</v>
      </c>
      <c r="J1697" s="9">
        <v>18000</v>
      </c>
      <c r="K1697" s="9">
        <v>3782.2</v>
      </c>
      <c r="L1697" s="9">
        <v>21.01</v>
      </c>
    </row>
    <row r="1698" spans="1:12" ht="15" thickBot="1" x14ac:dyDescent="0.35">
      <c r="A1698" s="8" t="s">
        <v>51</v>
      </c>
      <c r="B1698" s="9">
        <v>12290</v>
      </c>
      <c r="C1698" s="9">
        <v>2650.8</v>
      </c>
      <c r="D1698" s="9">
        <v>963.9</v>
      </c>
      <c r="E1698" s="9">
        <v>0</v>
      </c>
      <c r="F1698" s="9">
        <v>482</v>
      </c>
      <c r="G1698" s="9">
        <v>1686.9</v>
      </c>
      <c r="H1698" s="9">
        <v>963.9</v>
      </c>
      <c r="I1698" s="9">
        <v>19037.5</v>
      </c>
      <c r="J1698" s="9">
        <v>19000</v>
      </c>
      <c r="K1698" s="9">
        <v>-37.5</v>
      </c>
      <c r="L1698" s="9">
        <v>-0.2</v>
      </c>
    </row>
    <row r="1699" spans="1:12" ht="15" thickBot="1" x14ac:dyDescent="0.35">
      <c r="A1699" s="8" t="s">
        <v>52</v>
      </c>
      <c r="B1699" s="9">
        <v>12290</v>
      </c>
      <c r="C1699" s="9">
        <v>2650.8</v>
      </c>
      <c r="D1699" s="9">
        <v>963.9</v>
      </c>
      <c r="E1699" s="9">
        <v>0</v>
      </c>
      <c r="F1699" s="9">
        <v>0</v>
      </c>
      <c r="G1699" s="9">
        <v>1204.9000000000001</v>
      </c>
      <c r="H1699" s="9">
        <v>963.9</v>
      </c>
      <c r="I1699" s="9">
        <v>18073.5</v>
      </c>
      <c r="J1699" s="9">
        <v>20000</v>
      </c>
      <c r="K1699" s="9">
        <v>1926.5</v>
      </c>
      <c r="L1699" s="9">
        <v>9.6300000000000008</v>
      </c>
    </row>
    <row r="1700" spans="1:12" ht="15" thickBot="1" x14ac:dyDescent="0.35">
      <c r="A1700" s="8" t="s">
        <v>53</v>
      </c>
      <c r="B1700" s="9">
        <v>12290</v>
      </c>
      <c r="C1700" s="9">
        <v>2650.8</v>
      </c>
      <c r="D1700" s="9">
        <v>963.9</v>
      </c>
      <c r="E1700" s="9">
        <v>0</v>
      </c>
      <c r="F1700" s="9">
        <v>482</v>
      </c>
      <c r="G1700" s="9">
        <v>0</v>
      </c>
      <c r="H1700" s="9">
        <v>963.9</v>
      </c>
      <c r="I1700" s="9">
        <v>17350.599999999999</v>
      </c>
      <c r="J1700" s="9">
        <v>13000</v>
      </c>
      <c r="K1700" s="9">
        <v>-4350.6000000000004</v>
      </c>
      <c r="L1700" s="9">
        <v>-33.47</v>
      </c>
    </row>
    <row r="1701" spans="1:12" ht="15" thickBot="1" x14ac:dyDescent="0.35">
      <c r="A1701" s="8" t="s">
        <v>54</v>
      </c>
      <c r="B1701" s="9">
        <v>12290</v>
      </c>
      <c r="C1701" s="9">
        <v>3373.7</v>
      </c>
      <c r="D1701" s="9">
        <v>963.9</v>
      </c>
      <c r="E1701" s="9">
        <v>0</v>
      </c>
      <c r="F1701" s="9">
        <v>0</v>
      </c>
      <c r="G1701" s="9">
        <v>1204.9000000000001</v>
      </c>
      <c r="H1701" s="9">
        <v>963.9</v>
      </c>
      <c r="I1701" s="9">
        <v>18796.5</v>
      </c>
      <c r="J1701" s="9">
        <v>22000</v>
      </c>
      <c r="K1701" s="9">
        <v>3203.5</v>
      </c>
      <c r="L1701" s="9">
        <v>14.56</v>
      </c>
    </row>
    <row r="1702" spans="1:12" ht="15" thickBot="1" x14ac:dyDescent="0.35">
      <c r="A1702" s="8" t="s">
        <v>55</v>
      </c>
      <c r="B1702" s="9">
        <v>12290</v>
      </c>
      <c r="C1702" s="9">
        <v>2650.8</v>
      </c>
      <c r="D1702" s="9">
        <v>963.9</v>
      </c>
      <c r="E1702" s="9">
        <v>0</v>
      </c>
      <c r="F1702" s="9">
        <v>0</v>
      </c>
      <c r="G1702" s="9">
        <v>1204.9000000000001</v>
      </c>
      <c r="H1702" s="9">
        <v>482</v>
      </c>
      <c r="I1702" s="9">
        <v>17591.599999999999</v>
      </c>
      <c r="J1702" s="9">
        <v>21000</v>
      </c>
      <c r="K1702" s="9">
        <v>3408.4</v>
      </c>
      <c r="L1702" s="9">
        <v>16.23</v>
      </c>
    </row>
    <row r="1703" spans="1:12" ht="15" thickBot="1" x14ac:dyDescent="0.35">
      <c r="A1703" s="8" t="s">
        <v>56</v>
      </c>
      <c r="B1703" s="9">
        <v>12290</v>
      </c>
      <c r="C1703" s="9">
        <v>5783.5</v>
      </c>
      <c r="D1703" s="9">
        <v>963.9</v>
      </c>
      <c r="E1703" s="9">
        <v>0</v>
      </c>
      <c r="F1703" s="9">
        <v>482</v>
      </c>
      <c r="G1703" s="9">
        <v>1204.9000000000001</v>
      </c>
      <c r="H1703" s="9">
        <v>482</v>
      </c>
      <c r="I1703" s="9">
        <v>21206.3</v>
      </c>
      <c r="J1703" s="9">
        <v>24000</v>
      </c>
      <c r="K1703" s="9">
        <v>2793.7</v>
      </c>
      <c r="L1703" s="9">
        <v>11.64</v>
      </c>
    </row>
    <row r="1704" spans="1:12" ht="15" thickBot="1" x14ac:dyDescent="0.35">
      <c r="A1704" s="8" t="s">
        <v>57</v>
      </c>
      <c r="B1704" s="9">
        <v>12290</v>
      </c>
      <c r="C1704" s="9">
        <v>0</v>
      </c>
      <c r="D1704" s="9">
        <v>963.9</v>
      </c>
      <c r="E1704" s="9">
        <v>0</v>
      </c>
      <c r="F1704" s="9">
        <v>482</v>
      </c>
      <c r="G1704" s="9">
        <v>1204.9000000000001</v>
      </c>
      <c r="H1704" s="9">
        <v>963.9</v>
      </c>
      <c r="I1704" s="9">
        <v>15904.7</v>
      </c>
      <c r="J1704" s="9">
        <v>14000</v>
      </c>
      <c r="K1704" s="9">
        <v>-1904.7</v>
      </c>
      <c r="L1704" s="9">
        <v>-13.61</v>
      </c>
    </row>
    <row r="1705" spans="1:12" ht="15" thickBot="1" x14ac:dyDescent="0.35">
      <c r="A1705" s="8" t="s">
        <v>58</v>
      </c>
      <c r="B1705" s="9">
        <v>12772</v>
      </c>
      <c r="C1705" s="9">
        <v>0</v>
      </c>
      <c r="D1705" s="9">
        <v>963.9</v>
      </c>
      <c r="E1705" s="9">
        <v>0</v>
      </c>
      <c r="F1705" s="9">
        <v>482</v>
      </c>
      <c r="G1705" s="9">
        <v>1204.9000000000001</v>
      </c>
      <c r="H1705" s="9">
        <v>482</v>
      </c>
      <c r="I1705" s="9">
        <v>15904.7</v>
      </c>
      <c r="J1705" s="9">
        <v>15000</v>
      </c>
      <c r="K1705" s="9">
        <v>-904.7</v>
      </c>
      <c r="L1705" s="9">
        <v>-6.03</v>
      </c>
    </row>
    <row r="1706" spans="1:12" ht="15" thickBot="1" x14ac:dyDescent="0.35">
      <c r="A1706" s="8" t="s">
        <v>59</v>
      </c>
      <c r="B1706" s="9">
        <v>12772</v>
      </c>
      <c r="C1706" s="9">
        <v>2650.8</v>
      </c>
      <c r="D1706" s="9">
        <v>963.9</v>
      </c>
      <c r="E1706" s="9">
        <v>0</v>
      </c>
      <c r="F1706" s="9">
        <v>0</v>
      </c>
      <c r="G1706" s="9">
        <v>0</v>
      </c>
      <c r="H1706" s="9">
        <v>963.9</v>
      </c>
      <c r="I1706" s="9">
        <v>17350.599999999999</v>
      </c>
      <c r="J1706" s="9">
        <v>14000</v>
      </c>
      <c r="K1706" s="9">
        <v>-3350.6</v>
      </c>
      <c r="L1706" s="9">
        <v>-23.93</v>
      </c>
    </row>
    <row r="1707" spans="1:12" ht="15" thickBot="1" x14ac:dyDescent="0.35">
      <c r="A1707" s="8" t="s">
        <v>60</v>
      </c>
      <c r="B1707" s="9">
        <v>12772</v>
      </c>
      <c r="C1707" s="9">
        <v>2650.8</v>
      </c>
      <c r="D1707" s="9">
        <v>963.9</v>
      </c>
      <c r="E1707" s="9">
        <v>0</v>
      </c>
      <c r="F1707" s="9">
        <v>482</v>
      </c>
      <c r="G1707" s="9">
        <v>0</v>
      </c>
      <c r="H1707" s="9">
        <v>963.9</v>
      </c>
      <c r="I1707" s="9">
        <v>17832.599999999999</v>
      </c>
      <c r="J1707" s="9">
        <v>23000</v>
      </c>
      <c r="K1707" s="9">
        <v>5167.3999999999996</v>
      </c>
      <c r="L1707" s="9">
        <v>22.47</v>
      </c>
    </row>
    <row r="1708" spans="1:12" ht="15" thickBot="1" x14ac:dyDescent="0.35">
      <c r="A1708" s="8" t="s">
        <v>61</v>
      </c>
      <c r="B1708" s="9">
        <v>12772</v>
      </c>
      <c r="C1708" s="9">
        <v>2650.8</v>
      </c>
      <c r="D1708" s="9">
        <v>963.9</v>
      </c>
      <c r="E1708" s="9">
        <v>0</v>
      </c>
      <c r="F1708" s="9">
        <v>482</v>
      </c>
      <c r="G1708" s="9">
        <v>1204.9000000000001</v>
      </c>
      <c r="H1708" s="9">
        <v>482</v>
      </c>
      <c r="I1708" s="9">
        <v>18555.5</v>
      </c>
      <c r="J1708" s="9">
        <v>17000</v>
      </c>
      <c r="K1708" s="9">
        <v>-1555.5</v>
      </c>
      <c r="L1708" s="9">
        <v>-9.15</v>
      </c>
    </row>
    <row r="1709" spans="1:12" ht="15" thickBot="1" x14ac:dyDescent="0.35">
      <c r="A1709" s="8" t="s">
        <v>62</v>
      </c>
      <c r="B1709" s="9">
        <v>12772</v>
      </c>
      <c r="C1709" s="9">
        <v>2650.8</v>
      </c>
      <c r="D1709" s="9">
        <v>963.9</v>
      </c>
      <c r="E1709" s="9">
        <v>0</v>
      </c>
      <c r="F1709" s="9">
        <v>482</v>
      </c>
      <c r="G1709" s="9">
        <v>1686.9</v>
      </c>
      <c r="H1709" s="9">
        <v>963.9</v>
      </c>
      <c r="I1709" s="9">
        <v>19519.400000000001</v>
      </c>
      <c r="J1709" s="9">
        <v>20000</v>
      </c>
      <c r="K1709" s="9">
        <v>480.6</v>
      </c>
      <c r="L1709" s="9">
        <v>2.4</v>
      </c>
    </row>
    <row r="1710" spans="1:12" ht="15" thickBot="1" x14ac:dyDescent="0.35">
      <c r="A1710" s="8" t="s">
        <v>63</v>
      </c>
      <c r="B1710" s="9">
        <v>12772</v>
      </c>
      <c r="C1710" s="9">
        <v>3373.7</v>
      </c>
      <c r="D1710" s="9">
        <v>963.9</v>
      </c>
      <c r="E1710" s="9">
        <v>0</v>
      </c>
      <c r="F1710" s="9">
        <v>482</v>
      </c>
      <c r="G1710" s="9">
        <v>1686.9</v>
      </c>
      <c r="H1710" s="9">
        <v>963.9</v>
      </c>
      <c r="I1710" s="9">
        <v>20242.400000000001</v>
      </c>
      <c r="J1710" s="9">
        <v>20000</v>
      </c>
      <c r="K1710" s="9">
        <v>-242.4</v>
      </c>
      <c r="L1710" s="9">
        <v>-1.21</v>
      </c>
    </row>
    <row r="1711" spans="1:12" ht="15" thickBot="1" x14ac:dyDescent="0.35">
      <c r="A1711" s="8" t="s">
        <v>64</v>
      </c>
      <c r="B1711" s="9">
        <v>12772</v>
      </c>
      <c r="C1711" s="9">
        <v>3373.7</v>
      </c>
      <c r="D1711" s="9">
        <v>963.9</v>
      </c>
      <c r="E1711" s="9">
        <v>0</v>
      </c>
      <c r="F1711" s="9">
        <v>482</v>
      </c>
      <c r="G1711" s="9">
        <v>1686.9</v>
      </c>
      <c r="H1711" s="9">
        <v>963.9</v>
      </c>
      <c r="I1711" s="9">
        <v>20242.400000000001</v>
      </c>
      <c r="J1711" s="9">
        <v>19000</v>
      </c>
      <c r="K1711" s="9">
        <v>-1242.4000000000001</v>
      </c>
      <c r="L1711" s="9">
        <v>-6.54</v>
      </c>
    </row>
    <row r="1712" spans="1:12" ht="15" thickBot="1" x14ac:dyDescent="0.35">
      <c r="A1712" s="8" t="s">
        <v>65</v>
      </c>
      <c r="B1712" s="9">
        <v>12772</v>
      </c>
      <c r="C1712" s="9">
        <v>2650.8</v>
      </c>
      <c r="D1712" s="9">
        <v>963.9</v>
      </c>
      <c r="E1712" s="9">
        <v>0</v>
      </c>
      <c r="F1712" s="9">
        <v>482</v>
      </c>
      <c r="G1712" s="9">
        <v>0</v>
      </c>
      <c r="H1712" s="9">
        <v>963.9</v>
      </c>
      <c r="I1712" s="9">
        <v>17832.599999999999</v>
      </c>
      <c r="J1712" s="9">
        <v>16000</v>
      </c>
      <c r="K1712" s="9">
        <v>-1832.6</v>
      </c>
      <c r="L1712" s="9">
        <v>-11.45</v>
      </c>
    </row>
    <row r="1713" spans="1:12" ht="15" thickBot="1" x14ac:dyDescent="0.35">
      <c r="A1713" s="8" t="s">
        <v>66</v>
      </c>
      <c r="B1713" s="9">
        <v>12772</v>
      </c>
      <c r="C1713" s="9">
        <v>3373.7</v>
      </c>
      <c r="D1713" s="9">
        <v>963.9</v>
      </c>
      <c r="E1713" s="9">
        <v>0</v>
      </c>
      <c r="F1713" s="9">
        <v>482</v>
      </c>
      <c r="G1713" s="9">
        <v>1204.9000000000001</v>
      </c>
      <c r="H1713" s="9">
        <v>482</v>
      </c>
      <c r="I1713" s="9">
        <v>19278.400000000001</v>
      </c>
      <c r="J1713" s="9">
        <v>21000</v>
      </c>
      <c r="K1713" s="9">
        <v>1721.6</v>
      </c>
      <c r="L1713" s="9">
        <v>8.1999999999999993</v>
      </c>
    </row>
    <row r="1714" spans="1:12" ht="15" thickBot="1" x14ac:dyDescent="0.35">
      <c r="A1714" s="8" t="s">
        <v>67</v>
      </c>
      <c r="B1714" s="9">
        <v>12772</v>
      </c>
      <c r="C1714" s="9">
        <v>6747.5</v>
      </c>
      <c r="D1714" s="9">
        <v>963.9</v>
      </c>
      <c r="E1714" s="9">
        <v>0</v>
      </c>
      <c r="F1714" s="9">
        <v>482</v>
      </c>
      <c r="G1714" s="9">
        <v>1686.9</v>
      </c>
      <c r="H1714" s="9">
        <v>482</v>
      </c>
      <c r="I1714" s="9">
        <v>23134.1</v>
      </c>
      <c r="J1714" s="9">
        <v>24000</v>
      </c>
      <c r="K1714" s="9">
        <v>865.9</v>
      </c>
      <c r="L1714" s="9">
        <v>3.61</v>
      </c>
    </row>
    <row r="1715" spans="1:12" ht="15" thickBot="1" x14ac:dyDescent="0.35">
      <c r="A1715" s="8" t="s">
        <v>68</v>
      </c>
      <c r="B1715" s="9">
        <v>12772</v>
      </c>
      <c r="C1715" s="9">
        <v>9157.2999999999993</v>
      </c>
      <c r="D1715" s="9">
        <v>963.9</v>
      </c>
      <c r="E1715" s="9">
        <v>0</v>
      </c>
      <c r="F1715" s="9">
        <v>482</v>
      </c>
      <c r="G1715" s="9">
        <v>1686.9</v>
      </c>
      <c r="H1715" s="9">
        <v>482</v>
      </c>
      <c r="I1715" s="9">
        <v>25543.9</v>
      </c>
      <c r="J1715" s="9">
        <v>24000</v>
      </c>
      <c r="K1715" s="9">
        <v>-1543.9</v>
      </c>
      <c r="L1715" s="9">
        <v>-6.43</v>
      </c>
    </row>
    <row r="1716" spans="1:12" ht="15" thickBot="1" x14ac:dyDescent="0.35">
      <c r="A1716" s="8" t="s">
        <v>69</v>
      </c>
      <c r="B1716" s="9">
        <v>12772</v>
      </c>
      <c r="C1716" s="9">
        <v>2650.8</v>
      </c>
      <c r="D1716" s="9">
        <v>963.9</v>
      </c>
      <c r="E1716" s="9">
        <v>0</v>
      </c>
      <c r="F1716" s="9">
        <v>482</v>
      </c>
      <c r="G1716" s="9">
        <v>0</v>
      </c>
      <c r="H1716" s="9">
        <v>963.9</v>
      </c>
      <c r="I1716" s="9">
        <v>17832.599999999999</v>
      </c>
      <c r="J1716" s="9">
        <v>16000</v>
      </c>
      <c r="K1716" s="9">
        <v>-1832.6</v>
      </c>
      <c r="L1716" s="9">
        <v>-11.45</v>
      </c>
    </row>
    <row r="1717" spans="1:12" ht="15" thickBot="1" x14ac:dyDescent="0.35">
      <c r="A1717" s="8" t="s">
        <v>70</v>
      </c>
      <c r="B1717" s="9">
        <v>12772</v>
      </c>
      <c r="C1717" s="9">
        <v>2650.8</v>
      </c>
      <c r="D1717" s="9">
        <v>963.9</v>
      </c>
      <c r="E1717" s="9">
        <v>0</v>
      </c>
      <c r="F1717" s="9">
        <v>482</v>
      </c>
      <c r="G1717" s="9">
        <v>0</v>
      </c>
      <c r="H1717" s="9">
        <v>482</v>
      </c>
      <c r="I1717" s="9">
        <v>17350.599999999999</v>
      </c>
      <c r="J1717" s="9">
        <v>14000</v>
      </c>
      <c r="K1717" s="9">
        <v>-3350.6</v>
      </c>
      <c r="L1717" s="9">
        <v>-23.93</v>
      </c>
    </row>
    <row r="1718" spans="1:12" ht="15" thickBot="1" x14ac:dyDescent="0.35">
      <c r="A1718" s="8" t="s">
        <v>71</v>
      </c>
      <c r="B1718" s="9">
        <v>12772</v>
      </c>
      <c r="C1718" s="9">
        <v>2650.8</v>
      </c>
      <c r="D1718" s="9">
        <v>963.9</v>
      </c>
      <c r="E1718" s="9">
        <v>0</v>
      </c>
      <c r="F1718" s="9">
        <v>482</v>
      </c>
      <c r="G1718" s="9">
        <v>0</v>
      </c>
      <c r="H1718" s="9">
        <v>963.9</v>
      </c>
      <c r="I1718" s="9">
        <v>17832.599999999999</v>
      </c>
      <c r="J1718" s="9">
        <v>18000</v>
      </c>
      <c r="K1718" s="9">
        <v>167.4</v>
      </c>
      <c r="L1718" s="9">
        <v>0.93</v>
      </c>
    </row>
    <row r="1719" spans="1:12" ht="15" thickBot="1" x14ac:dyDescent="0.35">
      <c r="A1719" s="8" t="s">
        <v>72</v>
      </c>
      <c r="B1719" s="9">
        <v>12772</v>
      </c>
      <c r="C1719" s="9">
        <v>3373.7</v>
      </c>
      <c r="D1719" s="9">
        <v>963.9</v>
      </c>
      <c r="E1719" s="9">
        <v>0</v>
      </c>
      <c r="F1719" s="9">
        <v>482</v>
      </c>
      <c r="G1719" s="9">
        <v>1204.9000000000001</v>
      </c>
      <c r="H1719" s="9">
        <v>482</v>
      </c>
      <c r="I1719" s="9">
        <v>19278.400000000001</v>
      </c>
      <c r="J1719" s="9">
        <v>20000</v>
      </c>
      <c r="K1719" s="9">
        <v>721.6</v>
      </c>
      <c r="L1719" s="9">
        <v>3.61</v>
      </c>
    </row>
    <row r="1720" spans="1:12" ht="15" thickBot="1" x14ac:dyDescent="0.35">
      <c r="A1720" s="8" t="s">
        <v>73</v>
      </c>
      <c r="B1720" s="9">
        <v>12772</v>
      </c>
      <c r="C1720" s="9">
        <v>3373.7</v>
      </c>
      <c r="D1720" s="9">
        <v>963.9</v>
      </c>
      <c r="E1720" s="9">
        <v>0</v>
      </c>
      <c r="F1720" s="9">
        <v>482</v>
      </c>
      <c r="G1720" s="9">
        <v>1204.9000000000001</v>
      </c>
      <c r="H1720" s="9">
        <v>482</v>
      </c>
      <c r="I1720" s="9">
        <v>19278.400000000001</v>
      </c>
      <c r="J1720" s="9">
        <v>20000</v>
      </c>
      <c r="K1720" s="9">
        <v>721.6</v>
      </c>
      <c r="L1720" s="9">
        <v>3.61</v>
      </c>
    </row>
    <row r="1721" spans="1:12" ht="15" thickBot="1" x14ac:dyDescent="0.35">
      <c r="A1721" s="8" t="s">
        <v>74</v>
      </c>
      <c r="B1721" s="9">
        <v>12772</v>
      </c>
      <c r="C1721" s="9">
        <v>5783.5</v>
      </c>
      <c r="D1721" s="9">
        <v>963.9</v>
      </c>
      <c r="E1721" s="9">
        <v>0</v>
      </c>
      <c r="F1721" s="9">
        <v>482</v>
      </c>
      <c r="G1721" s="9">
        <v>1686.9</v>
      </c>
      <c r="H1721" s="9">
        <v>963.9</v>
      </c>
      <c r="I1721" s="9">
        <v>22652.2</v>
      </c>
      <c r="J1721" s="9">
        <v>23000</v>
      </c>
      <c r="K1721" s="9">
        <v>347.8</v>
      </c>
      <c r="L1721" s="9">
        <v>1.51</v>
      </c>
    </row>
    <row r="1722" spans="1:12" ht="15" thickBot="1" x14ac:dyDescent="0.35">
      <c r="A1722" s="8" t="s">
        <v>75</v>
      </c>
      <c r="B1722" s="9">
        <v>12772</v>
      </c>
      <c r="C1722" s="9">
        <v>6747.5</v>
      </c>
      <c r="D1722" s="9">
        <v>963.9</v>
      </c>
      <c r="E1722" s="9">
        <v>0</v>
      </c>
      <c r="F1722" s="9">
        <v>482</v>
      </c>
      <c r="G1722" s="9">
        <v>1686.9</v>
      </c>
      <c r="H1722" s="9">
        <v>963.9</v>
      </c>
      <c r="I1722" s="9">
        <v>23616.1</v>
      </c>
      <c r="J1722" s="9">
        <v>25000</v>
      </c>
      <c r="K1722" s="9">
        <v>1383.9</v>
      </c>
      <c r="L1722" s="9">
        <v>5.54</v>
      </c>
    </row>
    <row r="1723" spans="1:12" ht="15" thickBot="1" x14ac:dyDescent="0.35">
      <c r="A1723" s="8" t="s">
        <v>76</v>
      </c>
      <c r="B1723" s="9">
        <v>12772</v>
      </c>
      <c r="C1723" s="9">
        <v>5783.5</v>
      </c>
      <c r="D1723" s="9">
        <v>963.9</v>
      </c>
      <c r="E1723" s="9">
        <v>0</v>
      </c>
      <c r="F1723" s="9">
        <v>482</v>
      </c>
      <c r="G1723" s="9">
        <v>1686.9</v>
      </c>
      <c r="H1723" s="9">
        <v>963.9</v>
      </c>
      <c r="I1723" s="9">
        <v>22652.2</v>
      </c>
      <c r="J1723" s="9">
        <v>23000</v>
      </c>
      <c r="K1723" s="9">
        <v>347.8</v>
      </c>
      <c r="L1723" s="9">
        <v>1.51</v>
      </c>
    </row>
    <row r="1724" spans="1:12" ht="15" thickBot="1" x14ac:dyDescent="0.35">
      <c r="A1724" s="8" t="s">
        <v>77</v>
      </c>
      <c r="B1724" s="9">
        <v>12772</v>
      </c>
      <c r="C1724" s="9">
        <v>3373.7</v>
      </c>
      <c r="D1724" s="9">
        <v>963.9</v>
      </c>
      <c r="E1724" s="9">
        <v>0</v>
      </c>
      <c r="F1724" s="9">
        <v>482</v>
      </c>
      <c r="G1724" s="9">
        <v>1686.9</v>
      </c>
      <c r="H1724" s="9">
        <v>963.9</v>
      </c>
      <c r="I1724" s="9">
        <v>20242.400000000001</v>
      </c>
      <c r="J1724" s="9">
        <v>20000</v>
      </c>
      <c r="K1724" s="9">
        <v>-242.4</v>
      </c>
      <c r="L1724" s="9">
        <v>-1.21</v>
      </c>
    </row>
    <row r="1725" spans="1:12" ht="15" thickBot="1" x14ac:dyDescent="0.35">
      <c r="A1725" s="8" t="s">
        <v>78</v>
      </c>
      <c r="B1725" s="9">
        <v>12772</v>
      </c>
      <c r="C1725" s="9">
        <v>5783.5</v>
      </c>
      <c r="D1725" s="9">
        <v>963.9</v>
      </c>
      <c r="E1725" s="9">
        <v>0</v>
      </c>
      <c r="F1725" s="9">
        <v>482</v>
      </c>
      <c r="G1725" s="9">
        <v>1686.9</v>
      </c>
      <c r="H1725" s="9">
        <v>482</v>
      </c>
      <c r="I1725" s="9">
        <v>22170.2</v>
      </c>
      <c r="J1725" s="9">
        <v>22000</v>
      </c>
      <c r="K1725" s="9">
        <v>-170.2</v>
      </c>
      <c r="L1725" s="9">
        <v>-0.77</v>
      </c>
    </row>
    <row r="1726" spans="1:12" ht="15" thickBot="1" x14ac:dyDescent="0.35">
      <c r="A1726" s="8" t="s">
        <v>79</v>
      </c>
      <c r="B1726" s="9">
        <v>12772</v>
      </c>
      <c r="C1726" s="9">
        <v>6747.5</v>
      </c>
      <c r="D1726" s="9">
        <v>963.9</v>
      </c>
      <c r="E1726" s="9">
        <v>0</v>
      </c>
      <c r="F1726" s="9">
        <v>482</v>
      </c>
      <c r="G1726" s="9">
        <v>1686.9</v>
      </c>
      <c r="H1726" s="9">
        <v>963.9</v>
      </c>
      <c r="I1726" s="9">
        <v>23616.1</v>
      </c>
      <c r="J1726" s="9">
        <v>27000</v>
      </c>
      <c r="K1726" s="9">
        <v>3383.9</v>
      </c>
      <c r="L1726" s="9">
        <v>12.53</v>
      </c>
    </row>
    <row r="1727" spans="1:12" ht="15" thickBot="1" x14ac:dyDescent="0.35">
      <c r="A1727" s="8" t="s">
        <v>80</v>
      </c>
      <c r="B1727" s="9">
        <v>12772</v>
      </c>
      <c r="C1727" s="9">
        <v>12531</v>
      </c>
      <c r="D1727" s="9">
        <v>963.9</v>
      </c>
      <c r="E1727" s="9">
        <v>0</v>
      </c>
      <c r="F1727" s="9">
        <v>482</v>
      </c>
      <c r="G1727" s="9">
        <v>1686.9</v>
      </c>
      <c r="H1727" s="9">
        <v>963.9</v>
      </c>
      <c r="I1727" s="9">
        <v>29399.599999999999</v>
      </c>
      <c r="J1727" s="9">
        <v>33000</v>
      </c>
      <c r="K1727" s="9">
        <v>3600.4</v>
      </c>
      <c r="L1727" s="9">
        <v>10.91</v>
      </c>
    </row>
    <row r="1728" spans="1:12" ht="15" thickBot="1" x14ac:dyDescent="0.35">
      <c r="A1728" s="8" t="s">
        <v>81</v>
      </c>
      <c r="B1728" s="9">
        <v>12772</v>
      </c>
      <c r="C1728" s="9">
        <v>3373.7</v>
      </c>
      <c r="D1728" s="9">
        <v>963.9</v>
      </c>
      <c r="E1728" s="9">
        <v>0</v>
      </c>
      <c r="F1728" s="9">
        <v>482</v>
      </c>
      <c r="G1728" s="9">
        <v>1204.9000000000001</v>
      </c>
      <c r="H1728" s="9">
        <v>482</v>
      </c>
      <c r="I1728" s="9">
        <v>19278.400000000001</v>
      </c>
      <c r="J1728" s="9">
        <v>18000</v>
      </c>
      <c r="K1728" s="9">
        <v>-1278.4000000000001</v>
      </c>
      <c r="L1728" s="9">
        <v>-7.1</v>
      </c>
    </row>
    <row r="1729" spans="1:12" ht="15" thickBot="1" x14ac:dyDescent="0.35">
      <c r="A1729" s="8" t="s">
        <v>82</v>
      </c>
      <c r="B1729" s="9">
        <v>12772</v>
      </c>
      <c r="C1729" s="9">
        <v>3373.7</v>
      </c>
      <c r="D1729" s="9">
        <v>963.9</v>
      </c>
      <c r="E1729" s="9">
        <v>0</v>
      </c>
      <c r="F1729" s="9">
        <v>482</v>
      </c>
      <c r="G1729" s="9">
        <v>1204.9000000000001</v>
      </c>
      <c r="H1729" s="9">
        <v>482</v>
      </c>
      <c r="I1729" s="9">
        <v>19278.400000000001</v>
      </c>
      <c r="J1729" s="9">
        <v>20000</v>
      </c>
      <c r="K1729" s="9">
        <v>721.6</v>
      </c>
      <c r="L1729" s="9">
        <v>3.61</v>
      </c>
    </row>
    <row r="1730" spans="1:12" ht="15" thickBot="1" x14ac:dyDescent="0.35">
      <c r="A1730" s="8" t="s">
        <v>83</v>
      </c>
      <c r="B1730" s="9">
        <v>12772</v>
      </c>
      <c r="C1730" s="9">
        <v>5783.5</v>
      </c>
      <c r="D1730" s="9">
        <v>963.9</v>
      </c>
      <c r="E1730" s="9">
        <v>963.9</v>
      </c>
      <c r="F1730" s="9">
        <v>482</v>
      </c>
      <c r="G1730" s="9">
        <v>1686.9</v>
      </c>
      <c r="H1730" s="9">
        <v>963.9</v>
      </c>
      <c r="I1730" s="9">
        <v>23616.1</v>
      </c>
      <c r="J1730" s="9">
        <v>23000</v>
      </c>
      <c r="K1730" s="9">
        <v>-616.1</v>
      </c>
      <c r="L1730" s="9">
        <v>-2.68</v>
      </c>
    </row>
    <row r="1731" spans="1:12" ht="15" thickBot="1" x14ac:dyDescent="0.35">
      <c r="A1731" s="8" t="s">
        <v>84</v>
      </c>
      <c r="B1731" s="9">
        <v>12772</v>
      </c>
      <c r="C1731" s="9">
        <v>5783.5</v>
      </c>
      <c r="D1731" s="9">
        <v>963.9</v>
      </c>
      <c r="E1731" s="9">
        <v>1445.9</v>
      </c>
      <c r="F1731" s="9">
        <v>482</v>
      </c>
      <c r="G1731" s="9">
        <v>1686.9</v>
      </c>
      <c r="H1731" s="9">
        <v>963.9</v>
      </c>
      <c r="I1731" s="9">
        <v>24098</v>
      </c>
      <c r="J1731" s="9">
        <v>27000</v>
      </c>
      <c r="K1731" s="9">
        <v>2902</v>
      </c>
      <c r="L1731" s="9">
        <v>10.75</v>
      </c>
    </row>
    <row r="1732" spans="1:12" ht="15" thickBot="1" x14ac:dyDescent="0.35">
      <c r="A1732" s="8" t="s">
        <v>85</v>
      </c>
      <c r="B1732" s="9">
        <v>12772</v>
      </c>
      <c r="C1732" s="9">
        <v>5783.5</v>
      </c>
      <c r="D1732" s="9">
        <v>963.9</v>
      </c>
      <c r="E1732" s="9">
        <v>963.9</v>
      </c>
      <c r="F1732" s="9">
        <v>482</v>
      </c>
      <c r="G1732" s="9">
        <v>1686.9</v>
      </c>
      <c r="H1732" s="9">
        <v>963.9</v>
      </c>
      <c r="I1732" s="9">
        <v>23616.1</v>
      </c>
      <c r="J1732" s="9">
        <v>23000</v>
      </c>
      <c r="K1732" s="9">
        <v>-616.1</v>
      </c>
      <c r="L1732" s="9">
        <v>-2.68</v>
      </c>
    </row>
    <row r="1733" spans="1:12" ht="15" thickBot="1" x14ac:dyDescent="0.35">
      <c r="A1733" s="8" t="s">
        <v>86</v>
      </c>
      <c r="B1733" s="9">
        <v>12772</v>
      </c>
      <c r="C1733" s="9">
        <v>5783.5</v>
      </c>
      <c r="D1733" s="9">
        <v>963.9</v>
      </c>
      <c r="E1733" s="9">
        <v>0</v>
      </c>
      <c r="F1733" s="9">
        <v>482</v>
      </c>
      <c r="G1733" s="9">
        <v>1686.9</v>
      </c>
      <c r="H1733" s="9">
        <v>963.9</v>
      </c>
      <c r="I1733" s="9">
        <v>22652.2</v>
      </c>
      <c r="J1733" s="9">
        <v>23000</v>
      </c>
      <c r="K1733" s="9">
        <v>347.8</v>
      </c>
      <c r="L1733" s="9">
        <v>1.51</v>
      </c>
    </row>
    <row r="1734" spans="1:12" ht="15" thickBot="1" x14ac:dyDescent="0.35">
      <c r="A1734" s="8" t="s">
        <v>87</v>
      </c>
      <c r="B1734" s="9">
        <v>12772</v>
      </c>
      <c r="C1734" s="9">
        <v>6747.5</v>
      </c>
      <c r="D1734" s="9">
        <v>963.9</v>
      </c>
      <c r="E1734" s="9">
        <v>0</v>
      </c>
      <c r="F1734" s="9">
        <v>482</v>
      </c>
      <c r="G1734" s="9">
        <v>1686.9</v>
      </c>
      <c r="H1734" s="9">
        <v>963.9</v>
      </c>
      <c r="I1734" s="9">
        <v>23616.1</v>
      </c>
      <c r="J1734" s="9">
        <v>25000</v>
      </c>
      <c r="K1734" s="9">
        <v>1383.9</v>
      </c>
      <c r="L1734" s="9">
        <v>5.54</v>
      </c>
    </row>
    <row r="1735" spans="1:12" ht="15" thickBot="1" x14ac:dyDescent="0.35">
      <c r="A1735" s="8" t="s">
        <v>88</v>
      </c>
      <c r="B1735" s="9">
        <v>12772</v>
      </c>
      <c r="C1735" s="9">
        <v>5783.5</v>
      </c>
      <c r="D1735" s="9">
        <v>963.9</v>
      </c>
      <c r="E1735" s="9">
        <v>0</v>
      </c>
      <c r="F1735" s="9">
        <v>482</v>
      </c>
      <c r="G1735" s="9">
        <v>1686.9</v>
      </c>
      <c r="H1735" s="9">
        <v>963.9</v>
      </c>
      <c r="I1735" s="9">
        <v>22652.2</v>
      </c>
      <c r="J1735" s="9">
        <v>24000</v>
      </c>
      <c r="K1735" s="9">
        <v>1347.8</v>
      </c>
      <c r="L1735" s="9">
        <v>5.62</v>
      </c>
    </row>
    <row r="1736" spans="1:12" ht="15" thickBot="1" x14ac:dyDescent="0.35">
      <c r="A1736" s="8" t="s">
        <v>89</v>
      </c>
      <c r="B1736" s="9">
        <v>12772</v>
      </c>
      <c r="C1736" s="9">
        <v>5783.5</v>
      </c>
      <c r="D1736" s="9">
        <v>963.9</v>
      </c>
      <c r="E1736" s="9">
        <v>0</v>
      </c>
      <c r="F1736" s="9">
        <v>482</v>
      </c>
      <c r="G1736" s="9">
        <v>1686.9</v>
      </c>
      <c r="H1736" s="9">
        <v>963.9</v>
      </c>
      <c r="I1736" s="9">
        <v>22652.2</v>
      </c>
      <c r="J1736" s="9">
        <v>22000</v>
      </c>
      <c r="K1736" s="9">
        <v>-652.20000000000005</v>
      </c>
      <c r="L1736" s="9">
        <v>-2.96</v>
      </c>
    </row>
    <row r="1737" spans="1:12" ht="15" thickBot="1" x14ac:dyDescent="0.35">
      <c r="A1737" s="8" t="s">
        <v>90</v>
      </c>
      <c r="B1737" s="9">
        <v>12772</v>
      </c>
      <c r="C1737" s="9">
        <v>6747.5</v>
      </c>
      <c r="D1737" s="9">
        <v>963.9</v>
      </c>
      <c r="E1737" s="9">
        <v>0</v>
      </c>
      <c r="F1737" s="9">
        <v>482</v>
      </c>
      <c r="G1737" s="9">
        <v>1686.9</v>
      </c>
      <c r="H1737" s="9">
        <v>963.9</v>
      </c>
      <c r="I1737" s="9">
        <v>23616.1</v>
      </c>
      <c r="J1737" s="9">
        <v>26000</v>
      </c>
      <c r="K1737" s="9">
        <v>2383.9</v>
      </c>
      <c r="L1737" s="9">
        <v>9.17</v>
      </c>
    </row>
    <row r="1738" spans="1:12" ht="15" thickBot="1" x14ac:dyDescent="0.35">
      <c r="A1738" s="8" t="s">
        <v>91</v>
      </c>
      <c r="B1738" s="9">
        <v>13253.9</v>
      </c>
      <c r="C1738" s="9">
        <v>9157.2999999999993</v>
      </c>
      <c r="D1738" s="9">
        <v>963.9</v>
      </c>
      <c r="E1738" s="9">
        <v>963.9</v>
      </c>
      <c r="F1738" s="9">
        <v>482</v>
      </c>
      <c r="G1738" s="9">
        <v>1686.9</v>
      </c>
      <c r="H1738" s="9">
        <v>963.9</v>
      </c>
      <c r="I1738" s="9">
        <v>27471.8</v>
      </c>
      <c r="J1738" s="9">
        <v>33000</v>
      </c>
      <c r="K1738" s="9">
        <v>5528.2</v>
      </c>
      <c r="L1738" s="9">
        <v>16.75</v>
      </c>
    </row>
    <row r="1739" spans="1:12" ht="15" thickBot="1" x14ac:dyDescent="0.35">
      <c r="A1739" s="8" t="s">
        <v>92</v>
      </c>
      <c r="B1739" s="9">
        <v>13253.9</v>
      </c>
      <c r="C1739" s="9">
        <v>20724.3</v>
      </c>
      <c r="D1739" s="9">
        <v>963.9</v>
      </c>
      <c r="E1739" s="9">
        <v>0</v>
      </c>
      <c r="F1739" s="9">
        <v>482</v>
      </c>
      <c r="G1739" s="9">
        <v>1686.9</v>
      </c>
      <c r="H1739" s="9">
        <v>963.9</v>
      </c>
      <c r="I1739" s="9">
        <v>38074.9</v>
      </c>
      <c r="J1739" s="9">
        <v>40000</v>
      </c>
      <c r="K1739" s="9">
        <v>1925.1</v>
      </c>
      <c r="L1739" s="9">
        <v>4.8099999999999996</v>
      </c>
    </row>
    <row r="1740" spans="1:12" ht="15" thickBot="1" x14ac:dyDescent="0.35">
      <c r="A1740" s="8" t="s">
        <v>93</v>
      </c>
      <c r="B1740" s="9">
        <v>13253.9</v>
      </c>
      <c r="C1740" s="9">
        <v>5783.5</v>
      </c>
      <c r="D1740" s="9">
        <v>963.9</v>
      </c>
      <c r="E1740" s="9">
        <v>0</v>
      </c>
      <c r="F1740" s="9">
        <v>482</v>
      </c>
      <c r="G1740" s="9">
        <v>1686.9</v>
      </c>
      <c r="H1740" s="9">
        <v>963.9</v>
      </c>
      <c r="I1740" s="9">
        <v>23134.1</v>
      </c>
      <c r="J1740" s="9">
        <v>24000</v>
      </c>
      <c r="K1740" s="9">
        <v>865.9</v>
      </c>
      <c r="L1740" s="9">
        <v>3.61</v>
      </c>
    </row>
    <row r="1741" spans="1:12" ht="15" thickBot="1" x14ac:dyDescent="0.35">
      <c r="A1741" s="8" t="s">
        <v>94</v>
      </c>
      <c r="B1741" s="9">
        <v>13253.9</v>
      </c>
      <c r="C1741" s="9">
        <v>5783.5</v>
      </c>
      <c r="D1741" s="9">
        <v>963.9</v>
      </c>
      <c r="E1741" s="9">
        <v>0</v>
      </c>
      <c r="F1741" s="9">
        <v>482</v>
      </c>
      <c r="G1741" s="9">
        <v>1686.9</v>
      </c>
      <c r="H1741" s="9">
        <v>963.9</v>
      </c>
      <c r="I1741" s="9">
        <v>23134.1</v>
      </c>
      <c r="J1741" s="9">
        <v>26000</v>
      </c>
      <c r="K1741" s="9">
        <v>2865.9</v>
      </c>
      <c r="L1741" s="9">
        <v>11.02</v>
      </c>
    </row>
    <row r="1742" spans="1:12" ht="15" thickBot="1" x14ac:dyDescent="0.35">
      <c r="A1742" s="8" t="s">
        <v>95</v>
      </c>
      <c r="B1742" s="9">
        <v>13253.9</v>
      </c>
      <c r="C1742" s="9">
        <v>6747.5</v>
      </c>
      <c r="D1742" s="9">
        <v>963.9</v>
      </c>
      <c r="E1742" s="9">
        <v>0</v>
      </c>
      <c r="F1742" s="9">
        <v>482</v>
      </c>
      <c r="G1742" s="9">
        <v>1686.9</v>
      </c>
      <c r="H1742" s="9">
        <v>963.9</v>
      </c>
      <c r="I1742" s="9">
        <v>24098</v>
      </c>
      <c r="J1742" s="9">
        <v>28000</v>
      </c>
      <c r="K1742" s="9">
        <v>3902</v>
      </c>
      <c r="L1742" s="9">
        <v>13.94</v>
      </c>
    </row>
    <row r="1743" spans="1:12" ht="15" thickBot="1" x14ac:dyDescent="0.35">
      <c r="A1743" s="8" t="s">
        <v>96</v>
      </c>
      <c r="B1743" s="9">
        <v>13253.9</v>
      </c>
      <c r="C1743" s="9">
        <v>7711.4</v>
      </c>
      <c r="D1743" s="9">
        <v>963.9</v>
      </c>
      <c r="E1743" s="9">
        <v>0</v>
      </c>
      <c r="F1743" s="9">
        <v>482</v>
      </c>
      <c r="G1743" s="9">
        <v>1686.9</v>
      </c>
      <c r="H1743" s="9">
        <v>963.9</v>
      </c>
      <c r="I1743" s="9">
        <v>25062</v>
      </c>
      <c r="J1743" s="9">
        <v>26000</v>
      </c>
      <c r="K1743" s="9">
        <v>938</v>
      </c>
      <c r="L1743" s="9">
        <v>3.61</v>
      </c>
    </row>
    <row r="1744" spans="1:12" ht="15" thickBot="1" x14ac:dyDescent="0.35">
      <c r="A1744" s="8" t="s">
        <v>97</v>
      </c>
      <c r="B1744" s="9">
        <v>13253.9</v>
      </c>
      <c r="C1744" s="9">
        <v>6747.5</v>
      </c>
      <c r="D1744" s="9">
        <v>963.9</v>
      </c>
      <c r="E1744" s="9">
        <v>0</v>
      </c>
      <c r="F1744" s="9">
        <v>482</v>
      </c>
      <c r="G1744" s="9">
        <v>1686.9</v>
      </c>
      <c r="H1744" s="9">
        <v>963.9</v>
      </c>
      <c r="I1744" s="9">
        <v>24098</v>
      </c>
      <c r="J1744" s="9">
        <v>26000</v>
      </c>
      <c r="K1744" s="9">
        <v>1902</v>
      </c>
      <c r="L1744" s="9">
        <v>7.32</v>
      </c>
    </row>
    <row r="1745" spans="1:12" ht="15" thickBot="1" x14ac:dyDescent="0.35">
      <c r="A1745" s="8" t="s">
        <v>98</v>
      </c>
      <c r="B1745" s="9">
        <v>13253.9</v>
      </c>
      <c r="C1745" s="9">
        <v>7711.4</v>
      </c>
      <c r="D1745" s="9">
        <v>963.9</v>
      </c>
      <c r="E1745" s="9">
        <v>0</v>
      </c>
      <c r="F1745" s="9">
        <v>482</v>
      </c>
      <c r="G1745" s="9">
        <v>1686.9</v>
      </c>
      <c r="H1745" s="9">
        <v>963.9</v>
      </c>
      <c r="I1745" s="9">
        <v>25062</v>
      </c>
      <c r="J1745" s="9">
        <v>27000</v>
      </c>
      <c r="K1745" s="9">
        <v>1938</v>
      </c>
      <c r="L1745" s="9">
        <v>7.18</v>
      </c>
    </row>
    <row r="1746" spans="1:12" ht="15" thickBot="1" x14ac:dyDescent="0.35">
      <c r="A1746" s="8" t="s">
        <v>99</v>
      </c>
      <c r="B1746" s="9">
        <v>13253.9</v>
      </c>
      <c r="C1746" s="9">
        <v>9157.2999999999993</v>
      </c>
      <c r="D1746" s="9">
        <v>963.9</v>
      </c>
      <c r="E1746" s="9">
        <v>0</v>
      </c>
      <c r="F1746" s="9">
        <v>482</v>
      </c>
      <c r="G1746" s="9">
        <v>1686.9</v>
      </c>
      <c r="H1746" s="9">
        <v>963.9</v>
      </c>
      <c r="I1746" s="9">
        <v>26507.9</v>
      </c>
      <c r="J1746" s="9">
        <v>29000</v>
      </c>
      <c r="K1746" s="9">
        <v>2492.1</v>
      </c>
      <c r="L1746" s="9">
        <v>8.59</v>
      </c>
    </row>
    <row r="1747" spans="1:12" ht="15" thickBot="1" x14ac:dyDescent="0.35">
      <c r="A1747" s="8" t="s">
        <v>100</v>
      </c>
      <c r="B1747" s="9">
        <v>13253.9</v>
      </c>
      <c r="C1747" s="9">
        <v>8675.2999999999993</v>
      </c>
      <c r="D1747" s="9">
        <v>963.9</v>
      </c>
      <c r="E1747" s="9">
        <v>0</v>
      </c>
      <c r="F1747" s="9">
        <v>482</v>
      </c>
      <c r="G1747" s="9">
        <v>1686.9</v>
      </c>
      <c r="H1747" s="9">
        <v>963.9</v>
      </c>
      <c r="I1747" s="9">
        <v>26025.9</v>
      </c>
      <c r="J1747" s="9">
        <v>30000</v>
      </c>
      <c r="K1747" s="9">
        <v>3974.1</v>
      </c>
      <c r="L1747" s="9">
        <v>13.25</v>
      </c>
    </row>
    <row r="1748" spans="1:12" ht="15" thickBot="1" x14ac:dyDescent="0.35">
      <c r="A1748" s="8" t="s">
        <v>101</v>
      </c>
      <c r="B1748" s="9">
        <v>13253.9</v>
      </c>
      <c r="C1748" s="9">
        <v>6747.5</v>
      </c>
      <c r="D1748" s="9">
        <v>963.9</v>
      </c>
      <c r="E1748" s="9">
        <v>0</v>
      </c>
      <c r="F1748" s="9">
        <v>482</v>
      </c>
      <c r="G1748" s="9">
        <v>1686.9</v>
      </c>
      <c r="H1748" s="9">
        <v>1445.9</v>
      </c>
      <c r="I1748" s="9">
        <v>24580</v>
      </c>
      <c r="J1748" s="9">
        <v>29000</v>
      </c>
      <c r="K1748" s="9">
        <v>4420</v>
      </c>
      <c r="L1748" s="9">
        <v>15.24</v>
      </c>
    </row>
    <row r="1749" spans="1:12" ht="15" thickBot="1" x14ac:dyDescent="0.35">
      <c r="A1749" s="8" t="s">
        <v>102</v>
      </c>
      <c r="B1749" s="9">
        <v>13253.9</v>
      </c>
      <c r="C1749" s="9">
        <v>6747.5</v>
      </c>
      <c r="D1749" s="9">
        <v>963.9</v>
      </c>
      <c r="E1749" s="9">
        <v>963.9</v>
      </c>
      <c r="F1749" s="9">
        <v>482</v>
      </c>
      <c r="G1749" s="9">
        <v>1686.9</v>
      </c>
      <c r="H1749" s="9">
        <v>963.9</v>
      </c>
      <c r="I1749" s="9">
        <v>25062</v>
      </c>
      <c r="J1749" s="9">
        <v>27000</v>
      </c>
      <c r="K1749" s="9">
        <v>1938</v>
      </c>
      <c r="L1749" s="9">
        <v>7.18</v>
      </c>
    </row>
    <row r="1750" spans="1:12" ht="15" thickBot="1" x14ac:dyDescent="0.35">
      <c r="A1750" s="8" t="s">
        <v>103</v>
      </c>
      <c r="B1750" s="9">
        <v>13253.9</v>
      </c>
      <c r="C1750" s="9">
        <v>9157.2999999999993</v>
      </c>
      <c r="D1750" s="9">
        <v>963.9</v>
      </c>
      <c r="E1750" s="9">
        <v>963.9</v>
      </c>
      <c r="F1750" s="9">
        <v>482</v>
      </c>
      <c r="G1750" s="9">
        <v>1686.9</v>
      </c>
      <c r="H1750" s="9">
        <v>963.9</v>
      </c>
      <c r="I1750" s="9">
        <v>27471.8</v>
      </c>
      <c r="J1750" s="9">
        <v>32000</v>
      </c>
      <c r="K1750" s="9">
        <v>4528.2</v>
      </c>
      <c r="L1750" s="9">
        <v>14.15</v>
      </c>
    </row>
    <row r="1751" spans="1:12" ht="15" thickBot="1" x14ac:dyDescent="0.35">
      <c r="A1751" s="8" t="s">
        <v>104</v>
      </c>
      <c r="B1751" s="9">
        <v>13253.9</v>
      </c>
      <c r="C1751" s="9">
        <v>20724.3</v>
      </c>
      <c r="D1751" s="9">
        <v>963.9</v>
      </c>
      <c r="E1751" s="9">
        <v>963.9</v>
      </c>
      <c r="F1751" s="9">
        <v>482</v>
      </c>
      <c r="G1751" s="9">
        <v>1686.9</v>
      </c>
      <c r="H1751" s="9">
        <v>963.9</v>
      </c>
      <c r="I1751" s="9">
        <v>39038.800000000003</v>
      </c>
      <c r="J1751" s="9">
        <v>41000</v>
      </c>
      <c r="K1751" s="9">
        <v>1961.2</v>
      </c>
      <c r="L1751" s="9">
        <v>4.78</v>
      </c>
    </row>
    <row r="1752" spans="1:12" ht="15" thickBot="1" x14ac:dyDescent="0.35">
      <c r="A1752" s="8" t="s">
        <v>105</v>
      </c>
      <c r="B1752" s="9">
        <v>13253.9</v>
      </c>
      <c r="C1752" s="9">
        <v>6747.5</v>
      </c>
      <c r="D1752" s="9">
        <v>963.9</v>
      </c>
      <c r="E1752" s="9">
        <v>0</v>
      </c>
      <c r="F1752" s="9">
        <v>482</v>
      </c>
      <c r="G1752" s="9">
        <v>1686.9</v>
      </c>
      <c r="H1752" s="9">
        <v>963.9</v>
      </c>
      <c r="I1752" s="9">
        <v>24098</v>
      </c>
      <c r="J1752" s="9">
        <v>22000</v>
      </c>
      <c r="K1752" s="9">
        <v>-2098</v>
      </c>
      <c r="L1752" s="9">
        <v>-9.5399999999999991</v>
      </c>
    </row>
    <row r="1753" spans="1:12" ht="15" thickBot="1" x14ac:dyDescent="0.35">
      <c r="A1753" s="8" t="s">
        <v>106</v>
      </c>
      <c r="B1753" s="9">
        <v>13253.9</v>
      </c>
      <c r="C1753" s="9">
        <v>6747.5</v>
      </c>
      <c r="D1753" s="9">
        <v>963.9</v>
      </c>
      <c r="E1753" s="9">
        <v>963.9</v>
      </c>
      <c r="F1753" s="9">
        <v>482</v>
      </c>
      <c r="G1753" s="9">
        <v>1686.9</v>
      </c>
      <c r="H1753" s="9">
        <v>963.9</v>
      </c>
      <c r="I1753" s="9">
        <v>25062</v>
      </c>
      <c r="J1753" s="9">
        <v>22000</v>
      </c>
      <c r="K1753" s="9">
        <v>-3062</v>
      </c>
      <c r="L1753" s="9">
        <v>-13.92</v>
      </c>
    </row>
    <row r="1754" spans="1:12" ht="15" thickBot="1" x14ac:dyDescent="0.35">
      <c r="A1754" s="8" t="s">
        <v>107</v>
      </c>
      <c r="B1754" s="9">
        <v>13253.9</v>
      </c>
      <c r="C1754" s="9">
        <v>6747.5</v>
      </c>
      <c r="D1754" s="9">
        <v>963.9</v>
      </c>
      <c r="E1754" s="9">
        <v>963.9</v>
      </c>
      <c r="F1754" s="9">
        <v>482</v>
      </c>
      <c r="G1754" s="9">
        <v>1686.9</v>
      </c>
      <c r="H1754" s="9">
        <v>963.9</v>
      </c>
      <c r="I1754" s="9">
        <v>25062</v>
      </c>
      <c r="J1754" s="9">
        <v>24000</v>
      </c>
      <c r="K1754" s="9">
        <v>-1062</v>
      </c>
      <c r="L1754" s="9">
        <v>-4.43</v>
      </c>
    </row>
    <row r="1755" spans="1:12" ht="15" thickBot="1" x14ac:dyDescent="0.35">
      <c r="A1755" s="8" t="s">
        <v>108</v>
      </c>
      <c r="B1755" s="9">
        <v>13253.9</v>
      </c>
      <c r="C1755" s="9">
        <v>6747.5</v>
      </c>
      <c r="D1755" s="9">
        <v>963.9</v>
      </c>
      <c r="E1755" s="9">
        <v>0</v>
      </c>
      <c r="F1755" s="9">
        <v>482</v>
      </c>
      <c r="G1755" s="9">
        <v>1686.9</v>
      </c>
      <c r="H1755" s="9">
        <v>963.9</v>
      </c>
      <c r="I1755" s="9">
        <v>24098</v>
      </c>
      <c r="J1755" s="9">
        <v>22000</v>
      </c>
      <c r="K1755" s="9">
        <v>-2098</v>
      </c>
      <c r="L1755" s="9">
        <v>-9.5399999999999991</v>
      </c>
    </row>
    <row r="1756" spans="1:12" ht="15" thickBot="1" x14ac:dyDescent="0.35">
      <c r="A1756" s="8" t="s">
        <v>109</v>
      </c>
      <c r="B1756" s="9">
        <v>13253.9</v>
      </c>
      <c r="C1756" s="9">
        <v>7711.4</v>
      </c>
      <c r="D1756" s="9">
        <v>963.9</v>
      </c>
      <c r="E1756" s="9">
        <v>0</v>
      </c>
      <c r="F1756" s="9">
        <v>482</v>
      </c>
      <c r="G1756" s="9">
        <v>1686.9</v>
      </c>
      <c r="H1756" s="9">
        <v>963.9</v>
      </c>
      <c r="I1756" s="9">
        <v>25062</v>
      </c>
      <c r="J1756" s="9">
        <v>24000</v>
      </c>
      <c r="K1756" s="9">
        <v>-1062</v>
      </c>
      <c r="L1756" s="9">
        <v>-4.43</v>
      </c>
    </row>
    <row r="1757" spans="1:12" ht="15" thickBot="1" x14ac:dyDescent="0.35">
      <c r="A1757" s="8" t="s">
        <v>110</v>
      </c>
      <c r="B1757" s="9">
        <v>13253.9</v>
      </c>
      <c r="C1757" s="9">
        <v>9157.2999999999993</v>
      </c>
      <c r="D1757" s="9">
        <v>963.9</v>
      </c>
      <c r="E1757" s="9">
        <v>0</v>
      </c>
      <c r="F1757" s="9">
        <v>482</v>
      </c>
      <c r="G1757" s="9">
        <v>1686.9</v>
      </c>
      <c r="H1757" s="9">
        <v>963.9</v>
      </c>
      <c r="I1757" s="9">
        <v>26507.9</v>
      </c>
      <c r="J1757" s="9">
        <v>29000</v>
      </c>
      <c r="K1757" s="9">
        <v>2492.1</v>
      </c>
      <c r="L1757" s="9">
        <v>8.59</v>
      </c>
    </row>
    <row r="1758" spans="1:12" ht="15" thickBot="1" x14ac:dyDescent="0.35">
      <c r="A1758" s="8" t="s">
        <v>111</v>
      </c>
      <c r="B1758" s="9">
        <v>13253.9</v>
      </c>
      <c r="C1758" s="9">
        <v>10603.1</v>
      </c>
      <c r="D1758" s="9">
        <v>963.9</v>
      </c>
      <c r="E1758" s="9">
        <v>963.9</v>
      </c>
      <c r="F1758" s="9">
        <v>482</v>
      </c>
      <c r="G1758" s="9">
        <v>1686.9</v>
      </c>
      <c r="H1758" s="9">
        <v>1445.9</v>
      </c>
      <c r="I1758" s="9">
        <v>29399.599999999999</v>
      </c>
      <c r="J1758" s="9">
        <v>29000</v>
      </c>
      <c r="K1758" s="9">
        <v>-399.6</v>
      </c>
      <c r="L1758" s="9">
        <v>-1.38</v>
      </c>
    </row>
    <row r="1759" spans="1:12" ht="15" thickBot="1" x14ac:dyDescent="0.35">
      <c r="A1759" s="8" t="s">
        <v>112</v>
      </c>
      <c r="B1759" s="9">
        <v>13253.9</v>
      </c>
      <c r="C1759" s="9">
        <v>9639.2000000000007</v>
      </c>
      <c r="D1759" s="9">
        <v>963.9</v>
      </c>
      <c r="E1759" s="9">
        <v>0</v>
      </c>
      <c r="F1759" s="9">
        <v>482</v>
      </c>
      <c r="G1759" s="9">
        <v>1686.9</v>
      </c>
      <c r="H1759" s="9">
        <v>963.9</v>
      </c>
      <c r="I1759" s="9">
        <v>26989.8</v>
      </c>
      <c r="J1759" s="9">
        <v>29000</v>
      </c>
      <c r="K1759" s="9">
        <v>2010.2</v>
      </c>
      <c r="L1759" s="9">
        <v>6.93</v>
      </c>
    </row>
    <row r="1760" spans="1:12" ht="15" thickBot="1" x14ac:dyDescent="0.35">
      <c r="A1760" s="8" t="s">
        <v>113</v>
      </c>
      <c r="B1760" s="9">
        <v>13253.9</v>
      </c>
      <c r="C1760" s="9">
        <v>9157.2999999999993</v>
      </c>
      <c r="D1760" s="9">
        <v>963.9</v>
      </c>
      <c r="E1760" s="9">
        <v>963.9</v>
      </c>
      <c r="F1760" s="9">
        <v>482</v>
      </c>
      <c r="G1760" s="9">
        <v>1686.9</v>
      </c>
      <c r="H1760" s="9">
        <v>963.9</v>
      </c>
      <c r="I1760" s="9">
        <v>27471.8</v>
      </c>
      <c r="J1760" s="9">
        <v>24000</v>
      </c>
      <c r="K1760" s="9">
        <v>-3471.8</v>
      </c>
      <c r="L1760" s="9">
        <v>-14.47</v>
      </c>
    </row>
    <row r="1761" spans="1:12" ht="15" thickBot="1" x14ac:dyDescent="0.35">
      <c r="A1761" s="8" t="s">
        <v>114</v>
      </c>
      <c r="B1761" s="9">
        <v>13253.9</v>
      </c>
      <c r="C1761" s="9">
        <v>9157.2999999999993</v>
      </c>
      <c r="D1761" s="9">
        <v>963.9</v>
      </c>
      <c r="E1761" s="9">
        <v>963.9</v>
      </c>
      <c r="F1761" s="9">
        <v>482</v>
      </c>
      <c r="G1761" s="9">
        <v>1686.9</v>
      </c>
      <c r="H1761" s="9">
        <v>963.9</v>
      </c>
      <c r="I1761" s="9">
        <v>27471.8</v>
      </c>
      <c r="J1761" s="9">
        <v>25000</v>
      </c>
      <c r="K1761" s="9">
        <v>-2471.8000000000002</v>
      </c>
      <c r="L1761" s="9">
        <v>-9.89</v>
      </c>
    </row>
    <row r="1762" spans="1:12" ht="15" thickBot="1" x14ac:dyDescent="0.35">
      <c r="A1762" s="8" t="s">
        <v>115</v>
      </c>
      <c r="B1762" s="9">
        <v>13253.9</v>
      </c>
      <c r="C1762" s="9">
        <v>9639.2000000000007</v>
      </c>
      <c r="D1762" s="9">
        <v>963.9</v>
      </c>
      <c r="E1762" s="9">
        <v>963.9</v>
      </c>
      <c r="F1762" s="9">
        <v>482</v>
      </c>
      <c r="G1762" s="9">
        <v>1686.9</v>
      </c>
      <c r="H1762" s="9">
        <v>963.9</v>
      </c>
      <c r="I1762" s="9">
        <v>27953.7</v>
      </c>
      <c r="J1762" s="9">
        <v>32000</v>
      </c>
      <c r="K1762" s="9">
        <v>4046.3</v>
      </c>
      <c r="L1762" s="9">
        <v>12.64</v>
      </c>
    </row>
    <row r="1763" spans="1:12" ht="15" thickBot="1" x14ac:dyDescent="0.35">
      <c r="A1763" s="8" t="s">
        <v>116</v>
      </c>
      <c r="B1763" s="9">
        <v>13253.9</v>
      </c>
      <c r="C1763" s="9">
        <v>20724.3</v>
      </c>
      <c r="D1763" s="9">
        <v>963.9</v>
      </c>
      <c r="E1763" s="9">
        <v>963.9</v>
      </c>
      <c r="F1763" s="9">
        <v>482</v>
      </c>
      <c r="G1763" s="9">
        <v>1686.9</v>
      </c>
      <c r="H1763" s="9">
        <v>963.9</v>
      </c>
      <c r="I1763" s="9">
        <v>39038.800000000003</v>
      </c>
      <c r="J1763" s="9">
        <v>41000</v>
      </c>
      <c r="K1763" s="9">
        <v>1961.2</v>
      </c>
      <c r="L1763" s="9">
        <v>4.78</v>
      </c>
    </row>
    <row r="1764" spans="1:12" ht="15" thickBot="1" x14ac:dyDescent="0.35">
      <c r="A1764" s="8" t="s">
        <v>117</v>
      </c>
      <c r="B1764" s="9">
        <v>13253.9</v>
      </c>
      <c r="C1764" s="9">
        <v>7711.4</v>
      </c>
      <c r="D1764" s="9">
        <v>963.9</v>
      </c>
      <c r="E1764" s="9">
        <v>0</v>
      </c>
      <c r="F1764" s="9">
        <v>482</v>
      </c>
      <c r="G1764" s="9">
        <v>1686.9</v>
      </c>
      <c r="H1764" s="9">
        <v>963.9</v>
      </c>
      <c r="I1764" s="9">
        <v>25062</v>
      </c>
      <c r="J1764" s="9">
        <v>24000</v>
      </c>
      <c r="K1764" s="9">
        <v>-1062</v>
      </c>
      <c r="L1764" s="9">
        <v>-4.43</v>
      </c>
    </row>
    <row r="1765" spans="1:12" ht="15" thickBot="1" x14ac:dyDescent="0.35">
      <c r="A1765" s="8" t="s">
        <v>118</v>
      </c>
      <c r="B1765" s="9">
        <v>13253.9</v>
      </c>
      <c r="C1765" s="9">
        <v>7711.4</v>
      </c>
      <c r="D1765" s="9">
        <v>963.9</v>
      </c>
      <c r="E1765" s="9">
        <v>0</v>
      </c>
      <c r="F1765" s="9">
        <v>482</v>
      </c>
      <c r="G1765" s="9">
        <v>1686.9</v>
      </c>
      <c r="H1765" s="9">
        <v>963.9</v>
      </c>
      <c r="I1765" s="9">
        <v>25062</v>
      </c>
      <c r="J1765" s="9">
        <v>24000</v>
      </c>
      <c r="K1765" s="9">
        <v>-1062</v>
      </c>
      <c r="L1765" s="9">
        <v>-4.43</v>
      </c>
    </row>
    <row r="1766" spans="1:12" ht="15" thickBot="1" x14ac:dyDescent="0.35">
      <c r="A1766" s="8" t="s">
        <v>119</v>
      </c>
      <c r="B1766" s="9">
        <v>13253.9</v>
      </c>
      <c r="C1766" s="9">
        <v>9639.2000000000007</v>
      </c>
      <c r="D1766" s="9">
        <v>963.9</v>
      </c>
      <c r="E1766" s="9">
        <v>0</v>
      </c>
      <c r="F1766" s="9">
        <v>482</v>
      </c>
      <c r="G1766" s="9">
        <v>1686.9</v>
      </c>
      <c r="H1766" s="9">
        <v>963.9</v>
      </c>
      <c r="I1766" s="9">
        <v>26989.8</v>
      </c>
      <c r="J1766" s="9">
        <v>27000</v>
      </c>
      <c r="K1766" s="9">
        <v>10.199999999999999</v>
      </c>
      <c r="L1766" s="9">
        <v>0.04</v>
      </c>
    </row>
    <row r="1767" spans="1:12" ht="15" thickBot="1" x14ac:dyDescent="0.35">
      <c r="A1767" s="8" t="s">
        <v>120</v>
      </c>
      <c r="B1767" s="9">
        <v>13253.9</v>
      </c>
      <c r="C1767" s="9">
        <v>9639.2000000000007</v>
      </c>
      <c r="D1767" s="9">
        <v>963.9</v>
      </c>
      <c r="E1767" s="9">
        <v>0</v>
      </c>
      <c r="F1767" s="9">
        <v>482</v>
      </c>
      <c r="G1767" s="9">
        <v>1686.9</v>
      </c>
      <c r="H1767" s="9">
        <v>963.9</v>
      </c>
      <c r="I1767" s="9">
        <v>26989.8</v>
      </c>
      <c r="J1767" s="9">
        <v>28000</v>
      </c>
      <c r="K1767" s="9">
        <v>1010.2</v>
      </c>
      <c r="L1767" s="9">
        <v>3.61</v>
      </c>
    </row>
    <row r="1768" spans="1:12" ht="15" thickBot="1" x14ac:dyDescent="0.35">
      <c r="A1768" s="8" t="s">
        <v>121</v>
      </c>
      <c r="B1768" s="9">
        <v>13253.9</v>
      </c>
      <c r="C1768" s="9">
        <v>9639.2000000000007</v>
      </c>
      <c r="D1768" s="9">
        <v>963.9</v>
      </c>
      <c r="E1768" s="9">
        <v>0</v>
      </c>
      <c r="F1768" s="9">
        <v>482</v>
      </c>
      <c r="G1768" s="9">
        <v>1686.9</v>
      </c>
      <c r="H1768" s="9">
        <v>963.9</v>
      </c>
      <c r="I1768" s="9">
        <v>26989.8</v>
      </c>
      <c r="J1768" s="9">
        <v>26000</v>
      </c>
      <c r="K1768" s="9">
        <v>-989.8</v>
      </c>
      <c r="L1768" s="9">
        <v>-3.81</v>
      </c>
    </row>
    <row r="1769" spans="1:12" ht="15" thickBot="1" x14ac:dyDescent="0.35">
      <c r="A1769" s="8" t="s">
        <v>122</v>
      </c>
      <c r="B1769" s="9">
        <v>13253.9</v>
      </c>
      <c r="C1769" s="9">
        <v>19760.400000000001</v>
      </c>
      <c r="D1769" s="9">
        <v>963.9</v>
      </c>
      <c r="E1769" s="9">
        <v>963.9</v>
      </c>
      <c r="F1769" s="9">
        <v>482</v>
      </c>
      <c r="G1769" s="9">
        <v>1686.9</v>
      </c>
      <c r="H1769" s="9">
        <v>1445.9</v>
      </c>
      <c r="I1769" s="9">
        <v>38556.9</v>
      </c>
      <c r="J1769" s="9">
        <v>28000</v>
      </c>
      <c r="K1769" s="9">
        <v>-10556.9</v>
      </c>
      <c r="L1769" s="9">
        <v>-37.700000000000003</v>
      </c>
    </row>
    <row r="1770" spans="1:12" ht="15" thickBot="1" x14ac:dyDescent="0.35">
      <c r="A1770" s="8" t="s">
        <v>123</v>
      </c>
      <c r="B1770" s="9">
        <v>13253.9</v>
      </c>
      <c r="C1770" s="9">
        <v>19760.400000000001</v>
      </c>
      <c r="D1770" s="9">
        <v>963.9</v>
      </c>
      <c r="E1770" s="9">
        <v>963.9</v>
      </c>
      <c r="F1770" s="9">
        <v>482</v>
      </c>
      <c r="G1770" s="9">
        <v>1686.9</v>
      </c>
      <c r="H1770" s="9">
        <v>963.9</v>
      </c>
      <c r="I1770" s="9">
        <v>38074.9</v>
      </c>
      <c r="J1770" s="9">
        <v>29000</v>
      </c>
      <c r="K1770" s="9">
        <v>-9074.9</v>
      </c>
      <c r="L1770" s="9">
        <v>-31.29</v>
      </c>
    </row>
    <row r="1771" spans="1:12" ht="15" thickBot="1" x14ac:dyDescent="0.35">
      <c r="A1771" s="8" t="s">
        <v>124</v>
      </c>
      <c r="B1771" s="9">
        <v>13253.9</v>
      </c>
      <c r="C1771" s="9">
        <v>19760.400000000001</v>
      </c>
      <c r="D1771" s="9">
        <v>963.9</v>
      </c>
      <c r="E1771" s="9">
        <v>0</v>
      </c>
      <c r="F1771" s="9">
        <v>482</v>
      </c>
      <c r="G1771" s="9">
        <v>1686.9</v>
      </c>
      <c r="H1771" s="9">
        <v>963.9</v>
      </c>
      <c r="I1771" s="9">
        <v>37111</v>
      </c>
      <c r="J1771" s="9">
        <v>33000</v>
      </c>
      <c r="K1771" s="9">
        <v>-4111</v>
      </c>
      <c r="L1771" s="9">
        <v>-12.46</v>
      </c>
    </row>
    <row r="1772" spans="1:12" ht="15" thickBot="1" x14ac:dyDescent="0.35">
      <c r="A1772" s="8" t="s">
        <v>125</v>
      </c>
      <c r="B1772" s="9">
        <v>13253.9</v>
      </c>
      <c r="C1772" s="9">
        <v>20724.3</v>
      </c>
      <c r="D1772" s="9">
        <v>963.9</v>
      </c>
      <c r="E1772" s="9">
        <v>963.9</v>
      </c>
      <c r="F1772" s="9">
        <v>482</v>
      </c>
      <c r="G1772" s="9">
        <v>1686.9</v>
      </c>
      <c r="H1772" s="9">
        <v>1445.9</v>
      </c>
      <c r="I1772" s="9">
        <v>39520.800000000003</v>
      </c>
      <c r="J1772" s="9">
        <v>30000</v>
      </c>
      <c r="K1772" s="9">
        <v>-9520.7999999999993</v>
      </c>
      <c r="L1772" s="9">
        <v>-31.74</v>
      </c>
    </row>
    <row r="1773" spans="1:12" ht="15" thickBot="1" x14ac:dyDescent="0.35">
      <c r="A1773" s="8" t="s">
        <v>126</v>
      </c>
      <c r="B1773" s="9">
        <v>15663.7</v>
      </c>
      <c r="C1773" s="9">
        <v>12531</v>
      </c>
      <c r="D1773" s="9">
        <v>963.9</v>
      </c>
      <c r="E1773" s="9">
        <v>963.9</v>
      </c>
      <c r="F1773" s="9">
        <v>482</v>
      </c>
      <c r="G1773" s="9">
        <v>1686.9</v>
      </c>
      <c r="H1773" s="9">
        <v>1445.9</v>
      </c>
      <c r="I1773" s="9">
        <v>33737.300000000003</v>
      </c>
      <c r="J1773" s="9">
        <v>40000</v>
      </c>
      <c r="K1773" s="9">
        <v>6262.7</v>
      </c>
      <c r="L1773" s="9">
        <v>15.66</v>
      </c>
    </row>
    <row r="1774" spans="1:12" ht="15" thickBot="1" x14ac:dyDescent="0.35">
      <c r="A1774" s="8" t="s">
        <v>127</v>
      </c>
      <c r="B1774" s="9">
        <v>15663.7</v>
      </c>
      <c r="C1774" s="9">
        <v>19760.400000000001</v>
      </c>
      <c r="D1774" s="9">
        <v>963.9</v>
      </c>
      <c r="E1774" s="9">
        <v>963.9</v>
      </c>
      <c r="F1774" s="9">
        <v>482</v>
      </c>
      <c r="G1774" s="9">
        <v>1686.9</v>
      </c>
      <c r="H1774" s="9">
        <v>1445.9</v>
      </c>
      <c r="I1774" s="9">
        <v>40966.699999999997</v>
      </c>
      <c r="J1774" s="9">
        <v>55000</v>
      </c>
      <c r="K1774" s="9">
        <v>14033.3</v>
      </c>
      <c r="L1774" s="9">
        <v>25.52</v>
      </c>
    </row>
    <row r="1775" spans="1:12" ht="15" thickBot="1" x14ac:dyDescent="0.35">
      <c r="A1775" s="8" t="s">
        <v>128</v>
      </c>
      <c r="B1775" s="9">
        <v>15663.7</v>
      </c>
      <c r="C1775" s="9">
        <v>22652.2</v>
      </c>
      <c r="D1775" s="9">
        <v>963.9</v>
      </c>
      <c r="E1775" s="9">
        <v>963.9</v>
      </c>
      <c r="F1775" s="9">
        <v>482</v>
      </c>
      <c r="G1775" s="9">
        <v>1686.9</v>
      </c>
      <c r="H1775" s="9">
        <v>963.9</v>
      </c>
      <c r="I1775" s="9">
        <v>43376.5</v>
      </c>
      <c r="J1775" s="9">
        <v>53000</v>
      </c>
      <c r="K1775" s="9">
        <v>9623.5</v>
      </c>
      <c r="L1775" s="9">
        <v>18.16</v>
      </c>
    </row>
    <row r="1776" spans="1:12" ht="15" thickBot="1" x14ac:dyDescent="0.35">
      <c r="A1776" s="8" t="s">
        <v>129</v>
      </c>
      <c r="B1776" s="9">
        <v>15663.7</v>
      </c>
      <c r="C1776" s="9">
        <v>9157.2999999999993</v>
      </c>
      <c r="D1776" s="9">
        <v>963.9</v>
      </c>
      <c r="E1776" s="9">
        <v>963.9</v>
      </c>
      <c r="F1776" s="9">
        <v>482</v>
      </c>
      <c r="G1776" s="9">
        <v>1686.9</v>
      </c>
      <c r="H1776" s="9">
        <v>963.9</v>
      </c>
      <c r="I1776" s="9">
        <v>29881.599999999999</v>
      </c>
      <c r="J1776" s="9">
        <v>36000</v>
      </c>
      <c r="K1776" s="9">
        <v>6118.4</v>
      </c>
      <c r="L1776" s="9">
        <v>17</v>
      </c>
    </row>
    <row r="1777" spans="1:12" ht="15" thickBot="1" x14ac:dyDescent="0.35">
      <c r="A1777" s="8" t="s">
        <v>130</v>
      </c>
      <c r="B1777" s="9">
        <v>15663.7</v>
      </c>
      <c r="C1777" s="9">
        <v>8675.2999999999993</v>
      </c>
      <c r="D1777" s="9">
        <v>963.9</v>
      </c>
      <c r="E1777" s="9">
        <v>0</v>
      </c>
      <c r="F1777" s="9">
        <v>482</v>
      </c>
      <c r="G1777" s="9">
        <v>1686.9</v>
      </c>
      <c r="H1777" s="9">
        <v>1927.8</v>
      </c>
      <c r="I1777" s="9">
        <v>29399.599999999999</v>
      </c>
      <c r="J1777" s="9">
        <v>32000</v>
      </c>
      <c r="K1777" s="9">
        <v>2600.4</v>
      </c>
      <c r="L1777" s="9">
        <v>8.1300000000000008</v>
      </c>
    </row>
    <row r="1778" spans="1:12" ht="15" thickBot="1" x14ac:dyDescent="0.35">
      <c r="A1778" s="8" t="s">
        <v>131</v>
      </c>
      <c r="B1778" s="9">
        <v>15663.7</v>
      </c>
      <c r="C1778" s="9">
        <v>12531</v>
      </c>
      <c r="D1778" s="9">
        <v>963.9</v>
      </c>
      <c r="E1778" s="9">
        <v>0</v>
      </c>
      <c r="F1778" s="9">
        <v>482</v>
      </c>
      <c r="G1778" s="9">
        <v>1686.9</v>
      </c>
      <c r="H1778" s="9">
        <v>1927.8</v>
      </c>
      <c r="I1778" s="9">
        <v>33255.300000000003</v>
      </c>
      <c r="J1778" s="9">
        <v>31000</v>
      </c>
      <c r="K1778" s="9">
        <v>-2255.3000000000002</v>
      </c>
      <c r="L1778" s="9">
        <v>-7.28</v>
      </c>
    </row>
    <row r="1779" spans="1:12" ht="15" thickBot="1" x14ac:dyDescent="0.35">
      <c r="A1779" s="8" t="s">
        <v>132</v>
      </c>
      <c r="B1779" s="9">
        <v>15663.7</v>
      </c>
      <c r="C1779" s="9">
        <v>10603.1</v>
      </c>
      <c r="D1779" s="9">
        <v>963.9</v>
      </c>
      <c r="E1779" s="9">
        <v>0</v>
      </c>
      <c r="F1779" s="9">
        <v>482</v>
      </c>
      <c r="G1779" s="9">
        <v>1686.9</v>
      </c>
      <c r="H1779" s="9">
        <v>1445.9</v>
      </c>
      <c r="I1779" s="9">
        <v>30845.5</v>
      </c>
      <c r="J1779" s="9">
        <v>32000</v>
      </c>
      <c r="K1779" s="9">
        <v>1154.5</v>
      </c>
      <c r="L1779" s="9">
        <v>3.61</v>
      </c>
    </row>
    <row r="1780" spans="1:12" ht="15" thickBot="1" x14ac:dyDescent="0.35">
      <c r="A1780" s="8" t="s">
        <v>133</v>
      </c>
      <c r="B1780" s="9">
        <v>15663.7</v>
      </c>
      <c r="C1780" s="9">
        <v>10603.1</v>
      </c>
      <c r="D1780" s="9">
        <v>963.9</v>
      </c>
      <c r="E1780" s="9">
        <v>0</v>
      </c>
      <c r="F1780" s="9">
        <v>482</v>
      </c>
      <c r="G1780" s="9">
        <v>1686.9</v>
      </c>
      <c r="H1780" s="9">
        <v>1445.9</v>
      </c>
      <c r="I1780" s="9">
        <v>30845.5</v>
      </c>
      <c r="J1780" s="9">
        <v>37000</v>
      </c>
      <c r="K1780" s="9">
        <v>6154.5</v>
      </c>
      <c r="L1780" s="9">
        <v>16.63</v>
      </c>
    </row>
    <row r="1781" spans="1:12" ht="15" thickBot="1" x14ac:dyDescent="0.35">
      <c r="A1781" s="8" t="s">
        <v>134</v>
      </c>
      <c r="B1781" s="9">
        <v>15663.7</v>
      </c>
      <c r="C1781" s="9">
        <v>19760.400000000001</v>
      </c>
      <c r="D1781" s="9">
        <v>963.9</v>
      </c>
      <c r="E1781" s="9">
        <v>0</v>
      </c>
      <c r="F1781" s="9">
        <v>482</v>
      </c>
      <c r="G1781" s="9">
        <v>1686.9</v>
      </c>
      <c r="H1781" s="9">
        <v>1927.8</v>
      </c>
      <c r="I1781" s="9">
        <v>40484.699999999997</v>
      </c>
      <c r="J1781" s="9">
        <v>33000</v>
      </c>
      <c r="K1781" s="9">
        <v>-7484.7</v>
      </c>
      <c r="L1781" s="9">
        <v>-22.68</v>
      </c>
    </row>
    <row r="1782" spans="1:12" ht="15" thickBot="1" x14ac:dyDescent="0.35">
      <c r="A1782" s="8" t="s">
        <v>135</v>
      </c>
      <c r="B1782" s="9">
        <v>15663.7</v>
      </c>
      <c r="C1782" s="9">
        <v>19760.400000000001</v>
      </c>
      <c r="D1782" s="9">
        <v>963.9</v>
      </c>
      <c r="E1782" s="9">
        <v>0</v>
      </c>
      <c r="F1782" s="9">
        <v>482</v>
      </c>
      <c r="G1782" s="9">
        <v>1686.9</v>
      </c>
      <c r="H1782" s="9">
        <v>1927.8</v>
      </c>
      <c r="I1782" s="9">
        <v>40484.699999999997</v>
      </c>
      <c r="J1782" s="9">
        <v>39000</v>
      </c>
      <c r="K1782" s="9">
        <v>-1484.7</v>
      </c>
      <c r="L1782" s="9">
        <v>-3.81</v>
      </c>
    </row>
    <row r="1783" spans="1:12" ht="15" thickBot="1" x14ac:dyDescent="0.35">
      <c r="A1783" s="8" t="s">
        <v>136</v>
      </c>
      <c r="B1783" s="9">
        <v>15663.7</v>
      </c>
      <c r="C1783" s="9">
        <v>19760.400000000001</v>
      </c>
      <c r="D1783" s="9">
        <v>963.9</v>
      </c>
      <c r="E1783" s="9">
        <v>0</v>
      </c>
      <c r="F1783" s="9">
        <v>482</v>
      </c>
      <c r="G1783" s="9">
        <v>1686.9</v>
      </c>
      <c r="H1783" s="9">
        <v>1927.8</v>
      </c>
      <c r="I1783" s="9">
        <v>40484.699999999997</v>
      </c>
      <c r="J1783" s="9">
        <v>37000</v>
      </c>
      <c r="K1783" s="9">
        <v>-3484.7</v>
      </c>
      <c r="L1783" s="9">
        <v>-9.42</v>
      </c>
    </row>
    <row r="1784" spans="1:12" ht="15" thickBot="1" x14ac:dyDescent="0.35">
      <c r="A1784" s="8" t="s">
        <v>137</v>
      </c>
      <c r="B1784" s="9">
        <v>15663.7</v>
      </c>
      <c r="C1784" s="9">
        <v>10603.1</v>
      </c>
      <c r="D1784" s="9">
        <v>963.9</v>
      </c>
      <c r="E1784" s="9">
        <v>0</v>
      </c>
      <c r="F1784" s="9">
        <v>482</v>
      </c>
      <c r="G1784" s="9">
        <v>1686.9</v>
      </c>
      <c r="H1784" s="9">
        <v>1445.9</v>
      </c>
      <c r="I1784" s="9">
        <v>30845.5</v>
      </c>
      <c r="J1784" s="9">
        <v>33000</v>
      </c>
      <c r="K1784" s="9">
        <v>2154.5</v>
      </c>
      <c r="L1784" s="9">
        <v>6.53</v>
      </c>
    </row>
    <row r="1785" spans="1:12" ht="15" thickBot="1" x14ac:dyDescent="0.35">
      <c r="A1785" s="8" t="s">
        <v>138</v>
      </c>
      <c r="B1785" s="9">
        <v>15663.7</v>
      </c>
      <c r="C1785" s="9">
        <v>12531</v>
      </c>
      <c r="D1785" s="9">
        <v>963.9</v>
      </c>
      <c r="E1785" s="9">
        <v>963.9</v>
      </c>
      <c r="F1785" s="9">
        <v>482</v>
      </c>
      <c r="G1785" s="9">
        <v>1686.9</v>
      </c>
      <c r="H1785" s="9">
        <v>1445.9</v>
      </c>
      <c r="I1785" s="9">
        <v>33737.300000000003</v>
      </c>
      <c r="J1785" s="9">
        <v>40000</v>
      </c>
      <c r="K1785" s="9">
        <v>6262.7</v>
      </c>
      <c r="L1785" s="9">
        <v>15.66</v>
      </c>
    </row>
    <row r="1786" spans="1:12" ht="15" thickBot="1" x14ac:dyDescent="0.35">
      <c r="A1786" s="8" t="s">
        <v>139</v>
      </c>
      <c r="B1786" s="9">
        <v>15663.7</v>
      </c>
      <c r="C1786" s="9">
        <v>20724.3</v>
      </c>
      <c r="D1786" s="9">
        <v>963.9</v>
      </c>
      <c r="E1786" s="9">
        <v>963.9</v>
      </c>
      <c r="F1786" s="9">
        <v>482</v>
      </c>
      <c r="G1786" s="9">
        <v>1686.9</v>
      </c>
      <c r="H1786" s="9">
        <v>963.9</v>
      </c>
      <c r="I1786" s="9">
        <v>41448.6</v>
      </c>
      <c r="J1786" s="9">
        <v>45000</v>
      </c>
      <c r="K1786" s="9">
        <v>3551.4</v>
      </c>
      <c r="L1786" s="9">
        <v>7.89</v>
      </c>
    </row>
    <row r="1787" spans="1:12" ht="15" thickBot="1" x14ac:dyDescent="0.35">
      <c r="A1787" s="8" t="s">
        <v>140</v>
      </c>
      <c r="B1787" s="9">
        <v>15663.7</v>
      </c>
      <c r="C1787" s="9">
        <v>26025.9</v>
      </c>
      <c r="D1787" s="9">
        <v>963.9</v>
      </c>
      <c r="E1787" s="9">
        <v>963.9</v>
      </c>
      <c r="F1787" s="9">
        <v>482</v>
      </c>
      <c r="G1787" s="9">
        <v>1686.9</v>
      </c>
      <c r="H1787" s="9">
        <v>1927.8</v>
      </c>
      <c r="I1787" s="9">
        <v>47714.1</v>
      </c>
      <c r="J1787" s="9">
        <v>56000</v>
      </c>
      <c r="K1787" s="9">
        <v>8285.9</v>
      </c>
      <c r="L1787" s="9">
        <v>14.8</v>
      </c>
    </row>
    <row r="1788" spans="1:12" ht="15" thickBot="1" x14ac:dyDescent="0.35">
      <c r="A1788" s="8" t="s">
        <v>141</v>
      </c>
      <c r="B1788" s="9">
        <v>15663.7</v>
      </c>
      <c r="C1788" s="9">
        <v>8675.2999999999993</v>
      </c>
      <c r="D1788" s="9">
        <v>963.9</v>
      </c>
      <c r="E1788" s="9">
        <v>963.9</v>
      </c>
      <c r="F1788" s="9">
        <v>482</v>
      </c>
      <c r="G1788" s="9">
        <v>1686.9</v>
      </c>
      <c r="H1788" s="9">
        <v>1445.9</v>
      </c>
      <c r="I1788" s="9">
        <v>29881.599999999999</v>
      </c>
      <c r="J1788" s="9">
        <v>30000</v>
      </c>
      <c r="K1788" s="9">
        <v>118.4</v>
      </c>
      <c r="L1788" s="9">
        <v>0.39</v>
      </c>
    </row>
    <row r="1789" spans="1:12" ht="15" thickBot="1" x14ac:dyDescent="0.35">
      <c r="A1789" s="8" t="s">
        <v>142</v>
      </c>
      <c r="B1789" s="9">
        <v>15663.7</v>
      </c>
      <c r="C1789" s="9">
        <v>7711.4</v>
      </c>
      <c r="D1789" s="9">
        <v>963.9</v>
      </c>
      <c r="E1789" s="9">
        <v>963.9</v>
      </c>
      <c r="F1789" s="9">
        <v>482</v>
      </c>
      <c r="G1789" s="9">
        <v>1686.9</v>
      </c>
      <c r="H1789" s="9">
        <v>1445.9</v>
      </c>
      <c r="I1789" s="9">
        <v>28917.7</v>
      </c>
      <c r="J1789" s="9">
        <v>31000</v>
      </c>
      <c r="K1789" s="9">
        <v>2082.3000000000002</v>
      </c>
      <c r="L1789" s="9">
        <v>6.72</v>
      </c>
    </row>
    <row r="1790" spans="1:12" ht="15" thickBot="1" x14ac:dyDescent="0.35">
      <c r="A1790" s="8" t="s">
        <v>143</v>
      </c>
      <c r="B1790" s="9">
        <v>15663.7</v>
      </c>
      <c r="C1790" s="9">
        <v>11567.1</v>
      </c>
      <c r="D1790" s="9">
        <v>963.9</v>
      </c>
      <c r="E1790" s="9">
        <v>963.9</v>
      </c>
      <c r="F1790" s="9">
        <v>482</v>
      </c>
      <c r="G1790" s="9">
        <v>1686.9</v>
      </c>
      <c r="H1790" s="9">
        <v>1927.8</v>
      </c>
      <c r="I1790" s="9">
        <v>33255.300000000003</v>
      </c>
      <c r="J1790" s="9">
        <v>32000</v>
      </c>
      <c r="K1790" s="9">
        <v>-1255.3</v>
      </c>
      <c r="L1790" s="9">
        <v>-3.92</v>
      </c>
    </row>
    <row r="1791" spans="1:12" ht="15" thickBot="1" x14ac:dyDescent="0.35">
      <c r="A1791" s="8" t="s">
        <v>144</v>
      </c>
      <c r="B1791" s="9">
        <v>15663.7</v>
      </c>
      <c r="C1791" s="9">
        <v>9639.2000000000007</v>
      </c>
      <c r="D1791" s="9">
        <v>963.9</v>
      </c>
      <c r="E1791" s="9">
        <v>963.9</v>
      </c>
      <c r="F1791" s="9">
        <v>482</v>
      </c>
      <c r="G1791" s="9">
        <v>1686.9</v>
      </c>
      <c r="H1791" s="9">
        <v>1927.8</v>
      </c>
      <c r="I1791" s="9">
        <v>31327.5</v>
      </c>
      <c r="J1791" s="9">
        <v>32000</v>
      </c>
      <c r="K1791" s="9">
        <v>672.5</v>
      </c>
      <c r="L1791" s="9">
        <v>2.1</v>
      </c>
    </row>
    <row r="1792" spans="1:12" ht="15" thickBot="1" x14ac:dyDescent="0.35">
      <c r="A1792" s="8" t="s">
        <v>145</v>
      </c>
      <c r="B1792" s="9">
        <v>15663.7</v>
      </c>
      <c r="C1792" s="9">
        <v>11567.1</v>
      </c>
      <c r="D1792" s="9">
        <v>963.9</v>
      </c>
      <c r="E1792" s="9">
        <v>963.9</v>
      </c>
      <c r="F1792" s="9">
        <v>482</v>
      </c>
      <c r="G1792" s="9">
        <v>1686.9</v>
      </c>
      <c r="H1792" s="9">
        <v>1445.9</v>
      </c>
      <c r="I1792" s="9">
        <v>32773.300000000003</v>
      </c>
      <c r="J1792" s="9">
        <v>39000</v>
      </c>
      <c r="K1792" s="9">
        <v>6226.7</v>
      </c>
      <c r="L1792" s="9">
        <v>15.97</v>
      </c>
    </row>
    <row r="1793" spans="1:12" ht="15" thickBot="1" x14ac:dyDescent="0.35">
      <c r="A1793" s="8" t="s">
        <v>146</v>
      </c>
      <c r="B1793" s="9">
        <v>15663.7</v>
      </c>
      <c r="C1793" s="9">
        <v>10603.1</v>
      </c>
      <c r="D1793" s="9">
        <v>963.9</v>
      </c>
      <c r="E1793" s="9">
        <v>963.9</v>
      </c>
      <c r="F1793" s="9">
        <v>482</v>
      </c>
      <c r="G1793" s="9">
        <v>1686.9</v>
      </c>
      <c r="H1793" s="9">
        <v>1927.8</v>
      </c>
      <c r="I1793" s="9">
        <v>32291.4</v>
      </c>
      <c r="J1793" s="9">
        <v>37000</v>
      </c>
      <c r="K1793" s="9">
        <v>4708.6000000000004</v>
      </c>
      <c r="L1793" s="9">
        <v>12.73</v>
      </c>
    </row>
    <row r="1794" spans="1:12" ht="15" thickBot="1" x14ac:dyDescent="0.35">
      <c r="A1794" s="8" t="s">
        <v>147</v>
      </c>
      <c r="B1794" s="9">
        <v>15663.7</v>
      </c>
      <c r="C1794" s="9">
        <v>12531</v>
      </c>
      <c r="D1794" s="9">
        <v>963.9</v>
      </c>
      <c r="E1794" s="9">
        <v>963.9</v>
      </c>
      <c r="F1794" s="9">
        <v>482</v>
      </c>
      <c r="G1794" s="9">
        <v>1686.9</v>
      </c>
      <c r="H1794" s="9">
        <v>1927.8</v>
      </c>
      <c r="I1794" s="9">
        <v>34219.199999999997</v>
      </c>
      <c r="J1794" s="9">
        <v>37000</v>
      </c>
      <c r="K1794" s="9">
        <v>2780.8</v>
      </c>
      <c r="L1794" s="9">
        <v>7.52</v>
      </c>
    </row>
    <row r="1795" spans="1:12" ht="15" thickBot="1" x14ac:dyDescent="0.35">
      <c r="A1795" s="8" t="s">
        <v>148</v>
      </c>
      <c r="B1795" s="9">
        <v>15663.7</v>
      </c>
      <c r="C1795" s="9">
        <v>20724.3</v>
      </c>
      <c r="D1795" s="9">
        <v>963.9</v>
      </c>
      <c r="E1795" s="9">
        <v>963.9</v>
      </c>
      <c r="F1795" s="9">
        <v>963.9</v>
      </c>
      <c r="G1795" s="9">
        <v>1686.9</v>
      </c>
      <c r="H1795" s="9">
        <v>1927.8</v>
      </c>
      <c r="I1795" s="9">
        <v>42894.5</v>
      </c>
      <c r="J1795" s="9">
        <v>40000</v>
      </c>
      <c r="K1795" s="9">
        <v>-2894.5</v>
      </c>
      <c r="L1795" s="9">
        <v>-7.24</v>
      </c>
    </row>
    <row r="1796" spans="1:12" ht="15" thickBot="1" x14ac:dyDescent="0.35">
      <c r="A1796" s="8" t="s">
        <v>149</v>
      </c>
      <c r="B1796" s="9">
        <v>15663.7</v>
      </c>
      <c r="C1796" s="9">
        <v>11567.1</v>
      </c>
      <c r="D1796" s="9">
        <v>963.9</v>
      </c>
      <c r="E1796" s="9">
        <v>963.9</v>
      </c>
      <c r="F1796" s="9">
        <v>482</v>
      </c>
      <c r="G1796" s="9">
        <v>1686.9</v>
      </c>
      <c r="H1796" s="9">
        <v>1445.9</v>
      </c>
      <c r="I1796" s="9">
        <v>32773.300000000003</v>
      </c>
      <c r="J1796" s="9">
        <v>34000</v>
      </c>
      <c r="K1796" s="9">
        <v>1226.7</v>
      </c>
      <c r="L1796" s="9">
        <v>3.61</v>
      </c>
    </row>
    <row r="1797" spans="1:12" ht="15" thickBot="1" x14ac:dyDescent="0.35">
      <c r="A1797" s="8" t="s">
        <v>150</v>
      </c>
      <c r="B1797" s="9">
        <v>15663.7</v>
      </c>
      <c r="C1797" s="9">
        <v>11567.1</v>
      </c>
      <c r="D1797" s="9">
        <v>963.9</v>
      </c>
      <c r="E1797" s="9">
        <v>963.9</v>
      </c>
      <c r="F1797" s="9">
        <v>963.9</v>
      </c>
      <c r="G1797" s="9">
        <v>1686.9</v>
      </c>
      <c r="H1797" s="9">
        <v>1445.9</v>
      </c>
      <c r="I1797" s="9">
        <v>33255.300000000003</v>
      </c>
      <c r="J1797" s="9">
        <v>37000</v>
      </c>
      <c r="K1797" s="9">
        <v>3744.7</v>
      </c>
      <c r="L1797" s="9">
        <v>10.119999999999999</v>
      </c>
    </row>
    <row r="1798" spans="1:12" ht="15" thickBot="1" x14ac:dyDescent="0.35">
      <c r="A1798" s="8" t="s">
        <v>151</v>
      </c>
      <c r="B1798" s="9">
        <v>15663.7</v>
      </c>
      <c r="C1798" s="9">
        <v>20724.3</v>
      </c>
      <c r="D1798" s="9">
        <v>963.9</v>
      </c>
      <c r="E1798" s="9">
        <v>963.9</v>
      </c>
      <c r="F1798" s="9">
        <v>482</v>
      </c>
      <c r="G1798" s="9">
        <v>1686.9</v>
      </c>
      <c r="H1798" s="9">
        <v>1445.9</v>
      </c>
      <c r="I1798" s="9">
        <v>41930.6</v>
      </c>
      <c r="J1798" s="9">
        <v>42000</v>
      </c>
      <c r="K1798" s="9">
        <v>69.400000000000006</v>
      </c>
      <c r="L1798" s="9">
        <v>0.17</v>
      </c>
    </row>
    <row r="1799" spans="1:12" ht="15" thickBot="1" x14ac:dyDescent="0.35">
      <c r="A1799" s="8" t="s">
        <v>152</v>
      </c>
      <c r="B1799" s="9">
        <v>15663.7</v>
      </c>
      <c r="C1799" s="9">
        <v>34219.199999999997</v>
      </c>
      <c r="D1799" s="9">
        <v>963.9</v>
      </c>
      <c r="E1799" s="9">
        <v>963.9</v>
      </c>
      <c r="F1799" s="9">
        <v>963.9</v>
      </c>
      <c r="G1799" s="9">
        <v>1686.9</v>
      </c>
      <c r="H1799" s="9">
        <v>1445.9</v>
      </c>
      <c r="I1799" s="9">
        <v>55907.5</v>
      </c>
      <c r="J1799" s="9">
        <v>65000</v>
      </c>
      <c r="K1799" s="9">
        <v>9092.5</v>
      </c>
      <c r="L1799" s="9">
        <v>13.99</v>
      </c>
    </row>
    <row r="1800" spans="1:12" ht="15" thickBot="1" x14ac:dyDescent="0.35">
      <c r="A1800" s="8" t="s">
        <v>153</v>
      </c>
      <c r="B1800" s="9">
        <v>15663.7</v>
      </c>
      <c r="C1800" s="9">
        <v>9639.2000000000007</v>
      </c>
      <c r="D1800" s="9">
        <v>963.9</v>
      </c>
      <c r="E1800" s="9">
        <v>963.9</v>
      </c>
      <c r="F1800" s="9">
        <v>482</v>
      </c>
      <c r="G1800" s="9">
        <v>1686.9</v>
      </c>
      <c r="H1800" s="9">
        <v>963.9</v>
      </c>
      <c r="I1800" s="9">
        <v>30363.5</v>
      </c>
      <c r="J1800" s="9">
        <v>30000</v>
      </c>
      <c r="K1800" s="9">
        <v>-363.5</v>
      </c>
      <c r="L1800" s="9">
        <v>-1.21</v>
      </c>
    </row>
    <row r="1801" spans="1:12" ht="15" thickBot="1" x14ac:dyDescent="0.35">
      <c r="A1801" s="8" t="s">
        <v>154</v>
      </c>
      <c r="B1801" s="9">
        <v>15663.7</v>
      </c>
      <c r="C1801" s="9">
        <v>9639.2000000000007</v>
      </c>
      <c r="D1801" s="9">
        <v>963.9</v>
      </c>
      <c r="E1801" s="9">
        <v>963.9</v>
      </c>
      <c r="F1801" s="9">
        <v>482</v>
      </c>
      <c r="G1801" s="9">
        <v>1686.9</v>
      </c>
      <c r="H1801" s="9">
        <v>963.9</v>
      </c>
      <c r="I1801" s="9">
        <v>30363.5</v>
      </c>
      <c r="J1801" s="9">
        <v>32000</v>
      </c>
      <c r="K1801" s="9">
        <v>1636.5</v>
      </c>
      <c r="L1801" s="9">
        <v>5.1100000000000003</v>
      </c>
    </row>
    <row r="1802" spans="1:12" ht="15" thickBot="1" x14ac:dyDescent="0.35">
      <c r="A1802" s="8" t="s">
        <v>155</v>
      </c>
      <c r="B1802" s="9">
        <v>15663.7</v>
      </c>
      <c r="C1802" s="9">
        <v>12531</v>
      </c>
      <c r="D1802" s="9">
        <v>963.9</v>
      </c>
      <c r="E1802" s="9">
        <v>963.9</v>
      </c>
      <c r="F1802" s="9">
        <v>482</v>
      </c>
      <c r="G1802" s="9">
        <v>1686.9</v>
      </c>
      <c r="H1802" s="9">
        <v>963.9</v>
      </c>
      <c r="I1802" s="9">
        <v>33255.300000000003</v>
      </c>
      <c r="J1802" s="9">
        <v>34000</v>
      </c>
      <c r="K1802" s="9">
        <v>744.7</v>
      </c>
      <c r="L1802" s="9">
        <v>2.19</v>
      </c>
    </row>
    <row r="1803" spans="1:12" ht="15" thickBot="1" x14ac:dyDescent="0.35">
      <c r="A1803" s="8" t="s">
        <v>156</v>
      </c>
      <c r="B1803" s="9">
        <v>15663.7</v>
      </c>
      <c r="C1803" s="9">
        <v>12531</v>
      </c>
      <c r="D1803" s="9">
        <v>963.9</v>
      </c>
      <c r="E1803" s="9">
        <v>963.9</v>
      </c>
      <c r="F1803" s="9">
        <v>963.9</v>
      </c>
      <c r="G1803" s="9">
        <v>1686.9</v>
      </c>
      <c r="H1803" s="9">
        <v>1927.8</v>
      </c>
      <c r="I1803" s="9">
        <v>34701.199999999997</v>
      </c>
      <c r="J1803" s="9">
        <v>36000</v>
      </c>
      <c r="K1803" s="9">
        <v>1298.8</v>
      </c>
      <c r="L1803" s="9">
        <v>3.61</v>
      </c>
    </row>
    <row r="1804" spans="1:12" ht="15" thickBot="1" x14ac:dyDescent="0.35">
      <c r="A1804" s="8" t="s">
        <v>157</v>
      </c>
      <c r="B1804" s="9">
        <v>15663.7</v>
      </c>
      <c r="C1804" s="9">
        <v>12531</v>
      </c>
      <c r="D1804" s="9">
        <v>963.9</v>
      </c>
      <c r="E1804" s="9">
        <v>963.9</v>
      </c>
      <c r="F1804" s="9">
        <v>482</v>
      </c>
      <c r="G1804" s="9">
        <v>1686.9</v>
      </c>
      <c r="H1804" s="9">
        <v>963.9</v>
      </c>
      <c r="I1804" s="9">
        <v>33255.300000000003</v>
      </c>
      <c r="J1804" s="9">
        <v>38000</v>
      </c>
      <c r="K1804" s="9">
        <v>4744.7</v>
      </c>
      <c r="L1804" s="9">
        <v>12.49</v>
      </c>
    </row>
    <row r="1805" spans="1:12" ht="15" thickBot="1" x14ac:dyDescent="0.35">
      <c r="A1805" s="8" t="s">
        <v>158</v>
      </c>
      <c r="B1805" s="9">
        <v>15663.7</v>
      </c>
      <c r="C1805" s="9">
        <v>19760.400000000001</v>
      </c>
      <c r="D1805" s="9">
        <v>963.9</v>
      </c>
      <c r="E1805" s="9">
        <v>963.9</v>
      </c>
      <c r="F1805" s="9">
        <v>963.9</v>
      </c>
      <c r="G1805" s="9">
        <v>1686.9</v>
      </c>
      <c r="H1805" s="9">
        <v>1927.8</v>
      </c>
      <c r="I1805" s="9">
        <v>41930.6</v>
      </c>
      <c r="J1805" s="9">
        <v>41000</v>
      </c>
      <c r="K1805" s="9">
        <v>-930.6</v>
      </c>
      <c r="L1805" s="9">
        <v>-2.27</v>
      </c>
    </row>
    <row r="1806" spans="1:12" ht="15" thickBot="1" x14ac:dyDescent="0.35">
      <c r="A1806" s="8" t="s">
        <v>159</v>
      </c>
      <c r="B1806" s="9">
        <v>15663.7</v>
      </c>
      <c r="C1806" s="9">
        <v>19760.400000000001</v>
      </c>
      <c r="D1806" s="9">
        <v>963.9</v>
      </c>
      <c r="E1806" s="9">
        <v>963.9</v>
      </c>
      <c r="F1806" s="9">
        <v>963.9</v>
      </c>
      <c r="G1806" s="9">
        <v>1686.9</v>
      </c>
      <c r="H1806" s="9">
        <v>1445.9</v>
      </c>
      <c r="I1806" s="9">
        <v>41448.6</v>
      </c>
      <c r="J1806" s="9">
        <v>36000</v>
      </c>
      <c r="K1806" s="9">
        <v>-5448.6</v>
      </c>
      <c r="L1806" s="9">
        <v>-15.14</v>
      </c>
    </row>
    <row r="1807" spans="1:12" ht="15" thickBot="1" x14ac:dyDescent="0.35">
      <c r="A1807" s="8" t="s">
        <v>160</v>
      </c>
      <c r="B1807" s="9">
        <v>15663.7</v>
      </c>
      <c r="C1807" s="9">
        <v>19760.400000000001</v>
      </c>
      <c r="D1807" s="9">
        <v>963.9</v>
      </c>
      <c r="E1807" s="9">
        <v>963.9</v>
      </c>
      <c r="F1807" s="9">
        <v>963.9</v>
      </c>
      <c r="G1807" s="9">
        <v>1686.9</v>
      </c>
      <c r="H1807" s="9">
        <v>963.9</v>
      </c>
      <c r="I1807" s="9">
        <v>40966.699999999997</v>
      </c>
      <c r="J1807" s="9">
        <v>39000</v>
      </c>
      <c r="K1807" s="9">
        <v>-1966.7</v>
      </c>
      <c r="L1807" s="9">
        <v>-5.04</v>
      </c>
    </row>
    <row r="1808" spans="1:12" ht="15" thickBot="1" x14ac:dyDescent="0.35">
      <c r="A1808" s="8" t="s">
        <v>161</v>
      </c>
      <c r="B1808" s="9">
        <v>15663.7</v>
      </c>
      <c r="C1808" s="9">
        <v>19760.400000000001</v>
      </c>
      <c r="D1808" s="9">
        <v>963.9</v>
      </c>
      <c r="E1808" s="9">
        <v>963.9</v>
      </c>
      <c r="F1808" s="9">
        <v>963.9</v>
      </c>
      <c r="G1808" s="9">
        <v>1686.9</v>
      </c>
      <c r="H1808" s="9">
        <v>1445.9</v>
      </c>
      <c r="I1808" s="9">
        <v>41448.6</v>
      </c>
      <c r="J1808" s="9">
        <v>33000</v>
      </c>
      <c r="K1808" s="9">
        <v>-8448.6</v>
      </c>
      <c r="L1808" s="9">
        <v>-25.6</v>
      </c>
    </row>
    <row r="1809" spans="1:12" ht="15" thickBot="1" x14ac:dyDescent="0.35">
      <c r="A1809" s="8" t="s">
        <v>162</v>
      </c>
      <c r="B1809" s="9">
        <v>15663.7</v>
      </c>
      <c r="C1809" s="9">
        <v>10603.1</v>
      </c>
      <c r="D1809" s="9">
        <v>963.9</v>
      </c>
      <c r="E1809" s="9">
        <v>963.9</v>
      </c>
      <c r="F1809" s="9">
        <v>963.9</v>
      </c>
      <c r="G1809" s="9">
        <v>1686.9</v>
      </c>
      <c r="H1809" s="9">
        <v>963.9</v>
      </c>
      <c r="I1809" s="9">
        <v>31809.4</v>
      </c>
      <c r="J1809" s="9">
        <v>37000</v>
      </c>
      <c r="K1809" s="9">
        <v>5190.6000000000004</v>
      </c>
      <c r="L1809" s="9">
        <v>14.03</v>
      </c>
    </row>
    <row r="1810" spans="1:12" ht="15" thickBot="1" x14ac:dyDescent="0.35">
      <c r="A1810" s="8" t="s">
        <v>163</v>
      </c>
      <c r="B1810" s="9">
        <v>15663.7</v>
      </c>
      <c r="C1810" s="9">
        <v>20724.3</v>
      </c>
      <c r="D1810" s="9">
        <v>963.9</v>
      </c>
      <c r="E1810" s="9">
        <v>963.9</v>
      </c>
      <c r="F1810" s="9">
        <v>963.9</v>
      </c>
      <c r="G1810" s="9">
        <v>1686.9</v>
      </c>
      <c r="H1810" s="9">
        <v>1927.8</v>
      </c>
      <c r="I1810" s="9">
        <v>42894.5</v>
      </c>
      <c r="J1810" s="9">
        <v>42000</v>
      </c>
      <c r="K1810" s="9">
        <v>-894.5</v>
      </c>
      <c r="L1810" s="9">
        <v>-2.13</v>
      </c>
    </row>
    <row r="1811" spans="1:12" ht="15" thickBot="1" x14ac:dyDescent="0.35">
      <c r="A1811" s="8" t="s">
        <v>164</v>
      </c>
      <c r="B1811" s="9">
        <v>15663.7</v>
      </c>
      <c r="C1811" s="9">
        <v>36147.1</v>
      </c>
      <c r="D1811" s="9">
        <v>963.9</v>
      </c>
      <c r="E1811" s="9">
        <v>963.9</v>
      </c>
      <c r="F1811" s="9">
        <v>963.9</v>
      </c>
      <c r="G1811" s="9">
        <v>1686.9</v>
      </c>
      <c r="H1811" s="9">
        <v>1927.8</v>
      </c>
      <c r="I1811" s="9">
        <v>58317.3</v>
      </c>
      <c r="J1811" s="9">
        <v>56000</v>
      </c>
      <c r="K1811" s="9">
        <v>-2317.3000000000002</v>
      </c>
      <c r="L1811" s="9">
        <v>-4.1399999999999997</v>
      </c>
    </row>
    <row r="1812" spans="1:12" ht="15" thickBot="1" x14ac:dyDescent="0.35">
      <c r="A1812" s="8" t="s">
        <v>165</v>
      </c>
      <c r="B1812" s="9">
        <v>15663.7</v>
      </c>
      <c r="C1812" s="9">
        <v>19760.400000000001</v>
      </c>
      <c r="D1812" s="9">
        <v>963.9</v>
      </c>
      <c r="E1812" s="9">
        <v>963.9</v>
      </c>
      <c r="F1812" s="9">
        <v>482</v>
      </c>
      <c r="G1812" s="9">
        <v>1686.9</v>
      </c>
      <c r="H1812" s="9">
        <v>1445.9</v>
      </c>
      <c r="I1812" s="9">
        <v>40966.699999999997</v>
      </c>
      <c r="J1812" s="9">
        <v>30000</v>
      </c>
      <c r="K1812" s="9">
        <v>-10966.7</v>
      </c>
      <c r="L1812" s="9">
        <v>-36.56</v>
      </c>
    </row>
    <row r="1813" spans="1:12" ht="15" thickBot="1" x14ac:dyDescent="0.35">
      <c r="A1813" s="8" t="s">
        <v>166</v>
      </c>
      <c r="B1813" s="9">
        <v>15663.7</v>
      </c>
      <c r="C1813" s="9">
        <v>10603.1</v>
      </c>
      <c r="D1813" s="9">
        <v>963.9</v>
      </c>
      <c r="E1813" s="9">
        <v>963.9</v>
      </c>
      <c r="F1813" s="9">
        <v>482</v>
      </c>
      <c r="G1813" s="9">
        <v>1686.9</v>
      </c>
      <c r="H1813" s="9">
        <v>1445.9</v>
      </c>
      <c r="I1813" s="9">
        <v>31809.4</v>
      </c>
      <c r="J1813" s="9">
        <v>27000</v>
      </c>
      <c r="K1813" s="9">
        <v>-4809.3999999999996</v>
      </c>
      <c r="L1813" s="9">
        <v>-17.809999999999999</v>
      </c>
    </row>
    <row r="1814" spans="1:12" ht="15" thickBot="1" x14ac:dyDescent="0.35">
      <c r="A1814" s="8" t="s">
        <v>167</v>
      </c>
      <c r="B1814" s="9">
        <v>15663.7</v>
      </c>
      <c r="C1814" s="9">
        <v>20724.3</v>
      </c>
      <c r="D1814" s="9">
        <v>963.9</v>
      </c>
      <c r="E1814" s="9">
        <v>963.9</v>
      </c>
      <c r="F1814" s="9">
        <v>482</v>
      </c>
      <c r="G1814" s="9">
        <v>1686.9</v>
      </c>
      <c r="H1814" s="9">
        <v>2891.8</v>
      </c>
      <c r="I1814" s="9">
        <v>43376.5</v>
      </c>
      <c r="J1814" s="9">
        <v>35000</v>
      </c>
      <c r="K1814" s="9">
        <v>-8376.5</v>
      </c>
      <c r="L1814" s="9">
        <v>-23.93</v>
      </c>
    </row>
    <row r="1815" spans="1:12" ht="15" thickBot="1" x14ac:dyDescent="0.35">
      <c r="A1815" s="8" t="s">
        <v>168</v>
      </c>
      <c r="B1815" s="9">
        <v>15663.7</v>
      </c>
      <c r="C1815" s="9">
        <v>12531</v>
      </c>
      <c r="D1815" s="9">
        <v>963.9</v>
      </c>
      <c r="E1815" s="9">
        <v>963.9</v>
      </c>
      <c r="F1815" s="9">
        <v>482</v>
      </c>
      <c r="G1815" s="9">
        <v>1686.9</v>
      </c>
      <c r="H1815" s="9">
        <v>1927.8</v>
      </c>
      <c r="I1815" s="9">
        <v>34219.199999999997</v>
      </c>
      <c r="J1815" s="9">
        <v>33000</v>
      </c>
      <c r="K1815" s="9">
        <v>-1219.2</v>
      </c>
      <c r="L1815" s="9">
        <v>-3.69</v>
      </c>
    </row>
    <row r="1816" spans="1:12" ht="15" thickBot="1" x14ac:dyDescent="0.35">
      <c r="A1816" s="8" t="s">
        <v>169</v>
      </c>
      <c r="B1816" s="9">
        <v>15663.7</v>
      </c>
      <c r="C1816" s="9">
        <v>12531</v>
      </c>
      <c r="D1816" s="9">
        <v>963.9</v>
      </c>
      <c r="E1816" s="9">
        <v>963.9</v>
      </c>
      <c r="F1816" s="9">
        <v>482</v>
      </c>
      <c r="G1816" s="9">
        <v>1686.9</v>
      </c>
      <c r="H1816" s="9">
        <v>1927.8</v>
      </c>
      <c r="I1816" s="9">
        <v>34219.199999999997</v>
      </c>
      <c r="J1816" s="9">
        <v>35000</v>
      </c>
      <c r="K1816" s="9">
        <v>780.8</v>
      </c>
      <c r="L1816" s="9">
        <v>2.23</v>
      </c>
    </row>
    <row r="1817" spans="1:12" ht="15" thickBot="1" x14ac:dyDescent="0.35">
      <c r="A1817" s="8" t="s">
        <v>170</v>
      </c>
      <c r="B1817" s="9">
        <v>15663.7</v>
      </c>
      <c r="C1817" s="9">
        <v>20724.3</v>
      </c>
      <c r="D1817" s="9">
        <v>963.9</v>
      </c>
      <c r="E1817" s="9">
        <v>963.9</v>
      </c>
      <c r="F1817" s="9">
        <v>963.9</v>
      </c>
      <c r="G1817" s="9">
        <v>1686.9</v>
      </c>
      <c r="H1817" s="9">
        <v>1927.8</v>
      </c>
      <c r="I1817" s="9">
        <v>42894.5</v>
      </c>
      <c r="J1817" s="9">
        <v>37000</v>
      </c>
      <c r="K1817" s="9">
        <v>-5894.5</v>
      </c>
      <c r="L1817" s="9">
        <v>-15.93</v>
      </c>
    </row>
    <row r="1818" spans="1:12" ht="15" thickBot="1" x14ac:dyDescent="0.35">
      <c r="A1818" s="8" t="s">
        <v>171</v>
      </c>
      <c r="B1818" s="9">
        <v>15663.7</v>
      </c>
      <c r="C1818" s="9">
        <v>22652.2</v>
      </c>
      <c r="D1818" s="9">
        <v>963.9</v>
      </c>
      <c r="E1818" s="9">
        <v>963.9</v>
      </c>
      <c r="F1818" s="9">
        <v>963.9</v>
      </c>
      <c r="G1818" s="9">
        <v>1686.9</v>
      </c>
      <c r="H1818" s="9">
        <v>1927.8</v>
      </c>
      <c r="I1818" s="9">
        <v>44822.400000000001</v>
      </c>
      <c r="J1818" s="9">
        <v>41000</v>
      </c>
      <c r="K1818" s="9">
        <v>-3822.4</v>
      </c>
      <c r="L1818" s="9">
        <v>-9.32</v>
      </c>
    </row>
    <row r="1819" spans="1:12" ht="15" thickBot="1" x14ac:dyDescent="0.35">
      <c r="A1819" s="8" t="s">
        <v>172</v>
      </c>
      <c r="B1819" s="9">
        <v>15663.7</v>
      </c>
      <c r="C1819" s="9">
        <v>22652.2</v>
      </c>
      <c r="D1819" s="9">
        <v>963.9</v>
      </c>
      <c r="E1819" s="9">
        <v>963.9</v>
      </c>
      <c r="F1819" s="9">
        <v>963.9</v>
      </c>
      <c r="G1819" s="9">
        <v>1686.9</v>
      </c>
      <c r="H1819" s="9">
        <v>1927.8</v>
      </c>
      <c r="I1819" s="9">
        <v>44822.400000000001</v>
      </c>
      <c r="J1819" s="9">
        <v>47000</v>
      </c>
      <c r="K1819" s="9">
        <v>2177.6</v>
      </c>
      <c r="L1819" s="9">
        <v>4.63</v>
      </c>
    </row>
    <row r="1820" spans="1:12" ht="15" thickBot="1" x14ac:dyDescent="0.35">
      <c r="A1820" s="8" t="s">
        <v>173</v>
      </c>
      <c r="B1820" s="9">
        <v>15663.7</v>
      </c>
      <c r="C1820" s="9">
        <v>12531</v>
      </c>
      <c r="D1820" s="9">
        <v>963.9</v>
      </c>
      <c r="E1820" s="9">
        <v>963.9</v>
      </c>
      <c r="F1820" s="9">
        <v>963.9</v>
      </c>
      <c r="G1820" s="9">
        <v>1686.9</v>
      </c>
      <c r="H1820" s="9">
        <v>1445.9</v>
      </c>
      <c r="I1820" s="9">
        <v>34219.199999999997</v>
      </c>
      <c r="J1820" s="9">
        <v>34000</v>
      </c>
      <c r="K1820" s="9">
        <v>-219.2</v>
      </c>
      <c r="L1820" s="9">
        <v>-0.64</v>
      </c>
    </row>
    <row r="1821" spans="1:12" ht="15" thickBot="1" x14ac:dyDescent="0.35">
      <c r="A1821" s="8" t="s">
        <v>174</v>
      </c>
      <c r="B1821" s="9">
        <v>15663.7</v>
      </c>
      <c r="C1821" s="9">
        <v>19760.400000000001</v>
      </c>
      <c r="D1821" s="9">
        <v>963.9</v>
      </c>
      <c r="E1821" s="9">
        <v>963.9</v>
      </c>
      <c r="F1821" s="9">
        <v>963.9</v>
      </c>
      <c r="G1821" s="9">
        <v>1686.9</v>
      </c>
      <c r="H1821" s="9">
        <v>1445.9</v>
      </c>
      <c r="I1821" s="9">
        <v>41448.6</v>
      </c>
      <c r="J1821" s="9">
        <v>38000</v>
      </c>
      <c r="K1821" s="9">
        <v>-3448.6</v>
      </c>
      <c r="L1821" s="9">
        <v>-9.08</v>
      </c>
    </row>
    <row r="1822" spans="1:12" ht="15" thickBot="1" x14ac:dyDescent="0.35">
      <c r="A1822" s="8" t="s">
        <v>175</v>
      </c>
      <c r="B1822" s="9">
        <v>15663.7</v>
      </c>
      <c r="C1822" s="9">
        <v>32291.4</v>
      </c>
      <c r="D1822" s="9">
        <v>963.9</v>
      </c>
      <c r="E1822" s="9">
        <v>963.9</v>
      </c>
      <c r="F1822" s="9">
        <v>963.9</v>
      </c>
      <c r="G1822" s="9">
        <v>1686.9</v>
      </c>
      <c r="H1822" s="9">
        <v>1927.8</v>
      </c>
      <c r="I1822" s="9">
        <v>54461.599999999999</v>
      </c>
      <c r="J1822" s="9">
        <v>48000</v>
      </c>
      <c r="K1822" s="9">
        <v>-6461.6</v>
      </c>
      <c r="L1822" s="9">
        <v>-13.46</v>
      </c>
    </row>
    <row r="1823" spans="1:12" ht="15" thickBot="1" x14ac:dyDescent="0.35">
      <c r="A1823" s="8" t="s">
        <v>176</v>
      </c>
      <c r="B1823" s="9">
        <v>15663.7</v>
      </c>
      <c r="C1823" s="9">
        <v>39520.800000000003</v>
      </c>
      <c r="D1823" s="9">
        <v>963.9</v>
      </c>
      <c r="E1823" s="9">
        <v>963.9</v>
      </c>
      <c r="F1823" s="9">
        <v>1445.9</v>
      </c>
      <c r="G1823" s="9">
        <v>1686.9</v>
      </c>
      <c r="H1823" s="9">
        <v>1927.8</v>
      </c>
      <c r="I1823" s="9">
        <v>62173</v>
      </c>
      <c r="J1823" s="9">
        <v>58000</v>
      </c>
      <c r="K1823" s="9">
        <v>-4173</v>
      </c>
      <c r="L1823" s="9">
        <v>-7.19</v>
      </c>
    </row>
    <row r="1824" spans="1:12" ht="15" thickBot="1" x14ac:dyDescent="0.35">
      <c r="A1824" s="8" t="s">
        <v>177</v>
      </c>
      <c r="B1824" s="9">
        <v>15663.7</v>
      </c>
      <c r="C1824" s="9">
        <v>9639.2000000000007</v>
      </c>
      <c r="D1824" s="9">
        <v>963.9</v>
      </c>
      <c r="E1824" s="9">
        <v>963.9</v>
      </c>
      <c r="F1824" s="9">
        <v>482</v>
      </c>
      <c r="G1824" s="9">
        <v>1686.9</v>
      </c>
      <c r="H1824" s="9">
        <v>1445.9</v>
      </c>
      <c r="I1824" s="9">
        <v>30845.5</v>
      </c>
      <c r="J1824" s="9">
        <v>29000</v>
      </c>
      <c r="K1824" s="9">
        <v>-1845.5</v>
      </c>
      <c r="L1824" s="9">
        <v>-6.36</v>
      </c>
    </row>
    <row r="1825" spans="1:12" ht="15" thickBot="1" x14ac:dyDescent="0.35">
      <c r="A1825" s="8" t="s">
        <v>178</v>
      </c>
      <c r="B1825" s="9">
        <v>15663.7</v>
      </c>
      <c r="C1825" s="9">
        <v>9157.2999999999993</v>
      </c>
      <c r="D1825" s="9">
        <v>963.9</v>
      </c>
      <c r="E1825" s="9">
        <v>963.9</v>
      </c>
      <c r="F1825" s="9">
        <v>482</v>
      </c>
      <c r="G1825" s="9">
        <v>1686.9</v>
      </c>
      <c r="H1825" s="9">
        <v>1445.9</v>
      </c>
      <c r="I1825" s="9">
        <v>30363.5</v>
      </c>
      <c r="J1825" s="9">
        <v>26000</v>
      </c>
      <c r="K1825" s="9">
        <v>-4363.5</v>
      </c>
      <c r="L1825" s="9">
        <v>-16.78</v>
      </c>
    </row>
    <row r="1826" spans="1:12" ht="15" thickBot="1" x14ac:dyDescent="0.35">
      <c r="A1826" s="8" t="s">
        <v>179</v>
      </c>
      <c r="B1826" s="9">
        <v>15663.7</v>
      </c>
      <c r="C1826" s="9">
        <v>10603.1</v>
      </c>
      <c r="D1826" s="9">
        <v>963.9</v>
      </c>
      <c r="E1826" s="9">
        <v>963.9</v>
      </c>
      <c r="F1826" s="9">
        <v>963.9</v>
      </c>
      <c r="G1826" s="9">
        <v>1686.9</v>
      </c>
      <c r="H1826" s="9">
        <v>1927.8</v>
      </c>
      <c r="I1826" s="9">
        <v>32773.300000000003</v>
      </c>
      <c r="J1826" s="9">
        <v>31000</v>
      </c>
      <c r="K1826" s="9">
        <v>-1773.3</v>
      </c>
      <c r="L1826" s="9">
        <v>-5.72</v>
      </c>
    </row>
    <row r="1827" spans="1:12" ht="15" thickBot="1" x14ac:dyDescent="0.35">
      <c r="A1827" s="8" t="s">
        <v>180</v>
      </c>
      <c r="B1827" s="9">
        <v>15663.7</v>
      </c>
      <c r="C1827" s="9">
        <v>12531</v>
      </c>
      <c r="D1827" s="9">
        <v>963.9</v>
      </c>
      <c r="E1827" s="9">
        <v>963.9</v>
      </c>
      <c r="F1827" s="9">
        <v>963.9</v>
      </c>
      <c r="G1827" s="9">
        <v>1686.9</v>
      </c>
      <c r="H1827" s="9">
        <v>1927.8</v>
      </c>
      <c r="I1827" s="9">
        <v>34701.199999999997</v>
      </c>
      <c r="J1827" s="9">
        <v>35000</v>
      </c>
      <c r="K1827" s="9">
        <v>298.8</v>
      </c>
      <c r="L1827" s="9">
        <v>0.85</v>
      </c>
    </row>
    <row r="1828" spans="1:12" ht="15" thickBot="1" x14ac:dyDescent="0.35">
      <c r="A1828" s="8" t="s">
        <v>181</v>
      </c>
      <c r="B1828" s="9">
        <v>15663.7</v>
      </c>
      <c r="C1828" s="9">
        <v>20724.3</v>
      </c>
      <c r="D1828" s="9">
        <v>963.9</v>
      </c>
      <c r="E1828" s="9">
        <v>963.9</v>
      </c>
      <c r="F1828" s="9">
        <v>963.9</v>
      </c>
      <c r="G1828" s="9">
        <v>1686.9</v>
      </c>
      <c r="H1828" s="9">
        <v>1927.8</v>
      </c>
      <c r="I1828" s="9">
        <v>42894.5</v>
      </c>
      <c r="J1828" s="9">
        <v>34000</v>
      </c>
      <c r="K1828" s="9">
        <v>-8894.5</v>
      </c>
      <c r="L1828" s="9">
        <v>-26.16</v>
      </c>
    </row>
    <row r="1829" spans="1:12" ht="15" thickBot="1" x14ac:dyDescent="0.35">
      <c r="A1829" s="8" t="s">
        <v>182</v>
      </c>
      <c r="B1829" s="9">
        <v>15663.7</v>
      </c>
      <c r="C1829" s="9">
        <v>20724.3</v>
      </c>
      <c r="D1829" s="9">
        <v>963.9</v>
      </c>
      <c r="E1829" s="9">
        <v>963.9</v>
      </c>
      <c r="F1829" s="9">
        <v>963.9</v>
      </c>
      <c r="G1829" s="9">
        <v>1686.9</v>
      </c>
      <c r="H1829" s="9">
        <v>1927.8</v>
      </c>
      <c r="I1829" s="9">
        <v>42894.5</v>
      </c>
      <c r="J1829" s="9">
        <v>37000</v>
      </c>
      <c r="K1829" s="9">
        <v>-5894.5</v>
      </c>
      <c r="L1829" s="9">
        <v>-15.93</v>
      </c>
    </row>
    <row r="1830" spans="1:12" ht="15" thickBot="1" x14ac:dyDescent="0.35">
      <c r="A1830" s="8" t="s">
        <v>183</v>
      </c>
      <c r="B1830" s="9">
        <v>15663.7</v>
      </c>
      <c r="C1830" s="9">
        <v>22652.2</v>
      </c>
      <c r="D1830" s="9">
        <v>963.9</v>
      </c>
      <c r="E1830" s="9">
        <v>963.9</v>
      </c>
      <c r="F1830" s="9">
        <v>1445.9</v>
      </c>
      <c r="G1830" s="9">
        <v>1686.9</v>
      </c>
      <c r="H1830" s="9">
        <v>1927.8</v>
      </c>
      <c r="I1830" s="9">
        <v>45304.3</v>
      </c>
      <c r="J1830" s="9">
        <v>39000</v>
      </c>
      <c r="K1830" s="9">
        <v>-6304.3</v>
      </c>
      <c r="L1830" s="9">
        <v>-16.16</v>
      </c>
    </row>
    <row r="1831" spans="1:12" ht="15" thickBot="1" x14ac:dyDescent="0.35">
      <c r="A1831" s="8" t="s">
        <v>184</v>
      </c>
      <c r="B1831" s="9">
        <v>15663.7</v>
      </c>
      <c r="C1831" s="9">
        <v>20724.3</v>
      </c>
      <c r="D1831" s="9">
        <v>963.9</v>
      </c>
      <c r="E1831" s="9">
        <v>963.9</v>
      </c>
      <c r="F1831" s="9">
        <v>963.9</v>
      </c>
      <c r="G1831" s="9">
        <v>1686.9</v>
      </c>
      <c r="H1831" s="9">
        <v>1927.8</v>
      </c>
      <c r="I1831" s="9">
        <v>42894.5</v>
      </c>
      <c r="J1831" s="9">
        <v>37000</v>
      </c>
      <c r="K1831" s="9">
        <v>-5894.5</v>
      </c>
      <c r="L1831" s="9">
        <v>-15.93</v>
      </c>
    </row>
    <row r="1832" spans="1:12" ht="15" thickBot="1" x14ac:dyDescent="0.35">
      <c r="A1832" s="8" t="s">
        <v>185</v>
      </c>
      <c r="B1832" s="9">
        <v>15663.7</v>
      </c>
      <c r="C1832" s="9">
        <v>19760.400000000001</v>
      </c>
      <c r="D1832" s="9">
        <v>963.9</v>
      </c>
      <c r="E1832" s="9">
        <v>963.9</v>
      </c>
      <c r="F1832" s="9">
        <v>1445.9</v>
      </c>
      <c r="G1832" s="9">
        <v>1686.9</v>
      </c>
      <c r="H1832" s="9">
        <v>1927.8</v>
      </c>
      <c r="I1832" s="9">
        <v>42412.6</v>
      </c>
      <c r="J1832" s="9">
        <v>33000</v>
      </c>
      <c r="K1832" s="9">
        <v>-9412.6</v>
      </c>
      <c r="L1832" s="9">
        <v>-28.52</v>
      </c>
    </row>
    <row r="1833" spans="1:12" ht="15" thickBot="1" x14ac:dyDescent="0.35">
      <c r="A1833" s="8" t="s">
        <v>186</v>
      </c>
      <c r="B1833" s="9">
        <v>15663.7</v>
      </c>
      <c r="C1833" s="9">
        <v>20724.3</v>
      </c>
      <c r="D1833" s="9">
        <v>963.9</v>
      </c>
      <c r="E1833" s="9">
        <v>1445.9</v>
      </c>
      <c r="F1833" s="9">
        <v>1445.9</v>
      </c>
      <c r="G1833" s="9">
        <v>1686.9</v>
      </c>
      <c r="H1833" s="9">
        <v>2891.8</v>
      </c>
      <c r="I1833" s="9">
        <v>44822.400000000001</v>
      </c>
      <c r="J1833" s="9">
        <v>39000</v>
      </c>
      <c r="K1833" s="9">
        <v>-5822.4</v>
      </c>
      <c r="L1833" s="9">
        <v>-14.93</v>
      </c>
    </row>
    <row r="1834" spans="1:12" ht="15" thickBot="1" x14ac:dyDescent="0.35">
      <c r="A1834" s="8" t="s">
        <v>187</v>
      </c>
      <c r="B1834" s="9">
        <v>15663.7</v>
      </c>
      <c r="C1834" s="9">
        <v>25062</v>
      </c>
      <c r="D1834" s="9">
        <v>963.9</v>
      </c>
      <c r="E1834" s="9">
        <v>1445.9</v>
      </c>
      <c r="F1834" s="9">
        <v>1445.9</v>
      </c>
      <c r="G1834" s="9">
        <v>1686.9</v>
      </c>
      <c r="H1834" s="9">
        <v>2891.8</v>
      </c>
      <c r="I1834" s="9">
        <v>49160</v>
      </c>
      <c r="J1834" s="9">
        <v>45000</v>
      </c>
      <c r="K1834" s="9">
        <v>-4160</v>
      </c>
      <c r="L1834" s="9">
        <v>-9.24</v>
      </c>
    </row>
    <row r="1835" spans="1:12" ht="15" thickBot="1" x14ac:dyDescent="0.35">
      <c r="A1835" s="8" t="s">
        <v>188</v>
      </c>
      <c r="B1835" s="9">
        <v>15663.7</v>
      </c>
      <c r="C1835" s="9">
        <v>34219.199999999997</v>
      </c>
      <c r="D1835" s="9">
        <v>963.9</v>
      </c>
      <c r="E1835" s="9">
        <v>1445.9</v>
      </c>
      <c r="F1835" s="9">
        <v>1445.9</v>
      </c>
      <c r="G1835" s="9">
        <v>1686.9</v>
      </c>
      <c r="H1835" s="9">
        <v>2891.8</v>
      </c>
      <c r="I1835" s="9">
        <v>58317.3</v>
      </c>
      <c r="J1835" s="9">
        <v>56000</v>
      </c>
      <c r="K1835" s="9">
        <v>-2317.3000000000002</v>
      </c>
      <c r="L1835" s="9">
        <v>-4.1399999999999997</v>
      </c>
    </row>
    <row r="1836" spans="1:12" ht="15" thickBot="1" x14ac:dyDescent="0.35">
      <c r="A1836" s="8" t="s">
        <v>189</v>
      </c>
      <c r="B1836" s="9">
        <v>15663.7</v>
      </c>
      <c r="C1836" s="9">
        <v>19760.400000000001</v>
      </c>
      <c r="D1836" s="9">
        <v>963.9</v>
      </c>
      <c r="E1836" s="9">
        <v>963.9</v>
      </c>
      <c r="F1836" s="9">
        <v>963.9</v>
      </c>
      <c r="G1836" s="9">
        <v>1686.9</v>
      </c>
      <c r="H1836" s="9">
        <v>1927.8</v>
      </c>
      <c r="I1836" s="9">
        <v>41930.6</v>
      </c>
      <c r="J1836" s="9">
        <v>32000</v>
      </c>
      <c r="K1836" s="9">
        <v>-9930.6</v>
      </c>
      <c r="L1836" s="9">
        <v>-31.03</v>
      </c>
    </row>
    <row r="1837" spans="1:12" ht="15" thickBot="1" x14ac:dyDescent="0.35">
      <c r="A1837" s="8" t="s">
        <v>190</v>
      </c>
      <c r="B1837" s="9">
        <v>15663.7</v>
      </c>
      <c r="C1837" s="9">
        <v>11567.1</v>
      </c>
      <c r="D1837" s="9">
        <v>963.9</v>
      </c>
      <c r="E1837" s="9">
        <v>963.9</v>
      </c>
      <c r="F1837" s="9">
        <v>963.9</v>
      </c>
      <c r="G1837" s="9">
        <v>1686.9</v>
      </c>
      <c r="H1837" s="9">
        <v>1927.8</v>
      </c>
      <c r="I1837" s="9">
        <v>33737.300000000003</v>
      </c>
      <c r="J1837" s="9">
        <v>31000</v>
      </c>
      <c r="K1837" s="9">
        <v>-2737.3</v>
      </c>
      <c r="L1837" s="9">
        <v>-8.83</v>
      </c>
    </row>
    <row r="1838" spans="1:12" ht="15" thickBot="1" x14ac:dyDescent="0.35">
      <c r="A1838" s="8" t="s">
        <v>191</v>
      </c>
      <c r="B1838" s="9">
        <v>15663.7</v>
      </c>
      <c r="C1838" s="9">
        <v>19760.400000000001</v>
      </c>
      <c r="D1838" s="9">
        <v>963.9</v>
      </c>
      <c r="E1838" s="9">
        <v>1445.9</v>
      </c>
      <c r="F1838" s="9">
        <v>1445.9</v>
      </c>
      <c r="G1838" s="9">
        <v>1686.9</v>
      </c>
      <c r="H1838" s="9">
        <v>1927.8</v>
      </c>
      <c r="I1838" s="9">
        <v>42894.5</v>
      </c>
      <c r="J1838" s="9">
        <v>34000</v>
      </c>
      <c r="K1838" s="9">
        <v>-8894.5</v>
      </c>
      <c r="L1838" s="9">
        <v>-26.16</v>
      </c>
    </row>
    <row r="1839" spans="1:12" ht="15" thickBot="1" x14ac:dyDescent="0.35">
      <c r="A1839" s="8" t="s">
        <v>192</v>
      </c>
      <c r="B1839" s="9">
        <v>15663.7</v>
      </c>
      <c r="C1839" s="9">
        <v>20724.3</v>
      </c>
      <c r="D1839" s="9">
        <v>963.9</v>
      </c>
      <c r="E1839" s="9">
        <v>1445.9</v>
      </c>
      <c r="F1839" s="9">
        <v>1445.9</v>
      </c>
      <c r="G1839" s="9">
        <v>1686.9</v>
      </c>
      <c r="H1839" s="9">
        <v>1927.8</v>
      </c>
      <c r="I1839" s="9">
        <v>43858.400000000001</v>
      </c>
      <c r="J1839" s="9">
        <v>36000</v>
      </c>
      <c r="K1839" s="9">
        <v>-7858.4</v>
      </c>
      <c r="L1839" s="9">
        <v>-21.83</v>
      </c>
    </row>
    <row r="1840" spans="1:12" ht="15" thickBot="1" x14ac:dyDescent="0.35">
      <c r="A1840" s="8" t="s">
        <v>193</v>
      </c>
      <c r="B1840" s="9">
        <v>15663.7</v>
      </c>
      <c r="C1840" s="9">
        <v>20724.3</v>
      </c>
      <c r="D1840" s="9">
        <v>963.9</v>
      </c>
      <c r="E1840" s="9">
        <v>1445.9</v>
      </c>
      <c r="F1840" s="9">
        <v>1445.9</v>
      </c>
      <c r="G1840" s="9">
        <v>1686.9</v>
      </c>
      <c r="H1840" s="9">
        <v>1927.8</v>
      </c>
      <c r="I1840" s="9">
        <v>43858.400000000001</v>
      </c>
      <c r="J1840" s="9">
        <v>38000</v>
      </c>
      <c r="K1840" s="9">
        <v>-5858.4</v>
      </c>
      <c r="L1840" s="9">
        <v>-15.42</v>
      </c>
    </row>
    <row r="1841" spans="1:12" ht="15" thickBot="1" x14ac:dyDescent="0.35">
      <c r="A1841" s="8" t="s">
        <v>194</v>
      </c>
      <c r="B1841" s="9">
        <v>15663.7</v>
      </c>
      <c r="C1841" s="9">
        <v>22652.2</v>
      </c>
      <c r="D1841" s="9">
        <v>963.9</v>
      </c>
      <c r="E1841" s="9">
        <v>1445.9</v>
      </c>
      <c r="F1841" s="9">
        <v>1445.9</v>
      </c>
      <c r="G1841" s="9">
        <v>1686.9</v>
      </c>
      <c r="H1841" s="9">
        <v>2891.8</v>
      </c>
      <c r="I1841" s="9">
        <v>46750.2</v>
      </c>
      <c r="J1841" s="9">
        <v>44000</v>
      </c>
      <c r="K1841" s="9">
        <v>-2750.2</v>
      </c>
      <c r="L1841" s="9">
        <v>-6.25</v>
      </c>
    </row>
    <row r="1842" spans="1:12" ht="15" thickBot="1" x14ac:dyDescent="0.35">
      <c r="A1842" s="8" t="s">
        <v>195</v>
      </c>
      <c r="B1842" s="9">
        <v>15663.7</v>
      </c>
      <c r="C1842" s="9">
        <v>22652.2</v>
      </c>
      <c r="D1842" s="9">
        <v>963.9</v>
      </c>
      <c r="E1842" s="9">
        <v>1445.9</v>
      </c>
      <c r="F1842" s="9">
        <v>1445.9</v>
      </c>
      <c r="G1842" s="9">
        <v>1686.9</v>
      </c>
      <c r="H1842" s="9">
        <v>3855.7</v>
      </c>
      <c r="I1842" s="9">
        <v>47714.1</v>
      </c>
      <c r="J1842" s="9">
        <v>44000</v>
      </c>
      <c r="K1842" s="9">
        <v>-3714.1</v>
      </c>
      <c r="L1842" s="9">
        <v>-8.44</v>
      </c>
    </row>
    <row r="1843" spans="1:12" ht="15" thickBot="1" x14ac:dyDescent="0.35">
      <c r="A1843" s="8" t="s">
        <v>196</v>
      </c>
      <c r="B1843" s="9">
        <v>15663.7</v>
      </c>
      <c r="C1843" s="9">
        <v>25062</v>
      </c>
      <c r="D1843" s="9">
        <v>963.9</v>
      </c>
      <c r="E1843" s="9">
        <v>1445.9</v>
      </c>
      <c r="F1843" s="9">
        <v>1445.9</v>
      </c>
      <c r="G1843" s="9">
        <v>1686.9</v>
      </c>
      <c r="H1843" s="9">
        <v>3855.7</v>
      </c>
      <c r="I1843" s="9">
        <v>50123.9</v>
      </c>
      <c r="J1843" s="9">
        <v>48000</v>
      </c>
      <c r="K1843" s="9">
        <v>-2123.9</v>
      </c>
      <c r="L1843" s="9">
        <v>-4.42</v>
      </c>
    </row>
    <row r="1844" spans="1:12" ht="15" thickBot="1" x14ac:dyDescent="0.35">
      <c r="A1844" s="8" t="s">
        <v>197</v>
      </c>
      <c r="B1844" s="9">
        <v>15663.7</v>
      </c>
      <c r="C1844" s="9">
        <v>20724.3</v>
      </c>
      <c r="D1844" s="9">
        <v>963.9</v>
      </c>
      <c r="E1844" s="9">
        <v>1445.9</v>
      </c>
      <c r="F1844" s="9">
        <v>1445.9</v>
      </c>
      <c r="G1844" s="9">
        <v>1686.9</v>
      </c>
      <c r="H1844" s="9">
        <v>3855.7</v>
      </c>
      <c r="I1844" s="9">
        <v>45786.3</v>
      </c>
      <c r="J1844" s="9">
        <v>40000</v>
      </c>
      <c r="K1844" s="9">
        <v>-5786.3</v>
      </c>
      <c r="L1844" s="9">
        <v>-14.47</v>
      </c>
    </row>
    <row r="1845" spans="1:12" ht="15" thickBot="1" x14ac:dyDescent="0.35">
      <c r="A1845" s="8" t="s">
        <v>198</v>
      </c>
      <c r="B1845" s="9">
        <v>15663.7</v>
      </c>
      <c r="C1845" s="9">
        <v>20724.3</v>
      </c>
      <c r="D1845" s="9">
        <v>963.9</v>
      </c>
      <c r="E1845" s="9">
        <v>1445.9</v>
      </c>
      <c r="F1845" s="9">
        <v>1445.9</v>
      </c>
      <c r="G1845" s="9">
        <v>1686.9</v>
      </c>
      <c r="H1845" s="9">
        <v>2891.8</v>
      </c>
      <c r="I1845" s="9">
        <v>44822.400000000001</v>
      </c>
      <c r="J1845" s="9">
        <v>41000</v>
      </c>
      <c r="K1845" s="9">
        <v>-3822.4</v>
      </c>
      <c r="L1845" s="9">
        <v>-9.32</v>
      </c>
    </row>
    <row r="1846" spans="1:12" ht="15" thickBot="1" x14ac:dyDescent="0.35">
      <c r="A1846" s="8" t="s">
        <v>199</v>
      </c>
      <c r="B1846" s="9">
        <v>15663.7</v>
      </c>
      <c r="C1846" s="9">
        <v>28435.7</v>
      </c>
      <c r="D1846" s="9">
        <v>963.9</v>
      </c>
      <c r="E1846" s="9">
        <v>1445.9</v>
      </c>
      <c r="F1846" s="9">
        <v>1445.9</v>
      </c>
      <c r="G1846" s="9">
        <v>1686.9</v>
      </c>
      <c r="H1846" s="9">
        <v>3855.7</v>
      </c>
      <c r="I1846" s="9">
        <v>53497.7</v>
      </c>
      <c r="J1846" s="9">
        <v>50000</v>
      </c>
      <c r="K1846" s="9">
        <v>-3497.7</v>
      </c>
      <c r="L1846" s="9">
        <v>-7</v>
      </c>
    </row>
    <row r="1847" spans="1:12" ht="15" thickBot="1" x14ac:dyDescent="0.35">
      <c r="A1847" s="8" t="s">
        <v>200</v>
      </c>
      <c r="B1847" s="9">
        <v>15663.7</v>
      </c>
      <c r="C1847" s="9">
        <v>39520.800000000003</v>
      </c>
      <c r="D1847" s="9">
        <v>963.9</v>
      </c>
      <c r="E1847" s="9">
        <v>1445.9</v>
      </c>
      <c r="F1847" s="9">
        <v>1445.9</v>
      </c>
      <c r="G1847" s="9">
        <v>1686.9</v>
      </c>
      <c r="H1847" s="9">
        <v>3855.7</v>
      </c>
      <c r="I1847" s="9">
        <v>64582.8</v>
      </c>
      <c r="J1847" s="9">
        <v>62000</v>
      </c>
      <c r="K1847" s="9">
        <v>-2582.8000000000002</v>
      </c>
      <c r="L1847" s="9">
        <v>-4.17</v>
      </c>
    </row>
    <row r="1848" spans="1:12" ht="15" thickBot="1" x14ac:dyDescent="0.35">
      <c r="A1848" s="8" t="s">
        <v>201</v>
      </c>
      <c r="B1848" s="9">
        <v>15663.7</v>
      </c>
      <c r="C1848" s="9">
        <v>19760.400000000001</v>
      </c>
      <c r="D1848" s="9">
        <v>963.9</v>
      </c>
      <c r="E1848" s="9">
        <v>1445.9</v>
      </c>
      <c r="F1848" s="9">
        <v>1445.9</v>
      </c>
      <c r="G1848" s="9">
        <v>1686.9</v>
      </c>
      <c r="H1848" s="9">
        <v>3855.7</v>
      </c>
      <c r="I1848" s="9">
        <v>44822.400000000001</v>
      </c>
      <c r="J1848" s="9">
        <v>38000</v>
      </c>
      <c r="K1848" s="9">
        <v>-6822.4</v>
      </c>
      <c r="L1848" s="9">
        <v>-17.95</v>
      </c>
    </row>
    <row r="1849" spans="1:12" ht="15" thickBot="1" x14ac:dyDescent="0.35">
      <c r="A1849" s="8" t="s">
        <v>202</v>
      </c>
      <c r="B1849" s="9">
        <v>16627.7</v>
      </c>
      <c r="C1849" s="9">
        <v>12531</v>
      </c>
      <c r="D1849" s="9">
        <v>963.9</v>
      </c>
      <c r="E1849" s="9">
        <v>1445.9</v>
      </c>
      <c r="F1849" s="9">
        <v>1445.9</v>
      </c>
      <c r="G1849" s="9">
        <v>1686.9</v>
      </c>
      <c r="H1849" s="9">
        <v>2891.8</v>
      </c>
      <c r="I1849" s="9">
        <v>37593</v>
      </c>
      <c r="J1849" s="9">
        <v>38000</v>
      </c>
      <c r="K1849" s="9">
        <v>407</v>
      </c>
      <c r="L1849" s="9">
        <v>1.07</v>
      </c>
    </row>
    <row r="1850" spans="1:12" ht="15" thickBot="1" x14ac:dyDescent="0.35">
      <c r="A1850" s="8" t="s">
        <v>203</v>
      </c>
      <c r="B1850" s="9">
        <v>17109.599999999999</v>
      </c>
      <c r="C1850" s="9">
        <v>22652.2</v>
      </c>
      <c r="D1850" s="9">
        <v>963.9</v>
      </c>
      <c r="E1850" s="9">
        <v>1445.9</v>
      </c>
      <c r="F1850" s="9">
        <v>1445.9</v>
      </c>
      <c r="G1850" s="9">
        <v>1686.9</v>
      </c>
      <c r="H1850" s="9">
        <v>3855.7</v>
      </c>
      <c r="I1850" s="9">
        <v>49160</v>
      </c>
      <c r="J1850" s="9">
        <v>47000</v>
      </c>
      <c r="K1850" s="9">
        <v>-2160</v>
      </c>
      <c r="L1850" s="9">
        <v>-4.5999999999999996</v>
      </c>
    </row>
    <row r="1851" spans="1:12" ht="15" thickBot="1" x14ac:dyDescent="0.35">
      <c r="A1851" s="8" t="s">
        <v>204</v>
      </c>
      <c r="B1851" s="9">
        <v>17591.599999999999</v>
      </c>
      <c r="C1851" s="9">
        <v>22652.2</v>
      </c>
      <c r="D1851" s="9">
        <v>963.9</v>
      </c>
      <c r="E1851" s="9">
        <v>1445.9</v>
      </c>
      <c r="F1851" s="9">
        <v>1445.9</v>
      </c>
      <c r="G1851" s="9">
        <v>1686.9</v>
      </c>
      <c r="H1851" s="9">
        <v>3855.7</v>
      </c>
      <c r="I1851" s="9">
        <v>49642</v>
      </c>
      <c r="J1851" s="9">
        <v>49000</v>
      </c>
      <c r="K1851" s="9">
        <v>-642</v>
      </c>
      <c r="L1851" s="9">
        <v>-1.31</v>
      </c>
    </row>
    <row r="1852" spans="1:12" ht="15" thickBot="1" x14ac:dyDescent="0.35">
      <c r="A1852" s="8" t="s">
        <v>205</v>
      </c>
      <c r="B1852" s="9">
        <v>17591.599999999999</v>
      </c>
      <c r="C1852" s="9">
        <v>22652.2</v>
      </c>
      <c r="D1852" s="9">
        <v>963.9</v>
      </c>
      <c r="E1852" s="9">
        <v>1445.9</v>
      </c>
      <c r="F1852" s="9">
        <v>1445.9</v>
      </c>
      <c r="G1852" s="9">
        <v>1686.9</v>
      </c>
      <c r="H1852" s="9">
        <v>3855.7</v>
      </c>
      <c r="I1852" s="9">
        <v>49642</v>
      </c>
      <c r="J1852" s="9">
        <v>48000</v>
      </c>
      <c r="K1852" s="9">
        <v>-1642</v>
      </c>
      <c r="L1852" s="9">
        <v>-3.42</v>
      </c>
    </row>
    <row r="1853" spans="1:12" ht="15" thickBot="1" x14ac:dyDescent="0.35">
      <c r="A1853" s="8" t="s">
        <v>206</v>
      </c>
      <c r="B1853" s="9">
        <v>17591.599999999999</v>
      </c>
      <c r="C1853" s="9">
        <v>22652.2</v>
      </c>
      <c r="D1853" s="9">
        <v>963.9</v>
      </c>
      <c r="E1853" s="9">
        <v>1445.9</v>
      </c>
      <c r="F1853" s="9">
        <v>1445.9</v>
      </c>
      <c r="G1853" s="9">
        <v>1686.9</v>
      </c>
      <c r="H1853" s="9">
        <v>3855.7</v>
      </c>
      <c r="I1853" s="9">
        <v>49642</v>
      </c>
      <c r="J1853" s="9">
        <v>48000</v>
      </c>
      <c r="K1853" s="9">
        <v>-1642</v>
      </c>
      <c r="L1853" s="9">
        <v>-3.42</v>
      </c>
    </row>
    <row r="1854" spans="1:12" ht="15" thickBot="1" x14ac:dyDescent="0.35">
      <c r="A1854" s="8" t="s">
        <v>207</v>
      </c>
      <c r="B1854" s="9">
        <v>17591.599999999999</v>
      </c>
      <c r="C1854" s="9">
        <v>26025.9</v>
      </c>
      <c r="D1854" s="9">
        <v>963.9</v>
      </c>
      <c r="E1854" s="9">
        <v>1445.9</v>
      </c>
      <c r="F1854" s="9">
        <v>1445.9</v>
      </c>
      <c r="G1854" s="9">
        <v>1686.9</v>
      </c>
      <c r="H1854" s="9">
        <v>3855.7</v>
      </c>
      <c r="I1854" s="9">
        <v>53015.7</v>
      </c>
      <c r="J1854" s="9">
        <v>49000</v>
      </c>
      <c r="K1854" s="9">
        <v>-4015.7</v>
      </c>
      <c r="L1854" s="9">
        <v>-8.1999999999999993</v>
      </c>
    </row>
    <row r="1855" spans="1:12" ht="15" thickBot="1" x14ac:dyDescent="0.35">
      <c r="A1855" s="8" t="s">
        <v>208</v>
      </c>
      <c r="B1855" s="9">
        <v>17591.599999999999</v>
      </c>
      <c r="C1855" s="9">
        <v>26025.9</v>
      </c>
      <c r="D1855" s="9">
        <v>963.9</v>
      </c>
      <c r="E1855" s="9">
        <v>1445.9</v>
      </c>
      <c r="F1855" s="9">
        <v>1927.8</v>
      </c>
      <c r="G1855" s="9">
        <v>1686.9</v>
      </c>
      <c r="H1855" s="9">
        <v>3855.7</v>
      </c>
      <c r="I1855" s="9">
        <v>53497.7</v>
      </c>
      <c r="J1855" s="9">
        <v>53000</v>
      </c>
      <c r="K1855" s="9">
        <v>-497.7</v>
      </c>
      <c r="L1855" s="9">
        <v>-0.94</v>
      </c>
    </row>
    <row r="1856" spans="1:12" ht="15" thickBot="1" x14ac:dyDescent="0.35">
      <c r="A1856" s="8" t="s">
        <v>209</v>
      </c>
      <c r="B1856" s="9">
        <v>17591.599999999999</v>
      </c>
      <c r="C1856" s="9">
        <v>20724.3</v>
      </c>
      <c r="D1856" s="9">
        <v>963.9</v>
      </c>
      <c r="E1856" s="9">
        <v>1445.9</v>
      </c>
      <c r="F1856" s="9">
        <v>1445.9</v>
      </c>
      <c r="G1856" s="9">
        <v>1686.9</v>
      </c>
      <c r="H1856" s="9">
        <v>3855.7</v>
      </c>
      <c r="I1856" s="9">
        <v>47714.1</v>
      </c>
      <c r="J1856" s="9">
        <v>48000</v>
      </c>
      <c r="K1856" s="9">
        <v>285.89999999999998</v>
      </c>
      <c r="L1856" s="9">
        <v>0.6</v>
      </c>
    </row>
    <row r="1857" spans="1:12" ht="15" thickBot="1" x14ac:dyDescent="0.35">
      <c r="A1857" s="8" t="s">
        <v>210</v>
      </c>
      <c r="B1857" s="9">
        <v>17591.599999999999</v>
      </c>
      <c r="C1857" s="9">
        <v>23134.1</v>
      </c>
      <c r="D1857" s="9">
        <v>963.9</v>
      </c>
      <c r="E1857" s="9">
        <v>1445.9</v>
      </c>
      <c r="F1857" s="9">
        <v>1927.8</v>
      </c>
      <c r="G1857" s="9">
        <v>1686.9</v>
      </c>
      <c r="H1857" s="9">
        <v>3855.7</v>
      </c>
      <c r="I1857" s="9">
        <v>50605.9</v>
      </c>
      <c r="J1857" s="9">
        <v>50000</v>
      </c>
      <c r="K1857" s="9">
        <v>-605.9</v>
      </c>
      <c r="L1857" s="9">
        <v>-1.21</v>
      </c>
    </row>
    <row r="1858" spans="1:12" ht="15" thickBot="1" x14ac:dyDescent="0.35">
      <c r="A1858" s="8" t="s">
        <v>211</v>
      </c>
      <c r="B1858" s="9">
        <v>17591.599999999999</v>
      </c>
      <c r="C1858" s="9">
        <v>26025.9</v>
      </c>
      <c r="D1858" s="9">
        <v>963.9</v>
      </c>
      <c r="E1858" s="9">
        <v>1445.9</v>
      </c>
      <c r="F1858" s="9">
        <v>1445.9</v>
      </c>
      <c r="G1858" s="9">
        <v>1686.9</v>
      </c>
      <c r="H1858" s="9">
        <v>3855.7</v>
      </c>
      <c r="I1858" s="9">
        <v>53015.7</v>
      </c>
      <c r="J1858" s="9">
        <v>54000</v>
      </c>
      <c r="K1858" s="9">
        <v>984.3</v>
      </c>
      <c r="L1858" s="9">
        <v>1.82</v>
      </c>
    </row>
    <row r="1859" spans="1:12" ht="15" thickBot="1" x14ac:dyDescent="0.35">
      <c r="A1859" s="8" t="s">
        <v>212</v>
      </c>
      <c r="B1859" s="9">
        <v>17591.599999999999</v>
      </c>
      <c r="C1859" s="9">
        <v>43858.400000000001</v>
      </c>
      <c r="D1859" s="9">
        <v>963.9</v>
      </c>
      <c r="E1859" s="9">
        <v>1445.9</v>
      </c>
      <c r="F1859" s="9">
        <v>1927.8</v>
      </c>
      <c r="G1859" s="9">
        <v>1686.9</v>
      </c>
      <c r="H1859" s="9">
        <v>3855.7</v>
      </c>
      <c r="I1859" s="9">
        <v>71330.2</v>
      </c>
      <c r="J1859" s="9">
        <v>74000</v>
      </c>
      <c r="K1859" s="9">
        <v>2669.8</v>
      </c>
      <c r="L1859" s="9">
        <v>3.61</v>
      </c>
    </row>
    <row r="1860" spans="1:12" ht="15" thickBot="1" x14ac:dyDescent="0.35">
      <c r="A1860" s="8" t="s">
        <v>213</v>
      </c>
      <c r="B1860" s="9">
        <v>17591.599999999999</v>
      </c>
      <c r="C1860" s="9">
        <v>20724.3</v>
      </c>
      <c r="D1860" s="9">
        <v>963.9</v>
      </c>
      <c r="E1860" s="9">
        <v>1445.9</v>
      </c>
      <c r="F1860" s="9">
        <v>1445.9</v>
      </c>
      <c r="G1860" s="9">
        <v>1686.9</v>
      </c>
      <c r="H1860" s="9">
        <v>2891.8</v>
      </c>
      <c r="I1860" s="9">
        <v>46750.2</v>
      </c>
      <c r="J1860" s="9">
        <v>42000</v>
      </c>
      <c r="K1860" s="9">
        <v>-4750.2</v>
      </c>
      <c r="L1860" s="9">
        <v>-11.31</v>
      </c>
    </row>
    <row r="1861" spans="1:12" ht="15" thickBot="1" x14ac:dyDescent="0.35">
      <c r="A1861" s="8" t="s">
        <v>214</v>
      </c>
      <c r="B1861" s="9">
        <v>17591.599999999999</v>
      </c>
      <c r="C1861" s="9">
        <v>12531</v>
      </c>
      <c r="D1861" s="9">
        <v>963.9</v>
      </c>
      <c r="E1861" s="9">
        <v>2409.8000000000002</v>
      </c>
      <c r="F1861" s="9">
        <v>1445.9</v>
      </c>
      <c r="G1861" s="9">
        <v>1686.9</v>
      </c>
      <c r="H1861" s="9">
        <v>3855.7</v>
      </c>
      <c r="I1861" s="9">
        <v>40484.699999999997</v>
      </c>
      <c r="J1861" s="9">
        <v>42000</v>
      </c>
      <c r="K1861" s="9">
        <v>1515.3</v>
      </c>
      <c r="L1861" s="9">
        <v>3.61</v>
      </c>
    </row>
    <row r="1862" spans="1:12" ht="15" thickBot="1" x14ac:dyDescent="0.35">
      <c r="A1862" s="8" t="s">
        <v>215</v>
      </c>
      <c r="B1862" s="9">
        <v>17591.599999999999</v>
      </c>
      <c r="C1862" s="9">
        <v>20724.3</v>
      </c>
      <c r="D1862" s="9">
        <v>963.9</v>
      </c>
      <c r="E1862" s="9">
        <v>1445.9</v>
      </c>
      <c r="F1862" s="9">
        <v>1445.9</v>
      </c>
      <c r="G1862" s="9">
        <v>1686.9</v>
      </c>
      <c r="H1862" s="9">
        <v>3855.7</v>
      </c>
      <c r="I1862" s="9">
        <v>47714.1</v>
      </c>
      <c r="J1862" s="9">
        <v>47000</v>
      </c>
      <c r="K1862" s="9">
        <v>-714.1</v>
      </c>
      <c r="L1862" s="9">
        <v>-1.52</v>
      </c>
    </row>
    <row r="1863" spans="1:12" ht="15" thickBot="1" x14ac:dyDescent="0.35">
      <c r="A1863" s="8" t="s">
        <v>216</v>
      </c>
      <c r="B1863" s="9">
        <v>17591.599999999999</v>
      </c>
      <c r="C1863" s="9">
        <v>23134.1</v>
      </c>
      <c r="D1863" s="9">
        <v>963.9</v>
      </c>
      <c r="E1863" s="9">
        <v>1445.9</v>
      </c>
      <c r="F1863" s="9">
        <v>1927.8</v>
      </c>
      <c r="G1863" s="9">
        <v>1686.9</v>
      </c>
      <c r="H1863" s="9">
        <v>3855.7</v>
      </c>
      <c r="I1863" s="9">
        <v>50605.9</v>
      </c>
      <c r="J1863" s="9">
        <v>53000</v>
      </c>
      <c r="K1863" s="9">
        <v>2394.1</v>
      </c>
      <c r="L1863" s="9">
        <v>4.5199999999999996</v>
      </c>
    </row>
    <row r="1864" spans="1:12" ht="15" thickBot="1" x14ac:dyDescent="0.35">
      <c r="A1864" s="8" t="s">
        <v>217</v>
      </c>
      <c r="B1864" s="9">
        <v>17591.599999999999</v>
      </c>
      <c r="C1864" s="9">
        <v>20724.3</v>
      </c>
      <c r="D1864" s="9">
        <v>963.9</v>
      </c>
      <c r="E1864" s="9">
        <v>1445.9</v>
      </c>
      <c r="F1864" s="9">
        <v>1445.9</v>
      </c>
      <c r="G1864" s="9">
        <v>1686.9</v>
      </c>
      <c r="H1864" s="9">
        <v>3855.7</v>
      </c>
      <c r="I1864" s="9">
        <v>47714.1</v>
      </c>
      <c r="J1864" s="9">
        <v>46000</v>
      </c>
      <c r="K1864" s="9">
        <v>-1714.1</v>
      </c>
      <c r="L1864" s="9">
        <v>-3.73</v>
      </c>
    </row>
    <row r="1865" spans="1:12" ht="15" thickBot="1" x14ac:dyDescent="0.35">
      <c r="A1865" s="8" t="s">
        <v>218</v>
      </c>
      <c r="B1865" s="9">
        <v>17591.599999999999</v>
      </c>
      <c r="C1865" s="9">
        <v>32291.4</v>
      </c>
      <c r="D1865" s="9">
        <v>963.9</v>
      </c>
      <c r="E1865" s="9">
        <v>1445.9</v>
      </c>
      <c r="F1865" s="9">
        <v>1927.8</v>
      </c>
      <c r="G1865" s="9">
        <v>2650.8</v>
      </c>
      <c r="H1865" s="9">
        <v>3855.7</v>
      </c>
      <c r="I1865" s="9">
        <v>60727.1</v>
      </c>
      <c r="J1865" s="9">
        <v>66000</v>
      </c>
      <c r="K1865" s="9">
        <v>5272.9</v>
      </c>
      <c r="L1865" s="9">
        <v>7.99</v>
      </c>
    </row>
    <row r="1866" spans="1:12" ht="15" thickBot="1" x14ac:dyDescent="0.35">
      <c r="A1866" s="8" t="s">
        <v>219</v>
      </c>
      <c r="B1866" s="9">
        <v>17591.599999999999</v>
      </c>
      <c r="C1866" s="9">
        <v>26025.9</v>
      </c>
      <c r="D1866" s="9">
        <v>963.9</v>
      </c>
      <c r="E1866" s="9">
        <v>1445.9</v>
      </c>
      <c r="F1866" s="9">
        <v>1927.8</v>
      </c>
      <c r="G1866" s="9">
        <v>1686.9</v>
      </c>
      <c r="H1866" s="9">
        <v>3855.7</v>
      </c>
      <c r="I1866" s="9">
        <v>53497.7</v>
      </c>
      <c r="J1866" s="9">
        <v>52000</v>
      </c>
      <c r="K1866" s="9">
        <v>-1497.7</v>
      </c>
      <c r="L1866" s="9">
        <v>-2.88</v>
      </c>
    </row>
    <row r="1867" spans="1:12" ht="15" thickBot="1" x14ac:dyDescent="0.35">
      <c r="A1867" s="8" t="s">
        <v>220</v>
      </c>
      <c r="B1867" s="9">
        <v>17591.599999999999</v>
      </c>
      <c r="C1867" s="9">
        <v>28435.7</v>
      </c>
      <c r="D1867" s="9">
        <v>963.9</v>
      </c>
      <c r="E1867" s="9">
        <v>1445.9</v>
      </c>
      <c r="F1867" s="9">
        <v>1927.8</v>
      </c>
      <c r="G1867" s="9">
        <v>2650.8</v>
      </c>
      <c r="H1867" s="9">
        <v>3855.7</v>
      </c>
      <c r="I1867" s="9">
        <v>56871.4</v>
      </c>
      <c r="J1867" s="9">
        <v>56000</v>
      </c>
      <c r="K1867" s="9">
        <v>-871.4</v>
      </c>
      <c r="L1867" s="9">
        <v>-1.56</v>
      </c>
    </row>
    <row r="1868" spans="1:12" ht="15" thickBot="1" x14ac:dyDescent="0.35">
      <c r="A1868" s="8" t="s">
        <v>221</v>
      </c>
      <c r="B1868" s="9">
        <v>17591.599999999999</v>
      </c>
      <c r="C1868" s="9">
        <v>20724.3</v>
      </c>
      <c r="D1868" s="9">
        <v>963.9</v>
      </c>
      <c r="E1868" s="9">
        <v>1445.9</v>
      </c>
      <c r="F1868" s="9">
        <v>1927.8</v>
      </c>
      <c r="G1868" s="9">
        <v>1686.9</v>
      </c>
      <c r="H1868" s="9">
        <v>3855.7</v>
      </c>
      <c r="I1868" s="9">
        <v>48196.1</v>
      </c>
      <c r="J1868" s="9">
        <v>51000</v>
      </c>
      <c r="K1868" s="9">
        <v>2803.9</v>
      </c>
      <c r="L1868" s="9">
        <v>5.5</v>
      </c>
    </row>
    <row r="1869" spans="1:12" ht="15" thickBot="1" x14ac:dyDescent="0.35">
      <c r="A1869" s="8" t="s">
        <v>222</v>
      </c>
      <c r="B1869" s="9">
        <v>17591.599999999999</v>
      </c>
      <c r="C1869" s="9">
        <v>20724.3</v>
      </c>
      <c r="D1869" s="9">
        <v>9157.2999999999993</v>
      </c>
      <c r="E1869" s="9">
        <v>1445.9</v>
      </c>
      <c r="F1869" s="9">
        <v>1445.9</v>
      </c>
      <c r="G1869" s="9">
        <v>1686.9</v>
      </c>
      <c r="H1869" s="9">
        <v>3855.7</v>
      </c>
      <c r="I1869" s="9">
        <v>55907.5</v>
      </c>
      <c r="J1869" s="9">
        <v>50000</v>
      </c>
      <c r="K1869" s="9">
        <v>-5907.5</v>
      </c>
      <c r="L1869" s="9">
        <v>-11.82</v>
      </c>
    </row>
    <row r="1870" spans="1:12" ht="15" thickBot="1" x14ac:dyDescent="0.35">
      <c r="A1870" s="8" t="s">
        <v>223</v>
      </c>
      <c r="B1870" s="9">
        <v>17591.599999999999</v>
      </c>
      <c r="C1870" s="9">
        <v>26025.9</v>
      </c>
      <c r="D1870" s="9">
        <v>963.9</v>
      </c>
      <c r="E1870" s="9">
        <v>2409.8000000000002</v>
      </c>
      <c r="F1870" s="9">
        <v>1445.9</v>
      </c>
      <c r="G1870" s="9">
        <v>2650.8</v>
      </c>
      <c r="H1870" s="9">
        <v>3855.7</v>
      </c>
      <c r="I1870" s="9">
        <v>54943.5</v>
      </c>
      <c r="J1870" s="9">
        <v>64000</v>
      </c>
      <c r="K1870" s="9">
        <v>9056.5</v>
      </c>
      <c r="L1870" s="9">
        <v>14.15</v>
      </c>
    </row>
    <row r="1871" spans="1:12" ht="15" thickBot="1" x14ac:dyDescent="0.35">
      <c r="A1871" s="8" t="s">
        <v>224</v>
      </c>
      <c r="B1871" s="9">
        <v>17591.599999999999</v>
      </c>
      <c r="C1871" s="9">
        <v>41930.6</v>
      </c>
      <c r="D1871" s="9">
        <v>11567.1</v>
      </c>
      <c r="E1871" s="9">
        <v>2409.8000000000002</v>
      </c>
      <c r="F1871" s="9">
        <v>1927.8</v>
      </c>
      <c r="G1871" s="9">
        <v>2650.8</v>
      </c>
      <c r="H1871" s="9">
        <v>3855.7</v>
      </c>
      <c r="I1871" s="9">
        <v>81933.399999999994</v>
      </c>
      <c r="J1871" s="9">
        <v>84000</v>
      </c>
      <c r="K1871" s="9">
        <v>2066.6</v>
      </c>
      <c r="L1871" s="9">
        <v>2.46</v>
      </c>
    </row>
    <row r="1872" spans="1:12" ht="15" thickBot="1" x14ac:dyDescent="0.35">
      <c r="A1872" s="8" t="s">
        <v>225</v>
      </c>
      <c r="B1872" s="9">
        <v>17591.599999999999</v>
      </c>
      <c r="C1872" s="9">
        <v>20724.3</v>
      </c>
      <c r="D1872" s="9">
        <v>963.9</v>
      </c>
      <c r="E1872" s="9">
        <v>1445.9</v>
      </c>
      <c r="F1872" s="9">
        <v>1445.9</v>
      </c>
      <c r="G1872" s="9">
        <v>2650.8</v>
      </c>
      <c r="H1872" s="9">
        <v>3855.7</v>
      </c>
      <c r="I1872" s="9">
        <v>48678.1</v>
      </c>
      <c r="J1872" s="9">
        <v>45000</v>
      </c>
      <c r="K1872" s="9">
        <v>-3678.1</v>
      </c>
      <c r="L1872" s="9">
        <v>-8.17</v>
      </c>
    </row>
    <row r="1873" spans="1:12" ht="15" thickBot="1" x14ac:dyDescent="0.35">
      <c r="A1873" s="8" t="s">
        <v>226</v>
      </c>
      <c r="B1873" s="9">
        <v>17591.599999999999</v>
      </c>
      <c r="C1873" s="9">
        <v>20724.3</v>
      </c>
      <c r="D1873" s="9">
        <v>963.9</v>
      </c>
      <c r="E1873" s="9">
        <v>1445.9</v>
      </c>
      <c r="F1873" s="9">
        <v>1445.9</v>
      </c>
      <c r="G1873" s="9">
        <v>1686.9</v>
      </c>
      <c r="H1873" s="9">
        <v>3855.7</v>
      </c>
      <c r="I1873" s="9">
        <v>47714.1</v>
      </c>
      <c r="J1873" s="9">
        <v>44000</v>
      </c>
      <c r="K1873" s="9">
        <v>-3714.1</v>
      </c>
      <c r="L1873" s="9">
        <v>-8.44</v>
      </c>
    </row>
    <row r="1874" spans="1:12" ht="15" thickBot="1" x14ac:dyDescent="0.35">
      <c r="A1874" s="8" t="s">
        <v>227</v>
      </c>
      <c r="B1874" s="9">
        <v>17591.599999999999</v>
      </c>
      <c r="C1874" s="9">
        <v>32291.4</v>
      </c>
      <c r="D1874" s="9">
        <v>963.9</v>
      </c>
      <c r="E1874" s="9">
        <v>2409.8000000000002</v>
      </c>
      <c r="F1874" s="9">
        <v>3855.7</v>
      </c>
      <c r="G1874" s="9">
        <v>2650.8</v>
      </c>
      <c r="H1874" s="9">
        <v>3855.7</v>
      </c>
      <c r="I1874" s="9">
        <v>63618.8</v>
      </c>
      <c r="J1874" s="9">
        <v>72000</v>
      </c>
      <c r="K1874" s="9">
        <v>8381.2000000000007</v>
      </c>
      <c r="L1874" s="9">
        <v>11.64</v>
      </c>
    </row>
    <row r="1875" spans="1:12" ht="15" thickBot="1" x14ac:dyDescent="0.35">
      <c r="A1875" s="8" t="s">
        <v>228</v>
      </c>
      <c r="B1875" s="9">
        <v>17591.599999999999</v>
      </c>
      <c r="C1875" s="9">
        <v>41930.6</v>
      </c>
      <c r="D1875" s="9">
        <v>23134.1</v>
      </c>
      <c r="E1875" s="9">
        <v>3373.7</v>
      </c>
      <c r="F1875" s="9">
        <v>3855.7</v>
      </c>
      <c r="G1875" s="9">
        <v>2650.8</v>
      </c>
      <c r="H1875" s="9">
        <v>3855.7</v>
      </c>
      <c r="I1875" s="9">
        <v>96392.2</v>
      </c>
      <c r="J1875" s="9">
        <v>100000</v>
      </c>
      <c r="K1875" s="9">
        <v>3607.8</v>
      </c>
      <c r="L1875" s="9">
        <v>3.61</v>
      </c>
    </row>
    <row r="1876" spans="1:12" ht="15" thickBot="1" x14ac:dyDescent="0.35">
      <c r="A1876" s="8" t="s">
        <v>229</v>
      </c>
      <c r="B1876" s="9">
        <v>17591.599999999999</v>
      </c>
      <c r="C1876" s="9">
        <v>32291.4</v>
      </c>
      <c r="D1876" s="9">
        <v>15422.8</v>
      </c>
      <c r="E1876" s="9">
        <v>2409.8000000000002</v>
      </c>
      <c r="F1876" s="9">
        <v>1927.8</v>
      </c>
      <c r="G1876" s="9">
        <v>2650.8</v>
      </c>
      <c r="H1876" s="9">
        <v>3855.7</v>
      </c>
      <c r="I1876" s="9">
        <v>76149.8</v>
      </c>
      <c r="J1876" s="9">
        <v>79000</v>
      </c>
      <c r="K1876" s="9">
        <v>2850.2</v>
      </c>
      <c r="L1876" s="9">
        <v>3.61</v>
      </c>
    </row>
    <row r="1877" spans="1:12" ht="15" thickBot="1" x14ac:dyDescent="0.35">
      <c r="A1877" s="8" t="s">
        <v>230</v>
      </c>
      <c r="B1877" s="9">
        <v>17591.599999999999</v>
      </c>
      <c r="C1877" s="9">
        <v>25062</v>
      </c>
      <c r="D1877" s="9">
        <v>963.9</v>
      </c>
      <c r="E1877" s="9">
        <v>2409.8000000000002</v>
      </c>
      <c r="F1877" s="9">
        <v>1927.8</v>
      </c>
      <c r="G1877" s="9">
        <v>2650.8</v>
      </c>
      <c r="H1877" s="9">
        <v>3855.7</v>
      </c>
      <c r="I1877" s="9">
        <v>54461.599999999999</v>
      </c>
      <c r="J1877" s="9">
        <v>62000</v>
      </c>
      <c r="K1877" s="9">
        <v>7538.4</v>
      </c>
      <c r="L1877" s="9">
        <v>12.16</v>
      </c>
    </row>
    <row r="1878" spans="1:12" ht="15" thickBot="1" x14ac:dyDescent="0.35">
      <c r="A1878" s="8" t="s">
        <v>231</v>
      </c>
      <c r="B1878" s="9">
        <v>17591.599999999999</v>
      </c>
      <c r="C1878" s="9">
        <v>26025.9</v>
      </c>
      <c r="D1878" s="9">
        <v>963.9</v>
      </c>
      <c r="E1878" s="9">
        <v>2409.8000000000002</v>
      </c>
      <c r="F1878" s="9">
        <v>1927.8</v>
      </c>
      <c r="G1878" s="9">
        <v>2650.8</v>
      </c>
      <c r="H1878" s="9">
        <v>3855.7</v>
      </c>
      <c r="I1878" s="9">
        <v>55425.5</v>
      </c>
      <c r="J1878" s="9">
        <v>61000</v>
      </c>
      <c r="K1878" s="9">
        <v>5574.5</v>
      </c>
      <c r="L1878" s="9">
        <v>9.14</v>
      </c>
    </row>
    <row r="1879" spans="1:12" ht="15" thickBot="1" x14ac:dyDescent="0.35">
      <c r="A1879" s="8" t="s">
        <v>232</v>
      </c>
      <c r="B1879" s="9">
        <v>17591.599999999999</v>
      </c>
      <c r="C1879" s="9">
        <v>28435.7</v>
      </c>
      <c r="D1879" s="9">
        <v>963.9</v>
      </c>
      <c r="E1879" s="9">
        <v>2409.8000000000002</v>
      </c>
      <c r="F1879" s="9">
        <v>1927.8</v>
      </c>
      <c r="G1879" s="9">
        <v>2650.8</v>
      </c>
      <c r="H1879" s="9">
        <v>3855.7</v>
      </c>
      <c r="I1879" s="9">
        <v>57835.3</v>
      </c>
      <c r="J1879" s="9">
        <v>62000</v>
      </c>
      <c r="K1879" s="9">
        <v>4164.7</v>
      </c>
      <c r="L1879" s="9">
        <v>6.72</v>
      </c>
    </row>
    <row r="1880" spans="1:12" ht="15" thickBot="1" x14ac:dyDescent="0.35">
      <c r="A1880" s="8" t="s">
        <v>233</v>
      </c>
      <c r="B1880" s="9">
        <v>17591.599999999999</v>
      </c>
      <c r="C1880" s="9">
        <v>20724.3</v>
      </c>
      <c r="D1880" s="9">
        <v>963.9</v>
      </c>
      <c r="E1880" s="9">
        <v>2409.8000000000002</v>
      </c>
      <c r="F1880" s="9">
        <v>1927.8</v>
      </c>
      <c r="G1880" s="9">
        <v>4578.6000000000004</v>
      </c>
      <c r="H1880" s="9">
        <v>3855.7</v>
      </c>
      <c r="I1880" s="9">
        <v>52051.8</v>
      </c>
      <c r="J1880" s="9">
        <v>50000</v>
      </c>
      <c r="K1880" s="9">
        <v>-2051.8000000000002</v>
      </c>
      <c r="L1880" s="9">
        <v>-4.0999999999999996</v>
      </c>
    </row>
    <row r="1881" spans="1:12" ht="15" thickBot="1" x14ac:dyDescent="0.35">
      <c r="A1881" s="8" t="s">
        <v>234</v>
      </c>
      <c r="B1881" s="9">
        <v>17591.599999999999</v>
      </c>
      <c r="C1881" s="9">
        <v>22652.2</v>
      </c>
      <c r="D1881" s="9">
        <v>963.9</v>
      </c>
      <c r="E1881" s="9">
        <v>2409.8000000000002</v>
      </c>
      <c r="F1881" s="9">
        <v>1927.8</v>
      </c>
      <c r="G1881" s="9">
        <v>6506.5</v>
      </c>
      <c r="H1881" s="9">
        <v>3855.7</v>
      </c>
      <c r="I1881" s="9">
        <v>55907.5</v>
      </c>
      <c r="J1881" s="9">
        <v>58000</v>
      </c>
      <c r="K1881" s="9">
        <v>2092.5</v>
      </c>
      <c r="L1881" s="9">
        <v>3.61</v>
      </c>
    </row>
    <row r="1882" spans="1:12" ht="15" thickBot="1" x14ac:dyDescent="0.35">
      <c r="A1882" s="8" t="s">
        <v>235</v>
      </c>
      <c r="B1882" s="9">
        <v>17591.599999999999</v>
      </c>
      <c r="C1882" s="9">
        <v>26025.9</v>
      </c>
      <c r="D1882" s="9">
        <v>5301.6</v>
      </c>
      <c r="E1882" s="9">
        <v>2409.8000000000002</v>
      </c>
      <c r="F1882" s="9">
        <v>1927.8</v>
      </c>
      <c r="G1882" s="9">
        <v>2650.8</v>
      </c>
      <c r="H1882" s="9">
        <v>3855.7</v>
      </c>
      <c r="I1882" s="9">
        <v>59763.199999999997</v>
      </c>
      <c r="J1882" s="9">
        <v>71000</v>
      </c>
      <c r="K1882" s="9">
        <v>11236.8</v>
      </c>
      <c r="L1882" s="9">
        <v>15.83</v>
      </c>
    </row>
    <row r="1883" spans="1:12" ht="15" thickBot="1" x14ac:dyDescent="0.35">
      <c r="A1883" s="8" t="s">
        <v>236</v>
      </c>
      <c r="B1883" s="9">
        <v>17591.599999999999</v>
      </c>
      <c r="C1883" s="9">
        <v>39520.800000000003</v>
      </c>
      <c r="D1883" s="9">
        <v>9157.2999999999993</v>
      </c>
      <c r="E1883" s="9">
        <v>2409.8000000000002</v>
      </c>
      <c r="F1883" s="9">
        <v>2409.8000000000002</v>
      </c>
      <c r="G1883" s="9">
        <v>2650.8</v>
      </c>
      <c r="H1883" s="9">
        <v>3855.7</v>
      </c>
      <c r="I1883" s="9">
        <v>77595.7</v>
      </c>
      <c r="J1883" s="9">
        <v>87000</v>
      </c>
      <c r="K1883" s="9">
        <v>9404.2999999999993</v>
      </c>
      <c r="L1883" s="9">
        <v>10.81</v>
      </c>
    </row>
    <row r="1884" spans="1:12" ht="15" thickBot="1" x14ac:dyDescent="0.35">
      <c r="A1884" s="8" t="s">
        <v>237</v>
      </c>
      <c r="B1884" s="9">
        <v>17591.599999999999</v>
      </c>
      <c r="C1884" s="9">
        <v>20724.3</v>
      </c>
      <c r="D1884" s="9">
        <v>963.9</v>
      </c>
      <c r="E1884" s="9">
        <v>2409.8000000000002</v>
      </c>
      <c r="F1884" s="9">
        <v>1445.9</v>
      </c>
      <c r="G1884" s="9">
        <v>3614.7</v>
      </c>
      <c r="H1884" s="9">
        <v>3855.7</v>
      </c>
      <c r="I1884" s="9">
        <v>50605.9</v>
      </c>
      <c r="J1884" s="9">
        <v>47000</v>
      </c>
      <c r="K1884" s="9">
        <v>-3605.9</v>
      </c>
      <c r="L1884" s="9">
        <v>-7.67</v>
      </c>
    </row>
    <row r="1885" spans="1:12" ht="15" thickBot="1" x14ac:dyDescent="0.35">
      <c r="A1885" s="8" t="s">
        <v>238</v>
      </c>
      <c r="B1885" s="9">
        <v>17591.599999999999</v>
      </c>
      <c r="C1885" s="9">
        <v>19760.400000000001</v>
      </c>
      <c r="D1885" s="9">
        <v>963.9</v>
      </c>
      <c r="E1885" s="9">
        <v>1445.9</v>
      </c>
      <c r="F1885" s="9">
        <v>1927.8</v>
      </c>
      <c r="G1885" s="9">
        <v>4096.7</v>
      </c>
      <c r="H1885" s="9">
        <v>3855.7</v>
      </c>
      <c r="I1885" s="9">
        <v>49642</v>
      </c>
      <c r="J1885" s="9">
        <v>49000</v>
      </c>
      <c r="K1885" s="9">
        <v>-642</v>
      </c>
      <c r="L1885" s="9">
        <v>-1.31</v>
      </c>
    </row>
    <row r="1886" spans="1:12" ht="15" thickBot="1" x14ac:dyDescent="0.35">
      <c r="A1886" s="8" t="s">
        <v>239</v>
      </c>
      <c r="B1886" s="9">
        <v>17591.599999999999</v>
      </c>
      <c r="C1886" s="9">
        <v>23134.1</v>
      </c>
      <c r="D1886" s="9">
        <v>963.9</v>
      </c>
      <c r="E1886" s="9">
        <v>2409.8000000000002</v>
      </c>
      <c r="F1886" s="9">
        <v>1927.8</v>
      </c>
      <c r="G1886" s="9">
        <v>2650.8</v>
      </c>
      <c r="H1886" s="9">
        <v>3855.7</v>
      </c>
      <c r="I1886" s="9">
        <v>52533.7</v>
      </c>
      <c r="J1886" s="9">
        <v>58000</v>
      </c>
      <c r="K1886" s="9">
        <v>5466.3</v>
      </c>
      <c r="L1886" s="9">
        <v>9.42</v>
      </c>
    </row>
    <row r="1887" spans="1:12" ht="15" thickBot="1" x14ac:dyDescent="0.35">
      <c r="A1887" s="8" t="s">
        <v>240</v>
      </c>
      <c r="B1887" s="9">
        <v>17591.599999999999</v>
      </c>
      <c r="C1887" s="9">
        <v>23134.1</v>
      </c>
      <c r="D1887" s="9">
        <v>963.9</v>
      </c>
      <c r="E1887" s="9">
        <v>2409.8000000000002</v>
      </c>
      <c r="F1887" s="9">
        <v>1927.8</v>
      </c>
      <c r="G1887" s="9">
        <v>2650.8</v>
      </c>
      <c r="H1887" s="9">
        <v>3855.7</v>
      </c>
      <c r="I1887" s="9">
        <v>52533.7</v>
      </c>
      <c r="J1887" s="9">
        <v>56000</v>
      </c>
      <c r="K1887" s="9">
        <v>3466.3</v>
      </c>
      <c r="L1887" s="9">
        <v>6.19</v>
      </c>
    </row>
    <row r="1888" spans="1:12" ht="15" thickBot="1" x14ac:dyDescent="0.35">
      <c r="A1888" s="8" t="s">
        <v>241</v>
      </c>
      <c r="B1888" s="9">
        <v>17591.599999999999</v>
      </c>
      <c r="C1888" s="9">
        <v>23134.1</v>
      </c>
      <c r="D1888" s="9">
        <v>963.9</v>
      </c>
      <c r="E1888" s="9">
        <v>2409.8000000000002</v>
      </c>
      <c r="F1888" s="9">
        <v>1927.8</v>
      </c>
      <c r="G1888" s="9">
        <v>2650.8</v>
      </c>
      <c r="H1888" s="9">
        <v>3855.7</v>
      </c>
      <c r="I1888" s="9">
        <v>52533.7</v>
      </c>
      <c r="J1888" s="9">
        <v>54000</v>
      </c>
      <c r="K1888" s="9">
        <v>1466.3</v>
      </c>
      <c r="L1888" s="9">
        <v>2.72</v>
      </c>
    </row>
    <row r="1889" spans="1:12" ht="15" thickBot="1" x14ac:dyDescent="0.35">
      <c r="A1889" s="8" t="s">
        <v>242</v>
      </c>
      <c r="B1889" s="9">
        <v>17591.599999999999</v>
      </c>
      <c r="C1889" s="9">
        <v>32291.4</v>
      </c>
      <c r="D1889" s="9">
        <v>5301.6</v>
      </c>
      <c r="E1889" s="9">
        <v>2409.8000000000002</v>
      </c>
      <c r="F1889" s="9">
        <v>2409.8000000000002</v>
      </c>
      <c r="G1889" s="9">
        <v>2650.8</v>
      </c>
      <c r="H1889" s="9">
        <v>3855.7</v>
      </c>
      <c r="I1889" s="9">
        <v>66510.600000000006</v>
      </c>
      <c r="J1889" s="9">
        <v>76000</v>
      </c>
      <c r="K1889" s="9">
        <v>9489.4</v>
      </c>
      <c r="L1889" s="9">
        <v>12.49</v>
      </c>
    </row>
    <row r="1890" spans="1:12" ht="15" thickBot="1" x14ac:dyDescent="0.35">
      <c r="A1890" s="8" t="s">
        <v>243</v>
      </c>
      <c r="B1890" s="9">
        <v>17591.599999999999</v>
      </c>
      <c r="C1890" s="9">
        <v>28435.7</v>
      </c>
      <c r="D1890" s="9">
        <v>963.9</v>
      </c>
      <c r="E1890" s="9">
        <v>2409.8000000000002</v>
      </c>
      <c r="F1890" s="9">
        <v>1927.8</v>
      </c>
      <c r="G1890" s="9">
        <v>2650.8</v>
      </c>
      <c r="H1890" s="9">
        <v>3855.7</v>
      </c>
      <c r="I1890" s="9">
        <v>57835.3</v>
      </c>
      <c r="J1890" s="9">
        <v>62000</v>
      </c>
      <c r="K1890" s="9">
        <v>4164.7</v>
      </c>
      <c r="L1890" s="9">
        <v>6.72</v>
      </c>
    </row>
    <row r="1891" spans="1:12" ht="15" thickBot="1" x14ac:dyDescent="0.35">
      <c r="A1891" s="8" t="s">
        <v>244</v>
      </c>
      <c r="B1891" s="9">
        <v>17591.599999999999</v>
      </c>
      <c r="C1891" s="9">
        <v>25062</v>
      </c>
      <c r="D1891" s="9">
        <v>963.9</v>
      </c>
      <c r="E1891" s="9">
        <v>2409.8000000000002</v>
      </c>
      <c r="F1891" s="9">
        <v>1927.8</v>
      </c>
      <c r="G1891" s="9">
        <v>2650.8</v>
      </c>
      <c r="H1891" s="9">
        <v>3855.7</v>
      </c>
      <c r="I1891" s="9">
        <v>54461.599999999999</v>
      </c>
      <c r="J1891" s="9">
        <v>56000</v>
      </c>
      <c r="K1891" s="9">
        <v>1538.4</v>
      </c>
      <c r="L1891" s="9">
        <v>2.75</v>
      </c>
    </row>
    <row r="1892" spans="1:12" ht="15" thickBot="1" x14ac:dyDescent="0.35">
      <c r="A1892" s="8" t="s">
        <v>245</v>
      </c>
      <c r="B1892" s="9">
        <v>17591.599999999999</v>
      </c>
      <c r="C1892" s="9">
        <v>20724.3</v>
      </c>
      <c r="D1892" s="9">
        <v>963.9</v>
      </c>
      <c r="E1892" s="9">
        <v>2409.8000000000002</v>
      </c>
      <c r="F1892" s="9">
        <v>1927.8</v>
      </c>
      <c r="G1892" s="9">
        <v>2650.8</v>
      </c>
      <c r="H1892" s="9">
        <v>3855.7</v>
      </c>
      <c r="I1892" s="9">
        <v>50123.9</v>
      </c>
      <c r="J1892" s="9">
        <v>48000</v>
      </c>
      <c r="K1892" s="9">
        <v>-2123.9</v>
      </c>
      <c r="L1892" s="9">
        <v>-4.42</v>
      </c>
    </row>
    <row r="1893" spans="1:12" ht="15" thickBot="1" x14ac:dyDescent="0.35">
      <c r="A1893" s="8" t="s">
        <v>246</v>
      </c>
      <c r="B1893" s="9">
        <v>17591.599999999999</v>
      </c>
      <c r="C1893" s="9">
        <v>22652.2</v>
      </c>
      <c r="D1893" s="9">
        <v>963.9</v>
      </c>
      <c r="E1893" s="9">
        <v>2409.8000000000002</v>
      </c>
      <c r="F1893" s="9">
        <v>1927.8</v>
      </c>
      <c r="G1893" s="9">
        <v>1686.9</v>
      </c>
      <c r="H1893" s="9">
        <v>3855.7</v>
      </c>
      <c r="I1893" s="9">
        <v>51087.9</v>
      </c>
      <c r="J1893" s="9">
        <v>55000</v>
      </c>
      <c r="K1893" s="9">
        <v>3912.1</v>
      </c>
      <c r="L1893" s="9">
        <v>7.11</v>
      </c>
    </row>
    <row r="1894" spans="1:12" ht="15" thickBot="1" x14ac:dyDescent="0.35">
      <c r="A1894" s="8" t="s">
        <v>247</v>
      </c>
      <c r="B1894" s="9">
        <v>17591.599999999999</v>
      </c>
      <c r="C1894" s="9">
        <v>23134.1</v>
      </c>
      <c r="D1894" s="9">
        <v>11567.1</v>
      </c>
      <c r="E1894" s="9">
        <v>2409.8000000000002</v>
      </c>
      <c r="F1894" s="9">
        <v>1927.8</v>
      </c>
      <c r="G1894" s="9">
        <v>2650.8</v>
      </c>
      <c r="H1894" s="9">
        <v>3855.7</v>
      </c>
      <c r="I1894" s="9">
        <v>63136.9</v>
      </c>
      <c r="J1894" s="9">
        <v>62000</v>
      </c>
      <c r="K1894" s="9">
        <v>-1136.9000000000001</v>
      </c>
      <c r="L1894" s="9">
        <v>-1.83</v>
      </c>
    </row>
    <row r="1895" spans="1:12" ht="15" thickBot="1" x14ac:dyDescent="0.35">
      <c r="A1895" s="8" t="s">
        <v>248</v>
      </c>
      <c r="B1895" s="9">
        <v>17591.599999999999</v>
      </c>
      <c r="C1895" s="9">
        <v>37593</v>
      </c>
      <c r="D1895" s="9">
        <v>5301.6</v>
      </c>
      <c r="E1895" s="9">
        <v>2409.8000000000002</v>
      </c>
      <c r="F1895" s="9">
        <v>2409.8000000000002</v>
      </c>
      <c r="G1895" s="9">
        <v>2650.8</v>
      </c>
      <c r="H1895" s="9">
        <v>3855.7</v>
      </c>
      <c r="I1895" s="9">
        <v>71812.2</v>
      </c>
      <c r="J1895" s="9">
        <v>79000</v>
      </c>
      <c r="K1895" s="9">
        <v>7187.8</v>
      </c>
      <c r="L1895" s="9">
        <v>9.1</v>
      </c>
    </row>
    <row r="1896" spans="1:12" ht="15" thickBot="1" x14ac:dyDescent="0.35">
      <c r="A1896" s="8" t="s">
        <v>249</v>
      </c>
      <c r="B1896" s="9">
        <v>17591.599999999999</v>
      </c>
      <c r="C1896" s="9">
        <v>20724.3</v>
      </c>
      <c r="D1896" s="9">
        <v>963.9</v>
      </c>
      <c r="E1896" s="9">
        <v>1445.9</v>
      </c>
      <c r="F1896" s="9">
        <v>1927.8</v>
      </c>
      <c r="G1896" s="9">
        <v>2650.8</v>
      </c>
      <c r="H1896" s="9">
        <v>3855.7</v>
      </c>
      <c r="I1896" s="9">
        <v>49160</v>
      </c>
      <c r="J1896" s="9">
        <v>50000</v>
      </c>
      <c r="K1896" s="9">
        <v>840</v>
      </c>
      <c r="L1896" s="9">
        <v>1.68</v>
      </c>
    </row>
    <row r="1897" spans="1:12" ht="15" thickBot="1" x14ac:dyDescent="0.35">
      <c r="A1897" s="8" t="s">
        <v>250</v>
      </c>
      <c r="B1897" s="9">
        <v>17591.599999999999</v>
      </c>
      <c r="C1897" s="9">
        <v>22652.2</v>
      </c>
      <c r="D1897" s="9">
        <v>963.9</v>
      </c>
      <c r="E1897" s="9">
        <v>2409.8000000000002</v>
      </c>
      <c r="F1897" s="9">
        <v>1927.8</v>
      </c>
      <c r="G1897" s="9">
        <v>1686.9</v>
      </c>
      <c r="H1897" s="9">
        <v>3855.7</v>
      </c>
      <c r="I1897" s="9">
        <v>51087.9</v>
      </c>
      <c r="J1897" s="9">
        <v>49000</v>
      </c>
      <c r="K1897" s="9">
        <v>-2087.9</v>
      </c>
      <c r="L1897" s="9">
        <v>-4.26</v>
      </c>
    </row>
    <row r="1898" spans="1:12" ht="15" thickBot="1" x14ac:dyDescent="0.35">
      <c r="A1898" s="8" t="s">
        <v>251</v>
      </c>
      <c r="B1898" s="9">
        <v>17591.599999999999</v>
      </c>
      <c r="C1898" s="9">
        <v>23134.1</v>
      </c>
      <c r="D1898" s="9">
        <v>963.9</v>
      </c>
      <c r="E1898" s="9">
        <v>2409.8000000000002</v>
      </c>
      <c r="F1898" s="9">
        <v>1927.8</v>
      </c>
      <c r="G1898" s="9">
        <v>1686.9</v>
      </c>
      <c r="H1898" s="9">
        <v>3855.7</v>
      </c>
      <c r="I1898" s="9">
        <v>51569.8</v>
      </c>
      <c r="J1898" s="9">
        <v>57000</v>
      </c>
      <c r="K1898" s="9">
        <v>5430.2</v>
      </c>
      <c r="L1898" s="9">
        <v>9.5299999999999994</v>
      </c>
    </row>
    <row r="1899" spans="1:12" ht="15" thickBot="1" x14ac:dyDescent="0.35">
      <c r="A1899" s="8" t="s">
        <v>252</v>
      </c>
      <c r="B1899" s="9">
        <v>17591.599999999999</v>
      </c>
      <c r="C1899" s="9">
        <v>26025.9</v>
      </c>
      <c r="D1899" s="9">
        <v>963.9</v>
      </c>
      <c r="E1899" s="9">
        <v>2409.8000000000002</v>
      </c>
      <c r="F1899" s="9">
        <v>1927.8</v>
      </c>
      <c r="G1899" s="9">
        <v>2650.8</v>
      </c>
      <c r="H1899" s="9">
        <v>3855.7</v>
      </c>
      <c r="I1899" s="9">
        <v>55425.5</v>
      </c>
      <c r="J1899" s="9">
        <v>58000</v>
      </c>
      <c r="K1899" s="9">
        <v>2574.5</v>
      </c>
      <c r="L1899" s="9">
        <v>4.4400000000000004</v>
      </c>
    </row>
    <row r="1900" spans="1:12" ht="15" thickBot="1" x14ac:dyDescent="0.35">
      <c r="A1900" s="8" t="s">
        <v>253</v>
      </c>
      <c r="B1900" s="9">
        <v>17591.599999999999</v>
      </c>
      <c r="C1900" s="9">
        <v>23134.1</v>
      </c>
      <c r="D1900" s="9">
        <v>963.9</v>
      </c>
      <c r="E1900" s="9">
        <v>2409.8000000000002</v>
      </c>
      <c r="F1900" s="9">
        <v>1927.8</v>
      </c>
      <c r="G1900" s="9">
        <v>2650.8</v>
      </c>
      <c r="H1900" s="9">
        <v>3855.7</v>
      </c>
      <c r="I1900" s="9">
        <v>52533.7</v>
      </c>
      <c r="J1900" s="9">
        <v>53000</v>
      </c>
      <c r="K1900" s="9">
        <v>466.3</v>
      </c>
      <c r="L1900" s="9">
        <v>0.88</v>
      </c>
    </row>
    <row r="1901" spans="1:12" ht="15" thickBot="1" x14ac:dyDescent="0.35">
      <c r="A1901" s="8" t="s">
        <v>254</v>
      </c>
      <c r="B1901" s="9">
        <v>17591.599999999999</v>
      </c>
      <c r="C1901" s="9">
        <v>32291.4</v>
      </c>
      <c r="D1901" s="9">
        <v>963.9</v>
      </c>
      <c r="E1901" s="9">
        <v>2409.8000000000002</v>
      </c>
      <c r="F1901" s="9">
        <v>1927.8</v>
      </c>
      <c r="G1901" s="9">
        <v>2650.8</v>
      </c>
      <c r="H1901" s="9">
        <v>3855.7</v>
      </c>
      <c r="I1901" s="9">
        <v>61691</v>
      </c>
      <c r="J1901" s="9">
        <v>68000</v>
      </c>
      <c r="K1901" s="9">
        <v>6309</v>
      </c>
      <c r="L1901" s="9">
        <v>9.2799999999999994</v>
      </c>
    </row>
    <row r="1902" spans="1:12" ht="15" thickBot="1" x14ac:dyDescent="0.35">
      <c r="A1902" s="8" t="s">
        <v>255</v>
      </c>
      <c r="B1902" s="9">
        <v>17591.599999999999</v>
      </c>
      <c r="C1902" s="9">
        <v>32291.4</v>
      </c>
      <c r="D1902" s="9">
        <v>5301.6</v>
      </c>
      <c r="E1902" s="9">
        <v>2409.8000000000002</v>
      </c>
      <c r="F1902" s="9">
        <v>3855.7</v>
      </c>
      <c r="G1902" s="9">
        <v>2650.8</v>
      </c>
      <c r="H1902" s="9">
        <v>3855.7</v>
      </c>
      <c r="I1902" s="9">
        <v>67956.5</v>
      </c>
      <c r="J1902" s="9">
        <v>62000</v>
      </c>
      <c r="K1902" s="9">
        <v>-5956.5</v>
      </c>
      <c r="L1902" s="9">
        <v>-9.61</v>
      </c>
    </row>
    <row r="1903" spans="1:12" ht="15" thickBot="1" x14ac:dyDescent="0.35">
      <c r="A1903" s="8" t="s">
        <v>256</v>
      </c>
      <c r="B1903" s="9">
        <v>17591.599999999999</v>
      </c>
      <c r="C1903" s="9">
        <v>32291.4</v>
      </c>
      <c r="D1903" s="9">
        <v>963.9</v>
      </c>
      <c r="E1903" s="9">
        <v>2409.8000000000002</v>
      </c>
      <c r="F1903" s="9">
        <v>2409.8000000000002</v>
      </c>
      <c r="G1903" s="9">
        <v>2650.8</v>
      </c>
      <c r="H1903" s="9">
        <v>3855.7</v>
      </c>
      <c r="I1903" s="9">
        <v>62173</v>
      </c>
      <c r="J1903" s="9">
        <v>60000</v>
      </c>
      <c r="K1903" s="9">
        <v>-2173</v>
      </c>
      <c r="L1903" s="9">
        <v>-3.62</v>
      </c>
    </row>
    <row r="1904" spans="1:12" ht="15" thickBot="1" x14ac:dyDescent="0.35">
      <c r="A1904" s="8" t="s">
        <v>257</v>
      </c>
      <c r="B1904" s="9">
        <v>17591.599999999999</v>
      </c>
      <c r="C1904" s="9">
        <v>26025.9</v>
      </c>
      <c r="D1904" s="9">
        <v>963.9</v>
      </c>
      <c r="E1904" s="9">
        <v>2409.8000000000002</v>
      </c>
      <c r="F1904" s="9">
        <v>1927.8</v>
      </c>
      <c r="G1904" s="9">
        <v>2650.8</v>
      </c>
      <c r="H1904" s="9">
        <v>3855.7</v>
      </c>
      <c r="I1904" s="9">
        <v>55425.5</v>
      </c>
      <c r="J1904" s="9">
        <v>54000</v>
      </c>
      <c r="K1904" s="9">
        <v>-1425.5</v>
      </c>
      <c r="L1904" s="9">
        <v>-2.64</v>
      </c>
    </row>
    <row r="1905" spans="1:12" ht="15" thickBot="1" x14ac:dyDescent="0.35">
      <c r="A1905" s="8" t="s">
        <v>258</v>
      </c>
      <c r="B1905" s="9">
        <v>17591.599999999999</v>
      </c>
      <c r="C1905" s="9">
        <v>28435.7</v>
      </c>
      <c r="D1905" s="9">
        <v>5301.6</v>
      </c>
      <c r="E1905" s="9">
        <v>2409.8000000000002</v>
      </c>
      <c r="F1905" s="9">
        <v>3855.7</v>
      </c>
      <c r="G1905" s="9">
        <v>4096.7</v>
      </c>
      <c r="H1905" s="9">
        <v>3855.7</v>
      </c>
      <c r="I1905" s="9">
        <v>65546.7</v>
      </c>
      <c r="J1905" s="9">
        <v>61000</v>
      </c>
      <c r="K1905" s="9">
        <v>-4546.7</v>
      </c>
      <c r="L1905" s="9">
        <v>-7.45</v>
      </c>
    </row>
    <row r="1906" spans="1:12" ht="15" thickBot="1" x14ac:dyDescent="0.35">
      <c r="A1906" s="8" t="s">
        <v>259</v>
      </c>
      <c r="B1906" s="9">
        <v>17591.599999999999</v>
      </c>
      <c r="C1906" s="9">
        <v>32291.4</v>
      </c>
      <c r="D1906" s="9">
        <v>963.9</v>
      </c>
      <c r="E1906" s="9">
        <v>2891.8</v>
      </c>
      <c r="F1906" s="9">
        <v>1927.8</v>
      </c>
      <c r="G1906" s="9">
        <v>2650.8</v>
      </c>
      <c r="H1906" s="9">
        <v>3855.7</v>
      </c>
      <c r="I1906" s="9">
        <v>62173</v>
      </c>
      <c r="J1906" s="9">
        <v>64000</v>
      </c>
      <c r="K1906" s="9">
        <v>1827</v>
      </c>
      <c r="L1906" s="9">
        <v>2.85</v>
      </c>
    </row>
    <row r="1907" spans="1:12" ht="15" thickBot="1" x14ac:dyDescent="0.35">
      <c r="A1907" s="8" t="s">
        <v>260</v>
      </c>
      <c r="B1907" s="9">
        <v>17591.599999999999</v>
      </c>
      <c r="C1907" s="9">
        <v>42894.5</v>
      </c>
      <c r="D1907" s="9">
        <v>15422.8</v>
      </c>
      <c r="E1907" s="9">
        <v>2891.8</v>
      </c>
      <c r="F1907" s="9">
        <v>3855.7</v>
      </c>
      <c r="G1907" s="9">
        <v>2650.8</v>
      </c>
      <c r="H1907" s="9">
        <v>12049</v>
      </c>
      <c r="I1907" s="9">
        <v>97356.1</v>
      </c>
      <c r="J1907" s="9">
        <v>101000</v>
      </c>
      <c r="K1907" s="9">
        <v>3643.9</v>
      </c>
      <c r="L1907" s="9">
        <v>3.61</v>
      </c>
    </row>
    <row r="1908" spans="1:12" ht="15" thickBot="1" x14ac:dyDescent="0.35">
      <c r="A1908" s="8" t="s">
        <v>261</v>
      </c>
      <c r="B1908" s="9">
        <v>17591.599999999999</v>
      </c>
      <c r="C1908" s="9">
        <v>22652.2</v>
      </c>
      <c r="D1908" s="9">
        <v>963.9</v>
      </c>
      <c r="E1908" s="9">
        <v>2891.8</v>
      </c>
      <c r="F1908" s="9">
        <v>1927.8</v>
      </c>
      <c r="G1908" s="9">
        <v>2650.8</v>
      </c>
      <c r="H1908" s="9">
        <v>3855.7</v>
      </c>
      <c r="I1908" s="9">
        <v>52533.7</v>
      </c>
      <c r="J1908" s="9">
        <v>54000</v>
      </c>
      <c r="K1908" s="9">
        <v>1466.3</v>
      </c>
      <c r="L1908" s="9">
        <v>2.72</v>
      </c>
    </row>
    <row r="1909" spans="1:12" ht="15" thickBot="1" x14ac:dyDescent="0.35">
      <c r="A1909" s="8" t="s">
        <v>262</v>
      </c>
      <c r="B1909" s="9">
        <v>17591.599999999999</v>
      </c>
      <c r="C1909" s="9">
        <v>23134.1</v>
      </c>
      <c r="D1909" s="9">
        <v>963.9</v>
      </c>
      <c r="E1909" s="9">
        <v>3373.7</v>
      </c>
      <c r="F1909" s="9">
        <v>1927.8</v>
      </c>
      <c r="G1909" s="9">
        <v>2650.8</v>
      </c>
      <c r="H1909" s="9">
        <v>3855.7</v>
      </c>
      <c r="I1909" s="9">
        <v>53497.7</v>
      </c>
      <c r="J1909" s="9">
        <v>53000</v>
      </c>
      <c r="K1909" s="9">
        <v>-497.7</v>
      </c>
      <c r="L1909" s="9">
        <v>-0.94</v>
      </c>
    </row>
    <row r="1910" spans="1:12" ht="15" thickBot="1" x14ac:dyDescent="0.35">
      <c r="A1910" s="8" t="s">
        <v>263</v>
      </c>
      <c r="B1910" s="9">
        <v>17591.599999999999</v>
      </c>
      <c r="C1910" s="9">
        <v>23134.1</v>
      </c>
      <c r="D1910" s="9">
        <v>963.9</v>
      </c>
      <c r="E1910" s="9">
        <v>2891.8</v>
      </c>
      <c r="F1910" s="9">
        <v>2409.8000000000002</v>
      </c>
      <c r="G1910" s="9">
        <v>2650.8</v>
      </c>
      <c r="H1910" s="9">
        <v>3855.7</v>
      </c>
      <c r="I1910" s="9">
        <v>53497.7</v>
      </c>
      <c r="J1910" s="9">
        <v>52000</v>
      </c>
      <c r="K1910" s="9">
        <v>-1497.7</v>
      </c>
      <c r="L1910" s="9">
        <v>-2.88</v>
      </c>
    </row>
    <row r="1911" spans="1:12" ht="15" thickBot="1" x14ac:dyDescent="0.35">
      <c r="A1911" s="8" t="s">
        <v>264</v>
      </c>
      <c r="B1911" s="9">
        <v>17591.599999999999</v>
      </c>
      <c r="C1911" s="9">
        <v>28435.7</v>
      </c>
      <c r="D1911" s="9">
        <v>5301.6</v>
      </c>
      <c r="E1911" s="9">
        <v>2891.8</v>
      </c>
      <c r="F1911" s="9">
        <v>2409.8000000000002</v>
      </c>
      <c r="G1911" s="9">
        <v>2650.8</v>
      </c>
      <c r="H1911" s="9">
        <v>3855.7</v>
      </c>
      <c r="I1911" s="9">
        <v>63136.9</v>
      </c>
      <c r="J1911" s="9">
        <v>59000</v>
      </c>
      <c r="K1911" s="9">
        <v>-4136.8999999999996</v>
      </c>
      <c r="L1911" s="9">
        <v>-7.01</v>
      </c>
    </row>
    <row r="1912" spans="1:12" ht="15" thickBot="1" x14ac:dyDescent="0.35">
      <c r="A1912" s="8" t="s">
        <v>265</v>
      </c>
      <c r="B1912" s="9">
        <v>17591.599999999999</v>
      </c>
      <c r="C1912" s="9">
        <v>26025.9</v>
      </c>
      <c r="D1912" s="9">
        <v>963.9</v>
      </c>
      <c r="E1912" s="9">
        <v>2409.8000000000002</v>
      </c>
      <c r="F1912" s="9">
        <v>3855.7</v>
      </c>
      <c r="G1912" s="9">
        <v>2650.8</v>
      </c>
      <c r="H1912" s="9">
        <v>3855.7</v>
      </c>
      <c r="I1912" s="9">
        <v>57353.4</v>
      </c>
      <c r="J1912" s="9">
        <v>51000</v>
      </c>
      <c r="K1912" s="9">
        <v>-6353.4</v>
      </c>
      <c r="L1912" s="9">
        <v>-12.46</v>
      </c>
    </row>
    <row r="1913" spans="1:12" ht="15" thickBot="1" x14ac:dyDescent="0.35">
      <c r="A1913" s="8" t="s">
        <v>266</v>
      </c>
      <c r="B1913" s="9">
        <v>19519.400000000001</v>
      </c>
      <c r="C1913" s="9">
        <v>26025.9</v>
      </c>
      <c r="D1913" s="9">
        <v>963.9</v>
      </c>
      <c r="E1913" s="9">
        <v>2409.8000000000002</v>
      </c>
      <c r="F1913" s="9">
        <v>2409.8000000000002</v>
      </c>
      <c r="G1913" s="9">
        <v>2650.8</v>
      </c>
      <c r="H1913" s="9">
        <v>3855.7</v>
      </c>
      <c r="I1913" s="9">
        <v>57835.3</v>
      </c>
      <c r="J1913" s="9">
        <v>55000</v>
      </c>
      <c r="K1913" s="9">
        <v>-2835.3</v>
      </c>
      <c r="L1913" s="9">
        <v>-5.16</v>
      </c>
    </row>
    <row r="1914" spans="1:12" ht="15" thickBot="1" x14ac:dyDescent="0.35"/>
    <row r="1915" spans="1:12" ht="15" thickBot="1" x14ac:dyDescent="0.35">
      <c r="A1915" s="10" t="s">
        <v>586</v>
      </c>
      <c r="B1915" s="11">
        <v>112296.8</v>
      </c>
    </row>
    <row r="1916" spans="1:12" ht="15" thickBot="1" x14ac:dyDescent="0.35">
      <c r="A1916" s="10" t="s">
        <v>587</v>
      </c>
      <c r="B1916" s="11">
        <v>0</v>
      </c>
    </row>
    <row r="1917" spans="1:12" ht="15" thickBot="1" x14ac:dyDescent="0.35">
      <c r="A1917" s="10" t="s">
        <v>588</v>
      </c>
      <c r="B1917" s="11">
        <v>8801330.0999999996</v>
      </c>
    </row>
    <row r="1918" spans="1:12" ht="15" thickBot="1" x14ac:dyDescent="0.35">
      <c r="A1918" s="10" t="s">
        <v>589</v>
      </c>
      <c r="B1918" s="11">
        <v>8789000</v>
      </c>
    </row>
    <row r="1919" spans="1:12" ht="15" thickBot="1" x14ac:dyDescent="0.35">
      <c r="A1919" s="10" t="s">
        <v>590</v>
      </c>
      <c r="B1919" s="11">
        <v>12330.1</v>
      </c>
    </row>
    <row r="1920" spans="1:12" ht="15" thickBot="1" x14ac:dyDescent="0.35">
      <c r="A1920" s="10" t="s">
        <v>591</v>
      </c>
      <c r="B1920" s="11"/>
    </row>
    <row r="1921" spans="1:2" ht="15" thickBot="1" x14ac:dyDescent="0.35">
      <c r="A1921" s="10" t="s">
        <v>592</v>
      </c>
      <c r="B1921" s="11"/>
    </row>
    <row r="1922" spans="1:2" ht="15" thickBot="1" x14ac:dyDescent="0.35">
      <c r="A1922" s="10" t="s">
        <v>593</v>
      </c>
      <c r="B1922" s="11">
        <v>0</v>
      </c>
    </row>
    <row r="1924" spans="1:2" x14ac:dyDescent="0.3">
      <c r="A1924" s="2" t="s">
        <v>594</v>
      </c>
    </row>
    <row r="1926" spans="1:2" x14ac:dyDescent="0.3">
      <c r="A1926" s="12" t="s">
        <v>1124</v>
      </c>
    </row>
    <row r="1927" spans="1:2" x14ac:dyDescent="0.3">
      <c r="A1927" s="12" t="s">
        <v>1125</v>
      </c>
    </row>
  </sheetData>
  <hyperlinks>
    <hyperlink ref="A960" r:id="rId1" display="https://miau.my-x.hu/myx-free/coco/test/240431720230621101051.html" xr:uid="{00000000-0004-0000-0200-000000000000}"/>
    <hyperlink ref="A1924" r:id="rId2" display="https://miau.my-x.hu/myx-free/coco/test/602817920230621125242.html" xr:uid="{C2DBB2F5-12E0-4E07-80A2-8D804DBBC048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37"/>
  <sheetViews>
    <sheetView zoomScale="60" workbookViewId="0"/>
  </sheetViews>
  <sheetFormatPr defaultColWidth="8.88671875" defaultRowHeight="14.4" x14ac:dyDescent="0.3"/>
  <cols>
    <col min="2" max="2" width="15.88671875" bestFit="1" customWidth="1"/>
    <col min="3" max="3" width="12.5546875" bestFit="1" customWidth="1"/>
    <col min="4" max="4" width="12.77734375" bestFit="1" customWidth="1"/>
    <col min="5" max="5" width="13.44140625" bestFit="1" customWidth="1"/>
    <col min="6" max="6" width="14.77734375" bestFit="1" customWidth="1"/>
    <col min="7" max="7" width="14.21875" bestFit="1" customWidth="1"/>
    <col min="8" max="8" width="14.664062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Adatok!H3</f>
        <v>Lidl: (Hungary)</v>
      </c>
      <c r="D1" t="str">
        <f>Adatok!K3</f>
        <v>Aldi: (Hungary)</v>
      </c>
      <c r="E1" t="str">
        <f>Adatok!N3</f>
        <v>Spar: (Hungary)</v>
      </c>
      <c r="F1" t="str">
        <f>Adatok!Q3</f>
        <v>Penny: (Hungary)</v>
      </c>
      <c r="G1" t="str">
        <f>Adatok!T3</f>
        <v>Coop: (Hungary)</v>
      </c>
      <c r="H1" t="str">
        <f>Adatok!E3</f>
        <v>Tesco: (Hungary)</v>
      </c>
      <c r="I1" t="str">
        <f>Tesco!H715</f>
        <v>Becslés</v>
      </c>
      <c r="J1" t="s">
        <v>597</v>
      </c>
      <c r="K1" t="str">
        <f>Tesco!J715</f>
        <v>Delta</v>
      </c>
      <c r="L1" s="22">
        <f>CORREL(J2:J235,K2:K235)</f>
        <v>1.0000000000000002</v>
      </c>
    </row>
    <row r="2" spans="1:12" x14ac:dyDescent="0.3">
      <c r="A2" s="3">
        <f>Adatok!A4</f>
        <v>37987</v>
      </c>
      <c r="B2">
        <f>101-Adatok!B4</f>
        <v>97</v>
      </c>
      <c r="C2">
        <f>101-Adatok!H4</f>
        <v>98</v>
      </c>
      <c r="D2">
        <f>101-Adatok!K4</f>
        <v>101</v>
      </c>
      <c r="E2">
        <f>101-Adatok!N4</f>
        <v>101</v>
      </c>
      <c r="F2">
        <f>101-Adatok!Q4</f>
        <v>96</v>
      </c>
      <c r="G2">
        <f>101-Adatok!T4</f>
        <v>101</v>
      </c>
      <c r="H2">
        <f>Adatok!E4*1000+1000</f>
        <v>21000</v>
      </c>
      <c r="I2">
        <f>Tesco!H716</f>
        <v>16957.900000000001</v>
      </c>
      <c r="J2">
        <f>H2-I2</f>
        <v>4042.0999999999985</v>
      </c>
      <c r="K2">
        <f>Tesco!J716</f>
        <v>4042.1</v>
      </c>
    </row>
    <row r="3" spans="1:12" x14ac:dyDescent="0.3">
      <c r="A3" s="3">
        <f>Adatok!A5</f>
        <v>38018</v>
      </c>
      <c r="B3">
        <f>101-Adatok!B5</f>
        <v>89</v>
      </c>
      <c r="C3">
        <f>101-Adatok!H5</f>
        <v>99</v>
      </c>
      <c r="D3">
        <f>101-Adatok!K5</f>
        <v>101</v>
      </c>
      <c r="E3">
        <f>101-Adatok!N5</f>
        <v>101</v>
      </c>
      <c r="F3">
        <f>101-Adatok!Q5</f>
        <v>98</v>
      </c>
      <c r="G3">
        <f>101-Adatok!T5</f>
        <v>89</v>
      </c>
      <c r="H3">
        <f>Adatok!E5*1000+1000</f>
        <v>17000</v>
      </c>
      <c r="I3">
        <f>Tesco!H717</f>
        <v>22690.2</v>
      </c>
      <c r="J3">
        <f t="shared" ref="J3:J66" si="0">H3-I3</f>
        <v>-5690.2000000000007</v>
      </c>
      <c r="K3">
        <f>Tesco!J717</f>
        <v>-5690.2</v>
      </c>
    </row>
    <row r="4" spans="1:12" x14ac:dyDescent="0.3">
      <c r="A4" s="3">
        <f>Adatok!A6</f>
        <v>38047</v>
      </c>
      <c r="B4">
        <f>101-Adatok!B6</f>
        <v>93</v>
      </c>
      <c r="C4">
        <f>101-Adatok!H6</f>
        <v>98</v>
      </c>
      <c r="D4">
        <f>101-Adatok!K6</f>
        <v>101</v>
      </c>
      <c r="E4">
        <f>101-Adatok!N6</f>
        <v>101</v>
      </c>
      <c r="F4">
        <f>101-Adatok!Q6</f>
        <v>101</v>
      </c>
      <c r="G4">
        <f>101-Adatok!T6</f>
        <v>101</v>
      </c>
      <c r="H4">
        <f>Adatok!E6*1000+1000</f>
        <v>36000</v>
      </c>
      <c r="I4">
        <f>Tesco!H718</f>
        <v>22331.9</v>
      </c>
      <c r="J4">
        <f t="shared" si="0"/>
        <v>13668.099999999999</v>
      </c>
      <c r="K4">
        <f>Tesco!J718</f>
        <v>13668.1</v>
      </c>
    </row>
    <row r="5" spans="1:12" x14ac:dyDescent="0.3">
      <c r="A5" s="3">
        <f>Adatok!A7</f>
        <v>38078</v>
      </c>
      <c r="B5">
        <f>101-Adatok!B7</f>
        <v>94</v>
      </c>
      <c r="C5">
        <f>101-Adatok!H7</f>
        <v>101</v>
      </c>
      <c r="D5">
        <f>101-Adatok!K7</f>
        <v>101</v>
      </c>
      <c r="E5">
        <f>101-Adatok!N7</f>
        <v>101</v>
      </c>
      <c r="F5">
        <f>101-Adatok!Q7</f>
        <v>99</v>
      </c>
      <c r="G5">
        <f>101-Adatok!T7</f>
        <v>87</v>
      </c>
      <c r="H5">
        <f>Adatok!E7*1000+1000</f>
        <v>27000</v>
      </c>
      <c r="I5">
        <f>Tesco!H719</f>
        <v>17435.599999999999</v>
      </c>
      <c r="J5">
        <f t="shared" si="0"/>
        <v>9564.4000000000015</v>
      </c>
      <c r="K5">
        <f>Tesco!J719</f>
        <v>9564.4</v>
      </c>
    </row>
    <row r="6" spans="1:12" x14ac:dyDescent="0.3">
      <c r="A6" s="3">
        <f>Adatok!A8</f>
        <v>38108</v>
      </c>
      <c r="B6">
        <f>101-Adatok!B8</f>
        <v>86</v>
      </c>
      <c r="C6">
        <f>101-Adatok!H8</f>
        <v>101</v>
      </c>
      <c r="D6">
        <f>101-Adatok!K8</f>
        <v>101</v>
      </c>
      <c r="E6">
        <f>101-Adatok!N8</f>
        <v>96</v>
      </c>
      <c r="F6">
        <f>101-Adatok!Q8</f>
        <v>98</v>
      </c>
      <c r="G6">
        <f>101-Adatok!T8</f>
        <v>101</v>
      </c>
      <c r="H6">
        <f>Adatok!E8*1000+1000</f>
        <v>34000</v>
      </c>
      <c r="I6">
        <f>Tesco!H720</f>
        <v>23167.9</v>
      </c>
      <c r="J6">
        <f t="shared" si="0"/>
        <v>10832.099999999999</v>
      </c>
      <c r="K6">
        <f>Tesco!J720</f>
        <v>10832.1</v>
      </c>
    </row>
    <row r="7" spans="1:12" x14ac:dyDescent="0.3">
      <c r="A7" s="3">
        <f>Adatok!A9</f>
        <v>38139</v>
      </c>
      <c r="B7">
        <f>101-Adatok!B9</f>
        <v>87</v>
      </c>
      <c r="C7">
        <f>101-Adatok!H9</f>
        <v>97</v>
      </c>
      <c r="D7">
        <f>101-Adatok!K9</f>
        <v>101</v>
      </c>
      <c r="E7">
        <f>101-Adatok!N9</f>
        <v>101</v>
      </c>
      <c r="F7">
        <f>101-Adatok!Q9</f>
        <v>101</v>
      </c>
      <c r="G7">
        <f>101-Adatok!T9</f>
        <v>101</v>
      </c>
      <c r="H7">
        <f>Adatok!E9*1000+1000</f>
        <v>26000</v>
      </c>
      <c r="I7">
        <f>Tesco!H721</f>
        <v>23048.400000000001</v>
      </c>
      <c r="J7">
        <f t="shared" si="0"/>
        <v>2951.5999999999985</v>
      </c>
      <c r="K7">
        <f>Tesco!J721</f>
        <v>2951.6</v>
      </c>
    </row>
    <row r="8" spans="1:12" x14ac:dyDescent="0.3">
      <c r="A8" s="3">
        <f>Adatok!A10</f>
        <v>38169</v>
      </c>
      <c r="B8">
        <f>101-Adatok!B10</f>
        <v>88</v>
      </c>
      <c r="C8">
        <f>101-Adatok!H10</f>
        <v>101</v>
      </c>
      <c r="D8">
        <f>101-Adatok!K10</f>
        <v>98</v>
      </c>
      <c r="E8">
        <f>101-Adatok!N10</f>
        <v>101</v>
      </c>
      <c r="F8">
        <f>101-Adatok!Q10</f>
        <v>99</v>
      </c>
      <c r="G8">
        <f>101-Adatok!T10</f>
        <v>62</v>
      </c>
      <c r="H8">
        <f>Adatok!E10*1000+1000</f>
        <v>32000</v>
      </c>
      <c r="I8">
        <f>Tesco!H722</f>
        <v>23406.7</v>
      </c>
      <c r="J8">
        <f t="shared" si="0"/>
        <v>8593.2999999999993</v>
      </c>
      <c r="K8">
        <f>Tesco!J722</f>
        <v>8593.2999999999993</v>
      </c>
    </row>
    <row r="9" spans="1:12" x14ac:dyDescent="0.3">
      <c r="A9" s="3">
        <f>Adatok!A11</f>
        <v>38200</v>
      </c>
      <c r="B9">
        <f>101-Adatok!B11</f>
        <v>84</v>
      </c>
      <c r="C9">
        <f>101-Adatok!H11</f>
        <v>100</v>
      </c>
      <c r="D9">
        <f>101-Adatok!K11</f>
        <v>94</v>
      </c>
      <c r="E9">
        <f>101-Adatok!N11</f>
        <v>101</v>
      </c>
      <c r="F9">
        <f>101-Adatok!Q11</f>
        <v>91</v>
      </c>
      <c r="G9">
        <f>101-Adatok!T11</f>
        <v>78</v>
      </c>
      <c r="H9">
        <f>Adatok!E11*1000+1000</f>
        <v>33000</v>
      </c>
      <c r="I9">
        <f>Tesco!H723</f>
        <v>26034</v>
      </c>
      <c r="J9">
        <f t="shared" si="0"/>
        <v>6966</v>
      </c>
      <c r="K9">
        <f>Tesco!J723</f>
        <v>6966</v>
      </c>
    </row>
    <row r="10" spans="1:12" x14ac:dyDescent="0.3">
      <c r="A10" s="3">
        <f>Adatok!A12</f>
        <v>38231</v>
      </c>
      <c r="B10">
        <f>101-Adatok!B12</f>
        <v>90</v>
      </c>
      <c r="C10">
        <f>101-Adatok!H12</f>
        <v>99</v>
      </c>
      <c r="D10">
        <f>101-Adatok!K12</f>
        <v>101</v>
      </c>
      <c r="E10">
        <f>101-Adatok!N12</f>
        <v>95</v>
      </c>
      <c r="F10">
        <f>101-Adatok!Q12</f>
        <v>98</v>
      </c>
      <c r="G10">
        <f>101-Adatok!T12</f>
        <v>87</v>
      </c>
      <c r="H10">
        <f>Adatok!E12*1000+1000</f>
        <v>18000</v>
      </c>
      <c r="I10">
        <f>Tesco!H724</f>
        <v>24003.8</v>
      </c>
      <c r="J10">
        <f t="shared" si="0"/>
        <v>-6003.7999999999993</v>
      </c>
      <c r="K10">
        <f>Tesco!J724</f>
        <v>-6003.8</v>
      </c>
    </row>
    <row r="11" spans="1:12" x14ac:dyDescent="0.3">
      <c r="A11" s="3">
        <f>Adatok!A13</f>
        <v>38261</v>
      </c>
      <c r="B11">
        <f>101-Adatok!B13</f>
        <v>95</v>
      </c>
      <c r="C11">
        <f>101-Adatok!H13</f>
        <v>99</v>
      </c>
      <c r="D11">
        <f>101-Adatok!K13</f>
        <v>101</v>
      </c>
      <c r="E11">
        <f>101-Adatok!N13</f>
        <v>89</v>
      </c>
      <c r="F11">
        <f>101-Adatok!Q13</f>
        <v>99</v>
      </c>
      <c r="G11">
        <f>101-Adatok!T13</f>
        <v>86</v>
      </c>
      <c r="H11">
        <f>Adatok!E13*1000+1000</f>
        <v>14000</v>
      </c>
      <c r="I11">
        <f>Tesco!H725</f>
        <v>15524.9</v>
      </c>
      <c r="J11">
        <f t="shared" si="0"/>
        <v>-1524.8999999999996</v>
      </c>
      <c r="K11">
        <f>Tesco!J725</f>
        <v>-1524.9</v>
      </c>
    </row>
    <row r="12" spans="1:12" x14ac:dyDescent="0.3">
      <c r="A12" s="3">
        <f>Adatok!A14</f>
        <v>38292</v>
      </c>
      <c r="B12">
        <f>101-Adatok!B14</f>
        <v>85</v>
      </c>
      <c r="C12">
        <f>101-Adatok!H14</f>
        <v>84</v>
      </c>
      <c r="D12">
        <f>101-Adatok!K14</f>
        <v>101</v>
      </c>
      <c r="E12">
        <f>101-Adatok!N14</f>
        <v>98</v>
      </c>
      <c r="F12">
        <f>101-Adatok!Q14</f>
        <v>96</v>
      </c>
      <c r="G12">
        <f>101-Adatok!T14</f>
        <v>77</v>
      </c>
      <c r="H12">
        <f>Adatok!E14*1000+1000</f>
        <v>18000</v>
      </c>
      <c r="I12">
        <f>Tesco!H726</f>
        <v>25795.1</v>
      </c>
      <c r="J12">
        <f t="shared" si="0"/>
        <v>-7795.0999999999985</v>
      </c>
      <c r="K12">
        <f>Tesco!J726</f>
        <v>-7795.1</v>
      </c>
    </row>
    <row r="13" spans="1:12" x14ac:dyDescent="0.3">
      <c r="A13" s="3">
        <f>Adatok!A15</f>
        <v>38322</v>
      </c>
      <c r="B13">
        <f>101-Adatok!B15</f>
        <v>83</v>
      </c>
      <c r="C13">
        <f>101-Adatok!H15</f>
        <v>95</v>
      </c>
      <c r="D13">
        <f>101-Adatok!K15</f>
        <v>101</v>
      </c>
      <c r="E13">
        <f>101-Adatok!N15</f>
        <v>98</v>
      </c>
      <c r="F13">
        <f>101-Adatok!Q15</f>
        <v>98</v>
      </c>
      <c r="G13">
        <f>101-Adatok!T15</f>
        <v>94</v>
      </c>
      <c r="H13">
        <f>Adatok!E15*1000+1000</f>
        <v>23000</v>
      </c>
      <c r="I13">
        <f>Tesco!H727</f>
        <v>25795.1</v>
      </c>
      <c r="J13">
        <f t="shared" si="0"/>
        <v>-2795.0999999999985</v>
      </c>
      <c r="K13">
        <f>Tesco!J727</f>
        <v>-2795.1</v>
      </c>
    </row>
    <row r="14" spans="1:12" x14ac:dyDescent="0.3">
      <c r="A14" s="3">
        <f>Adatok!A16</f>
        <v>38353</v>
      </c>
      <c r="B14">
        <f>101-Adatok!B16</f>
        <v>89</v>
      </c>
      <c r="C14">
        <f>101-Adatok!H16</f>
        <v>99</v>
      </c>
      <c r="D14">
        <f>101-Adatok!K16</f>
        <v>101</v>
      </c>
      <c r="E14">
        <f>101-Adatok!N16</f>
        <v>96</v>
      </c>
      <c r="F14">
        <f>101-Adatok!Q16</f>
        <v>99</v>
      </c>
      <c r="G14">
        <f>101-Adatok!T16</f>
        <v>92</v>
      </c>
      <c r="H14">
        <f>Adatok!E16*1000+1000</f>
        <v>13000</v>
      </c>
      <c r="I14">
        <f>Tesco!H728</f>
        <v>22451.3</v>
      </c>
      <c r="J14">
        <f t="shared" si="0"/>
        <v>-9451.2999999999993</v>
      </c>
      <c r="K14">
        <f>Tesco!J728</f>
        <v>-9451.2999999999993</v>
      </c>
    </row>
    <row r="15" spans="1:12" x14ac:dyDescent="0.3">
      <c r="A15" s="3">
        <f>Adatok!A17</f>
        <v>38384</v>
      </c>
      <c r="B15">
        <f>101-Adatok!B17</f>
        <v>87</v>
      </c>
      <c r="C15">
        <f>101-Adatok!H17</f>
        <v>100</v>
      </c>
      <c r="D15">
        <f>101-Adatok!K17</f>
        <v>101</v>
      </c>
      <c r="E15">
        <f>101-Adatok!N17</f>
        <v>95</v>
      </c>
      <c r="F15">
        <f>101-Adatok!Q17</f>
        <v>98</v>
      </c>
      <c r="G15">
        <f>101-Adatok!T17</f>
        <v>89</v>
      </c>
      <c r="H15">
        <f>Adatok!E17*1000+1000</f>
        <v>15000</v>
      </c>
      <c r="I15">
        <f>Tesco!H729</f>
        <v>23406.7</v>
      </c>
      <c r="J15">
        <f t="shared" si="0"/>
        <v>-8406.7000000000007</v>
      </c>
      <c r="K15">
        <f>Tesco!J729</f>
        <v>-8406.7000000000007</v>
      </c>
    </row>
    <row r="16" spans="1:12" x14ac:dyDescent="0.3">
      <c r="A16" s="3">
        <f>Adatok!A18</f>
        <v>38412</v>
      </c>
      <c r="B16">
        <f>101-Adatok!B18</f>
        <v>85</v>
      </c>
      <c r="C16">
        <f>101-Adatok!H18</f>
        <v>98</v>
      </c>
      <c r="D16">
        <f>101-Adatok!K18</f>
        <v>100</v>
      </c>
      <c r="E16">
        <f>101-Adatok!N18</f>
        <v>98</v>
      </c>
      <c r="F16">
        <f>101-Adatok!Q18</f>
        <v>99</v>
      </c>
      <c r="G16">
        <f>101-Adatok!T18</f>
        <v>94</v>
      </c>
      <c r="H16">
        <f>Adatok!E18*1000+1000</f>
        <v>18000</v>
      </c>
      <c r="I16">
        <f>Tesco!H730</f>
        <v>23406.7</v>
      </c>
      <c r="J16">
        <f t="shared" si="0"/>
        <v>-5406.7000000000007</v>
      </c>
      <c r="K16">
        <f>Tesco!J730</f>
        <v>-5406.7</v>
      </c>
    </row>
    <row r="17" spans="1:15" x14ac:dyDescent="0.3">
      <c r="A17" s="3">
        <f>Adatok!A19</f>
        <v>38443</v>
      </c>
      <c r="B17">
        <f>101-Adatok!B19</f>
        <v>88</v>
      </c>
      <c r="C17">
        <f>101-Adatok!H19</f>
        <v>98</v>
      </c>
      <c r="D17">
        <f>101-Adatok!K19</f>
        <v>98</v>
      </c>
      <c r="E17">
        <f>101-Adatok!N19</f>
        <v>101</v>
      </c>
      <c r="F17">
        <f>101-Adatok!Q19</f>
        <v>98</v>
      </c>
      <c r="G17">
        <f>101-Adatok!T19</f>
        <v>78</v>
      </c>
      <c r="H17">
        <f>Adatok!E19*1000+1000</f>
        <v>16000</v>
      </c>
      <c r="I17">
        <f>Tesco!H731</f>
        <v>24839.8</v>
      </c>
      <c r="J17">
        <f t="shared" si="0"/>
        <v>-8839.7999999999993</v>
      </c>
      <c r="K17">
        <f>Tesco!J731</f>
        <v>-8839.7999999999993</v>
      </c>
    </row>
    <row r="18" spans="1:15" x14ac:dyDescent="0.3">
      <c r="A18" s="3">
        <f>Adatok!A20</f>
        <v>38473</v>
      </c>
      <c r="B18">
        <f>101-Adatok!B20</f>
        <v>87</v>
      </c>
      <c r="C18">
        <f>101-Adatok!H20</f>
        <v>99</v>
      </c>
      <c r="D18">
        <f>101-Adatok!K20</f>
        <v>100</v>
      </c>
      <c r="E18">
        <f>101-Adatok!N20</f>
        <v>97</v>
      </c>
      <c r="F18">
        <f>101-Adatok!Q20</f>
        <v>97</v>
      </c>
      <c r="G18">
        <f>101-Adatok!T20</f>
        <v>92</v>
      </c>
      <c r="H18">
        <f>Adatok!E20*1000+1000</f>
        <v>16000</v>
      </c>
      <c r="I18">
        <f>Tesco!H732</f>
        <v>23884.400000000001</v>
      </c>
      <c r="J18">
        <f t="shared" si="0"/>
        <v>-7884.4000000000015</v>
      </c>
      <c r="K18">
        <f>Tesco!J732</f>
        <v>-7884.4</v>
      </c>
    </row>
    <row r="19" spans="1:15" x14ac:dyDescent="0.3">
      <c r="A19" s="3">
        <f>Adatok!A21</f>
        <v>38504</v>
      </c>
      <c r="B19">
        <f>101-Adatok!B21</f>
        <v>84</v>
      </c>
      <c r="C19">
        <f>101-Adatok!H21</f>
        <v>98</v>
      </c>
      <c r="D19">
        <f>101-Adatok!K21</f>
        <v>101</v>
      </c>
      <c r="E19">
        <f>101-Adatok!N21</f>
        <v>96</v>
      </c>
      <c r="F19">
        <f>101-Adatok!Q21</f>
        <v>99</v>
      </c>
      <c r="G19">
        <f>101-Adatok!T21</f>
        <v>95</v>
      </c>
      <c r="H19">
        <f>Adatok!E21*1000+1000</f>
        <v>13000</v>
      </c>
      <c r="I19">
        <f>Tesco!H733</f>
        <v>23406.7</v>
      </c>
      <c r="J19">
        <f t="shared" si="0"/>
        <v>-10406.700000000001</v>
      </c>
      <c r="K19">
        <f>Tesco!J733</f>
        <v>-10406.700000000001</v>
      </c>
    </row>
    <row r="20" spans="1:15" x14ac:dyDescent="0.3">
      <c r="A20" s="3">
        <f>Adatok!A22</f>
        <v>38534</v>
      </c>
      <c r="B20">
        <f>101-Adatok!B22</f>
        <v>83</v>
      </c>
      <c r="C20">
        <f>101-Adatok!H22</f>
        <v>96</v>
      </c>
      <c r="D20">
        <f>101-Adatok!K22</f>
        <v>101</v>
      </c>
      <c r="E20">
        <f>101-Adatok!N22</f>
        <v>98</v>
      </c>
      <c r="F20">
        <f>101-Adatok!Q22</f>
        <v>97</v>
      </c>
      <c r="G20">
        <f>101-Adatok!T22</f>
        <v>80</v>
      </c>
      <c r="H20">
        <f>Adatok!E22*1000+1000</f>
        <v>21000</v>
      </c>
      <c r="I20">
        <f>Tesco!H734</f>
        <v>26153.4</v>
      </c>
      <c r="J20">
        <f t="shared" si="0"/>
        <v>-5153.4000000000015</v>
      </c>
      <c r="K20">
        <f>Tesco!J734</f>
        <v>-5153.3999999999996</v>
      </c>
    </row>
    <row r="21" spans="1:15" x14ac:dyDescent="0.3">
      <c r="A21" s="3">
        <f>Adatok!A23</f>
        <v>38565</v>
      </c>
      <c r="B21">
        <f>101-Adatok!B23</f>
        <v>82</v>
      </c>
      <c r="C21">
        <f>101-Adatok!H23</f>
        <v>99</v>
      </c>
      <c r="D21">
        <f>101-Adatok!K23</f>
        <v>99</v>
      </c>
      <c r="E21">
        <f>101-Adatok!N23</f>
        <v>99</v>
      </c>
      <c r="F21">
        <f>101-Adatok!Q23</f>
        <v>98</v>
      </c>
      <c r="G21">
        <f>101-Adatok!T23</f>
        <v>85</v>
      </c>
      <c r="H21">
        <f>Adatok!E23*1000+1000</f>
        <v>21000</v>
      </c>
      <c r="I21">
        <f>Tesco!H735</f>
        <v>25078.6</v>
      </c>
      <c r="J21">
        <f t="shared" si="0"/>
        <v>-4078.5999999999985</v>
      </c>
      <c r="K21">
        <f>Tesco!J735</f>
        <v>-4078.6</v>
      </c>
    </row>
    <row r="22" spans="1:15" x14ac:dyDescent="0.3">
      <c r="A22" s="3">
        <f>Adatok!A24</f>
        <v>38596</v>
      </c>
      <c r="B22">
        <f>101-Adatok!B24</f>
        <v>89</v>
      </c>
      <c r="C22">
        <f>101-Adatok!H24</f>
        <v>98</v>
      </c>
      <c r="D22">
        <f>101-Adatok!K24</f>
        <v>99</v>
      </c>
      <c r="E22">
        <f>101-Adatok!N24</f>
        <v>97</v>
      </c>
      <c r="F22">
        <f>101-Adatok!Q24</f>
        <v>99</v>
      </c>
      <c r="G22">
        <f>101-Adatok!T24</f>
        <v>87</v>
      </c>
      <c r="H22">
        <f>Adatok!E24*1000+1000</f>
        <v>20000</v>
      </c>
      <c r="I22">
        <f>Tesco!H736</f>
        <v>23526.1</v>
      </c>
      <c r="J22">
        <f t="shared" si="0"/>
        <v>-3526.0999999999985</v>
      </c>
      <c r="K22">
        <f>Tesco!J736</f>
        <v>-3526.1</v>
      </c>
    </row>
    <row r="23" spans="1:15" x14ac:dyDescent="0.3">
      <c r="A23" s="3">
        <f>Adatok!A25</f>
        <v>38626</v>
      </c>
      <c r="B23">
        <f>101-Adatok!B25</f>
        <v>80</v>
      </c>
      <c r="C23">
        <f>101-Adatok!H25</f>
        <v>99</v>
      </c>
      <c r="D23">
        <f>101-Adatok!K25</f>
        <v>101</v>
      </c>
      <c r="E23">
        <f>101-Adatok!N25</f>
        <v>100</v>
      </c>
      <c r="F23">
        <f>101-Adatok!Q25</f>
        <v>98</v>
      </c>
      <c r="G23">
        <f>101-Adatok!T25</f>
        <v>87</v>
      </c>
      <c r="H23">
        <f>Adatok!E25*1000+1000</f>
        <v>22000</v>
      </c>
      <c r="I23">
        <f>Tesco!H737</f>
        <v>24839.8</v>
      </c>
      <c r="J23">
        <f t="shared" si="0"/>
        <v>-2839.7999999999993</v>
      </c>
      <c r="K23">
        <f>Tesco!J737</f>
        <v>-2839.8</v>
      </c>
    </row>
    <row r="24" spans="1:15" x14ac:dyDescent="0.3">
      <c r="A24" s="3">
        <f>Adatok!A26</f>
        <v>38657</v>
      </c>
      <c r="B24">
        <f>101-Adatok!B26</f>
        <v>81</v>
      </c>
      <c r="C24">
        <f>101-Adatok!H26</f>
        <v>98</v>
      </c>
      <c r="D24">
        <f>101-Adatok!K26</f>
        <v>98</v>
      </c>
      <c r="E24">
        <f>101-Adatok!N26</f>
        <v>99</v>
      </c>
      <c r="F24">
        <f>101-Adatok!Q26</f>
        <v>98</v>
      </c>
      <c r="G24">
        <f>101-Adatok!T26</f>
        <v>90</v>
      </c>
      <c r="H24">
        <f>Adatok!E26*1000+1000</f>
        <v>20000</v>
      </c>
      <c r="I24">
        <f>Tesco!H738</f>
        <v>26750.5</v>
      </c>
      <c r="J24">
        <f t="shared" si="0"/>
        <v>-6750.5</v>
      </c>
      <c r="K24">
        <f>Tesco!J738</f>
        <v>-6750.5</v>
      </c>
      <c r="O24" s="23">
        <f>Tesco!B1920/Tesco!B1919</f>
        <v>2.3089849486049928E-3</v>
      </c>
    </row>
    <row r="25" spans="1:15" x14ac:dyDescent="0.3">
      <c r="A25" s="3">
        <f>Adatok!A27</f>
        <v>38687</v>
      </c>
      <c r="B25">
        <f>101-Adatok!B27</f>
        <v>78</v>
      </c>
      <c r="C25">
        <f>101-Adatok!H27</f>
        <v>97</v>
      </c>
      <c r="D25">
        <f>101-Adatok!K27</f>
        <v>101</v>
      </c>
      <c r="E25">
        <f>101-Adatok!N27</f>
        <v>96</v>
      </c>
      <c r="F25">
        <f>101-Adatok!Q27</f>
        <v>98</v>
      </c>
      <c r="G25">
        <f>101-Adatok!T27</f>
        <v>96</v>
      </c>
      <c r="H25">
        <f>Adatok!E27*1000+1000</f>
        <v>27000</v>
      </c>
      <c r="I25">
        <f>Tesco!H739</f>
        <v>28303</v>
      </c>
      <c r="J25">
        <f t="shared" si="0"/>
        <v>-1303</v>
      </c>
      <c r="K25">
        <f>Tesco!J739</f>
        <v>-1303</v>
      </c>
    </row>
    <row r="26" spans="1:15" x14ac:dyDescent="0.3">
      <c r="A26" s="3">
        <f>Adatok!A28</f>
        <v>38718</v>
      </c>
      <c r="B26">
        <f>101-Adatok!B28</f>
        <v>88</v>
      </c>
      <c r="C26">
        <f>101-Adatok!H28</f>
        <v>99</v>
      </c>
      <c r="D26">
        <f>101-Adatok!K28</f>
        <v>99</v>
      </c>
      <c r="E26">
        <f>101-Adatok!N28</f>
        <v>97</v>
      </c>
      <c r="F26">
        <f>101-Adatok!Q28</f>
        <v>98</v>
      </c>
      <c r="G26">
        <f>101-Adatok!T28</f>
        <v>86</v>
      </c>
      <c r="H26">
        <f>Adatok!E28*1000+1000</f>
        <v>16000</v>
      </c>
      <c r="I26">
        <f>Tesco!H740</f>
        <v>23884.400000000001</v>
      </c>
      <c r="J26">
        <f t="shared" si="0"/>
        <v>-7884.4000000000015</v>
      </c>
      <c r="K26">
        <f>Tesco!J740</f>
        <v>-7884.4</v>
      </c>
    </row>
    <row r="27" spans="1:15" x14ac:dyDescent="0.3">
      <c r="A27" s="3">
        <f>Adatok!A29</f>
        <v>38749</v>
      </c>
      <c r="B27">
        <f>101-Adatok!B29</f>
        <v>87</v>
      </c>
      <c r="C27">
        <f>101-Adatok!H29</f>
        <v>98</v>
      </c>
      <c r="D27">
        <f>101-Adatok!K29</f>
        <v>101</v>
      </c>
      <c r="E27">
        <f>101-Adatok!N29</f>
        <v>98</v>
      </c>
      <c r="F27">
        <f>101-Adatok!Q29</f>
        <v>98</v>
      </c>
      <c r="G27">
        <f>101-Adatok!T29</f>
        <v>93</v>
      </c>
      <c r="H27">
        <f>Adatok!E29*1000+1000</f>
        <v>14000</v>
      </c>
      <c r="I27">
        <f>Tesco!H741</f>
        <v>23884.400000000001</v>
      </c>
      <c r="J27">
        <f t="shared" si="0"/>
        <v>-9884.4000000000015</v>
      </c>
      <c r="K27">
        <f>Tesco!J741</f>
        <v>-9884.4</v>
      </c>
    </row>
    <row r="28" spans="1:15" x14ac:dyDescent="0.3">
      <c r="A28" s="3">
        <f>Adatok!A30</f>
        <v>38777</v>
      </c>
      <c r="B28">
        <f>101-Adatok!B30</f>
        <v>88</v>
      </c>
      <c r="C28">
        <f>101-Adatok!H30</f>
        <v>100</v>
      </c>
      <c r="D28">
        <f>101-Adatok!K30</f>
        <v>100</v>
      </c>
      <c r="E28">
        <f>101-Adatok!N30</f>
        <v>99</v>
      </c>
      <c r="F28">
        <f>101-Adatok!Q30</f>
        <v>99</v>
      </c>
      <c r="G28">
        <f>101-Adatok!T30</f>
        <v>83</v>
      </c>
      <c r="H28">
        <f>Adatok!E30*1000+1000</f>
        <v>17000</v>
      </c>
      <c r="I28">
        <f>Tesco!H742</f>
        <v>21854.2</v>
      </c>
      <c r="J28">
        <f t="shared" si="0"/>
        <v>-4854.2000000000007</v>
      </c>
      <c r="K28">
        <f>Tesco!J742</f>
        <v>-4854.2</v>
      </c>
    </row>
    <row r="29" spans="1:15" x14ac:dyDescent="0.3">
      <c r="A29" s="3">
        <f>Adatok!A31</f>
        <v>38808</v>
      </c>
      <c r="B29">
        <f>101-Adatok!B31</f>
        <v>79</v>
      </c>
      <c r="C29">
        <f>101-Adatok!H31</f>
        <v>100</v>
      </c>
      <c r="D29">
        <f>101-Adatok!K31</f>
        <v>99</v>
      </c>
      <c r="E29">
        <f>101-Adatok!N31</f>
        <v>97</v>
      </c>
      <c r="F29">
        <f>101-Adatok!Q31</f>
        <v>99</v>
      </c>
      <c r="G29">
        <f>101-Adatok!T31</f>
        <v>87</v>
      </c>
      <c r="H29">
        <f>Adatok!E31*1000+1000</f>
        <v>17000</v>
      </c>
      <c r="I29">
        <f>Tesco!H743</f>
        <v>24362.1</v>
      </c>
      <c r="J29">
        <f t="shared" si="0"/>
        <v>-7362.0999999999985</v>
      </c>
      <c r="K29">
        <f>Tesco!J743</f>
        <v>-7362.1</v>
      </c>
    </row>
    <row r="30" spans="1:15" x14ac:dyDescent="0.3">
      <c r="A30" s="3">
        <f>Adatok!A32</f>
        <v>38838</v>
      </c>
      <c r="B30">
        <f>101-Adatok!B32</f>
        <v>85</v>
      </c>
      <c r="C30">
        <f>101-Adatok!H32</f>
        <v>97</v>
      </c>
      <c r="D30">
        <f>101-Adatok!K32</f>
        <v>100</v>
      </c>
      <c r="E30">
        <f>101-Adatok!N32</f>
        <v>96</v>
      </c>
      <c r="F30">
        <f>101-Adatok!Q32</f>
        <v>98</v>
      </c>
      <c r="G30">
        <f>101-Adatok!T32</f>
        <v>88</v>
      </c>
      <c r="H30">
        <f>Adatok!E32*1000+1000</f>
        <v>19000</v>
      </c>
      <c r="I30">
        <f>Tesco!H744</f>
        <v>26272.799999999999</v>
      </c>
      <c r="J30">
        <f t="shared" si="0"/>
        <v>-7272.7999999999993</v>
      </c>
      <c r="K30">
        <f>Tesco!J744</f>
        <v>-7272.8</v>
      </c>
    </row>
    <row r="31" spans="1:15" x14ac:dyDescent="0.3">
      <c r="A31" s="3">
        <f>Adatok!A33</f>
        <v>38869</v>
      </c>
      <c r="B31">
        <f>101-Adatok!B33</f>
        <v>82</v>
      </c>
      <c r="C31">
        <f>101-Adatok!H33</f>
        <v>97</v>
      </c>
      <c r="D31">
        <f>101-Adatok!K33</f>
        <v>99</v>
      </c>
      <c r="E31">
        <f>101-Adatok!N33</f>
        <v>97</v>
      </c>
      <c r="F31">
        <f>101-Adatok!Q33</f>
        <v>96</v>
      </c>
      <c r="G31">
        <f>101-Adatok!T33</f>
        <v>86</v>
      </c>
      <c r="H31">
        <f>Adatok!E33*1000+1000</f>
        <v>21000</v>
      </c>
      <c r="I31">
        <f>Tesco!H745</f>
        <v>27228.2</v>
      </c>
      <c r="J31">
        <f t="shared" si="0"/>
        <v>-6228.2000000000007</v>
      </c>
      <c r="K31">
        <f>Tesco!J745</f>
        <v>-6228.2</v>
      </c>
    </row>
    <row r="32" spans="1:15" x14ac:dyDescent="0.3">
      <c r="A32" s="3">
        <f>Adatok!A34</f>
        <v>38899</v>
      </c>
      <c r="B32">
        <f>101-Adatok!B34</f>
        <v>82</v>
      </c>
      <c r="C32">
        <f>101-Adatok!H34</f>
        <v>97</v>
      </c>
      <c r="D32">
        <f>101-Adatok!K34</f>
        <v>100</v>
      </c>
      <c r="E32">
        <f>101-Adatok!N34</f>
        <v>96</v>
      </c>
      <c r="F32">
        <f>101-Adatok!Q34</f>
        <v>96</v>
      </c>
      <c r="G32">
        <f>101-Adatok!T34</f>
        <v>79</v>
      </c>
      <c r="H32">
        <f>Adatok!E34*1000+1000</f>
        <v>23000</v>
      </c>
      <c r="I32">
        <f>Tesco!H746</f>
        <v>28183.599999999999</v>
      </c>
      <c r="J32">
        <f t="shared" si="0"/>
        <v>-5183.5999999999985</v>
      </c>
      <c r="K32">
        <f>Tesco!J746</f>
        <v>-5183.6000000000004</v>
      </c>
    </row>
    <row r="33" spans="1:11" x14ac:dyDescent="0.3">
      <c r="A33" s="3">
        <f>Adatok!A35</f>
        <v>38930</v>
      </c>
      <c r="B33">
        <f>101-Adatok!B35</f>
        <v>83</v>
      </c>
      <c r="C33">
        <f>101-Adatok!H35</f>
        <v>99</v>
      </c>
      <c r="D33">
        <f>101-Adatok!K35</f>
        <v>99</v>
      </c>
      <c r="E33">
        <f>101-Adatok!N35</f>
        <v>95</v>
      </c>
      <c r="F33">
        <f>101-Adatok!Q35</f>
        <v>96</v>
      </c>
      <c r="G33">
        <f>101-Adatok!T35</f>
        <v>87</v>
      </c>
      <c r="H33">
        <f>Adatok!E35*1000+1000</f>
        <v>23000</v>
      </c>
      <c r="I33">
        <f>Tesco!H747</f>
        <v>26631.1</v>
      </c>
      <c r="J33">
        <f t="shared" si="0"/>
        <v>-3631.0999999999985</v>
      </c>
      <c r="K33">
        <f>Tesco!J747</f>
        <v>-3631.1</v>
      </c>
    </row>
    <row r="34" spans="1:11" x14ac:dyDescent="0.3">
      <c r="A34" s="3">
        <f>Adatok!A36</f>
        <v>38961</v>
      </c>
      <c r="B34">
        <f>101-Adatok!B36</f>
        <v>86</v>
      </c>
      <c r="C34">
        <f>101-Adatok!H36</f>
        <v>98</v>
      </c>
      <c r="D34">
        <f>101-Adatok!K36</f>
        <v>99</v>
      </c>
      <c r="E34">
        <f>101-Adatok!N36</f>
        <v>96</v>
      </c>
      <c r="F34">
        <f>101-Adatok!Q36</f>
        <v>99</v>
      </c>
      <c r="G34">
        <f>101-Adatok!T36</f>
        <v>80</v>
      </c>
      <c r="H34">
        <f>Adatok!E36*1000+1000</f>
        <v>20000</v>
      </c>
      <c r="I34">
        <f>Tesco!H748</f>
        <v>24600.9</v>
      </c>
      <c r="J34">
        <f t="shared" si="0"/>
        <v>-4600.9000000000015</v>
      </c>
      <c r="K34">
        <f>Tesco!J748</f>
        <v>-4600.8999999999996</v>
      </c>
    </row>
    <row r="35" spans="1:11" x14ac:dyDescent="0.3">
      <c r="A35" s="3">
        <f>Adatok!A37</f>
        <v>38991</v>
      </c>
      <c r="B35">
        <f>101-Adatok!B37</f>
        <v>81</v>
      </c>
      <c r="C35">
        <f>101-Adatok!H37</f>
        <v>97</v>
      </c>
      <c r="D35">
        <f>101-Adatok!K37</f>
        <v>99</v>
      </c>
      <c r="E35">
        <f>101-Adatok!N37</f>
        <v>96</v>
      </c>
      <c r="F35">
        <f>101-Adatok!Q37</f>
        <v>98</v>
      </c>
      <c r="G35">
        <f>101-Adatok!T37</f>
        <v>89</v>
      </c>
      <c r="H35">
        <f>Adatok!E37*1000+1000</f>
        <v>24000</v>
      </c>
      <c r="I35">
        <f>Tesco!H749</f>
        <v>28303</v>
      </c>
      <c r="J35">
        <f t="shared" si="0"/>
        <v>-4303</v>
      </c>
      <c r="K35">
        <f>Tesco!J749</f>
        <v>-4303</v>
      </c>
    </row>
    <row r="36" spans="1:11" x14ac:dyDescent="0.3">
      <c r="A36" s="3">
        <f>Adatok!A38</f>
        <v>39022</v>
      </c>
      <c r="B36">
        <f>101-Adatok!B38</f>
        <v>78</v>
      </c>
      <c r="C36">
        <f>101-Adatok!H38</f>
        <v>97</v>
      </c>
      <c r="D36">
        <f>101-Adatok!K38</f>
        <v>99</v>
      </c>
      <c r="E36">
        <f>101-Adatok!N38</f>
        <v>93</v>
      </c>
      <c r="F36">
        <f>101-Adatok!Q38</f>
        <v>97</v>
      </c>
      <c r="G36">
        <f>101-Adatok!T38</f>
        <v>89</v>
      </c>
      <c r="H36">
        <f>Adatok!E38*1000+1000</f>
        <v>30000</v>
      </c>
      <c r="I36">
        <f>Tesco!H750</f>
        <v>29616.6</v>
      </c>
      <c r="J36">
        <f t="shared" si="0"/>
        <v>383.40000000000146</v>
      </c>
      <c r="K36">
        <f>Tesco!J750</f>
        <v>383.4</v>
      </c>
    </row>
    <row r="37" spans="1:11" x14ac:dyDescent="0.3">
      <c r="A37" s="3">
        <f>Adatok!A39</f>
        <v>39052</v>
      </c>
      <c r="B37">
        <f>101-Adatok!B39</f>
        <v>78</v>
      </c>
      <c r="C37">
        <f>101-Adatok!H39</f>
        <v>96</v>
      </c>
      <c r="D37">
        <f>101-Adatok!K39</f>
        <v>99</v>
      </c>
      <c r="E37">
        <f>101-Adatok!N39</f>
        <v>94</v>
      </c>
      <c r="F37">
        <f>101-Adatok!Q39</f>
        <v>97</v>
      </c>
      <c r="G37">
        <f>101-Adatok!T39</f>
        <v>88</v>
      </c>
      <c r="H37">
        <f>Adatok!E39*1000+1000</f>
        <v>37000</v>
      </c>
      <c r="I37">
        <f>Tesco!H751</f>
        <v>29616.6</v>
      </c>
      <c r="J37">
        <f t="shared" si="0"/>
        <v>7383.4000000000015</v>
      </c>
      <c r="K37">
        <f>Tesco!J751</f>
        <v>7383.4</v>
      </c>
    </row>
    <row r="38" spans="1:11" x14ac:dyDescent="0.3">
      <c r="A38" s="3">
        <f>Adatok!A40</f>
        <v>39083</v>
      </c>
      <c r="B38">
        <f>101-Adatok!B40</f>
        <v>86</v>
      </c>
      <c r="C38">
        <f>101-Adatok!H40</f>
        <v>97</v>
      </c>
      <c r="D38">
        <f>101-Adatok!K40</f>
        <v>100</v>
      </c>
      <c r="E38">
        <f>101-Adatok!N40</f>
        <v>96</v>
      </c>
      <c r="F38">
        <f>101-Adatok!Q40</f>
        <v>99</v>
      </c>
      <c r="G38">
        <f>101-Adatok!T40</f>
        <v>86</v>
      </c>
      <c r="H38">
        <f>Adatok!E40*1000+1000</f>
        <v>20000</v>
      </c>
      <c r="I38">
        <f>Tesco!H752</f>
        <v>24959.200000000001</v>
      </c>
      <c r="J38">
        <f t="shared" si="0"/>
        <v>-4959.2000000000007</v>
      </c>
      <c r="K38">
        <f>Tesco!J752</f>
        <v>-4959.2</v>
      </c>
    </row>
    <row r="39" spans="1:11" x14ac:dyDescent="0.3">
      <c r="A39" s="3">
        <f>Adatok!A41</f>
        <v>39114</v>
      </c>
      <c r="B39">
        <f>101-Adatok!B41</f>
        <v>88</v>
      </c>
      <c r="C39">
        <f>101-Adatok!H41</f>
        <v>97</v>
      </c>
      <c r="D39">
        <f>101-Adatok!K41</f>
        <v>98</v>
      </c>
      <c r="E39">
        <f>101-Adatok!N41</f>
        <v>95</v>
      </c>
      <c r="F39">
        <f>101-Adatok!Q41</f>
        <v>99</v>
      </c>
      <c r="G39">
        <f>101-Adatok!T41</f>
        <v>91</v>
      </c>
      <c r="H39">
        <f>Adatok!E41*1000+1000</f>
        <v>17000</v>
      </c>
      <c r="I39">
        <f>Tesco!H753</f>
        <v>25317.5</v>
      </c>
      <c r="J39">
        <f t="shared" si="0"/>
        <v>-8317.5</v>
      </c>
      <c r="K39">
        <f>Tesco!J753</f>
        <v>-8317.5</v>
      </c>
    </row>
    <row r="40" spans="1:11" x14ac:dyDescent="0.3">
      <c r="A40" s="3">
        <f>Adatok!A42</f>
        <v>39142</v>
      </c>
      <c r="B40">
        <f>101-Adatok!B42</f>
        <v>84</v>
      </c>
      <c r="C40">
        <f>101-Adatok!H42</f>
        <v>98</v>
      </c>
      <c r="D40">
        <f>101-Adatok!K42</f>
        <v>99</v>
      </c>
      <c r="E40">
        <f>101-Adatok!N42</f>
        <v>93</v>
      </c>
      <c r="F40">
        <f>101-Adatok!Q42</f>
        <v>99</v>
      </c>
      <c r="G40">
        <f>101-Adatok!T42</f>
        <v>85</v>
      </c>
      <c r="H40">
        <f>Adatok!E42*1000+1000</f>
        <v>21000</v>
      </c>
      <c r="I40">
        <f>Tesco!H754</f>
        <v>24600.9</v>
      </c>
      <c r="J40">
        <f t="shared" si="0"/>
        <v>-3600.9000000000015</v>
      </c>
      <c r="K40">
        <f>Tesco!J754</f>
        <v>-3600.9</v>
      </c>
    </row>
    <row r="41" spans="1:11" x14ac:dyDescent="0.3">
      <c r="A41" s="3">
        <f>Adatok!A43</f>
        <v>39173</v>
      </c>
      <c r="B41">
        <f>101-Adatok!B43</f>
        <v>82</v>
      </c>
      <c r="C41">
        <f>101-Adatok!H43</f>
        <v>97</v>
      </c>
      <c r="D41">
        <f>101-Adatok!K43</f>
        <v>99</v>
      </c>
      <c r="E41">
        <f>101-Adatok!N43</f>
        <v>93</v>
      </c>
      <c r="F41">
        <f>101-Adatok!Q43</f>
        <v>98</v>
      </c>
      <c r="G41">
        <f>101-Adatok!T43</f>
        <v>91</v>
      </c>
      <c r="H41">
        <f>Adatok!E43*1000+1000</f>
        <v>24000</v>
      </c>
      <c r="I41">
        <f>Tesco!H755</f>
        <v>27825.3</v>
      </c>
      <c r="J41">
        <f t="shared" si="0"/>
        <v>-3825.2999999999993</v>
      </c>
      <c r="K41">
        <f>Tesco!J755</f>
        <v>-3825.3</v>
      </c>
    </row>
    <row r="42" spans="1:11" x14ac:dyDescent="0.3">
      <c r="A42" s="3">
        <f>Adatok!A44</f>
        <v>39203</v>
      </c>
      <c r="B42">
        <f>101-Adatok!B44</f>
        <v>82</v>
      </c>
      <c r="C42">
        <f>101-Adatok!H44</f>
        <v>97</v>
      </c>
      <c r="D42">
        <f>101-Adatok!K44</f>
        <v>100</v>
      </c>
      <c r="E42">
        <f>101-Adatok!N44</f>
        <v>91</v>
      </c>
      <c r="F42">
        <f>101-Adatok!Q44</f>
        <v>98</v>
      </c>
      <c r="G42">
        <f>101-Adatok!T44</f>
        <v>88</v>
      </c>
      <c r="H42">
        <f>Adatok!E44*1000+1000</f>
        <v>22000</v>
      </c>
      <c r="I42">
        <f>Tesco!H756</f>
        <v>27705.9</v>
      </c>
      <c r="J42">
        <f t="shared" si="0"/>
        <v>-5705.9000000000015</v>
      </c>
      <c r="K42">
        <f>Tesco!J756</f>
        <v>-5705.9</v>
      </c>
    </row>
    <row r="43" spans="1:11" x14ac:dyDescent="0.3">
      <c r="A43" s="3">
        <f>Adatok!A45</f>
        <v>39234</v>
      </c>
      <c r="B43">
        <f>101-Adatok!B45</f>
        <v>79</v>
      </c>
      <c r="C43">
        <f>101-Adatok!H45</f>
        <v>97</v>
      </c>
      <c r="D43">
        <f>101-Adatok!K45</f>
        <v>99</v>
      </c>
      <c r="E43">
        <f>101-Adatok!N45</f>
        <v>92</v>
      </c>
      <c r="F43">
        <f>101-Adatok!Q45</f>
        <v>97</v>
      </c>
      <c r="G43">
        <f>101-Adatok!T45</f>
        <v>83</v>
      </c>
      <c r="H43">
        <f>Adatok!E45*1000+1000</f>
        <v>27000</v>
      </c>
      <c r="I43">
        <f>Tesco!H757</f>
        <v>29139</v>
      </c>
      <c r="J43">
        <f t="shared" si="0"/>
        <v>-2139</v>
      </c>
      <c r="K43">
        <f>Tesco!J757</f>
        <v>-2139</v>
      </c>
    </row>
    <row r="44" spans="1:11" x14ac:dyDescent="0.3">
      <c r="A44" s="3">
        <f>Adatok!A46</f>
        <v>39264</v>
      </c>
      <c r="B44">
        <f>101-Adatok!B46</f>
        <v>77</v>
      </c>
      <c r="C44">
        <f>101-Adatok!H46</f>
        <v>95</v>
      </c>
      <c r="D44">
        <f>101-Adatok!K46</f>
        <v>99</v>
      </c>
      <c r="E44">
        <f>101-Adatok!N46</f>
        <v>92</v>
      </c>
      <c r="F44">
        <f>101-Adatok!Q46</f>
        <v>97</v>
      </c>
      <c r="G44">
        <f>101-Adatok!T46</f>
        <v>82</v>
      </c>
      <c r="H44">
        <f>Adatok!E46*1000+1000</f>
        <v>31000</v>
      </c>
      <c r="I44">
        <f>Tesco!H758</f>
        <v>29855.5</v>
      </c>
      <c r="J44">
        <f t="shared" si="0"/>
        <v>1144.5</v>
      </c>
      <c r="K44">
        <f>Tesco!J758</f>
        <v>1144.5</v>
      </c>
    </row>
    <row r="45" spans="1:11" x14ac:dyDescent="0.3">
      <c r="A45" s="3">
        <f>Adatok!A47</f>
        <v>39295</v>
      </c>
      <c r="B45">
        <f>101-Adatok!B47</f>
        <v>79</v>
      </c>
      <c r="C45">
        <f>101-Adatok!H47</f>
        <v>96</v>
      </c>
      <c r="D45">
        <f>101-Adatok!K47</f>
        <v>99</v>
      </c>
      <c r="E45">
        <f>101-Adatok!N47</f>
        <v>92</v>
      </c>
      <c r="F45">
        <f>101-Adatok!Q47</f>
        <v>97</v>
      </c>
      <c r="G45">
        <f>101-Adatok!T47</f>
        <v>85</v>
      </c>
      <c r="H45">
        <f>Adatok!E47*1000+1000</f>
        <v>29000</v>
      </c>
      <c r="I45">
        <f>Tesco!H759</f>
        <v>29139</v>
      </c>
      <c r="J45">
        <f t="shared" si="0"/>
        <v>-139</v>
      </c>
      <c r="K45">
        <f>Tesco!J759</f>
        <v>-139</v>
      </c>
    </row>
    <row r="46" spans="1:11" x14ac:dyDescent="0.3">
      <c r="A46" s="3">
        <f>Adatok!A48</f>
        <v>39326</v>
      </c>
      <c r="B46">
        <f>101-Adatok!B48</f>
        <v>82</v>
      </c>
      <c r="C46">
        <f>101-Adatok!H48</f>
        <v>95</v>
      </c>
      <c r="D46">
        <f>101-Adatok!K48</f>
        <v>98</v>
      </c>
      <c r="E46">
        <f>101-Adatok!N48</f>
        <v>95</v>
      </c>
      <c r="F46">
        <f>101-Adatok!Q48</f>
        <v>97</v>
      </c>
      <c r="G46">
        <f>101-Adatok!T48</f>
        <v>82</v>
      </c>
      <c r="H46">
        <f>Adatok!E48*1000+1000</f>
        <v>23000</v>
      </c>
      <c r="I46">
        <f>Tesco!H760</f>
        <v>28183.599999999999</v>
      </c>
      <c r="J46">
        <f t="shared" si="0"/>
        <v>-5183.5999999999985</v>
      </c>
      <c r="K46">
        <f>Tesco!J760</f>
        <v>-5183.6000000000004</v>
      </c>
    </row>
    <row r="47" spans="1:11" x14ac:dyDescent="0.3">
      <c r="A47" s="3">
        <f>Adatok!A49</f>
        <v>39356</v>
      </c>
      <c r="B47">
        <f>101-Adatok!B49</f>
        <v>80</v>
      </c>
      <c r="C47">
        <f>101-Adatok!H49</f>
        <v>95</v>
      </c>
      <c r="D47">
        <f>101-Adatok!K49</f>
        <v>96</v>
      </c>
      <c r="E47">
        <f>101-Adatok!N49</f>
        <v>93</v>
      </c>
      <c r="F47">
        <f>101-Adatok!Q49</f>
        <v>97</v>
      </c>
      <c r="G47">
        <f>101-Adatok!T49</f>
        <v>88</v>
      </c>
      <c r="H47">
        <f>Adatok!E49*1000+1000</f>
        <v>26000</v>
      </c>
      <c r="I47">
        <f>Tesco!H761</f>
        <v>28661.3</v>
      </c>
      <c r="J47">
        <f t="shared" si="0"/>
        <v>-2661.2999999999993</v>
      </c>
      <c r="K47">
        <f>Tesco!J761</f>
        <v>-2661.3</v>
      </c>
    </row>
    <row r="48" spans="1:11" x14ac:dyDescent="0.3">
      <c r="A48" s="3">
        <f>Adatok!A50</f>
        <v>39387</v>
      </c>
      <c r="B48">
        <f>101-Adatok!B50</f>
        <v>75</v>
      </c>
      <c r="C48">
        <f>101-Adatok!H50</f>
        <v>96</v>
      </c>
      <c r="D48">
        <f>101-Adatok!K50</f>
        <v>96</v>
      </c>
      <c r="E48">
        <f>101-Adatok!N50</f>
        <v>93</v>
      </c>
      <c r="F48">
        <f>101-Adatok!Q50</f>
        <v>97</v>
      </c>
      <c r="G48">
        <f>101-Adatok!T50</f>
        <v>86</v>
      </c>
      <c r="H48">
        <f>Adatok!E50*1000+1000</f>
        <v>30000</v>
      </c>
      <c r="I48">
        <f>Tesco!H762</f>
        <v>29616.6</v>
      </c>
      <c r="J48">
        <f t="shared" si="0"/>
        <v>383.40000000000146</v>
      </c>
      <c r="K48">
        <f>Tesco!J762</f>
        <v>383.4</v>
      </c>
    </row>
    <row r="49" spans="1:11" x14ac:dyDescent="0.3">
      <c r="A49" s="3">
        <f>Adatok!A51</f>
        <v>39417</v>
      </c>
      <c r="B49">
        <f>101-Adatok!B51</f>
        <v>69</v>
      </c>
      <c r="C49">
        <f>101-Adatok!H51</f>
        <v>95</v>
      </c>
      <c r="D49">
        <f>101-Adatok!K51</f>
        <v>98</v>
      </c>
      <c r="E49">
        <f>101-Adatok!N51</f>
        <v>91</v>
      </c>
      <c r="F49">
        <f>101-Adatok!Q51</f>
        <v>97</v>
      </c>
      <c r="G49">
        <f>101-Adatok!T51</f>
        <v>85</v>
      </c>
      <c r="H49">
        <f>Adatok!E51*1000+1000</f>
        <v>45000</v>
      </c>
      <c r="I49">
        <f>Tesco!H763</f>
        <v>35348.9</v>
      </c>
      <c r="J49">
        <f t="shared" si="0"/>
        <v>9651.0999999999985</v>
      </c>
      <c r="K49">
        <f>Tesco!J763</f>
        <v>9651.1</v>
      </c>
    </row>
    <row r="50" spans="1:11" x14ac:dyDescent="0.3">
      <c r="A50" s="3">
        <f>Adatok!A52</f>
        <v>39448</v>
      </c>
      <c r="B50">
        <f>101-Adatok!B52</f>
        <v>84</v>
      </c>
      <c r="C50">
        <f>101-Adatok!H52</f>
        <v>97</v>
      </c>
      <c r="D50">
        <f>101-Adatok!K52</f>
        <v>95</v>
      </c>
      <c r="E50">
        <f>101-Adatok!N52</f>
        <v>94</v>
      </c>
      <c r="F50">
        <f>101-Adatok!Q52</f>
        <v>98</v>
      </c>
      <c r="G50">
        <f>101-Adatok!T52</f>
        <v>88</v>
      </c>
      <c r="H50">
        <f>Adatok!E52*1000+1000</f>
        <v>24000</v>
      </c>
      <c r="I50">
        <f>Tesco!H764</f>
        <v>26631.1</v>
      </c>
      <c r="J50">
        <f t="shared" si="0"/>
        <v>-2631.0999999999985</v>
      </c>
      <c r="K50">
        <f>Tesco!J764</f>
        <v>-2631.1</v>
      </c>
    </row>
    <row r="51" spans="1:11" x14ac:dyDescent="0.3">
      <c r="A51" s="3">
        <f>Adatok!A53</f>
        <v>39479</v>
      </c>
      <c r="B51">
        <f>101-Adatok!B53</f>
        <v>82</v>
      </c>
      <c r="C51">
        <f>101-Adatok!H53</f>
        <v>95</v>
      </c>
      <c r="D51">
        <f>101-Adatok!K53</f>
        <v>87</v>
      </c>
      <c r="E51">
        <f>101-Adatok!N53</f>
        <v>93</v>
      </c>
      <c r="F51">
        <f>101-Adatok!Q53</f>
        <v>98</v>
      </c>
      <c r="G51">
        <f>101-Adatok!T53</f>
        <v>91</v>
      </c>
      <c r="H51">
        <f>Adatok!E53*1000+1000</f>
        <v>24000</v>
      </c>
      <c r="I51">
        <f>Tesco!H765</f>
        <v>27825.3</v>
      </c>
      <c r="J51">
        <f t="shared" si="0"/>
        <v>-3825.2999999999993</v>
      </c>
      <c r="K51">
        <f>Tesco!J765</f>
        <v>-3825.3</v>
      </c>
    </row>
    <row r="52" spans="1:11" x14ac:dyDescent="0.3">
      <c r="A52" s="3">
        <f>Adatok!A54</f>
        <v>39508</v>
      </c>
      <c r="B52">
        <f>101-Adatok!B54</f>
        <v>79</v>
      </c>
      <c r="C52">
        <f>101-Adatok!H54</f>
        <v>94</v>
      </c>
      <c r="D52">
        <f>101-Adatok!K54</f>
        <v>75</v>
      </c>
      <c r="E52">
        <f>101-Adatok!N54</f>
        <v>94</v>
      </c>
      <c r="F52">
        <f>101-Adatok!Q54</f>
        <v>97</v>
      </c>
      <c r="G52">
        <f>101-Adatok!T54</f>
        <v>85</v>
      </c>
      <c r="H52">
        <f>Adatok!E54*1000+1000</f>
        <v>28000</v>
      </c>
      <c r="I52">
        <f>Tesco!H766</f>
        <v>29616.6</v>
      </c>
      <c r="J52">
        <f t="shared" si="0"/>
        <v>-1616.5999999999985</v>
      </c>
      <c r="K52">
        <f>Tesco!J766</f>
        <v>-1616.6</v>
      </c>
    </row>
    <row r="53" spans="1:11" x14ac:dyDescent="0.3">
      <c r="A53" s="3">
        <f>Adatok!A55</f>
        <v>39539</v>
      </c>
      <c r="B53">
        <f>101-Adatok!B55</f>
        <v>75</v>
      </c>
      <c r="C53">
        <f>101-Adatok!H55</f>
        <v>93</v>
      </c>
      <c r="D53">
        <f>101-Adatok!K55</f>
        <v>60</v>
      </c>
      <c r="E53">
        <f>101-Adatok!N55</f>
        <v>91</v>
      </c>
      <c r="F53">
        <f>101-Adatok!Q55</f>
        <v>97</v>
      </c>
      <c r="G53">
        <f>101-Adatok!T55</f>
        <v>83</v>
      </c>
      <c r="H53">
        <f>Adatok!E55*1000+1000</f>
        <v>25000</v>
      </c>
      <c r="I53">
        <f>Tesco!H767</f>
        <v>30572</v>
      </c>
      <c r="J53">
        <f t="shared" si="0"/>
        <v>-5572</v>
      </c>
      <c r="K53">
        <f>Tesco!J767</f>
        <v>-5572</v>
      </c>
    </row>
    <row r="54" spans="1:11" x14ac:dyDescent="0.3">
      <c r="A54" s="3">
        <f>Adatok!A56</f>
        <v>39569</v>
      </c>
      <c r="B54">
        <f>101-Adatok!B56</f>
        <v>79</v>
      </c>
      <c r="C54">
        <f>101-Adatok!H56</f>
        <v>94</v>
      </c>
      <c r="D54">
        <f>101-Adatok!K56</f>
        <v>74</v>
      </c>
      <c r="E54">
        <f>101-Adatok!N56</f>
        <v>92</v>
      </c>
      <c r="F54">
        <f>101-Adatok!Q56</f>
        <v>97</v>
      </c>
      <c r="G54">
        <f>101-Adatok!T56</f>
        <v>85</v>
      </c>
      <c r="H54">
        <f>Adatok!E56*1000+1000</f>
        <v>28000</v>
      </c>
      <c r="I54">
        <f>Tesco!H768</f>
        <v>29616.6</v>
      </c>
      <c r="J54">
        <f t="shared" si="0"/>
        <v>-1616.5999999999985</v>
      </c>
      <c r="K54">
        <f>Tesco!J768</f>
        <v>-1616.6</v>
      </c>
    </row>
    <row r="55" spans="1:11" x14ac:dyDescent="0.3">
      <c r="A55" s="3">
        <f>Adatok!A57</f>
        <v>39600</v>
      </c>
      <c r="B55">
        <f>101-Adatok!B57</f>
        <v>79</v>
      </c>
      <c r="C55">
        <f>101-Adatok!H57</f>
        <v>93</v>
      </c>
      <c r="D55">
        <f>101-Adatok!K57</f>
        <v>83</v>
      </c>
      <c r="E55">
        <f>101-Adatok!N57</f>
        <v>93</v>
      </c>
      <c r="F55">
        <f>101-Adatok!Q57</f>
        <v>96</v>
      </c>
      <c r="G55">
        <f>101-Adatok!T57</f>
        <v>87</v>
      </c>
      <c r="H55">
        <f>Adatok!E57*1000+1000</f>
        <v>29000</v>
      </c>
      <c r="I55">
        <f>Tesco!H769</f>
        <v>29497.200000000001</v>
      </c>
      <c r="J55">
        <f t="shared" si="0"/>
        <v>-497.20000000000073</v>
      </c>
      <c r="K55">
        <f>Tesco!J769</f>
        <v>-497.2</v>
      </c>
    </row>
    <row r="56" spans="1:11" x14ac:dyDescent="0.3">
      <c r="A56" s="3">
        <f>Adatok!A58</f>
        <v>39630</v>
      </c>
      <c r="B56">
        <f>101-Adatok!B58</f>
        <v>77</v>
      </c>
      <c r="C56">
        <f>101-Adatok!H58</f>
        <v>93</v>
      </c>
      <c r="D56">
        <f>101-Adatok!K58</f>
        <v>86</v>
      </c>
      <c r="E56">
        <f>101-Adatok!N58</f>
        <v>91</v>
      </c>
      <c r="F56">
        <f>101-Adatok!Q58</f>
        <v>96</v>
      </c>
      <c r="G56">
        <f>101-Adatok!T58</f>
        <v>85</v>
      </c>
      <c r="H56">
        <f>Adatok!E58*1000+1000</f>
        <v>31000</v>
      </c>
      <c r="I56">
        <f>Tesco!H770</f>
        <v>29974.9</v>
      </c>
      <c r="J56">
        <f t="shared" si="0"/>
        <v>1025.0999999999985</v>
      </c>
      <c r="K56">
        <f>Tesco!J770</f>
        <v>1025.0999999999999</v>
      </c>
    </row>
    <row r="57" spans="1:11" x14ac:dyDescent="0.3">
      <c r="A57" s="3">
        <f>Adatok!A59</f>
        <v>39661</v>
      </c>
      <c r="B57">
        <f>101-Adatok!B59</f>
        <v>78</v>
      </c>
      <c r="C57">
        <f>101-Adatok!H59</f>
        <v>93</v>
      </c>
      <c r="D57">
        <f>101-Adatok!K59</f>
        <v>87</v>
      </c>
      <c r="E57">
        <f>101-Adatok!N59</f>
        <v>88</v>
      </c>
      <c r="F57">
        <f>101-Adatok!Q59</f>
        <v>97</v>
      </c>
      <c r="G57">
        <f>101-Adatok!T59</f>
        <v>84</v>
      </c>
      <c r="H57">
        <f>Adatok!E59*1000+1000</f>
        <v>29000</v>
      </c>
      <c r="I57">
        <f>Tesco!H771</f>
        <v>29616.6</v>
      </c>
      <c r="J57">
        <f t="shared" si="0"/>
        <v>-616.59999999999854</v>
      </c>
      <c r="K57">
        <f>Tesco!J771</f>
        <v>-616.6</v>
      </c>
    </row>
    <row r="58" spans="1:11" x14ac:dyDescent="0.3">
      <c r="A58" s="3">
        <f>Adatok!A60</f>
        <v>39692</v>
      </c>
      <c r="B58">
        <f>101-Adatok!B60</f>
        <v>80</v>
      </c>
      <c r="C58">
        <f>101-Adatok!H60</f>
        <v>93</v>
      </c>
      <c r="D58">
        <f>101-Adatok!K60</f>
        <v>84</v>
      </c>
      <c r="E58">
        <f>101-Adatok!N60</f>
        <v>92</v>
      </c>
      <c r="F58">
        <f>101-Adatok!Q60</f>
        <v>97</v>
      </c>
      <c r="G58">
        <f>101-Adatok!T60</f>
        <v>82</v>
      </c>
      <c r="H58">
        <f>Adatok!E60*1000+1000</f>
        <v>26000</v>
      </c>
      <c r="I58">
        <f>Tesco!H772</f>
        <v>28900.1</v>
      </c>
      <c r="J58">
        <f t="shared" si="0"/>
        <v>-2900.0999999999985</v>
      </c>
      <c r="K58">
        <f>Tesco!J772</f>
        <v>-2900.1</v>
      </c>
    </row>
    <row r="59" spans="1:11" x14ac:dyDescent="0.3">
      <c r="A59" s="3">
        <f>Adatok!A61</f>
        <v>39722</v>
      </c>
      <c r="B59">
        <f>101-Adatok!B61</f>
        <v>76</v>
      </c>
      <c r="C59">
        <f>101-Adatok!H61</f>
        <v>92</v>
      </c>
      <c r="D59">
        <f>101-Adatok!K61</f>
        <v>83</v>
      </c>
      <c r="E59">
        <f>101-Adatok!N61</f>
        <v>90</v>
      </c>
      <c r="F59">
        <f>101-Adatok!Q61</f>
        <v>95</v>
      </c>
      <c r="G59">
        <f>101-Adatok!T61</f>
        <v>80</v>
      </c>
      <c r="H59">
        <f>Adatok!E61*1000+1000</f>
        <v>32000</v>
      </c>
      <c r="I59">
        <f>Tesco!H773</f>
        <v>31288.6</v>
      </c>
      <c r="J59">
        <f t="shared" si="0"/>
        <v>711.40000000000146</v>
      </c>
      <c r="K59">
        <f>Tesco!J773</f>
        <v>711.4</v>
      </c>
    </row>
    <row r="60" spans="1:11" x14ac:dyDescent="0.3">
      <c r="A60" s="3">
        <f>Adatok!A62</f>
        <v>39753</v>
      </c>
      <c r="B60">
        <f>101-Adatok!B62</f>
        <v>69</v>
      </c>
      <c r="C60">
        <f>101-Adatok!H62</f>
        <v>92</v>
      </c>
      <c r="D60">
        <f>101-Adatok!K62</f>
        <v>82</v>
      </c>
      <c r="E60">
        <f>101-Adatok!N62</f>
        <v>90</v>
      </c>
      <c r="F60">
        <f>101-Adatok!Q62</f>
        <v>94</v>
      </c>
      <c r="G60">
        <f>101-Adatok!T62</f>
        <v>86</v>
      </c>
      <c r="H60">
        <f>Adatok!E62*1000+1000</f>
        <v>37000</v>
      </c>
      <c r="I60">
        <f>Tesco!H774</f>
        <v>38453.9</v>
      </c>
      <c r="J60">
        <f t="shared" si="0"/>
        <v>-1453.9000000000015</v>
      </c>
      <c r="K60">
        <f>Tesco!J774</f>
        <v>-1453.9</v>
      </c>
    </row>
    <row r="61" spans="1:11" x14ac:dyDescent="0.3">
      <c r="A61" s="3">
        <f>Adatok!A63</f>
        <v>39783</v>
      </c>
      <c r="B61">
        <f>101-Adatok!B63</f>
        <v>62</v>
      </c>
      <c r="C61">
        <f>101-Adatok!H63</f>
        <v>90</v>
      </c>
      <c r="D61">
        <f>101-Adatok!K63</f>
        <v>84</v>
      </c>
      <c r="E61">
        <f>101-Adatok!N63</f>
        <v>89</v>
      </c>
      <c r="F61">
        <f>101-Adatok!Q63</f>
        <v>95</v>
      </c>
      <c r="G61">
        <f>101-Adatok!T63</f>
        <v>78</v>
      </c>
      <c r="H61">
        <f>Adatok!E63*1000+1000</f>
        <v>51000</v>
      </c>
      <c r="I61">
        <f>Tesco!H775</f>
        <v>40364.6</v>
      </c>
      <c r="J61">
        <f t="shared" si="0"/>
        <v>10635.400000000001</v>
      </c>
      <c r="K61">
        <f>Tesco!J775</f>
        <v>10635.4</v>
      </c>
    </row>
    <row r="62" spans="1:11" x14ac:dyDescent="0.3">
      <c r="A62" s="3">
        <f>Adatok!A64</f>
        <v>39814</v>
      </c>
      <c r="B62">
        <f>101-Adatok!B64</f>
        <v>78</v>
      </c>
      <c r="C62">
        <f>101-Adatok!H64</f>
        <v>91</v>
      </c>
      <c r="D62">
        <f>101-Adatok!K64</f>
        <v>84</v>
      </c>
      <c r="E62">
        <f>101-Adatok!N64</f>
        <v>91</v>
      </c>
      <c r="F62">
        <f>101-Adatok!Q64</f>
        <v>95</v>
      </c>
      <c r="G62">
        <f>101-Adatok!T64</f>
        <v>81</v>
      </c>
      <c r="H62">
        <f>Adatok!E64*1000+1000</f>
        <v>29000</v>
      </c>
      <c r="I62">
        <f>Tesco!H776</f>
        <v>31288.6</v>
      </c>
      <c r="J62">
        <f t="shared" si="0"/>
        <v>-2288.5999999999985</v>
      </c>
      <c r="K62">
        <f>Tesco!J776</f>
        <v>-2288.6</v>
      </c>
    </row>
    <row r="63" spans="1:11" x14ac:dyDescent="0.3">
      <c r="A63" s="3">
        <f>Adatok!A65</f>
        <v>39845</v>
      </c>
      <c r="B63">
        <f>101-Adatok!B65</f>
        <v>76</v>
      </c>
      <c r="C63">
        <f>101-Adatok!H65</f>
        <v>91</v>
      </c>
      <c r="D63">
        <f>101-Adatok!K65</f>
        <v>84</v>
      </c>
      <c r="E63">
        <f>101-Adatok!N65</f>
        <v>89</v>
      </c>
      <c r="F63">
        <f>101-Adatok!Q65</f>
        <v>95</v>
      </c>
      <c r="G63">
        <f>101-Adatok!T65</f>
        <v>86</v>
      </c>
      <c r="H63">
        <f>Adatok!E65*1000+1000</f>
        <v>28000</v>
      </c>
      <c r="I63">
        <f>Tesco!H777</f>
        <v>31049.7</v>
      </c>
      <c r="J63">
        <f t="shared" si="0"/>
        <v>-3049.7000000000007</v>
      </c>
      <c r="K63">
        <f>Tesco!J777</f>
        <v>-3049.7</v>
      </c>
    </row>
    <row r="64" spans="1:11" x14ac:dyDescent="0.3">
      <c r="A64" s="3">
        <f>Adatok!A66</f>
        <v>39873</v>
      </c>
      <c r="B64">
        <f>101-Adatok!B66</f>
        <v>74</v>
      </c>
      <c r="C64">
        <f>101-Adatok!H66</f>
        <v>91</v>
      </c>
      <c r="D64">
        <f>101-Adatok!K66</f>
        <v>83</v>
      </c>
      <c r="E64">
        <f>101-Adatok!N66</f>
        <v>92</v>
      </c>
      <c r="F64">
        <f>101-Adatok!Q66</f>
        <v>95</v>
      </c>
      <c r="G64">
        <f>101-Adatok!T66</f>
        <v>82</v>
      </c>
      <c r="H64">
        <f>Adatok!E66*1000+1000</f>
        <v>30000</v>
      </c>
      <c r="I64">
        <f>Tesco!H778</f>
        <v>34154.699999999997</v>
      </c>
      <c r="J64">
        <f t="shared" si="0"/>
        <v>-4154.6999999999971</v>
      </c>
      <c r="K64">
        <f>Tesco!J778</f>
        <v>-4154.7</v>
      </c>
    </row>
    <row r="65" spans="1:11" x14ac:dyDescent="0.3">
      <c r="A65" s="3">
        <f>Adatok!A67</f>
        <v>39904</v>
      </c>
      <c r="B65">
        <f>101-Adatok!B67</f>
        <v>76</v>
      </c>
      <c r="C65">
        <f>101-Adatok!H67</f>
        <v>92</v>
      </c>
      <c r="D65">
        <f>101-Adatok!K67</f>
        <v>86</v>
      </c>
      <c r="E65">
        <f>101-Adatok!N67</f>
        <v>92</v>
      </c>
      <c r="F65">
        <f>101-Adatok!Q67</f>
        <v>95</v>
      </c>
      <c r="G65">
        <f>101-Adatok!T67</f>
        <v>83</v>
      </c>
      <c r="H65">
        <f>Adatok!E67*1000+1000</f>
        <v>34000</v>
      </c>
      <c r="I65">
        <f>Tesco!H779</f>
        <v>31049.7</v>
      </c>
      <c r="J65">
        <f t="shared" si="0"/>
        <v>2950.2999999999993</v>
      </c>
      <c r="K65">
        <f>Tesco!J779</f>
        <v>2950.3</v>
      </c>
    </row>
    <row r="66" spans="1:11" x14ac:dyDescent="0.3">
      <c r="A66" s="3">
        <f>Adatok!A68</f>
        <v>39934</v>
      </c>
      <c r="B66">
        <f>101-Adatok!B68</f>
        <v>76</v>
      </c>
      <c r="C66">
        <f>101-Adatok!H68</f>
        <v>92</v>
      </c>
      <c r="D66">
        <f>101-Adatok!K68</f>
        <v>84</v>
      </c>
      <c r="E66">
        <f>101-Adatok!N68</f>
        <v>90</v>
      </c>
      <c r="F66">
        <f>101-Adatok!Q68</f>
        <v>93</v>
      </c>
      <c r="G66">
        <f>101-Adatok!T68</f>
        <v>83</v>
      </c>
      <c r="H66">
        <f>Adatok!E68*1000+1000</f>
        <v>32000</v>
      </c>
      <c r="I66">
        <f>Tesco!H780</f>
        <v>32243.9</v>
      </c>
      <c r="J66">
        <f t="shared" si="0"/>
        <v>-243.90000000000146</v>
      </c>
      <c r="K66">
        <f>Tesco!J780</f>
        <v>-243.9</v>
      </c>
    </row>
    <row r="67" spans="1:11" x14ac:dyDescent="0.3">
      <c r="A67" s="3">
        <f>Adatok!A69</f>
        <v>39965</v>
      </c>
      <c r="B67">
        <f>101-Adatok!B69</f>
        <v>75</v>
      </c>
      <c r="C67">
        <f>101-Adatok!H69</f>
        <v>90</v>
      </c>
      <c r="D67">
        <f>101-Adatok!K69</f>
        <v>84</v>
      </c>
      <c r="E67">
        <f>101-Adatok!N69</f>
        <v>90</v>
      </c>
      <c r="F67">
        <f>101-Adatok!Q69</f>
        <v>90</v>
      </c>
      <c r="G67">
        <f>101-Adatok!T69</f>
        <v>72</v>
      </c>
      <c r="H67">
        <f>Adatok!E69*1000+1000</f>
        <v>34000</v>
      </c>
      <c r="I67">
        <f>Tesco!H781</f>
        <v>32960.5</v>
      </c>
      <c r="J67">
        <f t="shared" ref="J67:J130" si="1">H67-I67</f>
        <v>1039.5</v>
      </c>
      <c r="K67">
        <f>Tesco!J781</f>
        <v>1039.5</v>
      </c>
    </row>
    <row r="68" spans="1:11" x14ac:dyDescent="0.3">
      <c r="A68" s="3">
        <f>Adatok!A70</f>
        <v>39995</v>
      </c>
      <c r="B68">
        <f>101-Adatok!B70</f>
        <v>73</v>
      </c>
      <c r="C68">
        <f>101-Adatok!H70</f>
        <v>90</v>
      </c>
      <c r="D68">
        <f>101-Adatok!K70</f>
        <v>87</v>
      </c>
      <c r="E68">
        <f>101-Adatok!N70</f>
        <v>88</v>
      </c>
      <c r="F68">
        <f>101-Adatok!Q70</f>
        <v>93</v>
      </c>
      <c r="G68">
        <f>101-Adatok!T70</f>
        <v>82</v>
      </c>
      <c r="H68">
        <f>Adatok!E70*1000+1000</f>
        <v>37000</v>
      </c>
      <c r="I68">
        <f>Tesco!H782</f>
        <v>35348.9</v>
      </c>
      <c r="J68">
        <f t="shared" si="1"/>
        <v>1651.0999999999985</v>
      </c>
      <c r="K68">
        <f>Tesco!J782</f>
        <v>1651.1</v>
      </c>
    </row>
    <row r="69" spans="1:11" x14ac:dyDescent="0.3">
      <c r="A69" s="3">
        <f>Adatok!A71</f>
        <v>40026</v>
      </c>
      <c r="B69">
        <f>101-Adatok!B71</f>
        <v>72</v>
      </c>
      <c r="C69">
        <f>101-Adatok!H71</f>
        <v>90</v>
      </c>
      <c r="D69">
        <f>101-Adatok!K71</f>
        <v>87</v>
      </c>
      <c r="E69">
        <f>101-Adatok!N71</f>
        <v>91</v>
      </c>
      <c r="F69">
        <f>101-Adatok!Q71</f>
        <v>94</v>
      </c>
      <c r="G69">
        <f>101-Adatok!T71</f>
        <v>81</v>
      </c>
      <c r="H69">
        <f>Adatok!E71*1000+1000</f>
        <v>36000</v>
      </c>
      <c r="I69">
        <f>Tesco!H783</f>
        <v>36782</v>
      </c>
      <c r="J69">
        <f t="shared" si="1"/>
        <v>-782</v>
      </c>
      <c r="K69">
        <f>Tesco!J783</f>
        <v>-782</v>
      </c>
    </row>
    <row r="70" spans="1:11" x14ac:dyDescent="0.3">
      <c r="A70" s="3">
        <f>Adatok!A72</f>
        <v>40057</v>
      </c>
      <c r="B70">
        <f>101-Adatok!B72</f>
        <v>73</v>
      </c>
      <c r="C70">
        <f>101-Adatok!H72</f>
        <v>90</v>
      </c>
      <c r="D70">
        <f>101-Adatok!K72</f>
        <v>85</v>
      </c>
      <c r="E70">
        <f>101-Adatok!N72</f>
        <v>88</v>
      </c>
      <c r="F70">
        <f>101-Adatok!Q72</f>
        <v>93</v>
      </c>
      <c r="G70">
        <f>101-Adatok!T72</f>
        <v>71</v>
      </c>
      <c r="H70">
        <f>Adatok!E72*1000+1000</f>
        <v>33000</v>
      </c>
      <c r="I70">
        <f>Tesco!H784</f>
        <v>35826.6</v>
      </c>
      <c r="J70">
        <f t="shared" si="1"/>
        <v>-2826.5999999999985</v>
      </c>
      <c r="K70">
        <f>Tesco!J784</f>
        <v>-2826.6</v>
      </c>
    </row>
    <row r="71" spans="1:11" x14ac:dyDescent="0.3">
      <c r="A71" s="3">
        <f>Adatok!A73</f>
        <v>40087</v>
      </c>
      <c r="B71">
        <f>101-Adatok!B73</f>
        <v>75</v>
      </c>
      <c r="C71">
        <f>101-Adatok!H73</f>
        <v>90</v>
      </c>
      <c r="D71">
        <f>101-Adatok!K73</f>
        <v>82</v>
      </c>
      <c r="E71">
        <f>101-Adatok!N73</f>
        <v>88</v>
      </c>
      <c r="F71">
        <f>101-Adatok!Q73</f>
        <v>94</v>
      </c>
      <c r="G71">
        <f>101-Adatok!T73</f>
        <v>77</v>
      </c>
      <c r="H71">
        <f>Adatok!E73*1000+1000</f>
        <v>32000</v>
      </c>
      <c r="I71">
        <f>Tesco!H785</f>
        <v>32960.5</v>
      </c>
      <c r="J71">
        <f t="shared" si="1"/>
        <v>-960.5</v>
      </c>
      <c r="K71">
        <f>Tesco!J785</f>
        <v>-960.5</v>
      </c>
    </row>
    <row r="72" spans="1:11" x14ac:dyDescent="0.3">
      <c r="A72" s="3">
        <f>Adatok!A74</f>
        <v>40118</v>
      </c>
      <c r="B72">
        <f>101-Adatok!B74</f>
        <v>70</v>
      </c>
      <c r="C72">
        <f>101-Adatok!H74</f>
        <v>88</v>
      </c>
      <c r="D72">
        <f>101-Adatok!K74</f>
        <v>82</v>
      </c>
      <c r="E72">
        <f>101-Adatok!N74</f>
        <v>89</v>
      </c>
      <c r="F72">
        <f>101-Adatok!Q74</f>
        <v>94</v>
      </c>
      <c r="G72">
        <f>101-Adatok!T74</f>
        <v>79</v>
      </c>
      <c r="H72">
        <f>Adatok!E74*1000+1000</f>
        <v>37000</v>
      </c>
      <c r="I72">
        <f>Tesco!H786</f>
        <v>37737.300000000003</v>
      </c>
      <c r="J72">
        <f t="shared" si="1"/>
        <v>-737.30000000000291</v>
      </c>
      <c r="K72">
        <f>Tesco!J786</f>
        <v>-737.3</v>
      </c>
    </row>
    <row r="73" spans="1:11" x14ac:dyDescent="0.3">
      <c r="A73" s="3">
        <f>Adatok!A75</f>
        <v>40148</v>
      </c>
      <c r="B73">
        <f>101-Adatok!B75</f>
        <v>61</v>
      </c>
      <c r="C73">
        <f>101-Adatok!H75</f>
        <v>88</v>
      </c>
      <c r="D73">
        <f>101-Adatok!K75</f>
        <v>82</v>
      </c>
      <c r="E73">
        <f>101-Adatok!N75</f>
        <v>88</v>
      </c>
      <c r="F73">
        <f>101-Adatok!Q75</f>
        <v>94</v>
      </c>
      <c r="G73">
        <f>101-Adatok!T75</f>
        <v>80</v>
      </c>
      <c r="H73">
        <f>Adatok!E75*1000+1000</f>
        <v>51000</v>
      </c>
      <c r="I73">
        <f>Tesco!H787</f>
        <v>42991.9</v>
      </c>
      <c r="J73">
        <f t="shared" si="1"/>
        <v>8008.0999999999985</v>
      </c>
      <c r="K73">
        <f>Tesco!J787</f>
        <v>8008.1</v>
      </c>
    </row>
    <row r="74" spans="1:11" x14ac:dyDescent="0.3">
      <c r="A74" s="3">
        <f>Adatok!A76</f>
        <v>40179</v>
      </c>
      <c r="B74">
        <f>101-Adatok!B76</f>
        <v>80</v>
      </c>
      <c r="C74">
        <f>101-Adatok!H76</f>
        <v>90</v>
      </c>
      <c r="D74">
        <f>101-Adatok!K76</f>
        <v>85</v>
      </c>
      <c r="E74">
        <f>101-Adatok!N76</f>
        <v>89</v>
      </c>
      <c r="F74">
        <f>101-Adatok!Q76</f>
        <v>94</v>
      </c>
      <c r="G74">
        <f>101-Adatok!T76</f>
        <v>78</v>
      </c>
      <c r="H74">
        <f>Adatok!E76*1000+1000</f>
        <v>31000</v>
      </c>
      <c r="I74">
        <f>Tesco!H788</f>
        <v>31527.4</v>
      </c>
      <c r="J74">
        <f t="shared" si="1"/>
        <v>-527.40000000000146</v>
      </c>
      <c r="K74">
        <f>Tesco!J788</f>
        <v>-527.4</v>
      </c>
    </row>
    <row r="75" spans="1:11" x14ac:dyDescent="0.3">
      <c r="A75" s="3">
        <f>Adatok!A77</f>
        <v>40210</v>
      </c>
      <c r="B75">
        <f>101-Adatok!B77</f>
        <v>80</v>
      </c>
      <c r="C75">
        <f>101-Adatok!H77</f>
        <v>90</v>
      </c>
      <c r="D75">
        <f>101-Adatok!K77</f>
        <v>82</v>
      </c>
      <c r="E75">
        <f>101-Adatok!N77</f>
        <v>88</v>
      </c>
      <c r="F75">
        <f>101-Adatok!Q77</f>
        <v>94</v>
      </c>
      <c r="G75">
        <f>101-Adatok!T77</f>
        <v>76</v>
      </c>
      <c r="H75">
        <f>Adatok!E77*1000+1000</f>
        <v>30000</v>
      </c>
      <c r="I75">
        <f>Tesco!H789</f>
        <v>32005.1</v>
      </c>
      <c r="J75">
        <f t="shared" si="1"/>
        <v>-2005.0999999999985</v>
      </c>
      <c r="K75">
        <f>Tesco!J789</f>
        <v>-2005.1</v>
      </c>
    </row>
    <row r="76" spans="1:11" x14ac:dyDescent="0.3">
      <c r="A76" s="3">
        <f>Adatok!A78</f>
        <v>40238</v>
      </c>
      <c r="B76">
        <f>101-Adatok!B78</f>
        <v>78</v>
      </c>
      <c r="C76">
        <f>101-Adatok!H78</f>
        <v>90</v>
      </c>
      <c r="D76">
        <f>101-Adatok!K78</f>
        <v>81</v>
      </c>
      <c r="E76">
        <f>101-Adatok!N78</f>
        <v>90</v>
      </c>
      <c r="F76">
        <f>101-Adatok!Q78</f>
        <v>94</v>
      </c>
      <c r="G76">
        <f>101-Adatok!T78</f>
        <v>78</v>
      </c>
      <c r="H76">
        <f>Adatok!E78*1000+1000</f>
        <v>32000</v>
      </c>
      <c r="I76">
        <f>Tesco!H790</f>
        <v>32960.5</v>
      </c>
      <c r="J76">
        <f t="shared" si="1"/>
        <v>-960.5</v>
      </c>
      <c r="K76">
        <f>Tesco!J790</f>
        <v>-960.5</v>
      </c>
    </row>
    <row r="77" spans="1:11" x14ac:dyDescent="0.3">
      <c r="A77" s="3">
        <f>Adatok!A79</f>
        <v>40269</v>
      </c>
      <c r="B77">
        <f>101-Adatok!B79</f>
        <v>80</v>
      </c>
      <c r="C77">
        <f>101-Adatok!H79</f>
        <v>91</v>
      </c>
      <c r="D77">
        <f>101-Adatok!K79</f>
        <v>83</v>
      </c>
      <c r="E77">
        <f>101-Adatok!N79</f>
        <v>91</v>
      </c>
      <c r="F77">
        <f>101-Adatok!Q79</f>
        <v>94</v>
      </c>
      <c r="G77">
        <f>101-Adatok!T79</f>
        <v>78</v>
      </c>
      <c r="H77">
        <f>Adatok!E79*1000+1000</f>
        <v>33000</v>
      </c>
      <c r="I77">
        <f>Tesco!H791</f>
        <v>31527.4</v>
      </c>
      <c r="J77">
        <f t="shared" si="1"/>
        <v>1472.5999999999985</v>
      </c>
      <c r="K77">
        <f>Tesco!J791</f>
        <v>1472.6</v>
      </c>
    </row>
    <row r="78" spans="1:11" x14ac:dyDescent="0.3">
      <c r="A78" s="3">
        <f>Adatok!A80</f>
        <v>40299</v>
      </c>
      <c r="B78">
        <f>101-Adatok!B80</f>
        <v>78</v>
      </c>
      <c r="C78">
        <f>101-Adatok!H80</f>
        <v>90</v>
      </c>
      <c r="D78">
        <f>101-Adatok!K80</f>
        <v>83</v>
      </c>
      <c r="E78">
        <f>101-Adatok!N80</f>
        <v>91</v>
      </c>
      <c r="F78">
        <f>101-Adatok!Q80</f>
        <v>94</v>
      </c>
      <c r="G78">
        <f>101-Adatok!T80</f>
        <v>77</v>
      </c>
      <c r="H78">
        <f>Adatok!E80*1000+1000</f>
        <v>35000</v>
      </c>
      <c r="I78">
        <f>Tesco!H792</f>
        <v>32482.799999999999</v>
      </c>
      <c r="J78">
        <f t="shared" si="1"/>
        <v>2517.2000000000007</v>
      </c>
      <c r="K78">
        <f>Tesco!J792</f>
        <v>2517.1999999999998</v>
      </c>
    </row>
    <row r="79" spans="1:11" x14ac:dyDescent="0.3">
      <c r="A79" s="3">
        <f>Adatok!A81</f>
        <v>40330</v>
      </c>
      <c r="B79">
        <f>101-Adatok!B81</f>
        <v>73</v>
      </c>
      <c r="C79">
        <f>101-Adatok!H81</f>
        <v>90</v>
      </c>
      <c r="D79">
        <f>101-Adatok!K81</f>
        <v>83</v>
      </c>
      <c r="E79">
        <f>101-Adatok!N81</f>
        <v>90</v>
      </c>
      <c r="F79">
        <f>101-Adatok!Q81</f>
        <v>95</v>
      </c>
      <c r="G79">
        <f>101-Adatok!T81</f>
        <v>75</v>
      </c>
      <c r="H79">
        <f>Adatok!E81*1000+1000</f>
        <v>38000</v>
      </c>
      <c r="I79">
        <f>Tesco!H793</f>
        <v>34154.699999999997</v>
      </c>
      <c r="J79">
        <f t="shared" si="1"/>
        <v>3845.3000000000029</v>
      </c>
      <c r="K79">
        <f>Tesco!J793</f>
        <v>3845.3</v>
      </c>
    </row>
    <row r="80" spans="1:11" x14ac:dyDescent="0.3">
      <c r="A80" s="3">
        <f>Adatok!A82</f>
        <v>40360</v>
      </c>
      <c r="B80">
        <f>101-Adatok!B82</f>
        <v>73</v>
      </c>
      <c r="C80">
        <f>101-Adatok!H82</f>
        <v>89</v>
      </c>
      <c r="D80">
        <f>101-Adatok!K82</f>
        <v>82</v>
      </c>
      <c r="E80">
        <f>101-Adatok!N82</f>
        <v>86</v>
      </c>
      <c r="F80">
        <f>101-Adatok!Q82</f>
        <v>93</v>
      </c>
      <c r="G80">
        <f>101-Adatok!T82</f>
        <v>71</v>
      </c>
      <c r="H80">
        <f>Adatok!E82*1000+1000</f>
        <v>41000</v>
      </c>
      <c r="I80">
        <f>Tesco!H794</f>
        <v>38692.699999999997</v>
      </c>
      <c r="J80">
        <f t="shared" si="1"/>
        <v>2307.3000000000029</v>
      </c>
      <c r="K80">
        <f>Tesco!J794</f>
        <v>2307.3000000000002</v>
      </c>
    </row>
    <row r="81" spans="1:11" x14ac:dyDescent="0.3">
      <c r="A81" s="3">
        <f>Adatok!A83</f>
        <v>40391</v>
      </c>
      <c r="B81">
        <f>101-Adatok!B83</f>
        <v>73</v>
      </c>
      <c r="C81">
        <f>101-Adatok!H83</f>
        <v>89</v>
      </c>
      <c r="D81">
        <f>101-Adatok!K83</f>
        <v>83</v>
      </c>
      <c r="E81">
        <f>101-Adatok!N83</f>
        <v>90</v>
      </c>
      <c r="F81">
        <f>101-Adatok!Q83</f>
        <v>95</v>
      </c>
      <c r="G81">
        <f>101-Adatok!T83</f>
        <v>74</v>
      </c>
      <c r="H81">
        <f>Adatok!E83*1000+1000</f>
        <v>40000</v>
      </c>
      <c r="I81">
        <f>Tesco!H795</f>
        <v>35110.1</v>
      </c>
      <c r="J81">
        <f t="shared" si="1"/>
        <v>4889.9000000000015</v>
      </c>
      <c r="K81">
        <f>Tesco!J795</f>
        <v>4889.8999999999996</v>
      </c>
    </row>
    <row r="82" spans="1:11" x14ac:dyDescent="0.3">
      <c r="A82" s="3">
        <f>Adatok!A84</f>
        <v>40422</v>
      </c>
      <c r="B82">
        <f>101-Adatok!B84</f>
        <v>78</v>
      </c>
      <c r="C82">
        <f>101-Adatok!H84</f>
        <v>89</v>
      </c>
      <c r="D82">
        <f>101-Adatok!K84</f>
        <v>81</v>
      </c>
      <c r="E82">
        <f>101-Adatok!N84</f>
        <v>87</v>
      </c>
      <c r="F82">
        <f>101-Adatok!Q84</f>
        <v>95</v>
      </c>
      <c r="G82">
        <f>101-Adatok!T84</f>
        <v>74</v>
      </c>
      <c r="H82">
        <f>Adatok!E84*1000+1000</f>
        <v>37000</v>
      </c>
      <c r="I82">
        <f>Tesco!H796</f>
        <v>33677</v>
      </c>
      <c r="J82">
        <f t="shared" si="1"/>
        <v>3323</v>
      </c>
      <c r="K82">
        <f>Tesco!J796</f>
        <v>3323</v>
      </c>
    </row>
    <row r="83" spans="1:11" x14ac:dyDescent="0.3">
      <c r="A83" s="3">
        <f>Adatok!A85</f>
        <v>40452</v>
      </c>
      <c r="B83">
        <f>101-Adatok!B85</f>
        <v>77</v>
      </c>
      <c r="C83">
        <f>101-Adatok!H85</f>
        <v>89</v>
      </c>
      <c r="D83">
        <f>101-Adatok!K85</f>
        <v>82</v>
      </c>
      <c r="E83">
        <f>101-Adatok!N85</f>
        <v>89</v>
      </c>
      <c r="F83">
        <f>101-Adatok!Q85</f>
        <v>94</v>
      </c>
      <c r="G83">
        <f>101-Adatok!T85</f>
        <v>81</v>
      </c>
      <c r="H83">
        <f>Adatok!E85*1000+1000</f>
        <v>38000</v>
      </c>
      <c r="I83">
        <f>Tesco!H797</f>
        <v>33438.1</v>
      </c>
      <c r="J83">
        <f t="shared" si="1"/>
        <v>4561.9000000000015</v>
      </c>
      <c r="K83">
        <f>Tesco!J797</f>
        <v>4561.8999999999996</v>
      </c>
    </row>
    <row r="84" spans="1:11" x14ac:dyDescent="0.3">
      <c r="A84" s="3">
        <f>Adatok!A86</f>
        <v>40483</v>
      </c>
      <c r="B84">
        <f>101-Adatok!B86</f>
        <v>70</v>
      </c>
      <c r="C84">
        <f>101-Adatok!H86</f>
        <v>88</v>
      </c>
      <c r="D84">
        <f>101-Adatok!K86</f>
        <v>79</v>
      </c>
      <c r="E84">
        <f>101-Adatok!N86</f>
        <v>90</v>
      </c>
      <c r="F84">
        <f>101-Adatok!Q86</f>
        <v>94</v>
      </c>
      <c r="G84">
        <f>101-Adatok!T86</f>
        <v>75</v>
      </c>
      <c r="H84">
        <f>Adatok!E86*1000+1000</f>
        <v>40000</v>
      </c>
      <c r="I84">
        <f>Tesco!H798</f>
        <v>37737.300000000003</v>
      </c>
      <c r="J84">
        <f t="shared" si="1"/>
        <v>2262.6999999999971</v>
      </c>
      <c r="K84">
        <f>Tesco!J798</f>
        <v>2262.6999999999998</v>
      </c>
    </row>
    <row r="85" spans="1:11" x14ac:dyDescent="0.3">
      <c r="A85" s="3">
        <f>Adatok!A87</f>
        <v>40513</v>
      </c>
      <c r="B85">
        <f>101-Adatok!B87</f>
        <v>61</v>
      </c>
      <c r="C85">
        <f>101-Adatok!H87</f>
        <v>87</v>
      </c>
      <c r="D85">
        <f>101-Adatok!K87</f>
        <v>78</v>
      </c>
      <c r="E85">
        <f>101-Adatok!N87</f>
        <v>86</v>
      </c>
      <c r="F85">
        <f>101-Adatok!Q87</f>
        <v>94</v>
      </c>
      <c r="G85">
        <f>101-Adatok!T87</f>
        <v>73</v>
      </c>
      <c r="H85">
        <f>Adatok!E87*1000+1000</f>
        <v>57000</v>
      </c>
      <c r="I85">
        <f>Tesco!H799</f>
        <v>45380.3</v>
      </c>
      <c r="J85">
        <f t="shared" si="1"/>
        <v>11619.699999999997</v>
      </c>
      <c r="K85">
        <f>Tesco!J799</f>
        <v>11619.7</v>
      </c>
    </row>
    <row r="86" spans="1:11" x14ac:dyDescent="0.3">
      <c r="A86" s="3">
        <f>Adatok!A88</f>
        <v>40544</v>
      </c>
      <c r="B86">
        <f>101-Adatok!B88</f>
        <v>78</v>
      </c>
      <c r="C86">
        <f>101-Adatok!H88</f>
        <v>86</v>
      </c>
      <c r="D86">
        <f>101-Adatok!K88</f>
        <v>83</v>
      </c>
      <c r="E86">
        <f>101-Adatok!N88</f>
        <v>88</v>
      </c>
      <c r="F86">
        <f>101-Adatok!Q88</f>
        <v>95</v>
      </c>
      <c r="G86">
        <f>101-Adatok!T88</f>
        <v>79</v>
      </c>
      <c r="H86">
        <f>Adatok!E88*1000+1000</f>
        <v>34000</v>
      </c>
      <c r="I86">
        <f>Tesco!H800</f>
        <v>31766.2</v>
      </c>
      <c r="J86">
        <f t="shared" si="1"/>
        <v>2233.7999999999993</v>
      </c>
      <c r="K86">
        <f>Tesco!J800</f>
        <v>2233.8000000000002</v>
      </c>
    </row>
    <row r="87" spans="1:11" x14ac:dyDescent="0.3">
      <c r="A87" s="3">
        <f>Adatok!A89</f>
        <v>40575</v>
      </c>
      <c r="B87">
        <f>101-Adatok!B89</f>
        <v>78</v>
      </c>
      <c r="C87">
        <f>101-Adatok!H89</f>
        <v>86</v>
      </c>
      <c r="D87">
        <f>101-Adatok!K89</f>
        <v>85</v>
      </c>
      <c r="E87">
        <f>101-Adatok!N89</f>
        <v>87</v>
      </c>
      <c r="F87">
        <f>101-Adatok!Q89</f>
        <v>94</v>
      </c>
      <c r="G87">
        <f>101-Adatok!T89</f>
        <v>78</v>
      </c>
      <c r="H87">
        <f>Adatok!E89*1000+1000</f>
        <v>35000</v>
      </c>
      <c r="I87">
        <f>Tesco!H801</f>
        <v>33915.800000000003</v>
      </c>
      <c r="J87">
        <f t="shared" si="1"/>
        <v>1084.1999999999971</v>
      </c>
      <c r="K87">
        <f>Tesco!J801</f>
        <v>1084.2</v>
      </c>
    </row>
    <row r="88" spans="1:11" x14ac:dyDescent="0.3">
      <c r="A88" s="3">
        <f>Adatok!A90</f>
        <v>40603</v>
      </c>
      <c r="B88">
        <f>101-Adatok!B90</f>
        <v>75</v>
      </c>
      <c r="C88">
        <f>101-Adatok!H90</f>
        <v>87</v>
      </c>
      <c r="D88">
        <f>101-Adatok!K90</f>
        <v>84</v>
      </c>
      <c r="E88">
        <f>101-Adatok!N90</f>
        <v>87</v>
      </c>
      <c r="F88">
        <f>101-Adatok!Q90</f>
        <v>93</v>
      </c>
      <c r="G88">
        <f>101-Adatok!T90</f>
        <v>76</v>
      </c>
      <c r="H88">
        <f>Adatok!E90*1000+1000</f>
        <v>39000</v>
      </c>
      <c r="I88">
        <f>Tesco!H802</f>
        <v>33915.800000000003</v>
      </c>
      <c r="J88">
        <f t="shared" si="1"/>
        <v>5084.1999999999971</v>
      </c>
      <c r="K88">
        <f>Tesco!J802</f>
        <v>5084.2</v>
      </c>
    </row>
    <row r="89" spans="1:11" x14ac:dyDescent="0.3">
      <c r="A89" s="3">
        <f>Adatok!A91</f>
        <v>40634</v>
      </c>
      <c r="B89">
        <f>101-Adatok!B91</f>
        <v>74</v>
      </c>
      <c r="C89">
        <f>101-Adatok!H91</f>
        <v>88</v>
      </c>
      <c r="D89">
        <f>101-Adatok!K91</f>
        <v>83</v>
      </c>
      <c r="E89">
        <f>101-Adatok!N91</f>
        <v>88</v>
      </c>
      <c r="F89">
        <f>101-Adatok!Q91</f>
        <v>94</v>
      </c>
      <c r="G89">
        <f>101-Adatok!T91</f>
        <v>76</v>
      </c>
      <c r="H89">
        <f>Adatok!E91*1000+1000</f>
        <v>39000</v>
      </c>
      <c r="I89">
        <f>Tesco!H803</f>
        <v>35826.6</v>
      </c>
      <c r="J89">
        <f t="shared" si="1"/>
        <v>3173.4000000000015</v>
      </c>
      <c r="K89">
        <f>Tesco!J803</f>
        <v>3173.4</v>
      </c>
    </row>
    <row r="90" spans="1:11" x14ac:dyDescent="0.3">
      <c r="A90" s="3">
        <f>Adatok!A92</f>
        <v>40664</v>
      </c>
      <c r="B90">
        <f>101-Adatok!B92</f>
        <v>76</v>
      </c>
      <c r="C90">
        <f>101-Adatok!H92</f>
        <v>87</v>
      </c>
      <c r="D90">
        <f>101-Adatok!K92</f>
        <v>83</v>
      </c>
      <c r="E90">
        <f>101-Adatok!N92</f>
        <v>85</v>
      </c>
      <c r="F90">
        <f>101-Adatok!Q92</f>
        <v>94</v>
      </c>
      <c r="G90">
        <f>101-Adatok!T92</f>
        <v>79</v>
      </c>
      <c r="H90">
        <f>Adatok!E92*1000+1000</f>
        <v>39000</v>
      </c>
      <c r="I90">
        <f>Tesco!H804</f>
        <v>34871.199999999997</v>
      </c>
      <c r="J90">
        <f t="shared" si="1"/>
        <v>4128.8000000000029</v>
      </c>
      <c r="K90">
        <f>Tesco!J804</f>
        <v>4128.8</v>
      </c>
    </row>
    <row r="91" spans="1:11" x14ac:dyDescent="0.3">
      <c r="A91" s="3">
        <f>Adatok!A93</f>
        <v>40695</v>
      </c>
      <c r="B91">
        <f>101-Adatok!B93</f>
        <v>74</v>
      </c>
      <c r="C91">
        <f>101-Adatok!H93</f>
        <v>87</v>
      </c>
      <c r="D91">
        <f>101-Adatok!K93</f>
        <v>82</v>
      </c>
      <c r="E91">
        <f>101-Adatok!N93</f>
        <v>82</v>
      </c>
      <c r="F91">
        <f>101-Adatok!Q93</f>
        <v>93</v>
      </c>
      <c r="G91">
        <f>101-Adatok!T93</f>
        <v>71</v>
      </c>
      <c r="H91">
        <f>Adatok!E93*1000+1000</f>
        <v>47000</v>
      </c>
      <c r="I91">
        <f>Tesco!H805</f>
        <v>38692.699999999997</v>
      </c>
      <c r="J91">
        <f t="shared" si="1"/>
        <v>8307.3000000000029</v>
      </c>
      <c r="K91">
        <f>Tesco!J805</f>
        <v>8307.2999999999993</v>
      </c>
    </row>
    <row r="92" spans="1:11" x14ac:dyDescent="0.3">
      <c r="A92" s="3">
        <f>Adatok!A94</f>
        <v>40725</v>
      </c>
      <c r="B92">
        <f>101-Adatok!B94</f>
        <v>73</v>
      </c>
      <c r="C92">
        <f>101-Adatok!H94</f>
        <v>85</v>
      </c>
      <c r="D92">
        <f>101-Adatok!K94</f>
        <v>79</v>
      </c>
      <c r="E92">
        <f>101-Adatok!N94</f>
        <v>83</v>
      </c>
      <c r="F92">
        <f>101-Adatok!Q94</f>
        <v>93</v>
      </c>
      <c r="G92">
        <f>101-Adatok!T94</f>
        <v>76</v>
      </c>
      <c r="H92">
        <f>Adatok!E94*1000+1000</f>
        <v>47000</v>
      </c>
      <c r="I92">
        <f>Tesco!H806</f>
        <v>38215</v>
      </c>
      <c r="J92">
        <f t="shared" si="1"/>
        <v>8785</v>
      </c>
      <c r="K92">
        <f>Tesco!J806</f>
        <v>8785</v>
      </c>
    </row>
    <row r="93" spans="1:11" x14ac:dyDescent="0.3">
      <c r="A93" s="3">
        <f>Adatok!A95</f>
        <v>40756</v>
      </c>
      <c r="B93">
        <f>101-Adatok!B95</f>
        <v>69</v>
      </c>
      <c r="C93">
        <f>101-Adatok!H95</f>
        <v>84</v>
      </c>
      <c r="D93">
        <f>101-Adatok!K95</f>
        <v>84</v>
      </c>
      <c r="E93">
        <f>101-Adatok!N95</f>
        <v>83</v>
      </c>
      <c r="F93">
        <f>101-Adatok!Q95</f>
        <v>93</v>
      </c>
      <c r="G93">
        <f>101-Adatok!T95</f>
        <v>77</v>
      </c>
      <c r="H93">
        <f>Adatok!E95*1000+1000</f>
        <v>49000</v>
      </c>
      <c r="I93">
        <f>Tesco!H807</f>
        <v>40603.5</v>
      </c>
      <c r="J93">
        <f t="shared" si="1"/>
        <v>8396.5</v>
      </c>
      <c r="K93">
        <f>Tesco!J807</f>
        <v>8396.5</v>
      </c>
    </row>
    <row r="94" spans="1:11" x14ac:dyDescent="0.3">
      <c r="A94" s="3">
        <f>Adatok!A96</f>
        <v>40787</v>
      </c>
      <c r="B94">
        <f>101-Adatok!B96</f>
        <v>72</v>
      </c>
      <c r="C94">
        <f>101-Adatok!H96</f>
        <v>78</v>
      </c>
      <c r="D94">
        <f>101-Adatok!K96</f>
        <v>82</v>
      </c>
      <c r="E94">
        <f>101-Adatok!N96</f>
        <v>80</v>
      </c>
      <c r="F94">
        <f>101-Adatok!Q96</f>
        <v>93</v>
      </c>
      <c r="G94">
        <f>101-Adatok!T96</f>
        <v>70</v>
      </c>
      <c r="H94">
        <f>Adatok!E96*1000+1000</f>
        <v>54000</v>
      </c>
      <c r="I94">
        <f>Tesco!H808</f>
        <v>43469.599999999999</v>
      </c>
      <c r="J94">
        <f t="shared" si="1"/>
        <v>10530.400000000001</v>
      </c>
      <c r="K94">
        <f>Tesco!J808</f>
        <v>10530.4</v>
      </c>
    </row>
    <row r="95" spans="1:11" x14ac:dyDescent="0.3">
      <c r="A95" s="3">
        <f>Adatok!A97</f>
        <v>40817</v>
      </c>
      <c r="B95">
        <f>101-Adatok!B97</f>
        <v>62</v>
      </c>
      <c r="C95">
        <f>101-Adatok!H97</f>
        <v>81</v>
      </c>
      <c r="D95">
        <f>101-Adatok!K97</f>
        <v>81</v>
      </c>
      <c r="E95">
        <f>101-Adatok!N97</f>
        <v>83</v>
      </c>
      <c r="F95">
        <f>101-Adatok!Q97</f>
        <v>93</v>
      </c>
      <c r="G95">
        <f>101-Adatok!T97</f>
        <v>71</v>
      </c>
      <c r="H95">
        <f>Adatok!E97*1000+1000</f>
        <v>43000</v>
      </c>
      <c r="I95">
        <f>Tesco!H809</f>
        <v>44902.7</v>
      </c>
      <c r="J95">
        <f t="shared" si="1"/>
        <v>-1902.6999999999971</v>
      </c>
      <c r="K95">
        <f>Tesco!J809</f>
        <v>-1902.7</v>
      </c>
    </row>
    <row r="96" spans="1:11" x14ac:dyDescent="0.3">
      <c r="A96" s="3">
        <f>Adatok!A98</f>
        <v>40848</v>
      </c>
      <c r="B96">
        <f>101-Adatok!B98</f>
        <v>47</v>
      </c>
      <c r="C96">
        <f>101-Adatok!H98</f>
        <v>82</v>
      </c>
      <c r="D96">
        <f>101-Adatok!K98</f>
        <v>80</v>
      </c>
      <c r="E96">
        <f>101-Adatok!N98</f>
        <v>83</v>
      </c>
      <c r="F96">
        <f>101-Adatok!Q98</f>
        <v>92</v>
      </c>
      <c r="G96">
        <f>101-Adatok!T98</f>
        <v>70</v>
      </c>
      <c r="H96">
        <f>Adatok!E98*1000+1000</f>
        <v>46000</v>
      </c>
      <c r="I96">
        <f>Tesco!H810</f>
        <v>54456.4</v>
      </c>
      <c r="J96">
        <f t="shared" si="1"/>
        <v>-8456.4000000000015</v>
      </c>
      <c r="K96">
        <f>Tesco!J810</f>
        <v>-8456.4</v>
      </c>
    </row>
    <row r="97" spans="1:11" x14ac:dyDescent="0.3">
      <c r="A97" s="3">
        <f>Adatok!A99</f>
        <v>40878</v>
      </c>
      <c r="B97">
        <f>101-Adatok!B99</f>
        <v>49</v>
      </c>
      <c r="C97">
        <f>101-Adatok!H99</f>
        <v>82</v>
      </c>
      <c r="D97">
        <f>101-Adatok!K99</f>
        <v>79</v>
      </c>
      <c r="E97">
        <f>101-Adatok!N99</f>
        <v>81</v>
      </c>
      <c r="F97">
        <f>101-Adatok!Q99</f>
        <v>92</v>
      </c>
      <c r="G97">
        <f>101-Adatok!T99</f>
        <v>75</v>
      </c>
      <c r="H97">
        <f>Adatok!E99*1000+1000</f>
        <v>59000</v>
      </c>
      <c r="I97">
        <f>Tesco!H811</f>
        <v>53978.7</v>
      </c>
      <c r="J97">
        <f t="shared" si="1"/>
        <v>5021.3000000000029</v>
      </c>
      <c r="K97">
        <f>Tesco!J811</f>
        <v>5021.3</v>
      </c>
    </row>
    <row r="98" spans="1:11" x14ac:dyDescent="0.3">
      <c r="A98" s="3">
        <f>Adatok!A100</f>
        <v>40909</v>
      </c>
      <c r="B98">
        <f>101-Adatok!B100</f>
        <v>66</v>
      </c>
      <c r="C98">
        <f>101-Adatok!H100</f>
        <v>84</v>
      </c>
      <c r="D98">
        <f>101-Adatok!K100</f>
        <v>82</v>
      </c>
      <c r="E98">
        <f>101-Adatok!N100</f>
        <v>84</v>
      </c>
      <c r="F98">
        <f>101-Adatok!Q100</f>
        <v>93</v>
      </c>
      <c r="G98">
        <f>101-Adatok!T100</f>
        <v>73</v>
      </c>
      <c r="H98">
        <f>Adatok!E100*1000+1000</f>
        <v>37000</v>
      </c>
      <c r="I98">
        <f>Tesco!H812</f>
        <v>41558.800000000003</v>
      </c>
      <c r="J98">
        <f t="shared" si="1"/>
        <v>-4558.8000000000029</v>
      </c>
      <c r="K98">
        <f>Tesco!J812</f>
        <v>-4558.8</v>
      </c>
    </row>
    <row r="99" spans="1:11" x14ac:dyDescent="0.3">
      <c r="A99" s="3">
        <f>Adatok!A101</f>
        <v>40940</v>
      </c>
      <c r="B99">
        <f>101-Adatok!B101</f>
        <v>70</v>
      </c>
      <c r="C99">
        <f>101-Adatok!H101</f>
        <v>83</v>
      </c>
      <c r="D99">
        <f>101-Adatok!K101</f>
        <v>83</v>
      </c>
      <c r="E99">
        <f>101-Adatok!N101</f>
        <v>78</v>
      </c>
      <c r="F99">
        <f>101-Adatok!Q101</f>
        <v>93</v>
      </c>
      <c r="G99">
        <f>101-Adatok!T101</f>
        <v>68</v>
      </c>
      <c r="H99">
        <f>Adatok!E101*1000+1000</f>
        <v>36000</v>
      </c>
      <c r="I99">
        <f>Tesco!H813</f>
        <v>40603.5</v>
      </c>
      <c r="J99">
        <f t="shared" si="1"/>
        <v>-4603.5</v>
      </c>
      <c r="K99">
        <f>Tesco!J813</f>
        <v>-4603.5</v>
      </c>
    </row>
    <row r="100" spans="1:11" x14ac:dyDescent="0.3">
      <c r="A100" s="3">
        <f>Adatok!A102</f>
        <v>40969</v>
      </c>
      <c r="B100">
        <f>101-Adatok!B102</f>
        <v>71</v>
      </c>
      <c r="C100">
        <f>101-Adatok!H102</f>
        <v>83</v>
      </c>
      <c r="D100">
        <f>101-Adatok!K102</f>
        <v>83</v>
      </c>
      <c r="E100">
        <f>101-Adatok!N102</f>
        <v>80</v>
      </c>
      <c r="F100">
        <f>101-Adatok!Q102</f>
        <v>92</v>
      </c>
      <c r="G100">
        <f>101-Adatok!T102</f>
        <v>63</v>
      </c>
      <c r="H100">
        <f>Adatok!E102*1000+1000</f>
        <v>44000</v>
      </c>
      <c r="I100">
        <f>Tesco!H814</f>
        <v>40603.5</v>
      </c>
      <c r="J100">
        <f t="shared" si="1"/>
        <v>3396.5</v>
      </c>
      <c r="K100">
        <f>Tesco!J814</f>
        <v>3396.5</v>
      </c>
    </row>
    <row r="101" spans="1:11" x14ac:dyDescent="0.3">
      <c r="A101" s="3">
        <f>Adatok!A103</f>
        <v>41000</v>
      </c>
      <c r="B101">
        <f>101-Adatok!B103</f>
        <v>70</v>
      </c>
      <c r="C101">
        <f>101-Adatok!H103</f>
        <v>84</v>
      </c>
      <c r="D101">
        <f>101-Adatok!K103</f>
        <v>85</v>
      </c>
      <c r="E101">
        <f>101-Adatok!N103</f>
        <v>77</v>
      </c>
      <c r="F101">
        <f>101-Adatok!Q103</f>
        <v>92</v>
      </c>
      <c r="G101">
        <f>101-Adatok!T103</f>
        <v>70</v>
      </c>
      <c r="H101">
        <f>Adatok!E103*1000+1000</f>
        <v>41000</v>
      </c>
      <c r="I101">
        <f>Tesco!H815</f>
        <v>40603.5</v>
      </c>
      <c r="J101">
        <f t="shared" si="1"/>
        <v>396.5</v>
      </c>
      <c r="K101">
        <f>Tesco!J815</f>
        <v>396.5</v>
      </c>
    </row>
    <row r="102" spans="1:11" x14ac:dyDescent="0.3">
      <c r="A102" s="3">
        <f>Adatok!A104</f>
        <v>41030</v>
      </c>
      <c r="B102">
        <f>101-Adatok!B104</f>
        <v>65</v>
      </c>
      <c r="C102">
        <f>101-Adatok!H104</f>
        <v>83</v>
      </c>
      <c r="D102">
        <f>101-Adatok!K104</f>
        <v>84</v>
      </c>
      <c r="E102">
        <f>101-Adatok!N104</f>
        <v>79</v>
      </c>
      <c r="F102">
        <f>101-Adatok!Q104</f>
        <v>92</v>
      </c>
      <c r="G102">
        <f>101-Adatok!T104</f>
        <v>70</v>
      </c>
      <c r="H102">
        <f>Adatok!E104*1000+1000</f>
        <v>41000</v>
      </c>
      <c r="I102">
        <f>Tesco!H816</f>
        <v>41081.199999999997</v>
      </c>
      <c r="J102">
        <f t="shared" si="1"/>
        <v>-81.19999999999709</v>
      </c>
      <c r="K102">
        <f>Tesco!J816</f>
        <v>-81.2</v>
      </c>
    </row>
    <row r="103" spans="1:11" x14ac:dyDescent="0.3">
      <c r="A103" s="3">
        <f>Adatok!A105</f>
        <v>41061</v>
      </c>
      <c r="B103">
        <f>101-Adatok!B105</f>
        <v>69</v>
      </c>
      <c r="C103">
        <f>101-Adatok!H105</f>
        <v>84</v>
      </c>
      <c r="D103">
        <f>101-Adatok!K105</f>
        <v>83</v>
      </c>
      <c r="E103">
        <f>101-Adatok!N105</f>
        <v>79</v>
      </c>
      <c r="F103">
        <f>101-Adatok!Q105</f>
        <v>92</v>
      </c>
      <c r="G103">
        <f>101-Adatok!T105</f>
        <v>69</v>
      </c>
      <c r="H103">
        <f>Adatok!E105*1000+1000</f>
        <v>48000</v>
      </c>
      <c r="I103">
        <f>Tesco!H817</f>
        <v>42036.5</v>
      </c>
      <c r="J103">
        <f t="shared" si="1"/>
        <v>5963.5</v>
      </c>
      <c r="K103">
        <f>Tesco!J817</f>
        <v>5963.5</v>
      </c>
    </row>
    <row r="104" spans="1:11" x14ac:dyDescent="0.3">
      <c r="A104" s="3">
        <f>Adatok!A106</f>
        <v>41091</v>
      </c>
      <c r="B104">
        <f>101-Adatok!B106</f>
        <v>63</v>
      </c>
      <c r="C104">
        <f>101-Adatok!H106</f>
        <v>82</v>
      </c>
      <c r="D104">
        <f>101-Adatok!K106</f>
        <v>83</v>
      </c>
      <c r="E104">
        <f>101-Adatok!N106</f>
        <v>76</v>
      </c>
      <c r="F104">
        <f>101-Adatok!Q106</f>
        <v>90</v>
      </c>
      <c r="G104">
        <f>101-Adatok!T106</f>
        <v>67</v>
      </c>
      <c r="H104">
        <f>Adatok!E106*1000+1000</f>
        <v>47000</v>
      </c>
      <c r="I104">
        <f>Tesco!H818</f>
        <v>44425</v>
      </c>
      <c r="J104">
        <f t="shared" si="1"/>
        <v>2575</v>
      </c>
      <c r="K104">
        <f>Tesco!J818</f>
        <v>2575</v>
      </c>
    </row>
    <row r="105" spans="1:11" x14ac:dyDescent="0.3">
      <c r="A105" s="3">
        <f>Adatok!A107</f>
        <v>41122</v>
      </c>
      <c r="B105">
        <f>101-Adatok!B107</f>
        <v>65</v>
      </c>
      <c r="C105">
        <f>101-Adatok!H107</f>
        <v>83</v>
      </c>
      <c r="D105">
        <f>101-Adatok!K107</f>
        <v>84</v>
      </c>
      <c r="E105">
        <f>101-Adatok!N107</f>
        <v>80</v>
      </c>
      <c r="F105">
        <f>101-Adatok!Q107</f>
        <v>90</v>
      </c>
      <c r="G105">
        <f>101-Adatok!T107</f>
        <v>67</v>
      </c>
      <c r="H105">
        <f>Adatok!E107*1000+1000</f>
        <v>46000</v>
      </c>
      <c r="I105">
        <f>Tesco!H819</f>
        <v>42036.5</v>
      </c>
      <c r="J105">
        <f t="shared" si="1"/>
        <v>3963.5</v>
      </c>
      <c r="K105">
        <f>Tesco!J819</f>
        <v>3963.5</v>
      </c>
    </row>
    <row r="106" spans="1:11" x14ac:dyDescent="0.3">
      <c r="A106" s="3">
        <f>Adatok!A108</f>
        <v>41153</v>
      </c>
      <c r="B106">
        <f>101-Adatok!B108</f>
        <v>69</v>
      </c>
      <c r="C106">
        <f>101-Adatok!H108</f>
        <v>83</v>
      </c>
      <c r="D106">
        <f>101-Adatok!K108</f>
        <v>83</v>
      </c>
      <c r="E106">
        <f>101-Adatok!N108</f>
        <v>79</v>
      </c>
      <c r="F106">
        <f>101-Adatok!Q108</f>
        <v>93</v>
      </c>
      <c r="G106">
        <f>101-Adatok!T108</f>
        <v>70</v>
      </c>
      <c r="H106">
        <f>Adatok!E108*1000+1000</f>
        <v>41000</v>
      </c>
      <c r="I106">
        <f>Tesco!H820</f>
        <v>41081.199999999997</v>
      </c>
      <c r="J106">
        <f t="shared" si="1"/>
        <v>-81.19999999999709</v>
      </c>
      <c r="K106">
        <f>Tesco!J820</f>
        <v>-81.2</v>
      </c>
    </row>
    <row r="107" spans="1:11" x14ac:dyDescent="0.3">
      <c r="A107" s="3">
        <f>Adatok!A109</f>
        <v>41183</v>
      </c>
      <c r="B107">
        <f>101-Adatok!B109</f>
        <v>62</v>
      </c>
      <c r="C107">
        <f>101-Adatok!H109</f>
        <v>83</v>
      </c>
      <c r="D107">
        <f>101-Adatok!K109</f>
        <v>79</v>
      </c>
      <c r="E107">
        <f>101-Adatok!N109</f>
        <v>75</v>
      </c>
      <c r="F107">
        <f>101-Adatok!Q109</f>
        <v>92</v>
      </c>
      <c r="G107">
        <f>101-Adatok!T109</f>
        <v>70</v>
      </c>
      <c r="H107">
        <f>Adatok!E109*1000+1000</f>
        <v>44000</v>
      </c>
      <c r="I107">
        <f>Tesco!H821</f>
        <v>45858</v>
      </c>
      <c r="J107">
        <f t="shared" si="1"/>
        <v>-1858</v>
      </c>
      <c r="K107">
        <f>Tesco!J821</f>
        <v>-1858</v>
      </c>
    </row>
    <row r="108" spans="1:11" x14ac:dyDescent="0.3">
      <c r="A108" s="3">
        <f>Adatok!A110</f>
        <v>41214</v>
      </c>
      <c r="B108">
        <f>101-Adatok!B110</f>
        <v>57</v>
      </c>
      <c r="C108">
        <f>101-Adatok!H110</f>
        <v>74</v>
      </c>
      <c r="D108">
        <f>101-Adatok!K110</f>
        <v>79</v>
      </c>
      <c r="E108">
        <f>101-Adatok!N110</f>
        <v>78</v>
      </c>
      <c r="F108">
        <f>101-Adatok!Q110</f>
        <v>91</v>
      </c>
      <c r="G108">
        <f>101-Adatok!T110</f>
        <v>72</v>
      </c>
      <c r="H108">
        <f>Adatok!E110*1000+1000</f>
        <v>50000</v>
      </c>
      <c r="I108">
        <f>Tesco!H822</f>
        <v>50634.9</v>
      </c>
      <c r="J108">
        <f t="shared" si="1"/>
        <v>-634.90000000000146</v>
      </c>
      <c r="K108">
        <f>Tesco!J822</f>
        <v>-634.9</v>
      </c>
    </row>
    <row r="109" spans="1:11" x14ac:dyDescent="0.3">
      <c r="A109" s="3">
        <f>Adatok!A111</f>
        <v>41244</v>
      </c>
      <c r="B109">
        <f>101-Adatok!B111</f>
        <v>46</v>
      </c>
      <c r="C109">
        <f>101-Adatok!H111</f>
        <v>76</v>
      </c>
      <c r="D109">
        <f>101-Adatok!K111</f>
        <v>80</v>
      </c>
      <c r="E109">
        <f>101-Adatok!N111</f>
        <v>75</v>
      </c>
      <c r="F109">
        <f>101-Adatok!Q111</f>
        <v>91</v>
      </c>
      <c r="G109">
        <f>101-Adatok!T111</f>
        <v>68</v>
      </c>
      <c r="H109">
        <f>Adatok!E111*1000+1000</f>
        <v>68000</v>
      </c>
      <c r="I109">
        <f>Tesco!H823</f>
        <v>66876.3</v>
      </c>
      <c r="J109">
        <f t="shared" si="1"/>
        <v>1123.6999999999971</v>
      </c>
      <c r="K109">
        <f>Tesco!J823</f>
        <v>1123.7</v>
      </c>
    </row>
    <row r="110" spans="1:11" x14ac:dyDescent="0.3">
      <c r="A110" s="3">
        <f>Adatok!A112</f>
        <v>41275</v>
      </c>
      <c r="B110">
        <f>101-Adatok!B112</f>
        <v>72</v>
      </c>
      <c r="C110">
        <f>101-Adatok!H112</f>
        <v>82</v>
      </c>
      <c r="D110">
        <f>101-Adatok!K112</f>
        <v>82</v>
      </c>
      <c r="E110">
        <f>101-Adatok!N112</f>
        <v>82</v>
      </c>
      <c r="F110">
        <f>101-Adatok!Q112</f>
        <v>92</v>
      </c>
      <c r="G110">
        <f>101-Adatok!T112</f>
        <v>70</v>
      </c>
      <c r="H110">
        <f>Adatok!E112*1000+1000</f>
        <v>36000</v>
      </c>
      <c r="I110">
        <f>Tesco!H824</f>
        <v>40125.800000000003</v>
      </c>
      <c r="J110">
        <f t="shared" si="1"/>
        <v>-4125.8000000000029</v>
      </c>
      <c r="K110">
        <f>Tesco!J824</f>
        <v>-4125.8</v>
      </c>
    </row>
    <row r="111" spans="1:11" x14ac:dyDescent="0.3">
      <c r="A111" s="3">
        <f>Adatok!A113</f>
        <v>41306</v>
      </c>
      <c r="B111">
        <f>101-Adatok!B113</f>
        <v>71</v>
      </c>
      <c r="C111">
        <f>101-Adatok!H113</f>
        <v>80</v>
      </c>
      <c r="D111">
        <f>101-Adatok!K113</f>
        <v>81</v>
      </c>
      <c r="E111">
        <f>101-Adatok!N113</f>
        <v>80</v>
      </c>
      <c r="F111">
        <f>101-Adatok!Q113</f>
        <v>90</v>
      </c>
      <c r="G111">
        <f>101-Adatok!T113</f>
        <v>70</v>
      </c>
      <c r="H111">
        <f>Adatok!E113*1000+1000</f>
        <v>34000</v>
      </c>
      <c r="I111">
        <f>Tesco!H825</f>
        <v>40125.800000000003</v>
      </c>
      <c r="J111">
        <f t="shared" si="1"/>
        <v>-6125.8000000000029</v>
      </c>
      <c r="K111">
        <f>Tesco!J825</f>
        <v>-6125.8</v>
      </c>
    </row>
    <row r="112" spans="1:11" x14ac:dyDescent="0.3">
      <c r="A112" s="3">
        <f>Adatok!A114</f>
        <v>41334</v>
      </c>
      <c r="B112">
        <f>101-Adatok!B114</f>
        <v>70</v>
      </c>
      <c r="C112">
        <f>101-Adatok!H114</f>
        <v>82</v>
      </c>
      <c r="D112">
        <f>101-Adatok!K114</f>
        <v>80</v>
      </c>
      <c r="E112">
        <f>101-Adatok!N114</f>
        <v>78</v>
      </c>
      <c r="F112">
        <f>101-Adatok!Q114</f>
        <v>90</v>
      </c>
      <c r="G112">
        <f>101-Adatok!T114</f>
        <v>69</v>
      </c>
      <c r="H112">
        <f>Adatok!E114*1000+1000</f>
        <v>42000</v>
      </c>
      <c r="I112">
        <f>Tesco!H826</f>
        <v>41081.199999999997</v>
      </c>
      <c r="J112">
        <f t="shared" si="1"/>
        <v>918.80000000000291</v>
      </c>
      <c r="K112">
        <f>Tesco!J826</f>
        <v>918.8</v>
      </c>
    </row>
    <row r="113" spans="1:11" x14ac:dyDescent="0.3">
      <c r="A113" s="3">
        <f>Adatok!A115</f>
        <v>41365</v>
      </c>
      <c r="B113">
        <f>101-Adatok!B115</f>
        <v>70</v>
      </c>
      <c r="C113">
        <f>101-Adatok!H115</f>
        <v>84</v>
      </c>
      <c r="D113">
        <f>101-Adatok!K115</f>
        <v>81</v>
      </c>
      <c r="E113">
        <f>101-Adatok!N115</f>
        <v>77</v>
      </c>
      <c r="F113">
        <f>101-Adatok!Q115</f>
        <v>89</v>
      </c>
      <c r="G113">
        <f>101-Adatok!T115</f>
        <v>69</v>
      </c>
      <c r="H113">
        <f>Adatok!E115*1000+1000</f>
        <v>40000</v>
      </c>
      <c r="I113">
        <f>Tesco!H827</f>
        <v>42036.5</v>
      </c>
      <c r="J113">
        <f t="shared" si="1"/>
        <v>-2036.5</v>
      </c>
      <c r="K113">
        <f>Tesco!J827</f>
        <v>-2036.5</v>
      </c>
    </row>
    <row r="114" spans="1:11" x14ac:dyDescent="0.3">
      <c r="A114" s="3">
        <f>Adatok!A116</f>
        <v>41395</v>
      </c>
      <c r="B114">
        <f>101-Adatok!B116</f>
        <v>63</v>
      </c>
      <c r="C114">
        <f>101-Adatok!H116</f>
        <v>82</v>
      </c>
      <c r="D114">
        <f>101-Adatok!K116</f>
        <v>82</v>
      </c>
      <c r="E114">
        <f>101-Adatok!N116</f>
        <v>74</v>
      </c>
      <c r="F114">
        <f>101-Adatok!Q116</f>
        <v>90</v>
      </c>
      <c r="G114">
        <f>101-Adatok!T116</f>
        <v>70</v>
      </c>
      <c r="H114">
        <f>Adatok!E116*1000+1000</f>
        <v>42000</v>
      </c>
      <c r="I114">
        <f>Tesco!H828</f>
        <v>43947.3</v>
      </c>
      <c r="J114">
        <f t="shared" si="1"/>
        <v>-1947.3000000000029</v>
      </c>
      <c r="K114">
        <f>Tesco!J828</f>
        <v>-1947.3</v>
      </c>
    </row>
    <row r="115" spans="1:11" x14ac:dyDescent="0.3">
      <c r="A115" s="3">
        <f>Adatok!A117</f>
        <v>41426</v>
      </c>
      <c r="B115">
        <f>101-Adatok!B117</f>
        <v>65</v>
      </c>
      <c r="C115">
        <f>101-Adatok!H117</f>
        <v>82</v>
      </c>
      <c r="D115">
        <f>101-Adatok!K117</f>
        <v>73</v>
      </c>
      <c r="E115">
        <f>101-Adatok!N117</f>
        <v>76</v>
      </c>
      <c r="F115">
        <f>101-Adatok!Q117</f>
        <v>90</v>
      </c>
      <c r="G115">
        <f>101-Adatok!T117</f>
        <v>67</v>
      </c>
      <c r="H115">
        <f>Adatok!E117*1000+1000</f>
        <v>41000</v>
      </c>
      <c r="I115">
        <f>Tesco!H829</f>
        <v>43947.3</v>
      </c>
      <c r="J115">
        <f t="shared" si="1"/>
        <v>-2947.3000000000029</v>
      </c>
      <c r="K115">
        <f>Tesco!J829</f>
        <v>-2947.3</v>
      </c>
    </row>
    <row r="116" spans="1:11" x14ac:dyDescent="0.3">
      <c r="A116" s="3">
        <f>Adatok!A118</f>
        <v>41456</v>
      </c>
      <c r="B116">
        <f>101-Adatok!B118</f>
        <v>65</v>
      </c>
      <c r="C116">
        <f>101-Adatok!H118</f>
        <v>80</v>
      </c>
      <c r="D116">
        <f>101-Adatok!K118</f>
        <v>76</v>
      </c>
      <c r="E116">
        <f>101-Adatok!N118</f>
        <v>77</v>
      </c>
      <c r="F116">
        <f>101-Adatok!Q118</f>
        <v>89</v>
      </c>
      <c r="G116">
        <f>101-Adatok!T118</f>
        <v>66</v>
      </c>
      <c r="H116">
        <f>Adatok!E118*1000+1000</f>
        <v>45000</v>
      </c>
      <c r="I116">
        <f>Tesco!H830</f>
        <v>43469.599999999999</v>
      </c>
      <c r="J116">
        <f t="shared" si="1"/>
        <v>1530.4000000000015</v>
      </c>
      <c r="K116">
        <f>Tesco!J830</f>
        <v>1530.4</v>
      </c>
    </row>
    <row r="117" spans="1:11" x14ac:dyDescent="0.3">
      <c r="A117" s="3">
        <f>Adatok!A119</f>
        <v>41487</v>
      </c>
      <c r="B117">
        <f>101-Adatok!B119</f>
        <v>62</v>
      </c>
      <c r="C117">
        <f>101-Adatok!H119</f>
        <v>79</v>
      </c>
      <c r="D117">
        <f>101-Adatok!K119</f>
        <v>79</v>
      </c>
      <c r="E117">
        <f>101-Adatok!N119</f>
        <v>72</v>
      </c>
      <c r="F117">
        <f>101-Adatok!Q119</f>
        <v>89</v>
      </c>
      <c r="G117">
        <f>101-Adatok!T119</f>
        <v>67</v>
      </c>
      <c r="H117">
        <f>Adatok!E119*1000+1000</f>
        <v>56000</v>
      </c>
      <c r="I117">
        <f>Tesco!H831</f>
        <v>48246.5</v>
      </c>
      <c r="J117">
        <f t="shared" si="1"/>
        <v>7753.5</v>
      </c>
      <c r="K117">
        <f>Tesco!J831</f>
        <v>7753.5</v>
      </c>
    </row>
    <row r="118" spans="1:11" x14ac:dyDescent="0.3">
      <c r="A118" s="3">
        <f>Adatok!A120</f>
        <v>41518</v>
      </c>
      <c r="B118">
        <f>101-Adatok!B120</f>
        <v>68</v>
      </c>
      <c r="C118">
        <f>101-Adatok!H120</f>
        <v>81</v>
      </c>
      <c r="D118">
        <f>101-Adatok!K120</f>
        <v>79</v>
      </c>
      <c r="E118">
        <f>101-Adatok!N120</f>
        <v>73</v>
      </c>
      <c r="F118">
        <f>101-Adatok!Q120</f>
        <v>91</v>
      </c>
      <c r="G118">
        <f>101-Adatok!T120</f>
        <v>71</v>
      </c>
      <c r="H118">
        <f>Adatok!E120*1000+1000</f>
        <v>42000</v>
      </c>
      <c r="I118">
        <f>Tesco!H832</f>
        <v>42514.2</v>
      </c>
      <c r="J118">
        <f t="shared" si="1"/>
        <v>-514.19999999999709</v>
      </c>
      <c r="K118">
        <f>Tesco!J832</f>
        <v>-514.20000000000005</v>
      </c>
    </row>
    <row r="119" spans="1:11" x14ac:dyDescent="0.3">
      <c r="A119" s="3">
        <f>Adatok!A121</f>
        <v>41548</v>
      </c>
      <c r="B119">
        <f>101-Adatok!B121</f>
        <v>65</v>
      </c>
      <c r="C119">
        <f>101-Adatok!H121</f>
        <v>79</v>
      </c>
      <c r="D119">
        <f>101-Adatok!K121</f>
        <v>78</v>
      </c>
      <c r="E119">
        <f>101-Adatok!N121</f>
        <v>70</v>
      </c>
      <c r="F119">
        <f>101-Adatok!Q121</f>
        <v>90</v>
      </c>
      <c r="G119">
        <f>101-Adatok!T121</f>
        <v>70</v>
      </c>
      <c r="H119">
        <f>Adatok!E121*1000+1000</f>
        <v>42000</v>
      </c>
      <c r="I119">
        <f>Tesco!H833</f>
        <v>43947.3</v>
      </c>
      <c r="J119">
        <f t="shared" si="1"/>
        <v>-1947.3000000000029</v>
      </c>
      <c r="K119">
        <f>Tesco!J833</f>
        <v>-1947.3</v>
      </c>
    </row>
    <row r="120" spans="1:11" x14ac:dyDescent="0.3">
      <c r="A120" s="3">
        <f>Adatok!A122</f>
        <v>41579</v>
      </c>
      <c r="B120">
        <f>101-Adatok!B122</f>
        <v>60</v>
      </c>
      <c r="C120">
        <f>101-Adatok!H122</f>
        <v>78</v>
      </c>
      <c r="D120">
        <f>101-Adatok!K122</f>
        <v>77</v>
      </c>
      <c r="E120">
        <f>101-Adatok!N122</f>
        <v>74</v>
      </c>
      <c r="F120">
        <f>101-Adatok!Q122</f>
        <v>89</v>
      </c>
      <c r="G120">
        <f>101-Adatok!T122</f>
        <v>70</v>
      </c>
      <c r="H120">
        <f>Adatok!E122*1000+1000</f>
        <v>54000</v>
      </c>
      <c r="I120">
        <f>Tesco!H834</f>
        <v>49679.5</v>
      </c>
      <c r="J120">
        <f t="shared" si="1"/>
        <v>4320.5</v>
      </c>
      <c r="K120">
        <f>Tesco!J834</f>
        <v>4320.5</v>
      </c>
    </row>
    <row r="121" spans="1:11" x14ac:dyDescent="0.3">
      <c r="A121" s="3">
        <f>Adatok!A123</f>
        <v>41609</v>
      </c>
      <c r="B121">
        <f>101-Adatok!B123</f>
        <v>37</v>
      </c>
      <c r="C121">
        <f>101-Adatok!H123</f>
        <v>74</v>
      </c>
      <c r="D121">
        <f>101-Adatok!K123</f>
        <v>71</v>
      </c>
      <c r="E121">
        <f>101-Adatok!N123</f>
        <v>69</v>
      </c>
      <c r="F121">
        <f>101-Adatok!Q123</f>
        <v>88</v>
      </c>
      <c r="G121">
        <f>101-Adatok!T123</f>
        <v>70</v>
      </c>
      <c r="H121">
        <f>Adatok!E123*1000+1000</f>
        <v>80000</v>
      </c>
      <c r="I121">
        <f>Tesco!H835</f>
        <v>72130.899999999994</v>
      </c>
      <c r="J121">
        <f t="shared" si="1"/>
        <v>7869.1000000000058</v>
      </c>
      <c r="K121">
        <f>Tesco!J835</f>
        <v>7869.1</v>
      </c>
    </row>
    <row r="122" spans="1:11" x14ac:dyDescent="0.3">
      <c r="A122" s="3">
        <f>Adatok!A124</f>
        <v>41640</v>
      </c>
      <c r="B122">
        <f>101-Adatok!B124</f>
        <v>72</v>
      </c>
      <c r="C122">
        <f>101-Adatok!H124</f>
        <v>77</v>
      </c>
      <c r="D122">
        <f>101-Adatok!K124</f>
        <v>69</v>
      </c>
      <c r="E122">
        <f>101-Adatok!N124</f>
        <v>78</v>
      </c>
      <c r="F122">
        <f>101-Adatok!Q124</f>
        <v>90</v>
      </c>
      <c r="G122">
        <f>101-Adatok!T124</f>
        <v>73</v>
      </c>
      <c r="H122">
        <f>Adatok!E124*1000+1000</f>
        <v>40000</v>
      </c>
      <c r="I122">
        <f>Tesco!H836</f>
        <v>43947.3</v>
      </c>
      <c r="J122">
        <f t="shared" si="1"/>
        <v>-3947.3000000000029</v>
      </c>
      <c r="K122">
        <f>Tesco!J836</f>
        <v>-3947.3</v>
      </c>
    </row>
    <row r="123" spans="1:11" x14ac:dyDescent="0.3">
      <c r="A123" s="3">
        <f>Adatok!A125</f>
        <v>41671</v>
      </c>
      <c r="B123">
        <f>101-Adatok!B125</f>
        <v>70</v>
      </c>
      <c r="C123">
        <f>101-Adatok!H125</f>
        <v>78</v>
      </c>
      <c r="D123">
        <f>101-Adatok!K125</f>
        <v>78</v>
      </c>
      <c r="E123">
        <f>101-Adatok!N125</f>
        <v>78</v>
      </c>
      <c r="F123">
        <f>101-Adatok!Q125</f>
        <v>89</v>
      </c>
      <c r="G123">
        <f>101-Adatok!T125</f>
        <v>72</v>
      </c>
      <c r="H123">
        <f>Adatok!E125*1000+1000</f>
        <v>39000</v>
      </c>
      <c r="I123">
        <f>Tesco!H837</f>
        <v>43469.599999999999</v>
      </c>
      <c r="J123">
        <f t="shared" si="1"/>
        <v>-4469.5999999999985</v>
      </c>
      <c r="K123">
        <f>Tesco!J837</f>
        <v>-4469.6000000000004</v>
      </c>
    </row>
    <row r="124" spans="1:11" x14ac:dyDescent="0.3">
      <c r="A124" s="3">
        <f>Adatok!A126</f>
        <v>41699</v>
      </c>
      <c r="B124">
        <f>101-Adatok!B126</f>
        <v>68</v>
      </c>
      <c r="C124">
        <f>101-Adatok!H126</f>
        <v>77</v>
      </c>
      <c r="D124">
        <f>101-Adatok!K126</f>
        <v>77</v>
      </c>
      <c r="E124">
        <f>101-Adatok!N126</f>
        <v>75</v>
      </c>
      <c r="F124">
        <f>101-Adatok!Q126</f>
        <v>89</v>
      </c>
      <c r="G124">
        <f>101-Adatok!T126</f>
        <v>77</v>
      </c>
      <c r="H124">
        <f>Adatok!E126*1000+1000</f>
        <v>43000</v>
      </c>
      <c r="I124">
        <f>Tesco!H838</f>
        <v>45380.3</v>
      </c>
      <c r="J124">
        <f t="shared" si="1"/>
        <v>-2380.3000000000029</v>
      </c>
      <c r="K124">
        <f>Tesco!J838</f>
        <v>-2380.3000000000002</v>
      </c>
    </row>
    <row r="125" spans="1:11" x14ac:dyDescent="0.3">
      <c r="A125" s="3">
        <f>Adatok!A127</f>
        <v>41730</v>
      </c>
      <c r="B125">
        <f>101-Adatok!B127</f>
        <v>66</v>
      </c>
      <c r="C125">
        <f>101-Adatok!H127</f>
        <v>79</v>
      </c>
      <c r="D125">
        <f>101-Adatok!K127</f>
        <v>77</v>
      </c>
      <c r="E125">
        <f>101-Adatok!N127</f>
        <v>72</v>
      </c>
      <c r="F125">
        <f>101-Adatok!Q127</f>
        <v>88</v>
      </c>
      <c r="G125">
        <f>101-Adatok!T127</f>
        <v>69</v>
      </c>
      <c r="H125">
        <f>Adatok!E127*1000+1000</f>
        <v>44000</v>
      </c>
      <c r="I125">
        <f>Tesco!H839</f>
        <v>44902.7</v>
      </c>
      <c r="J125">
        <f t="shared" si="1"/>
        <v>-902.69999999999709</v>
      </c>
      <c r="K125">
        <f>Tesco!J839</f>
        <v>-902.7</v>
      </c>
    </row>
    <row r="126" spans="1:11" x14ac:dyDescent="0.3">
      <c r="A126" s="3">
        <f>Adatok!A128</f>
        <v>41760</v>
      </c>
      <c r="B126">
        <f>101-Adatok!B128</f>
        <v>64</v>
      </c>
      <c r="C126">
        <f>101-Adatok!H128</f>
        <v>77</v>
      </c>
      <c r="D126">
        <f>101-Adatok!K128</f>
        <v>76</v>
      </c>
      <c r="E126">
        <f>101-Adatok!N128</f>
        <v>74</v>
      </c>
      <c r="F126">
        <f>101-Adatok!Q128</f>
        <v>88</v>
      </c>
      <c r="G126">
        <f>101-Adatok!T128</f>
        <v>74</v>
      </c>
      <c r="H126">
        <f>Adatok!E128*1000+1000</f>
        <v>43000</v>
      </c>
      <c r="I126">
        <f>Tesco!H840</f>
        <v>46335.7</v>
      </c>
      <c r="J126">
        <f t="shared" si="1"/>
        <v>-3335.6999999999971</v>
      </c>
      <c r="K126">
        <f>Tesco!J840</f>
        <v>-3335.7</v>
      </c>
    </row>
    <row r="127" spans="1:11" x14ac:dyDescent="0.3">
      <c r="A127" s="3">
        <f>Adatok!A129</f>
        <v>41791</v>
      </c>
      <c r="B127">
        <f>101-Adatok!B129</f>
        <v>61</v>
      </c>
      <c r="C127">
        <f>101-Adatok!H129</f>
        <v>74</v>
      </c>
      <c r="D127">
        <f>101-Adatok!K129</f>
        <v>77</v>
      </c>
      <c r="E127">
        <f>101-Adatok!N129</f>
        <v>72</v>
      </c>
      <c r="F127">
        <f>101-Adatok!Q129</f>
        <v>84</v>
      </c>
      <c r="G127">
        <f>101-Adatok!T129</f>
        <v>68</v>
      </c>
      <c r="H127">
        <f>Adatok!E129*1000+1000</f>
        <v>48000</v>
      </c>
      <c r="I127">
        <f>Tesco!H841</f>
        <v>50634.9</v>
      </c>
      <c r="J127">
        <f t="shared" si="1"/>
        <v>-2634.9000000000015</v>
      </c>
      <c r="K127">
        <f>Tesco!J841</f>
        <v>-2634.9</v>
      </c>
    </row>
    <row r="128" spans="1:11" x14ac:dyDescent="0.3">
      <c r="A128" s="3">
        <f>Adatok!A130</f>
        <v>41821</v>
      </c>
      <c r="B128">
        <f>101-Adatok!B130</f>
        <v>66</v>
      </c>
      <c r="C128">
        <f>101-Adatok!H130</f>
        <v>74</v>
      </c>
      <c r="D128">
        <f>101-Adatok!K130</f>
        <v>79</v>
      </c>
      <c r="E128">
        <f>101-Adatok!N130</f>
        <v>71</v>
      </c>
      <c r="F128">
        <f>101-Adatok!Q130</f>
        <v>80</v>
      </c>
      <c r="G128">
        <f>101-Adatok!T130</f>
        <v>71</v>
      </c>
      <c r="H128">
        <f>Adatok!E130*1000+1000</f>
        <v>49000</v>
      </c>
      <c r="I128">
        <f>Tesco!H842</f>
        <v>45858</v>
      </c>
      <c r="J128">
        <f t="shared" si="1"/>
        <v>3142</v>
      </c>
      <c r="K128">
        <f>Tesco!J842</f>
        <v>3142</v>
      </c>
    </row>
    <row r="129" spans="1:11" x14ac:dyDescent="0.3">
      <c r="A129" s="3">
        <f>Adatok!A131</f>
        <v>41852</v>
      </c>
      <c r="B129">
        <f>101-Adatok!B131</f>
        <v>63</v>
      </c>
      <c r="C129">
        <f>101-Adatok!H131</f>
        <v>76</v>
      </c>
      <c r="D129">
        <f>101-Adatok!K131</f>
        <v>79</v>
      </c>
      <c r="E129">
        <f>101-Adatok!N131</f>
        <v>72</v>
      </c>
      <c r="F129">
        <f>101-Adatok!Q131</f>
        <v>79</v>
      </c>
      <c r="G129">
        <f>101-Adatok!T131</f>
        <v>73</v>
      </c>
      <c r="H129">
        <f>Adatok!E131*1000+1000</f>
        <v>48000</v>
      </c>
      <c r="I129">
        <f>Tesco!H843</f>
        <v>47291.1</v>
      </c>
      <c r="J129">
        <f t="shared" si="1"/>
        <v>708.90000000000146</v>
      </c>
      <c r="K129">
        <f>Tesco!J843</f>
        <v>708.9</v>
      </c>
    </row>
    <row r="130" spans="1:11" x14ac:dyDescent="0.3">
      <c r="A130" s="3">
        <f>Adatok!A132</f>
        <v>41883</v>
      </c>
      <c r="B130">
        <f>101-Adatok!B132</f>
        <v>69</v>
      </c>
      <c r="C130">
        <f>101-Adatok!H132</f>
        <v>76</v>
      </c>
      <c r="D130">
        <f>101-Adatok!K132</f>
        <v>77</v>
      </c>
      <c r="E130">
        <f>101-Adatok!N132</f>
        <v>72</v>
      </c>
      <c r="F130">
        <f>101-Adatok!Q132</f>
        <v>85</v>
      </c>
      <c r="G130">
        <f>101-Adatok!T132</f>
        <v>71</v>
      </c>
      <c r="H130">
        <f>Adatok!E132*1000+1000</f>
        <v>46000</v>
      </c>
      <c r="I130">
        <f>Tesco!H844</f>
        <v>45858</v>
      </c>
      <c r="J130">
        <f t="shared" si="1"/>
        <v>142</v>
      </c>
      <c r="K130">
        <f>Tesco!J844</f>
        <v>142</v>
      </c>
    </row>
    <row r="131" spans="1:11" x14ac:dyDescent="0.3">
      <c r="A131" s="3">
        <f>Adatok!A133</f>
        <v>41913</v>
      </c>
      <c r="B131">
        <f>101-Adatok!B133</f>
        <v>65</v>
      </c>
      <c r="C131">
        <f>101-Adatok!H133</f>
        <v>68</v>
      </c>
      <c r="D131">
        <f>101-Adatok!K133</f>
        <v>77</v>
      </c>
      <c r="E131">
        <f>101-Adatok!N133</f>
        <v>65</v>
      </c>
      <c r="F131">
        <f>101-Adatok!Q133</f>
        <v>84</v>
      </c>
      <c r="G131">
        <f>101-Adatok!T133</f>
        <v>75</v>
      </c>
      <c r="H131">
        <f>Adatok!E133*1000+1000</f>
        <v>41000</v>
      </c>
      <c r="I131">
        <f>Tesco!H845</f>
        <v>46813.4</v>
      </c>
      <c r="J131">
        <f t="shared" ref="J131:J194" si="2">H131-I131</f>
        <v>-5813.4000000000015</v>
      </c>
      <c r="K131">
        <f>Tesco!J845</f>
        <v>-5813.4</v>
      </c>
    </row>
    <row r="132" spans="1:11" x14ac:dyDescent="0.3">
      <c r="A132" s="3">
        <f>Adatok!A134</f>
        <v>41944</v>
      </c>
      <c r="B132">
        <f>101-Adatok!B134</f>
        <v>60</v>
      </c>
      <c r="C132">
        <f>101-Adatok!H134</f>
        <v>72</v>
      </c>
      <c r="D132">
        <f>101-Adatok!K134</f>
        <v>77</v>
      </c>
      <c r="E132">
        <f>101-Adatok!N134</f>
        <v>72</v>
      </c>
      <c r="F132">
        <f>101-Adatok!Q134</f>
        <v>86</v>
      </c>
      <c r="G132">
        <f>101-Adatok!T134</f>
        <v>69</v>
      </c>
      <c r="H132">
        <f>Adatok!E134*1000+1000</f>
        <v>50000</v>
      </c>
      <c r="I132">
        <f>Tesco!H846</f>
        <v>52068</v>
      </c>
      <c r="J132">
        <f t="shared" si="2"/>
        <v>-2068</v>
      </c>
      <c r="K132">
        <f>Tesco!J846</f>
        <v>-2068</v>
      </c>
    </row>
    <row r="133" spans="1:11" x14ac:dyDescent="0.3">
      <c r="A133" s="3">
        <f>Adatok!A135</f>
        <v>41974</v>
      </c>
      <c r="B133">
        <f>101-Adatok!B135</f>
        <v>46</v>
      </c>
      <c r="C133">
        <f>101-Adatok!H135</f>
        <v>70</v>
      </c>
      <c r="D133">
        <f>101-Adatok!K135</f>
        <v>73</v>
      </c>
      <c r="E133">
        <f>101-Adatok!N135</f>
        <v>71</v>
      </c>
      <c r="F133">
        <f>101-Adatok!Q135</f>
        <v>84</v>
      </c>
      <c r="G133">
        <f>101-Adatok!T135</f>
        <v>66</v>
      </c>
      <c r="H133">
        <f>Adatok!E135*1000+1000</f>
        <v>83000</v>
      </c>
      <c r="I133">
        <f>Tesco!H847</f>
        <v>68787</v>
      </c>
      <c r="J133">
        <f t="shared" si="2"/>
        <v>14213</v>
      </c>
      <c r="K133">
        <f>Tesco!J847</f>
        <v>14213</v>
      </c>
    </row>
    <row r="134" spans="1:11" x14ac:dyDescent="0.3">
      <c r="A134" s="3">
        <f>Adatok!A136</f>
        <v>42005</v>
      </c>
      <c r="B134">
        <f>101-Adatok!B136</f>
        <v>72</v>
      </c>
      <c r="C134">
        <f>101-Adatok!H136</f>
        <v>76</v>
      </c>
      <c r="D134">
        <f>101-Adatok!K136</f>
        <v>76</v>
      </c>
      <c r="E134">
        <f>101-Adatok!N136</f>
        <v>74</v>
      </c>
      <c r="F134">
        <f>101-Adatok!Q136</f>
        <v>86</v>
      </c>
      <c r="G134">
        <f>101-Adatok!T136</f>
        <v>70</v>
      </c>
      <c r="H134">
        <f>Adatok!E136*1000+1000</f>
        <v>49000</v>
      </c>
      <c r="I134">
        <f>Tesco!H848</f>
        <v>44425</v>
      </c>
      <c r="J134">
        <f t="shared" si="2"/>
        <v>4575</v>
      </c>
      <c r="K134">
        <f>Tesco!J848</f>
        <v>4575</v>
      </c>
    </row>
    <row r="135" spans="1:11" x14ac:dyDescent="0.3">
      <c r="A135" s="3">
        <f>Adatok!A137</f>
        <v>42036</v>
      </c>
      <c r="B135">
        <f>101-Adatok!B137</f>
        <v>75</v>
      </c>
      <c r="C135">
        <f>101-Adatok!H137</f>
        <v>74</v>
      </c>
      <c r="D135">
        <f>101-Adatok!K137</f>
        <v>78</v>
      </c>
      <c r="E135">
        <f>101-Adatok!N137</f>
        <v>73</v>
      </c>
      <c r="F135">
        <f>101-Adatok!Q137</f>
        <v>84</v>
      </c>
      <c r="G135">
        <f>101-Adatok!T137</f>
        <v>71</v>
      </c>
      <c r="H135">
        <f>Adatok!E137*1000+1000</f>
        <v>41000</v>
      </c>
      <c r="I135">
        <f>Tesco!H849</f>
        <v>40125.800000000003</v>
      </c>
      <c r="J135">
        <f t="shared" si="2"/>
        <v>874.19999999999709</v>
      </c>
      <c r="K135">
        <f>Tesco!J849</f>
        <v>874.2</v>
      </c>
    </row>
    <row r="136" spans="1:11" x14ac:dyDescent="0.3">
      <c r="A136" s="3">
        <f>Adatok!A138</f>
        <v>42064</v>
      </c>
      <c r="B136">
        <f>101-Adatok!B138</f>
        <v>67</v>
      </c>
      <c r="C136">
        <f>101-Adatok!H138</f>
        <v>76</v>
      </c>
      <c r="D136">
        <f>101-Adatok!K138</f>
        <v>76</v>
      </c>
      <c r="E136">
        <f>101-Adatok!N138</f>
        <v>73</v>
      </c>
      <c r="F136">
        <f>101-Adatok!Q138</f>
        <v>83</v>
      </c>
      <c r="G136">
        <f>101-Adatok!T138</f>
        <v>60</v>
      </c>
      <c r="H136">
        <f>Adatok!E138*1000+1000</f>
        <v>50000</v>
      </c>
      <c r="I136">
        <f>Tesco!H850</f>
        <v>46813.4</v>
      </c>
      <c r="J136">
        <f t="shared" si="2"/>
        <v>3186.5999999999985</v>
      </c>
      <c r="K136">
        <f>Tesco!J850</f>
        <v>3186.6</v>
      </c>
    </row>
    <row r="137" spans="1:11" x14ac:dyDescent="0.3">
      <c r="A137" s="3">
        <f>Adatok!A139</f>
        <v>42095</v>
      </c>
      <c r="B137">
        <f>101-Adatok!B139</f>
        <v>69</v>
      </c>
      <c r="C137">
        <f>101-Adatok!H139</f>
        <v>73</v>
      </c>
      <c r="D137">
        <f>101-Adatok!K139</f>
        <v>78</v>
      </c>
      <c r="E137">
        <f>101-Adatok!N139</f>
        <v>75</v>
      </c>
      <c r="F137">
        <f>101-Adatok!Q139</f>
        <v>85</v>
      </c>
      <c r="G137">
        <f>101-Adatok!T139</f>
        <v>65</v>
      </c>
      <c r="H137">
        <f>Adatok!E139*1000+1000</f>
        <v>44000</v>
      </c>
      <c r="I137">
        <f>Tesco!H851</f>
        <v>48246.5</v>
      </c>
      <c r="J137">
        <f t="shared" si="2"/>
        <v>-4246.5</v>
      </c>
      <c r="K137">
        <f>Tesco!J851</f>
        <v>-4246.5</v>
      </c>
    </row>
    <row r="138" spans="1:11" x14ac:dyDescent="0.3">
      <c r="A138" s="3">
        <f>Adatok!A140</f>
        <v>42125</v>
      </c>
      <c r="B138">
        <f>101-Adatok!B140</f>
        <v>67</v>
      </c>
      <c r="C138">
        <f>101-Adatok!H140</f>
        <v>75</v>
      </c>
      <c r="D138">
        <f>101-Adatok!K140</f>
        <v>78</v>
      </c>
      <c r="E138">
        <f>101-Adatok!N140</f>
        <v>74</v>
      </c>
      <c r="F138">
        <f>101-Adatok!Q140</f>
        <v>86</v>
      </c>
      <c r="G138">
        <f>101-Adatok!T140</f>
        <v>66</v>
      </c>
      <c r="H138">
        <f>Adatok!E140*1000+1000</f>
        <v>45000</v>
      </c>
      <c r="I138">
        <f>Tesco!H852</f>
        <v>46813.4</v>
      </c>
      <c r="J138">
        <f t="shared" si="2"/>
        <v>-1813.4000000000015</v>
      </c>
      <c r="K138">
        <f>Tesco!J852</f>
        <v>-1813.4</v>
      </c>
    </row>
    <row r="139" spans="1:11" x14ac:dyDescent="0.3">
      <c r="A139" s="3">
        <f>Adatok!A141</f>
        <v>42156</v>
      </c>
      <c r="B139">
        <f>101-Adatok!B141</f>
        <v>65</v>
      </c>
      <c r="C139">
        <f>101-Adatok!H141</f>
        <v>74</v>
      </c>
      <c r="D139">
        <f>101-Adatok!K141</f>
        <v>77</v>
      </c>
      <c r="E139">
        <f>101-Adatok!N141</f>
        <v>72</v>
      </c>
      <c r="F139">
        <f>101-Adatok!Q141</f>
        <v>81</v>
      </c>
      <c r="G139">
        <f>101-Adatok!T141</f>
        <v>64</v>
      </c>
      <c r="H139">
        <f>Adatok!E141*1000+1000</f>
        <v>52000</v>
      </c>
      <c r="I139">
        <f>Tesco!H853</f>
        <v>46813.4</v>
      </c>
      <c r="J139">
        <f t="shared" si="2"/>
        <v>5186.5999999999985</v>
      </c>
      <c r="K139">
        <f>Tesco!J853</f>
        <v>5186.6000000000004</v>
      </c>
    </row>
    <row r="140" spans="1:11" x14ac:dyDescent="0.3">
      <c r="A140" s="3">
        <f>Adatok!A142</f>
        <v>42186</v>
      </c>
      <c r="B140">
        <f>101-Adatok!B142</f>
        <v>61</v>
      </c>
      <c r="C140">
        <f>101-Adatok!H142</f>
        <v>72</v>
      </c>
      <c r="D140">
        <f>101-Adatok!K142</f>
        <v>77</v>
      </c>
      <c r="E140">
        <f>101-Adatok!N142</f>
        <v>69</v>
      </c>
      <c r="F140">
        <f>101-Adatok!Q142</f>
        <v>78</v>
      </c>
      <c r="G140">
        <f>101-Adatok!T142</f>
        <v>64</v>
      </c>
      <c r="H140">
        <f>Adatok!E142*1000+1000</f>
        <v>60000</v>
      </c>
      <c r="I140">
        <f>Tesco!H854</f>
        <v>52068</v>
      </c>
      <c r="J140">
        <f t="shared" si="2"/>
        <v>7932</v>
      </c>
      <c r="K140">
        <f>Tesco!J854</f>
        <v>7932</v>
      </c>
    </row>
    <row r="141" spans="1:11" x14ac:dyDescent="0.3">
      <c r="A141" s="3">
        <f>Adatok!A143</f>
        <v>42217</v>
      </c>
      <c r="B141">
        <f>101-Adatok!B143</f>
        <v>55</v>
      </c>
      <c r="C141">
        <f>101-Adatok!H143</f>
        <v>68</v>
      </c>
      <c r="D141">
        <f>101-Adatok!K143</f>
        <v>76</v>
      </c>
      <c r="E141">
        <f>101-Adatok!N143</f>
        <v>70</v>
      </c>
      <c r="F141">
        <f>101-Adatok!Q143</f>
        <v>81</v>
      </c>
      <c r="G141">
        <f>101-Adatok!T143</f>
        <v>67</v>
      </c>
      <c r="H141">
        <f>Adatok!E143*1000+1000</f>
        <v>59000</v>
      </c>
      <c r="I141">
        <f>Tesco!H855</f>
        <v>53978.7</v>
      </c>
      <c r="J141">
        <f t="shared" si="2"/>
        <v>5021.3000000000029</v>
      </c>
      <c r="K141">
        <f>Tesco!J855</f>
        <v>5021.3</v>
      </c>
    </row>
    <row r="142" spans="1:11" x14ac:dyDescent="0.3">
      <c r="A142" s="3">
        <f>Adatok!A144</f>
        <v>42248</v>
      </c>
      <c r="B142">
        <f>101-Adatok!B144</f>
        <v>68</v>
      </c>
      <c r="C142">
        <f>101-Adatok!H144</f>
        <v>76</v>
      </c>
      <c r="D142">
        <f>101-Adatok!K144</f>
        <v>76</v>
      </c>
      <c r="E142">
        <f>101-Adatok!N144</f>
        <v>70</v>
      </c>
      <c r="F142">
        <f>101-Adatok!Q144</f>
        <v>83</v>
      </c>
      <c r="G142">
        <f>101-Adatok!T144</f>
        <v>70</v>
      </c>
      <c r="H142">
        <f>Adatok!E144*1000+1000</f>
        <v>45000</v>
      </c>
      <c r="I142">
        <f>Tesco!H856</f>
        <v>45858</v>
      </c>
      <c r="J142">
        <f t="shared" si="2"/>
        <v>-858</v>
      </c>
      <c r="K142">
        <f>Tesco!J856</f>
        <v>-858</v>
      </c>
    </row>
    <row r="143" spans="1:11" x14ac:dyDescent="0.3">
      <c r="A143" s="3">
        <f>Adatok!A145</f>
        <v>42278</v>
      </c>
      <c r="B143">
        <f>101-Adatok!B145</f>
        <v>64</v>
      </c>
      <c r="C143">
        <f>101-Adatok!H145</f>
        <v>66</v>
      </c>
      <c r="D143">
        <f>101-Adatok!K145</f>
        <v>74</v>
      </c>
      <c r="E143">
        <f>101-Adatok!N145</f>
        <v>65</v>
      </c>
      <c r="F143">
        <f>101-Adatok!Q145</f>
        <v>84</v>
      </c>
      <c r="G143">
        <f>101-Adatok!T145</f>
        <v>71</v>
      </c>
      <c r="H143">
        <f>Adatok!E145*1000+1000</f>
        <v>47000</v>
      </c>
      <c r="I143">
        <f>Tesco!H857</f>
        <v>47768.800000000003</v>
      </c>
      <c r="J143">
        <f t="shared" si="2"/>
        <v>-768.80000000000291</v>
      </c>
      <c r="K143">
        <f>Tesco!J857</f>
        <v>-768.8</v>
      </c>
    </row>
    <row r="144" spans="1:11" x14ac:dyDescent="0.3">
      <c r="A144" s="3">
        <f>Adatok!A146</f>
        <v>42309</v>
      </c>
      <c r="B144">
        <f>101-Adatok!B146</f>
        <v>54</v>
      </c>
      <c r="C144">
        <f>101-Adatok!H146</f>
        <v>73</v>
      </c>
      <c r="D144">
        <f>101-Adatok!K146</f>
        <v>70</v>
      </c>
      <c r="E144">
        <f>101-Adatok!N146</f>
        <v>69</v>
      </c>
      <c r="F144">
        <f>101-Adatok!Q146</f>
        <v>85</v>
      </c>
      <c r="G144">
        <f>101-Adatok!T146</f>
        <v>68</v>
      </c>
      <c r="H144">
        <f>Adatok!E146*1000+1000</f>
        <v>76000</v>
      </c>
      <c r="I144">
        <f>Tesco!H858</f>
        <v>59233.3</v>
      </c>
      <c r="J144">
        <f t="shared" si="2"/>
        <v>16766.699999999997</v>
      </c>
      <c r="K144">
        <f>Tesco!J858</f>
        <v>16766.7</v>
      </c>
    </row>
    <row r="145" spans="1:11" x14ac:dyDescent="0.3">
      <c r="A145" s="3">
        <f>Adatok!A147</f>
        <v>42339</v>
      </c>
      <c r="B145">
        <f>101-Adatok!B147</f>
        <v>44</v>
      </c>
      <c r="C145">
        <f>101-Adatok!H147</f>
        <v>69</v>
      </c>
      <c r="D145">
        <f>101-Adatok!K147</f>
        <v>69</v>
      </c>
      <c r="E145">
        <f>101-Adatok!N147</f>
        <v>58</v>
      </c>
      <c r="F145">
        <f>101-Adatok!Q147</f>
        <v>81</v>
      </c>
      <c r="G145">
        <f>101-Adatok!T147</f>
        <v>66</v>
      </c>
      <c r="H145">
        <f>Adatok!E147*1000+1000</f>
        <v>88000</v>
      </c>
      <c r="I145">
        <f>Tesco!H859</f>
        <v>71175.5</v>
      </c>
      <c r="J145">
        <f t="shared" si="2"/>
        <v>16824.5</v>
      </c>
      <c r="K145">
        <f>Tesco!J859</f>
        <v>16824.5</v>
      </c>
    </row>
    <row r="146" spans="1:11" x14ac:dyDescent="0.3">
      <c r="A146" s="3">
        <f>Adatok!A148</f>
        <v>42370</v>
      </c>
      <c r="B146">
        <f>101-Adatok!B148</f>
        <v>73</v>
      </c>
      <c r="C146">
        <f>101-Adatok!H148</f>
        <v>78</v>
      </c>
      <c r="D146">
        <f>101-Adatok!K148</f>
        <v>78</v>
      </c>
      <c r="E146">
        <f>101-Adatok!N148</f>
        <v>74</v>
      </c>
      <c r="F146">
        <f>101-Adatok!Q148</f>
        <v>85</v>
      </c>
      <c r="G146">
        <f>101-Adatok!T148</f>
        <v>70</v>
      </c>
      <c r="H146">
        <f>Adatok!E148*1000+1000</f>
        <v>39000</v>
      </c>
      <c r="I146">
        <f>Tesco!H860</f>
        <v>42991.9</v>
      </c>
      <c r="J146">
        <f t="shared" si="2"/>
        <v>-3991.9000000000015</v>
      </c>
      <c r="K146">
        <f>Tesco!J860</f>
        <v>-3991.9</v>
      </c>
    </row>
    <row r="147" spans="1:11" x14ac:dyDescent="0.3">
      <c r="A147" s="3">
        <f>Adatok!A149</f>
        <v>42401</v>
      </c>
      <c r="B147">
        <f>101-Adatok!B149</f>
        <v>76</v>
      </c>
      <c r="C147">
        <f>101-Adatok!H149</f>
        <v>77</v>
      </c>
      <c r="D147">
        <f>101-Adatok!K149</f>
        <v>76</v>
      </c>
      <c r="E147">
        <f>101-Adatok!N149</f>
        <v>75</v>
      </c>
      <c r="F147">
        <f>101-Adatok!Q149</f>
        <v>84</v>
      </c>
      <c r="G147">
        <f>101-Adatok!T149</f>
        <v>70</v>
      </c>
      <c r="H147">
        <f>Adatok!E149*1000+1000</f>
        <v>38000</v>
      </c>
      <c r="I147">
        <f>Tesco!H861</f>
        <v>40125.800000000003</v>
      </c>
      <c r="J147">
        <f t="shared" si="2"/>
        <v>-2125.8000000000029</v>
      </c>
      <c r="K147">
        <f>Tesco!J861</f>
        <v>-2125.8000000000002</v>
      </c>
    </row>
    <row r="148" spans="1:11" x14ac:dyDescent="0.3">
      <c r="A148" s="3">
        <f>Adatok!A150</f>
        <v>42430</v>
      </c>
      <c r="B148">
        <f>101-Adatok!B150</f>
        <v>71</v>
      </c>
      <c r="C148">
        <f>101-Adatok!H150</f>
        <v>73</v>
      </c>
      <c r="D148">
        <f>101-Adatok!K150</f>
        <v>74</v>
      </c>
      <c r="E148">
        <f>101-Adatok!N150</f>
        <v>68</v>
      </c>
      <c r="F148">
        <f>101-Adatok!Q150</f>
        <v>82</v>
      </c>
      <c r="G148">
        <f>101-Adatok!T150</f>
        <v>66</v>
      </c>
      <c r="H148">
        <f>Adatok!E150*1000+1000</f>
        <v>41000</v>
      </c>
      <c r="I148">
        <f>Tesco!H862</f>
        <v>46813.4</v>
      </c>
      <c r="J148">
        <f t="shared" si="2"/>
        <v>-5813.4000000000015</v>
      </c>
      <c r="K148">
        <f>Tesco!J862</f>
        <v>-5813.4</v>
      </c>
    </row>
    <row r="149" spans="1:11" x14ac:dyDescent="0.3">
      <c r="A149" s="3">
        <f>Adatok!A151</f>
        <v>42461</v>
      </c>
      <c r="B149">
        <f>101-Adatok!B151</f>
        <v>67</v>
      </c>
      <c r="C149">
        <f>101-Adatok!H151</f>
        <v>74</v>
      </c>
      <c r="D149">
        <f>101-Adatok!K151</f>
        <v>75</v>
      </c>
      <c r="E149">
        <f>101-Adatok!N151</f>
        <v>66</v>
      </c>
      <c r="F149">
        <f>101-Adatok!Q151</f>
        <v>82</v>
      </c>
      <c r="G149">
        <f>101-Adatok!T151</f>
        <v>66</v>
      </c>
      <c r="H149">
        <f>Adatok!E151*1000+1000</f>
        <v>45000</v>
      </c>
      <c r="I149">
        <f>Tesco!H863</f>
        <v>46813.4</v>
      </c>
      <c r="J149">
        <f t="shared" si="2"/>
        <v>-1813.4000000000015</v>
      </c>
      <c r="K149">
        <f>Tesco!J863</f>
        <v>-1813.4</v>
      </c>
    </row>
    <row r="150" spans="1:11" x14ac:dyDescent="0.3">
      <c r="A150" s="3">
        <f>Adatok!A152</f>
        <v>42491</v>
      </c>
      <c r="B150">
        <f>101-Adatok!B152</f>
        <v>68</v>
      </c>
      <c r="C150">
        <f>101-Adatok!H152</f>
        <v>74</v>
      </c>
      <c r="D150">
        <f>101-Adatok!K152</f>
        <v>75</v>
      </c>
      <c r="E150">
        <f>101-Adatok!N152</f>
        <v>67</v>
      </c>
      <c r="F150">
        <f>101-Adatok!Q152</f>
        <v>81</v>
      </c>
      <c r="G150">
        <f>101-Adatok!T152</f>
        <v>66</v>
      </c>
      <c r="H150">
        <f>Adatok!E152*1000+1000</f>
        <v>52000</v>
      </c>
      <c r="I150">
        <f>Tesco!H864</f>
        <v>46813.4</v>
      </c>
      <c r="J150">
        <f t="shared" si="2"/>
        <v>5186.5999999999985</v>
      </c>
      <c r="K150">
        <f>Tesco!J864</f>
        <v>5186.6000000000004</v>
      </c>
    </row>
    <row r="151" spans="1:11" x14ac:dyDescent="0.3">
      <c r="A151" s="3">
        <f>Adatok!A153</f>
        <v>42522</v>
      </c>
      <c r="B151">
        <f>101-Adatok!B153</f>
        <v>65</v>
      </c>
      <c r="C151">
        <f>101-Adatok!H153</f>
        <v>71</v>
      </c>
      <c r="D151">
        <f>101-Adatok!K153</f>
        <v>75</v>
      </c>
      <c r="E151">
        <f>101-Adatok!N153</f>
        <v>65</v>
      </c>
      <c r="F151">
        <f>101-Adatok!Q153</f>
        <v>78</v>
      </c>
      <c r="G151">
        <f>101-Adatok!T153</f>
        <v>65</v>
      </c>
      <c r="H151">
        <f>Adatok!E153*1000+1000</f>
        <v>57000</v>
      </c>
      <c r="I151">
        <f>Tesco!H865</f>
        <v>48246.5</v>
      </c>
      <c r="J151">
        <f t="shared" si="2"/>
        <v>8753.5</v>
      </c>
      <c r="K151">
        <f>Tesco!J865</f>
        <v>8753.5</v>
      </c>
    </row>
    <row r="152" spans="1:11" x14ac:dyDescent="0.3">
      <c r="A152" s="3">
        <f>Adatok!A154</f>
        <v>42552</v>
      </c>
      <c r="B152">
        <f>101-Adatok!B154</f>
        <v>63</v>
      </c>
      <c r="C152">
        <f>101-Adatok!H154</f>
        <v>68</v>
      </c>
      <c r="D152">
        <f>101-Adatok!K154</f>
        <v>72</v>
      </c>
      <c r="E152">
        <f>101-Adatok!N154</f>
        <v>63</v>
      </c>
      <c r="F152">
        <f>101-Adatok!Q154</f>
        <v>78</v>
      </c>
      <c r="G152">
        <f>101-Adatok!T154</f>
        <v>63</v>
      </c>
      <c r="H152">
        <f>Adatok!E154*1000+1000</f>
        <v>60000</v>
      </c>
      <c r="I152">
        <f>Tesco!H866</f>
        <v>50157.2</v>
      </c>
      <c r="J152">
        <f t="shared" si="2"/>
        <v>9842.8000000000029</v>
      </c>
      <c r="K152">
        <f>Tesco!J866</f>
        <v>9842.7999999999993</v>
      </c>
    </row>
    <row r="153" spans="1:11" x14ac:dyDescent="0.3">
      <c r="A153" s="3">
        <f>Adatok!A155</f>
        <v>42583</v>
      </c>
      <c r="B153">
        <f>101-Adatok!B155</f>
        <v>65</v>
      </c>
      <c r="C153">
        <f>101-Adatok!H155</f>
        <v>67</v>
      </c>
      <c r="D153">
        <f>101-Adatok!K155</f>
        <v>71</v>
      </c>
      <c r="E153">
        <f>101-Adatok!N155</f>
        <v>65</v>
      </c>
      <c r="F153">
        <f>101-Adatok!Q155</f>
        <v>79</v>
      </c>
      <c r="G153">
        <f>101-Adatok!T155</f>
        <v>63</v>
      </c>
      <c r="H153">
        <f>Adatok!E155*1000+1000</f>
        <v>53000</v>
      </c>
      <c r="I153">
        <f>Tesco!H867</f>
        <v>48724.2</v>
      </c>
      <c r="J153">
        <f t="shared" si="2"/>
        <v>4275.8000000000029</v>
      </c>
      <c r="K153">
        <f>Tesco!J867</f>
        <v>4275.8</v>
      </c>
    </row>
    <row r="154" spans="1:11" x14ac:dyDescent="0.3">
      <c r="A154" s="3">
        <f>Adatok!A156</f>
        <v>42614</v>
      </c>
      <c r="B154">
        <f>101-Adatok!B156</f>
        <v>69</v>
      </c>
      <c r="C154">
        <f>101-Adatok!H156</f>
        <v>70</v>
      </c>
      <c r="D154">
        <f>101-Adatok!K156</f>
        <v>71</v>
      </c>
      <c r="E154">
        <f>101-Adatok!N156</f>
        <v>62</v>
      </c>
      <c r="F154">
        <f>101-Adatok!Q156</f>
        <v>77</v>
      </c>
      <c r="G154">
        <f>101-Adatok!T156</f>
        <v>63</v>
      </c>
      <c r="H154">
        <f>Adatok!E156*1000+1000</f>
        <v>47000</v>
      </c>
      <c r="I154">
        <f>Tesco!H868</f>
        <v>48724.2</v>
      </c>
      <c r="J154">
        <f t="shared" si="2"/>
        <v>-1724.1999999999971</v>
      </c>
      <c r="K154">
        <f>Tesco!J868</f>
        <v>-1724.2</v>
      </c>
    </row>
    <row r="155" spans="1:11" x14ac:dyDescent="0.3">
      <c r="A155" s="3">
        <f>Adatok!A157</f>
        <v>42644</v>
      </c>
      <c r="B155">
        <f>101-Adatok!B157</f>
        <v>63</v>
      </c>
      <c r="C155">
        <f>101-Adatok!H157</f>
        <v>67</v>
      </c>
      <c r="D155">
        <f>101-Adatok!K157</f>
        <v>66</v>
      </c>
      <c r="E155">
        <f>101-Adatok!N157</f>
        <v>51</v>
      </c>
      <c r="F155">
        <f>101-Adatok!Q157</f>
        <v>74</v>
      </c>
      <c r="G155">
        <f>101-Adatok!T157</f>
        <v>61</v>
      </c>
      <c r="H155">
        <f>Adatok!E157*1000+1000</f>
        <v>54000</v>
      </c>
      <c r="I155">
        <f>Tesco!H869</f>
        <v>50157.2</v>
      </c>
      <c r="J155">
        <f t="shared" si="2"/>
        <v>3842.8000000000029</v>
      </c>
      <c r="K155">
        <f>Tesco!J869</f>
        <v>3842.8</v>
      </c>
    </row>
    <row r="156" spans="1:11" x14ac:dyDescent="0.3">
      <c r="A156" s="3">
        <f>Adatok!A158</f>
        <v>42675</v>
      </c>
      <c r="B156">
        <f>101-Adatok!B158</f>
        <v>57</v>
      </c>
      <c r="C156">
        <f>101-Adatok!H158</f>
        <v>68</v>
      </c>
      <c r="D156">
        <f>101-Adatok!K158</f>
        <v>65</v>
      </c>
      <c r="E156">
        <f>101-Adatok!N158</f>
        <v>61</v>
      </c>
      <c r="F156">
        <f>101-Adatok!Q158</f>
        <v>73</v>
      </c>
      <c r="G156">
        <f>101-Adatok!T158</f>
        <v>59</v>
      </c>
      <c r="H156">
        <f>Adatok!E158*1000+1000</f>
        <v>66000</v>
      </c>
      <c r="I156">
        <f>Tesco!H870</f>
        <v>54456.4</v>
      </c>
      <c r="J156">
        <f t="shared" si="2"/>
        <v>11543.599999999999</v>
      </c>
      <c r="K156">
        <f>Tesco!J870</f>
        <v>11543.6</v>
      </c>
    </row>
    <row r="157" spans="1:11" x14ac:dyDescent="0.3">
      <c r="A157" s="3">
        <f>Adatok!A159</f>
        <v>42705</v>
      </c>
      <c r="B157">
        <f>101-Adatok!B159</f>
        <v>46</v>
      </c>
      <c r="C157">
        <f>101-Adatok!H159</f>
        <v>64</v>
      </c>
      <c r="D157">
        <f>101-Adatok!K159</f>
        <v>62</v>
      </c>
      <c r="E157">
        <f>101-Adatok!N159</f>
        <v>55</v>
      </c>
      <c r="F157">
        <f>101-Adatok!Q159</f>
        <v>78</v>
      </c>
      <c r="G157">
        <f>101-Adatok!T159</f>
        <v>58</v>
      </c>
      <c r="H157">
        <f>Adatok!E159*1000+1000</f>
        <v>81000</v>
      </c>
      <c r="I157">
        <f>Tesco!H871</f>
        <v>68787</v>
      </c>
      <c r="J157">
        <f t="shared" si="2"/>
        <v>12213</v>
      </c>
      <c r="K157">
        <f>Tesco!J871</f>
        <v>12213</v>
      </c>
    </row>
    <row r="158" spans="1:11" x14ac:dyDescent="0.3">
      <c r="A158" s="3">
        <f>Adatok!A160</f>
        <v>42736</v>
      </c>
      <c r="B158">
        <f>101-Adatok!B160</f>
        <v>70</v>
      </c>
      <c r="C158">
        <f>101-Adatok!H160</f>
        <v>69</v>
      </c>
      <c r="D158">
        <f>101-Adatok!K160</f>
        <v>69</v>
      </c>
      <c r="E158">
        <f>101-Adatok!N160</f>
        <v>64</v>
      </c>
      <c r="F158">
        <f>101-Adatok!Q160</f>
        <v>77</v>
      </c>
      <c r="G158">
        <f>101-Adatok!T160</f>
        <v>62</v>
      </c>
      <c r="H158">
        <f>Adatok!E160*1000+1000</f>
        <v>47000</v>
      </c>
      <c r="I158">
        <f>Tesco!H872</f>
        <v>47291.1</v>
      </c>
      <c r="J158">
        <f t="shared" si="2"/>
        <v>-291.09999999999854</v>
      </c>
      <c r="K158">
        <f>Tesco!J872</f>
        <v>-291.10000000000002</v>
      </c>
    </row>
    <row r="159" spans="1:11" x14ac:dyDescent="0.3">
      <c r="A159" s="3">
        <f>Adatok!A161</f>
        <v>42767</v>
      </c>
      <c r="B159">
        <f>101-Adatok!B161</f>
        <v>71</v>
      </c>
      <c r="C159">
        <f>101-Adatok!H161</f>
        <v>68</v>
      </c>
      <c r="D159">
        <f>101-Adatok!K161</f>
        <v>67</v>
      </c>
      <c r="E159">
        <f>101-Adatok!N161</f>
        <v>67</v>
      </c>
      <c r="F159">
        <f>101-Adatok!Q161</f>
        <v>78</v>
      </c>
      <c r="G159">
        <f>101-Adatok!T161</f>
        <v>65</v>
      </c>
      <c r="H159">
        <f>Adatok!E161*1000+1000</f>
        <v>42000</v>
      </c>
      <c r="I159">
        <f>Tesco!H873</f>
        <v>47291.1</v>
      </c>
      <c r="J159">
        <f t="shared" si="2"/>
        <v>-5291.0999999999985</v>
      </c>
      <c r="K159">
        <f>Tesco!J873</f>
        <v>-5291.1</v>
      </c>
    </row>
    <row r="160" spans="1:11" x14ac:dyDescent="0.3">
      <c r="A160" s="3">
        <f>Adatok!A162</f>
        <v>42795</v>
      </c>
      <c r="B160">
        <f>101-Adatok!B162</f>
        <v>68</v>
      </c>
      <c r="C160">
        <f>101-Adatok!H162</f>
        <v>66</v>
      </c>
      <c r="D160">
        <f>101-Adatok!K162</f>
        <v>62</v>
      </c>
      <c r="E160">
        <f>101-Adatok!N162</f>
        <v>63</v>
      </c>
      <c r="F160">
        <f>101-Adatok!Q162</f>
        <v>78</v>
      </c>
      <c r="G160">
        <f>101-Adatok!T162</f>
        <v>62</v>
      </c>
      <c r="H160">
        <f>Adatok!E162*1000+1000</f>
        <v>47000</v>
      </c>
      <c r="I160">
        <f>Tesco!H874</f>
        <v>48724.2</v>
      </c>
      <c r="J160">
        <f t="shared" si="2"/>
        <v>-1724.1999999999971</v>
      </c>
      <c r="K160">
        <f>Tesco!J874</f>
        <v>-1724.2</v>
      </c>
    </row>
    <row r="161" spans="1:11" x14ac:dyDescent="0.3">
      <c r="A161" s="3">
        <f>Adatok!A163</f>
        <v>42826</v>
      </c>
      <c r="B161">
        <f>101-Adatok!B163</f>
        <v>66</v>
      </c>
      <c r="C161">
        <f>101-Adatok!H163</f>
        <v>63</v>
      </c>
      <c r="D161">
        <f>101-Adatok!K163</f>
        <v>64</v>
      </c>
      <c r="E161">
        <f>101-Adatok!N163</f>
        <v>57</v>
      </c>
      <c r="F161">
        <f>101-Adatok!Q163</f>
        <v>78</v>
      </c>
      <c r="G161">
        <f>101-Adatok!T163</f>
        <v>63</v>
      </c>
      <c r="H161">
        <f>Adatok!E163*1000+1000</f>
        <v>58000</v>
      </c>
      <c r="I161">
        <f>Tesco!H875</f>
        <v>48724.2</v>
      </c>
      <c r="J161">
        <f t="shared" si="2"/>
        <v>9275.8000000000029</v>
      </c>
      <c r="K161">
        <f>Tesco!J875</f>
        <v>9275.7999999999993</v>
      </c>
    </row>
    <row r="162" spans="1:11" x14ac:dyDescent="0.3">
      <c r="A162" s="3">
        <f>Adatok!A164</f>
        <v>42856</v>
      </c>
      <c r="B162">
        <f>101-Adatok!B164</f>
        <v>64</v>
      </c>
      <c r="C162">
        <f>101-Adatok!H164</f>
        <v>56</v>
      </c>
      <c r="D162">
        <f>101-Adatok!K164</f>
        <v>60</v>
      </c>
      <c r="E162">
        <f>101-Adatok!N164</f>
        <v>60</v>
      </c>
      <c r="F162">
        <f>101-Adatok!Q164</f>
        <v>78</v>
      </c>
      <c r="G162">
        <f>101-Adatok!T164</f>
        <v>65</v>
      </c>
      <c r="H162">
        <f>Adatok!E164*1000+1000</f>
        <v>52000</v>
      </c>
      <c r="I162">
        <f>Tesco!H876</f>
        <v>49201.8</v>
      </c>
      <c r="J162">
        <f t="shared" si="2"/>
        <v>2798.1999999999971</v>
      </c>
      <c r="K162">
        <f>Tesco!J876</f>
        <v>2798.2</v>
      </c>
    </row>
    <row r="163" spans="1:11" x14ac:dyDescent="0.3">
      <c r="A163" s="3">
        <f>Adatok!A165</f>
        <v>42887</v>
      </c>
      <c r="B163">
        <f>101-Adatok!B165</f>
        <v>58</v>
      </c>
      <c r="C163">
        <f>101-Adatok!H165</f>
        <v>65</v>
      </c>
      <c r="D163">
        <f>101-Adatok!K165</f>
        <v>60</v>
      </c>
      <c r="E163">
        <f>101-Adatok!N165</f>
        <v>55</v>
      </c>
      <c r="F163">
        <f>101-Adatok!Q165</f>
        <v>74</v>
      </c>
      <c r="G163">
        <f>101-Adatok!T165</f>
        <v>60</v>
      </c>
      <c r="H163">
        <f>Adatok!E165*1000+1000</f>
        <v>60000</v>
      </c>
      <c r="I163">
        <f>Tesco!H877</f>
        <v>53978.7</v>
      </c>
      <c r="J163">
        <f t="shared" si="2"/>
        <v>6021.3000000000029</v>
      </c>
      <c r="K163">
        <f>Tesco!J877</f>
        <v>6021.3</v>
      </c>
    </row>
    <row r="164" spans="1:11" x14ac:dyDescent="0.3">
      <c r="A164" s="3">
        <f>Adatok!A166</f>
        <v>42917</v>
      </c>
      <c r="B164">
        <f>101-Adatok!B166</f>
        <v>58</v>
      </c>
      <c r="C164">
        <f>101-Adatok!H166</f>
        <v>60</v>
      </c>
      <c r="D164">
        <f>101-Adatok!K166</f>
        <v>60</v>
      </c>
      <c r="E164">
        <f>101-Adatok!N166</f>
        <v>52</v>
      </c>
      <c r="F164">
        <f>101-Adatok!Q166</f>
        <v>73</v>
      </c>
      <c r="G164">
        <f>101-Adatok!T166</f>
        <v>51</v>
      </c>
      <c r="H164">
        <f>Adatok!E166*1000+1000</f>
        <v>61000</v>
      </c>
      <c r="I164">
        <f>Tesco!H878</f>
        <v>53978.7</v>
      </c>
      <c r="J164">
        <f t="shared" si="2"/>
        <v>7021.3000000000029</v>
      </c>
      <c r="K164">
        <f>Tesco!J878</f>
        <v>7021.3</v>
      </c>
    </row>
    <row r="165" spans="1:11" x14ac:dyDescent="0.3">
      <c r="A165" s="3">
        <f>Adatok!A167</f>
        <v>42948</v>
      </c>
      <c r="B165">
        <f>101-Adatok!B167</f>
        <v>54</v>
      </c>
      <c r="C165">
        <f>101-Adatok!H167</f>
        <v>63</v>
      </c>
      <c r="D165">
        <f>101-Adatok!K167</f>
        <v>63</v>
      </c>
      <c r="E165">
        <f>101-Adatok!N167</f>
        <v>53</v>
      </c>
      <c r="F165">
        <f>101-Adatok!Q167</f>
        <v>73</v>
      </c>
      <c r="G165">
        <f>101-Adatok!T167</f>
        <v>50</v>
      </c>
      <c r="H165">
        <f>Adatok!E167*1000+1000</f>
        <v>66000</v>
      </c>
      <c r="I165">
        <f>Tesco!H879</f>
        <v>59233.3</v>
      </c>
      <c r="J165">
        <f t="shared" si="2"/>
        <v>6766.6999999999971</v>
      </c>
      <c r="K165">
        <f>Tesco!J879</f>
        <v>6766.7</v>
      </c>
    </row>
    <row r="166" spans="1:11" x14ac:dyDescent="0.3">
      <c r="A166" s="3">
        <f>Adatok!A168</f>
        <v>42979</v>
      </c>
      <c r="B166">
        <f>101-Adatok!B168</f>
        <v>62</v>
      </c>
      <c r="C166">
        <f>101-Adatok!H168</f>
        <v>57</v>
      </c>
      <c r="D166">
        <f>101-Adatok!K168</f>
        <v>58</v>
      </c>
      <c r="E166">
        <f>101-Adatok!N168</f>
        <v>54</v>
      </c>
      <c r="F166">
        <f>101-Adatok!Q168</f>
        <v>76</v>
      </c>
      <c r="G166">
        <f>101-Adatok!T168</f>
        <v>54</v>
      </c>
      <c r="H166">
        <f>Adatok!E168*1000+1000</f>
        <v>58000</v>
      </c>
      <c r="I166">
        <f>Tesco!H880</f>
        <v>52068</v>
      </c>
      <c r="J166">
        <f t="shared" si="2"/>
        <v>5932</v>
      </c>
      <c r="K166">
        <f>Tesco!J880</f>
        <v>5932</v>
      </c>
    </row>
    <row r="167" spans="1:11" x14ac:dyDescent="0.3">
      <c r="A167" s="3">
        <f>Adatok!A169</f>
        <v>43009</v>
      </c>
      <c r="B167">
        <f>101-Adatok!B169</f>
        <v>61</v>
      </c>
      <c r="C167">
        <f>101-Adatok!H169</f>
        <v>57</v>
      </c>
      <c r="D167">
        <f>101-Adatok!K169</f>
        <v>50</v>
      </c>
      <c r="E167">
        <f>101-Adatok!N169</f>
        <v>51</v>
      </c>
      <c r="F167">
        <f>101-Adatok!Q169</f>
        <v>77</v>
      </c>
      <c r="G167">
        <f>101-Adatok!T169</f>
        <v>57</v>
      </c>
      <c r="H167">
        <f>Adatok!E169*1000+1000</f>
        <v>53000</v>
      </c>
      <c r="I167">
        <f>Tesco!H881</f>
        <v>52545.7</v>
      </c>
      <c r="J167">
        <f t="shared" si="2"/>
        <v>454.30000000000291</v>
      </c>
      <c r="K167">
        <f>Tesco!J881</f>
        <v>454.3</v>
      </c>
    </row>
    <row r="168" spans="1:11" x14ac:dyDescent="0.3">
      <c r="A168" s="3">
        <f>Adatok!A170</f>
        <v>43040</v>
      </c>
      <c r="B168">
        <f>101-Adatok!B170</f>
        <v>52</v>
      </c>
      <c r="C168">
        <f>101-Adatok!H170</f>
        <v>52</v>
      </c>
      <c r="D168">
        <f>101-Adatok!K170</f>
        <v>57</v>
      </c>
      <c r="E168">
        <f>101-Adatok!N170</f>
        <v>56</v>
      </c>
      <c r="F168">
        <f>101-Adatok!Q170</f>
        <v>76</v>
      </c>
      <c r="G168">
        <f>101-Adatok!T170</f>
        <v>55</v>
      </c>
      <c r="H168">
        <f>Adatok!E170*1000+1000</f>
        <v>74000</v>
      </c>
      <c r="I168">
        <f>Tesco!H882</f>
        <v>61621.7</v>
      </c>
      <c r="J168">
        <f t="shared" si="2"/>
        <v>12378.300000000003</v>
      </c>
      <c r="K168">
        <f>Tesco!J882</f>
        <v>12378.3</v>
      </c>
    </row>
    <row r="169" spans="1:11" x14ac:dyDescent="0.3">
      <c r="A169" s="3">
        <f>Adatok!A171</f>
        <v>43070</v>
      </c>
      <c r="B169">
        <f>101-Adatok!B171</f>
        <v>40</v>
      </c>
      <c r="C169">
        <f>101-Adatok!H171</f>
        <v>49</v>
      </c>
      <c r="D169">
        <f>101-Adatok!K171</f>
        <v>49</v>
      </c>
      <c r="E169">
        <f>101-Adatok!N171</f>
        <v>45</v>
      </c>
      <c r="F169">
        <f>101-Adatok!Q171</f>
        <v>71</v>
      </c>
      <c r="G169">
        <f>101-Adatok!T171</f>
        <v>45</v>
      </c>
      <c r="H169">
        <f>Adatok!E171*1000+1000</f>
        <v>89000</v>
      </c>
      <c r="I169">
        <f>Tesco!H883</f>
        <v>73086.2</v>
      </c>
      <c r="J169">
        <f t="shared" si="2"/>
        <v>15913.800000000003</v>
      </c>
      <c r="K169">
        <f>Tesco!J883</f>
        <v>15913.8</v>
      </c>
    </row>
    <row r="170" spans="1:11" x14ac:dyDescent="0.3">
      <c r="A170" s="3">
        <f>Adatok!A172</f>
        <v>43101</v>
      </c>
      <c r="B170">
        <f>101-Adatok!B172</f>
        <v>64</v>
      </c>
      <c r="C170">
        <f>101-Adatok!H172</f>
        <v>54</v>
      </c>
      <c r="D170">
        <f>101-Adatok!K172</f>
        <v>53</v>
      </c>
      <c r="E170">
        <f>101-Adatok!N172</f>
        <v>58</v>
      </c>
      <c r="F170">
        <f>101-Adatok!Q172</f>
        <v>76</v>
      </c>
      <c r="G170">
        <f>101-Adatok!T172</f>
        <v>56</v>
      </c>
      <c r="H170">
        <f>Adatok!E172*1000+1000</f>
        <v>47000</v>
      </c>
      <c r="I170">
        <f>Tesco!H884</f>
        <v>49201.8</v>
      </c>
      <c r="J170">
        <f t="shared" si="2"/>
        <v>-2201.8000000000029</v>
      </c>
      <c r="K170">
        <f>Tesco!J884</f>
        <v>-2201.8000000000002</v>
      </c>
    </row>
    <row r="171" spans="1:11" x14ac:dyDescent="0.3">
      <c r="A171" s="3">
        <f>Adatok!A173</f>
        <v>43132</v>
      </c>
      <c r="B171">
        <f>101-Adatok!B173</f>
        <v>64</v>
      </c>
      <c r="C171">
        <f>101-Adatok!H173</f>
        <v>58</v>
      </c>
      <c r="D171">
        <f>101-Adatok!K173</f>
        <v>50</v>
      </c>
      <c r="E171">
        <f>101-Adatok!N173</f>
        <v>56</v>
      </c>
      <c r="F171">
        <f>101-Adatok!Q173</f>
        <v>75</v>
      </c>
      <c r="G171">
        <f>101-Adatok!T173</f>
        <v>57</v>
      </c>
      <c r="H171">
        <f>Adatok!E173*1000+1000</f>
        <v>45000</v>
      </c>
      <c r="I171">
        <f>Tesco!H885</f>
        <v>49201.8</v>
      </c>
      <c r="J171">
        <f t="shared" si="2"/>
        <v>-4201.8000000000029</v>
      </c>
      <c r="K171">
        <f>Tesco!J885</f>
        <v>-4201.8</v>
      </c>
    </row>
    <row r="172" spans="1:11" x14ac:dyDescent="0.3">
      <c r="A172" s="3">
        <f>Adatok!A174</f>
        <v>43160</v>
      </c>
      <c r="B172">
        <f>101-Adatok!B174</f>
        <v>55</v>
      </c>
      <c r="C172">
        <f>101-Adatok!H174</f>
        <v>55</v>
      </c>
      <c r="D172">
        <f>101-Adatok!K174</f>
        <v>52</v>
      </c>
      <c r="E172">
        <f>101-Adatok!N174</f>
        <v>47</v>
      </c>
      <c r="F172">
        <f>101-Adatok!Q174</f>
        <v>72</v>
      </c>
      <c r="G172">
        <f>101-Adatok!T174</f>
        <v>56</v>
      </c>
      <c r="H172">
        <f>Adatok!E174*1000+1000</f>
        <v>61000</v>
      </c>
      <c r="I172">
        <f>Tesco!H886</f>
        <v>54456.4</v>
      </c>
      <c r="J172">
        <f t="shared" si="2"/>
        <v>6543.5999999999985</v>
      </c>
      <c r="K172">
        <f>Tesco!J886</f>
        <v>6543.6</v>
      </c>
    </row>
    <row r="173" spans="1:11" x14ac:dyDescent="0.3">
      <c r="A173" s="3">
        <f>Adatok!A175</f>
        <v>43191</v>
      </c>
      <c r="B173">
        <f>101-Adatok!B175</f>
        <v>53</v>
      </c>
      <c r="C173">
        <f>101-Adatok!H175</f>
        <v>60</v>
      </c>
      <c r="D173">
        <f>101-Adatok!K175</f>
        <v>51</v>
      </c>
      <c r="E173">
        <f>101-Adatok!N175</f>
        <v>49</v>
      </c>
      <c r="F173">
        <f>101-Adatok!Q175</f>
        <v>75</v>
      </c>
      <c r="G173">
        <f>101-Adatok!T175</f>
        <v>55</v>
      </c>
      <c r="H173">
        <f>Adatok!E175*1000+1000</f>
        <v>60000</v>
      </c>
      <c r="I173">
        <f>Tesco!H887</f>
        <v>59233.3</v>
      </c>
      <c r="J173">
        <f t="shared" si="2"/>
        <v>766.69999999999709</v>
      </c>
      <c r="K173">
        <f>Tesco!J887</f>
        <v>766.7</v>
      </c>
    </row>
    <row r="174" spans="1:11" x14ac:dyDescent="0.3">
      <c r="A174" s="3">
        <f>Adatok!A176</f>
        <v>43221</v>
      </c>
      <c r="B174">
        <f>101-Adatok!B176</f>
        <v>54</v>
      </c>
      <c r="C174">
        <f>101-Adatok!H176</f>
        <v>57</v>
      </c>
      <c r="D174">
        <f>101-Adatok!K176</f>
        <v>54</v>
      </c>
      <c r="E174">
        <f>101-Adatok!N176</f>
        <v>51</v>
      </c>
      <c r="F174">
        <f>101-Adatok!Q176</f>
        <v>75</v>
      </c>
      <c r="G174">
        <f>101-Adatok!T176</f>
        <v>56</v>
      </c>
      <c r="H174">
        <f>Adatok!E176*1000+1000</f>
        <v>59000</v>
      </c>
      <c r="I174">
        <f>Tesco!H888</f>
        <v>59233.3</v>
      </c>
      <c r="J174">
        <f t="shared" si="2"/>
        <v>-233.30000000000291</v>
      </c>
      <c r="K174">
        <f>Tesco!J888</f>
        <v>-233.3</v>
      </c>
    </row>
    <row r="175" spans="1:11" x14ac:dyDescent="0.3">
      <c r="A175" s="3">
        <f>Adatok!A177</f>
        <v>43252</v>
      </c>
      <c r="B175">
        <f>101-Adatok!B177</f>
        <v>54</v>
      </c>
      <c r="C175">
        <f>101-Adatok!H177</f>
        <v>53</v>
      </c>
      <c r="D175">
        <f>101-Adatok!K177</f>
        <v>51</v>
      </c>
      <c r="E175">
        <f>101-Adatok!N177</f>
        <v>51</v>
      </c>
      <c r="F175">
        <f>101-Adatok!Q177</f>
        <v>73</v>
      </c>
      <c r="G175">
        <f>101-Adatok!T177</f>
        <v>52</v>
      </c>
      <c r="H175">
        <f>Adatok!E177*1000+1000</f>
        <v>60000</v>
      </c>
      <c r="I175">
        <f>Tesco!H889</f>
        <v>59233.3</v>
      </c>
      <c r="J175">
        <f t="shared" si="2"/>
        <v>766.69999999999709</v>
      </c>
      <c r="K175">
        <f>Tesco!J889</f>
        <v>766.7</v>
      </c>
    </row>
    <row r="176" spans="1:11" x14ac:dyDescent="0.3">
      <c r="A176" s="3">
        <f>Adatok!A178</f>
        <v>43282</v>
      </c>
      <c r="B176">
        <f>101-Adatok!B178</f>
        <v>53</v>
      </c>
      <c r="C176">
        <f>101-Adatok!H178</f>
        <v>48</v>
      </c>
      <c r="D176">
        <f>101-Adatok!K178</f>
        <v>56</v>
      </c>
      <c r="E176">
        <f>101-Adatok!N178</f>
        <v>44</v>
      </c>
      <c r="F176">
        <f>101-Adatok!Q178</f>
        <v>72</v>
      </c>
      <c r="G176">
        <f>101-Adatok!T178</f>
        <v>46</v>
      </c>
      <c r="H176">
        <f>Adatok!E178*1000+1000</f>
        <v>69000</v>
      </c>
      <c r="I176">
        <f>Tesco!H890</f>
        <v>59233.3</v>
      </c>
      <c r="J176">
        <f t="shared" si="2"/>
        <v>9766.6999999999971</v>
      </c>
      <c r="K176">
        <f>Tesco!J890</f>
        <v>9766.7000000000007</v>
      </c>
    </row>
    <row r="177" spans="1:11" x14ac:dyDescent="0.3">
      <c r="A177" s="3">
        <f>Adatok!A179</f>
        <v>43313</v>
      </c>
      <c r="B177">
        <f>101-Adatok!B179</f>
        <v>49</v>
      </c>
      <c r="C177">
        <f>101-Adatok!H179</f>
        <v>51</v>
      </c>
      <c r="D177">
        <f>101-Adatok!K179</f>
        <v>54</v>
      </c>
      <c r="E177">
        <f>101-Adatok!N179</f>
        <v>42</v>
      </c>
      <c r="F177">
        <f>101-Adatok!Q179</f>
        <v>73</v>
      </c>
      <c r="G177">
        <f>101-Adatok!T179</f>
        <v>53</v>
      </c>
      <c r="H177">
        <f>Adatok!E179*1000+1000</f>
        <v>68000</v>
      </c>
      <c r="I177">
        <f>Tesco!H891</f>
        <v>61621.7</v>
      </c>
      <c r="J177">
        <f t="shared" si="2"/>
        <v>6378.3000000000029</v>
      </c>
      <c r="K177">
        <f>Tesco!J891</f>
        <v>6378.3</v>
      </c>
    </row>
    <row r="178" spans="1:11" x14ac:dyDescent="0.3">
      <c r="A178" s="3">
        <f>Adatok!A180</f>
        <v>43344</v>
      </c>
      <c r="B178">
        <f>101-Adatok!B180</f>
        <v>54</v>
      </c>
      <c r="C178">
        <f>101-Adatok!H180</f>
        <v>47</v>
      </c>
      <c r="D178">
        <f>101-Adatok!K180</f>
        <v>53</v>
      </c>
      <c r="E178">
        <f>101-Adatok!N180</f>
        <v>46</v>
      </c>
      <c r="F178">
        <f>101-Adatok!Q180</f>
        <v>75</v>
      </c>
      <c r="G178">
        <f>101-Adatok!T180</f>
        <v>53</v>
      </c>
      <c r="H178">
        <f>Adatok!E180*1000+1000</f>
        <v>55000</v>
      </c>
      <c r="I178">
        <f>Tesco!H892</f>
        <v>59233.3</v>
      </c>
      <c r="J178">
        <f t="shared" si="2"/>
        <v>-4233.3000000000029</v>
      </c>
      <c r="K178">
        <f>Tesco!J892</f>
        <v>-4233.3</v>
      </c>
    </row>
    <row r="179" spans="1:11" x14ac:dyDescent="0.3">
      <c r="A179" s="3">
        <f>Adatok!A181</f>
        <v>43374</v>
      </c>
      <c r="B179">
        <f>101-Adatok!B181</f>
        <v>52</v>
      </c>
      <c r="C179">
        <f>101-Adatok!H181</f>
        <v>47</v>
      </c>
      <c r="D179">
        <f>101-Adatok!K181</f>
        <v>49</v>
      </c>
      <c r="E179">
        <f>101-Adatok!N181</f>
        <v>39</v>
      </c>
      <c r="F179">
        <f>101-Adatok!Q181</f>
        <v>71</v>
      </c>
      <c r="G179">
        <f>101-Adatok!T181</f>
        <v>51</v>
      </c>
      <c r="H179">
        <f>Adatok!E181*1000+1000</f>
        <v>62000</v>
      </c>
      <c r="I179">
        <f>Tesco!H893</f>
        <v>61621.7</v>
      </c>
      <c r="J179">
        <f t="shared" si="2"/>
        <v>378.30000000000291</v>
      </c>
      <c r="K179">
        <f>Tesco!J893</f>
        <v>378.3</v>
      </c>
    </row>
    <row r="180" spans="1:11" x14ac:dyDescent="0.3">
      <c r="A180" s="3">
        <f>Adatok!A182</f>
        <v>43405</v>
      </c>
      <c r="B180">
        <f>101-Adatok!B182</f>
        <v>48</v>
      </c>
      <c r="C180">
        <f>101-Adatok!H182</f>
        <v>45</v>
      </c>
      <c r="D180">
        <f>101-Adatok!K182</f>
        <v>49</v>
      </c>
      <c r="E180">
        <f>101-Adatok!N182</f>
        <v>50</v>
      </c>
      <c r="F180">
        <f>101-Adatok!Q182</f>
        <v>74</v>
      </c>
      <c r="G180">
        <f>101-Adatok!T182</f>
        <v>52</v>
      </c>
      <c r="H180">
        <f>Adatok!E182*1000+1000</f>
        <v>68000</v>
      </c>
      <c r="I180">
        <f>Tesco!H894</f>
        <v>61621.7</v>
      </c>
      <c r="J180">
        <f t="shared" si="2"/>
        <v>6378.3000000000029</v>
      </c>
      <c r="K180">
        <f>Tesco!J894</f>
        <v>6378.3</v>
      </c>
    </row>
    <row r="181" spans="1:11" x14ac:dyDescent="0.3">
      <c r="A181" s="3">
        <f>Adatok!A183</f>
        <v>43435</v>
      </c>
      <c r="B181">
        <f>101-Adatok!B183</f>
        <v>28</v>
      </c>
      <c r="C181">
        <f>101-Adatok!H183</f>
        <v>35</v>
      </c>
      <c r="D181">
        <f>101-Adatok!K183</f>
        <v>45</v>
      </c>
      <c r="E181">
        <f>101-Adatok!N183</f>
        <v>37</v>
      </c>
      <c r="F181">
        <f>101-Adatok!Q183</f>
        <v>69</v>
      </c>
      <c r="G181">
        <f>101-Adatok!T183</f>
        <v>44</v>
      </c>
      <c r="H181">
        <f>Adatok!E183*1000+1000</f>
        <v>101000</v>
      </c>
      <c r="I181">
        <f>Tesco!H895</f>
        <v>83595.399999999994</v>
      </c>
      <c r="J181">
        <f t="shared" si="2"/>
        <v>17404.600000000006</v>
      </c>
      <c r="K181">
        <f>Tesco!J895</f>
        <v>17404.599999999999</v>
      </c>
    </row>
    <row r="182" spans="1:11" x14ac:dyDescent="0.3">
      <c r="A182" s="3">
        <f>Adatok!A184</f>
        <v>43466</v>
      </c>
      <c r="B182">
        <f>101-Adatok!B184</f>
        <v>60</v>
      </c>
      <c r="C182">
        <f>101-Adatok!H184</f>
        <v>45</v>
      </c>
      <c r="D182">
        <f>101-Adatok!K184</f>
        <v>49</v>
      </c>
      <c r="E182">
        <f>101-Adatok!N184</f>
        <v>49</v>
      </c>
      <c r="F182">
        <f>101-Adatok!Q184</f>
        <v>73</v>
      </c>
      <c r="G182">
        <f>101-Adatok!T184</f>
        <v>57</v>
      </c>
      <c r="H182">
        <f>Adatok!E184*1000+1000</f>
        <v>58000</v>
      </c>
      <c r="I182">
        <f>Tesco!H896</f>
        <v>52545.7</v>
      </c>
      <c r="J182">
        <f t="shared" si="2"/>
        <v>5454.3000000000029</v>
      </c>
      <c r="K182">
        <f>Tesco!J896</f>
        <v>5454.3</v>
      </c>
    </row>
    <row r="183" spans="1:11" x14ac:dyDescent="0.3">
      <c r="A183" s="3">
        <f>Adatok!A185</f>
        <v>43497</v>
      </c>
      <c r="B183">
        <f>101-Adatok!B185</f>
        <v>60</v>
      </c>
      <c r="C183">
        <f>101-Adatok!H185</f>
        <v>43</v>
      </c>
      <c r="D183">
        <f>101-Adatok!K185</f>
        <v>35</v>
      </c>
      <c r="E183">
        <f>101-Adatok!N185</f>
        <v>51</v>
      </c>
      <c r="F183">
        <f>101-Adatok!Q185</f>
        <v>73</v>
      </c>
      <c r="G183">
        <f>101-Adatok!T185</f>
        <v>54</v>
      </c>
      <c r="H183">
        <f>Adatok!E185*1000+1000</f>
        <v>45000</v>
      </c>
      <c r="I183">
        <f>Tesco!H897</f>
        <v>52545.7</v>
      </c>
      <c r="J183">
        <f t="shared" si="2"/>
        <v>-7545.6999999999971</v>
      </c>
      <c r="K183">
        <f>Tesco!J897</f>
        <v>-7545.7</v>
      </c>
    </row>
    <row r="184" spans="1:11" x14ac:dyDescent="0.3">
      <c r="A184" s="3">
        <f>Adatok!A186</f>
        <v>43525</v>
      </c>
      <c r="B184">
        <f>101-Adatok!B186</f>
        <v>55</v>
      </c>
      <c r="C184">
        <f>101-Adatok!H186</f>
        <v>39</v>
      </c>
      <c r="D184">
        <f>101-Adatok!K186</f>
        <v>49</v>
      </c>
      <c r="E184">
        <f>101-Adatok!N186</f>
        <v>48</v>
      </c>
      <c r="F184">
        <f>101-Adatok!Q186</f>
        <v>72</v>
      </c>
      <c r="G184">
        <f>101-Adatok!T186</f>
        <v>54</v>
      </c>
      <c r="H184">
        <f>Adatok!E186*1000+1000</f>
        <v>53000</v>
      </c>
      <c r="I184">
        <f>Tesco!H898</f>
        <v>54456.4</v>
      </c>
      <c r="J184">
        <f t="shared" si="2"/>
        <v>-1456.4000000000015</v>
      </c>
      <c r="K184">
        <f>Tesco!J898</f>
        <v>-1456.4</v>
      </c>
    </row>
    <row r="185" spans="1:11" x14ac:dyDescent="0.3">
      <c r="A185" s="3">
        <f>Adatok!A187</f>
        <v>43556</v>
      </c>
      <c r="B185">
        <f>101-Adatok!B187</f>
        <v>49</v>
      </c>
      <c r="C185">
        <f>101-Adatok!H187</f>
        <v>38</v>
      </c>
      <c r="D185">
        <f>101-Adatok!K187</f>
        <v>46</v>
      </c>
      <c r="E185">
        <f>101-Adatok!N187</f>
        <v>41</v>
      </c>
      <c r="F185">
        <f>101-Adatok!Q187</f>
        <v>72</v>
      </c>
      <c r="G185">
        <f>101-Adatok!T187</f>
        <v>51</v>
      </c>
      <c r="H185">
        <f>Adatok!E187*1000+1000</f>
        <v>64000</v>
      </c>
      <c r="I185">
        <f>Tesco!H899</f>
        <v>61621.7</v>
      </c>
      <c r="J185">
        <f t="shared" si="2"/>
        <v>2378.3000000000029</v>
      </c>
      <c r="K185">
        <f>Tesco!J899</f>
        <v>2378.3000000000002</v>
      </c>
    </row>
    <row r="186" spans="1:11" x14ac:dyDescent="0.3">
      <c r="A186" s="3">
        <f>Adatok!A188</f>
        <v>43586</v>
      </c>
      <c r="B186">
        <f>101-Adatok!B188</f>
        <v>56</v>
      </c>
      <c r="C186">
        <f>101-Adatok!H188</f>
        <v>43</v>
      </c>
      <c r="D186">
        <f>101-Adatok!K188</f>
        <v>54</v>
      </c>
      <c r="E186">
        <f>101-Adatok!N188</f>
        <v>50</v>
      </c>
      <c r="F186">
        <f>101-Adatok!Q188</f>
        <v>75</v>
      </c>
      <c r="G186">
        <f>101-Adatok!T188</f>
        <v>56</v>
      </c>
      <c r="H186">
        <f>Adatok!E188*1000+1000</f>
        <v>52000</v>
      </c>
      <c r="I186">
        <f>Tesco!H900</f>
        <v>54456.4</v>
      </c>
      <c r="J186">
        <f t="shared" si="2"/>
        <v>-2456.4000000000015</v>
      </c>
      <c r="K186">
        <f>Tesco!J900</f>
        <v>-2456.4</v>
      </c>
    </row>
    <row r="187" spans="1:11" x14ac:dyDescent="0.3">
      <c r="A187" s="3">
        <f>Adatok!A189</f>
        <v>43617</v>
      </c>
      <c r="B187">
        <f>101-Adatok!B189</f>
        <v>36</v>
      </c>
      <c r="C187">
        <f>101-Adatok!H189</f>
        <v>34</v>
      </c>
      <c r="D187">
        <f>101-Adatok!K189</f>
        <v>43</v>
      </c>
      <c r="E187">
        <f>101-Adatok!N189</f>
        <v>37</v>
      </c>
      <c r="F187">
        <f>101-Adatok!Q189</f>
        <v>67</v>
      </c>
      <c r="G187">
        <f>101-Adatok!T189</f>
        <v>42</v>
      </c>
      <c r="H187">
        <f>Adatok!E189*1000+1000</f>
        <v>76000</v>
      </c>
      <c r="I187">
        <f>Tesco!H901</f>
        <v>74519.3</v>
      </c>
      <c r="J187">
        <f t="shared" si="2"/>
        <v>1480.6999999999971</v>
      </c>
      <c r="K187">
        <f>Tesco!J901</f>
        <v>1480.7</v>
      </c>
    </row>
    <row r="188" spans="1:11" x14ac:dyDescent="0.3">
      <c r="A188" s="3">
        <f>Adatok!A190</f>
        <v>43647</v>
      </c>
      <c r="B188">
        <f>101-Adatok!B190</f>
        <v>50</v>
      </c>
      <c r="C188">
        <f>101-Adatok!H190</f>
        <v>37</v>
      </c>
      <c r="D188">
        <f>101-Adatok!K190</f>
        <v>43</v>
      </c>
      <c r="E188">
        <f>101-Adatok!N190</f>
        <v>34</v>
      </c>
      <c r="F188">
        <f>101-Adatok!Q190</f>
        <v>69</v>
      </c>
      <c r="G188">
        <f>101-Adatok!T190</f>
        <v>36</v>
      </c>
      <c r="H188">
        <f>Adatok!E190*1000+1000</f>
        <v>68000</v>
      </c>
      <c r="I188">
        <f>Tesco!H902</f>
        <v>61621.7</v>
      </c>
      <c r="J188">
        <f t="shared" si="2"/>
        <v>6378.3000000000029</v>
      </c>
      <c r="K188">
        <f>Tesco!J902</f>
        <v>6378.3</v>
      </c>
    </row>
    <row r="189" spans="1:11" x14ac:dyDescent="0.3">
      <c r="A189" s="3">
        <f>Adatok!A191</f>
        <v>43678</v>
      </c>
      <c r="B189">
        <f>101-Adatok!B191</f>
        <v>46</v>
      </c>
      <c r="C189">
        <f>101-Adatok!H191</f>
        <v>30</v>
      </c>
      <c r="D189">
        <f>101-Adatok!K191</f>
        <v>43</v>
      </c>
      <c r="E189">
        <f>101-Adatok!N191</f>
        <v>28</v>
      </c>
      <c r="F189">
        <f>101-Adatok!Q191</f>
        <v>67</v>
      </c>
      <c r="G189">
        <f>101-Adatok!T191</f>
        <v>36</v>
      </c>
      <c r="H189">
        <f>Adatok!E191*1000+1000</f>
        <v>74000</v>
      </c>
      <c r="I189">
        <f>Tesco!H903</f>
        <v>69264.7</v>
      </c>
      <c r="J189">
        <f t="shared" si="2"/>
        <v>4735.3000000000029</v>
      </c>
      <c r="K189">
        <f>Tesco!J903</f>
        <v>4735.3</v>
      </c>
    </row>
    <row r="190" spans="1:11" x14ac:dyDescent="0.3">
      <c r="A190" s="3">
        <f>Adatok!A192</f>
        <v>43709</v>
      </c>
      <c r="B190">
        <f>101-Adatok!B192</f>
        <v>51</v>
      </c>
      <c r="C190">
        <f>101-Adatok!H192</f>
        <v>34</v>
      </c>
      <c r="D190">
        <f>101-Adatok!K192</f>
        <v>47</v>
      </c>
      <c r="E190">
        <f>101-Adatok!N192</f>
        <v>32</v>
      </c>
      <c r="F190">
        <f>101-Adatok!Q192</f>
        <v>71</v>
      </c>
      <c r="G190">
        <f>101-Adatok!T192</f>
        <v>44</v>
      </c>
      <c r="H190">
        <f>Adatok!E192*1000+1000</f>
        <v>53000</v>
      </c>
      <c r="I190">
        <f>Tesco!H904</f>
        <v>61621.7</v>
      </c>
      <c r="J190">
        <f t="shared" si="2"/>
        <v>-8621.6999999999971</v>
      </c>
      <c r="K190">
        <f>Tesco!J904</f>
        <v>-8621.7000000000007</v>
      </c>
    </row>
    <row r="191" spans="1:11" x14ac:dyDescent="0.3">
      <c r="A191" s="3">
        <f>Adatok!A193</f>
        <v>43739</v>
      </c>
      <c r="B191">
        <f>101-Adatok!B193</f>
        <v>52</v>
      </c>
      <c r="C191">
        <f>101-Adatok!H193</f>
        <v>15</v>
      </c>
      <c r="D191">
        <f>101-Adatok!K193</f>
        <v>46</v>
      </c>
      <c r="E191">
        <f>101-Adatok!N193</f>
        <v>43</v>
      </c>
      <c r="F191">
        <f>101-Adatok!Q193</f>
        <v>71</v>
      </c>
      <c r="G191">
        <f>101-Adatok!T193</f>
        <v>49</v>
      </c>
      <c r="H191">
        <f>Adatok!E193*1000+1000</f>
        <v>55000</v>
      </c>
      <c r="I191">
        <f>Tesco!H905</f>
        <v>61621.7</v>
      </c>
      <c r="J191">
        <f t="shared" si="2"/>
        <v>-6621.6999999999971</v>
      </c>
      <c r="K191">
        <f>Tesco!J905</f>
        <v>-6621.7</v>
      </c>
    </row>
    <row r="192" spans="1:11" x14ac:dyDescent="0.3">
      <c r="A192" s="3">
        <f>Adatok!A194</f>
        <v>43770</v>
      </c>
      <c r="B192">
        <f>101-Adatok!B194</f>
        <v>38</v>
      </c>
      <c r="C192">
        <f>101-Adatok!H194</f>
        <v>30</v>
      </c>
      <c r="D192">
        <f>101-Adatok!K194</f>
        <v>42</v>
      </c>
      <c r="E192">
        <f>101-Adatok!N194</f>
        <v>45</v>
      </c>
      <c r="F192">
        <f>101-Adatok!Q194</f>
        <v>66</v>
      </c>
      <c r="G192">
        <f>101-Adatok!T194</f>
        <v>44</v>
      </c>
      <c r="H192">
        <f>Adatok!E194*1000+1000</f>
        <v>67000</v>
      </c>
      <c r="I192">
        <f>Tesco!H906</f>
        <v>74519.3</v>
      </c>
      <c r="J192">
        <f t="shared" si="2"/>
        <v>-7519.3000000000029</v>
      </c>
      <c r="K192">
        <f>Tesco!J906</f>
        <v>-7519.3</v>
      </c>
    </row>
    <row r="193" spans="1:11" x14ac:dyDescent="0.3">
      <c r="A193" s="3">
        <f>Adatok!A195</f>
        <v>43800</v>
      </c>
      <c r="B193">
        <f>101-Adatok!B195</f>
        <v>18</v>
      </c>
      <c r="C193">
        <f>101-Adatok!H195</f>
        <v>14</v>
      </c>
      <c r="D193">
        <f>101-Adatok!K195</f>
        <v>24</v>
      </c>
      <c r="E193">
        <f>101-Adatok!N195</f>
        <v>27</v>
      </c>
      <c r="F193">
        <f>101-Adatok!Q195</f>
        <v>66</v>
      </c>
      <c r="G193">
        <f>101-Adatok!T195</f>
        <v>29</v>
      </c>
      <c r="H193">
        <f>Adatok!E195*1000+1000</f>
        <v>95000</v>
      </c>
      <c r="I193">
        <f>Tesco!H907</f>
        <v>86939.199999999997</v>
      </c>
      <c r="J193">
        <f t="shared" si="2"/>
        <v>8060.8000000000029</v>
      </c>
      <c r="K193">
        <f>Tesco!J907</f>
        <v>8060.8</v>
      </c>
    </row>
    <row r="194" spans="1:11" x14ac:dyDescent="0.3">
      <c r="A194" s="3">
        <f>Adatok!A196</f>
        <v>43831</v>
      </c>
      <c r="B194">
        <f>101-Adatok!B196</f>
        <v>57</v>
      </c>
      <c r="C194">
        <f>101-Adatok!H196</f>
        <v>38</v>
      </c>
      <c r="D194">
        <f>101-Adatok!K196</f>
        <v>48</v>
      </c>
      <c r="E194">
        <f>101-Adatok!N196</f>
        <v>49</v>
      </c>
      <c r="F194">
        <f>101-Adatok!Q196</f>
        <v>67</v>
      </c>
      <c r="G194">
        <f>101-Adatok!T196</f>
        <v>47</v>
      </c>
      <c r="H194">
        <f>Adatok!E196*1000+1000</f>
        <v>53000</v>
      </c>
      <c r="I194">
        <f>Tesco!H908</f>
        <v>54456.4</v>
      </c>
      <c r="J194">
        <f t="shared" si="2"/>
        <v>-1456.4000000000015</v>
      </c>
      <c r="K194">
        <f>Tesco!J908</f>
        <v>-1456.4</v>
      </c>
    </row>
    <row r="195" spans="1:11" x14ac:dyDescent="0.3">
      <c r="A195" s="3">
        <f>Adatok!A197</f>
        <v>43862</v>
      </c>
      <c r="B195">
        <f>101-Adatok!B197</f>
        <v>58</v>
      </c>
      <c r="C195">
        <f>101-Adatok!H197</f>
        <v>36</v>
      </c>
      <c r="D195">
        <f>101-Adatok!K197</f>
        <v>43</v>
      </c>
      <c r="E195">
        <f>101-Adatok!N197</f>
        <v>43</v>
      </c>
      <c r="F195">
        <f>101-Adatok!Q197</f>
        <v>68</v>
      </c>
      <c r="G195">
        <f>101-Adatok!T197</f>
        <v>43</v>
      </c>
      <c r="H195">
        <f>Adatok!E197*1000+1000</f>
        <v>53000</v>
      </c>
      <c r="I195">
        <f>Tesco!H909</f>
        <v>53978.7</v>
      </c>
      <c r="J195">
        <f t="shared" ref="J195:J235" si="3">H195-I195</f>
        <v>-978.69999999999709</v>
      </c>
      <c r="K195">
        <f>Tesco!J909</f>
        <v>-978.7</v>
      </c>
    </row>
    <row r="196" spans="1:11" x14ac:dyDescent="0.3">
      <c r="A196" s="3">
        <f>Adatok!A198</f>
        <v>43891</v>
      </c>
      <c r="B196">
        <f>101-Adatok!B198</f>
        <v>30</v>
      </c>
      <c r="C196">
        <f>101-Adatok!H198</f>
        <v>26</v>
      </c>
      <c r="D196">
        <f>101-Adatok!K198</f>
        <v>31</v>
      </c>
      <c r="E196">
        <f>101-Adatok!N198</f>
        <v>12</v>
      </c>
      <c r="F196">
        <f>101-Adatok!Q198</f>
        <v>67</v>
      </c>
      <c r="G196">
        <f>101-Adatok!T198</f>
        <v>38</v>
      </c>
      <c r="H196">
        <f>Adatok!E198*1000+1000</f>
        <v>79000</v>
      </c>
      <c r="I196">
        <f>Tesco!H910</f>
        <v>80251.600000000006</v>
      </c>
      <c r="J196">
        <f t="shared" si="3"/>
        <v>-1251.6000000000058</v>
      </c>
      <c r="K196">
        <f>Tesco!J910</f>
        <v>-1251.5999999999999</v>
      </c>
    </row>
    <row r="197" spans="1:11" x14ac:dyDescent="0.3">
      <c r="A197" s="3">
        <f>Adatok!A199</f>
        <v>43922</v>
      </c>
      <c r="B197">
        <f>101-Adatok!B199</f>
        <v>2</v>
      </c>
      <c r="C197">
        <f>101-Adatok!H199</f>
        <v>1</v>
      </c>
      <c r="D197">
        <f>101-Adatok!K199</f>
        <v>1</v>
      </c>
      <c r="E197">
        <f>101-Adatok!N199</f>
        <v>4</v>
      </c>
      <c r="F197">
        <f>101-Adatok!Q199</f>
        <v>57</v>
      </c>
      <c r="G197">
        <f>101-Adatok!T199</f>
        <v>27</v>
      </c>
      <c r="H197">
        <f>Adatok!E199*1000+1000</f>
        <v>95000</v>
      </c>
      <c r="I197">
        <f>Tesco!H911</f>
        <v>93626.8</v>
      </c>
      <c r="J197">
        <f t="shared" si="3"/>
        <v>1373.1999999999971</v>
      </c>
      <c r="K197">
        <f>Tesco!J911</f>
        <v>1373.2</v>
      </c>
    </row>
    <row r="198" spans="1:11" x14ac:dyDescent="0.3">
      <c r="A198" s="3">
        <f>Adatok!A200</f>
        <v>43952</v>
      </c>
      <c r="B198">
        <f>101-Adatok!B200</f>
        <v>23</v>
      </c>
      <c r="C198">
        <f>101-Adatok!H200</f>
        <v>13</v>
      </c>
      <c r="D198">
        <f>101-Adatok!K200</f>
        <v>23</v>
      </c>
      <c r="E198">
        <f>101-Adatok!N200</f>
        <v>33</v>
      </c>
      <c r="F198">
        <f>101-Adatok!Q200</f>
        <v>64</v>
      </c>
      <c r="G198">
        <f>101-Adatok!T200</f>
        <v>36</v>
      </c>
      <c r="H198">
        <f>Adatok!E200*1000+1000</f>
        <v>79000</v>
      </c>
      <c r="I198">
        <f>Tesco!H912</f>
        <v>85983.8</v>
      </c>
      <c r="J198">
        <f t="shared" si="3"/>
        <v>-6983.8000000000029</v>
      </c>
      <c r="K198">
        <f>Tesco!J912</f>
        <v>-6983.8</v>
      </c>
    </row>
    <row r="199" spans="1:11" x14ac:dyDescent="0.3">
      <c r="A199" s="3">
        <f>Adatok!A201</f>
        <v>43983</v>
      </c>
      <c r="B199">
        <f>101-Adatok!B201</f>
        <v>40</v>
      </c>
      <c r="C199">
        <f>101-Adatok!H201</f>
        <v>24</v>
      </c>
      <c r="D199">
        <f>101-Adatok!K201</f>
        <v>31</v>
      </c>
      <c r="E199">
        <f>101-Adatok!N201</f>
        <v>40</v>
      </c>
      <c r="F199">
        <f>101-Adatok!Q201</f>
        <v>63</v>
      </c>
      <c r="G199">
        <f>101-Adatok!T201</f>
        <v>35</v>
      </c>
      <c r="H199">
        <f>Adatok!E201*1000+1000</f>
        <v>66000</v>
      </c>
      <c r="I199">
        <f>Tesco!H913</f>
        <v>73086.2</v>
      </c>
      <c r="J199">
        <f t="shared" si="3"/>
        <v>-7086.1999999999971</v>
      </c>
      <c r="K199">
        <f>Tesco!J913</f>
        <v>-7086.2</v>
      </c>
    </row>
    <row r="200" spans="1:11" x14ac:dyDescent="0.3">
      <c r="A200" s="3">
        <f>Adatok!A202</f>
        <v>44013</v>
      </c>
      <c r="B200">
        <f>101-Adatok!B202</f>
        <v>41</v>
      </c>
      <c r="C200">
        <f>101-Adatok!H202</f>
        <v>24</v>
      </c>
      <c r="D200">
        <f>101-Adatok!K202</f>
        <v>34</v>
      </c>
      <c r="E200">
        <f>101-Adatok!N202</f>
        <v>41</v>
      </c>
      <c r="F200">
        <f>101-Adatok!Q202</f>
        <v>62</v>
      </c>
      <c r="G200">
        <f>101-Adatok!T202</f>
        <v>27</v>
      </c>
      <c r="H200">
        <f>Adatok!E202*1000+1000</f>
        <v>69000</v>
      </c>
      <c r="I200">
        <f>Tesco!H914</f>
        <v>74041.600000000006</v>
      </c>
      <c r="J200">
        <f t="shared" si="3"/>
        <v>-5041.6000000000058</v>
      </c>
      <c r="K200">
        <f>Tesco!J914</f>
        <v>-5041.6000000000004</v>
      </c>
    </row>
    <row r="201" spans="1:11" x14ac:dyDescent="0.3">
      <c r="A201" s="3">
        <f>Adatok!A203</f>
        <v>44044</v>
      </c>
      <c r="B201">
        <f>101-Adatok!B203</f>
        <v>40</v>
      </c>
      <c r="C201">
        <f>101-Adatok!H203</f>
        <v>27</v>
      </c>
      <c r="D201">
        <f>101-Adatok!K203</f>
        <v>34</v>
      </c>
      <c r="E201">
        <f>101-Adatok!N203</f>
        <v>28</v>
      </c>
      <c r="F201">
        <f>101-Adatok!Q203</f>
        <v>62</v>
      </c>
      <c r="G201">
        <f>101-Adatok!T203</f>
        <v>22</v>
      </c>
      <c r="H201">
        <f>Adatok!E203*1000+1000</f>
        <v>73000</v>
      </c>
      <c r="I201">
        <f>Tesco!H915</f>
        <v>74997</v>
      </c>
      <c r="J201">
        <f t="shared" si="3"/>
        <v>-1997</v>
      </c>
      <c r="K201">
        <f>Tesco!J915</f>
        <v>-1997</v>
      </c>
    </row>
    <row r="202" spans="1:11" x14ac:dyDescent="0.3">
      <c r="A202" s="3">
        <f>Adatok!A204</f>
        <v>44075</v>
      </c>
      <c r="B202">
        <f>101-Adatok!B204</f>
        <v>52</v>
      </c>
      <c r="C202">
        <f>101-Adatok!H204</f>
        <v>30</v>
      </c>
      <c r="D202">
        <f>101-Adatok!K204</f>
        <v>39</v>
      </c>
      <c r="E202">
        <f>101-Adatok!N204</f>
        <v>41</v>
      </c>
      <c r="F202">
        <f>101-Adatok!Q204</f>
        <v>32</v>
      </c>
      <c r="G202">
        <f>101-Adatok!T204</f>
        <v>36</v>
      </c>
      <c r="H202">
        <f>Adatok!E204*1000+1000</f>
        <v>55000</v>
      </c>
      <c r="I202">
        <f>Tesco!H916</f>
        <v>61621.7</v>
      </c>
      <c r="J202">
        <f t="shared" si="3"/>
        <v>-6621.6999999999971</v>
      </c>
      <c r="K202">
        <f>Tesco!J916</f>
        <v>-6621.7</v>
      </c>
    </row>
    <row r="203" spans="1:11" x14ac:dyDescent="0.3">
      <c r="A203" s="3">
        <f>Adatok!A205</f>
        <v>44105</v>
      </c>
      <c r="B203">
        <f>101-Adatok!B205</f>
        <v>44</v>
      </c>
      <c r="C203">
        <f>101-Adatok!H205</f>
        <v>24</v>
      </c>
      <c r="D203">
        <f>101-Adatok!K205</f>
        <v>34</v>
      </c>
      <c r="E203">
        <f>101-Adatok!N205</f>
        <v>32</v>
      </c>
      <c r="F203">
        <f>101-Adatok!Q205</f>
        <v>1</v>
      </c>
      <c r="G203">
        <f>101-Adatok!T205</f>
        <v>31</v>
      </c>
      <c r="H203">
        <f>Adatok!E205*1000+1000</f>
        <v>61000</v>
      </c>
      <c r="I203">
        <f>Tesco!H917</f>
        <v>71175.5</v>
      </c>
      <c r="J203">
        <f t="shared" si="3"/>
        <v>-10175.5</v>
      </c>
      <c r="K203">
        <f>Tesco!J917</f>
        <v>-10175.5</v>
      </c>
    </row>
    <row r="204" spans="1:11" x14ac:dyDescent="0.3">
      <c r="A204" s="3">
        <f>Adatok!A206</f>
        <v>44136</v>
      </c>
      <c r="B204">
        <f>101-Adatok!B206</f>
        <v>31</v>
      </c>
      <c r="C204">
        <f>101-Adatok!H206</f>
        <v>20</v>
      </c>
      <c r="D204">
        <f>101-Adatok!K206</f>
        <v>28</v>
      </c>
      <c r="E204">
        <f>101-Adatok!N206</f>
        <v>38</v>
      </c>
      <c r="F204">
        <f>101-Adatok!Q206</f>
        <v>61</v>
      </c>
      <c r="G204">
        <f>101-Adatok!T206</f>
        <v>36</v>
      </c>
      <c r="H204">
        <f>Adatok!E206*1000+1000</f>
        <v>67000</v>
      </c>
      <c r="I204">
        <f>Tesco!H918</f>
        <v>74519.3</v>
      </c>
      <c r="J204">
        <f t="shared" si="3"/>
        <v>-7519.3000000000029</v>
      </c>
      <c r="K204">
        <f>Tesco!J918</f>
        <v>-7519.3</v>
      </c>
    </row>
    <row r="205" spans="1:11" x14ac:dyDescent="0.3">
      <c r="A205" s="3">
        <f>Adatok!A207</f>
        <v>44166</v>
      </c>
      <c r="B205">
        <f>101-Adatok!B207</f>
        <v>15</v>
      </c>
      <c r="C205">
        <f>101-Adatok!H207</f>
        <v>16</v>
      </c>
      <c r="D205">
        <f>101-Adatok!K207</f>
        <v>23</v>
      </c>
      <c r="E205">
        <f>101-Adatok!N207</f>
        <v>19</v>
      </c>
      <c r="F205">
        <f>101-Adatok!Q207</f>
        <v>59</v>
      </c>
      <c r="G205">
        <f>101-Adatok!T207</f>
        <v>13</v>
      </c>
      <c r="H205">
        <f>Adatok!E207*1000+1000</f>
        <v>87000</v>
      </c>
      <c r="I205">
        <f>Tesco!H919</f>
        <v>89805.3</v>
      </c>
      <c r="J205">
        <f t="shared" si="3"/>
        <v>-2805.3000000000029</v>
      </c>
      <c r="K205">
        <f>Tesco!J919</f>
        <v>-2805.3</v>
      </c>
    </row>
    <row r="206" spans="1:11" x14ac:dyDescent="0.3">
      <c r="A206" s="3">
        <f>Adatok!A208</f>
        <v>44197</v>
      </c>
      <c r="B206">
        <f>101-Adatok!B208</f>
        <v>55</v>
      </c>
      <c r="C206">
        <f>101-Adatok!H208</f>
        <v>29</v>
      </c>
      <c r="D206">
        <f>101-Adatok!K208</f>
        <v>38</v>
      </c>
      <c r="E206">
        <f>101-Adatok!N208</f>
        <v>44</v>
      </c>
      <c r="F206">
        <f>101-Adatok!Q208</f>
        <v>54</v>
      </c>
      <c r="G206">
        <f>101-Adatok!T208</f>
        <v>36</v>
      </c>
      <c r="H206">
        <f>Adatok!E208*1000+1000</f>
        <v>51000</v>
      </c>
      <c r="I206">
        <f>Tesco!H920</f>
        <v>54456.4</v>
      </c>
      <c r="J206">
        <f t="shared" si="3"/>
        <v>-3456.4000000000015</v>
      </c>
      <c r="K206">
        <f>Tesco!J920</f>
        <v>-3456.4</v>
      </c>
    </row>
    <row r="207" spans="1:11" x14ac:dyDescent="0.3">
      <c r="A207" s="3">
        <f>Adatok!A209</f>
        <v>44228</v>
      </c>
      <c r="B207">
        <f>101-Adatok!B209</f>
        <v>53</v>
      </c>
      <c r="C207">
        <f>101-Adatok!H209</f>
        <v>31</v>
      </c>
      <c r="D207">
        <f>101-Adatok!K209</f>
        <v>44</v>
      </c>
      <c r="E207">
        <f>101-Adatok!N209</f>
        <v>40</v>
      </c>
      <c r="F207">
        <f>101-Adatok!Q209</f>
        <v>53</v>
      </c>
      <c r="G207">
        <f>101-Adatok!T209</f>
        <v>39</v>
      </c>
      <c r="H207">
        <f>Adatok!E209*1000+1000</f>
        <v>48000</v>
      </c>
      <c r="I207">
        <f>Tesco!H921</f>
        <v>59233.3</v>
      </c>
      <c r="J207">
        <f t="shared" si="3"/>
        <v>-11233.300000000003</v>
      </c>
      <c r="K207">
        <f>Tesco!J921</f>
        <v>-11233.3</v>
      </c>
    </row>
    <row r="208" spans="1:11" x14ac:dyDescent="0.3">
      <c r="A208" s="3">
        <f>Adatok!A210</f>
        <v>44256</v>
      </c>
      <c r="B208">
        <f>101-Adatok!B210</f>
        <v>44</v>
      </c>
      <c r="C208">
        <f>101-Adatok!H210</f>
        <v>22</v>
      </c>
      <c r="D208">
        <f>101-Adatok!K210</f>
        <v>26</v>
      </c>
      <c r="E208">
        <f>101-Adatok!N210</f>
        <v>37</v>
      </c>
      <c r="F208">
        <f>101-Adatok!Q210</f>
        <v>58</v>
      </c>
      <c r="G208">
        <f>101-Adatok!T210</f>
        <v>36</v>
      </c>
      <c r="H208">
        <f>Adatok!E210*1000+1000</f>
        <v>63000</v>
      </c>
      <c r="I208">
        <f>Tesco!H922</f>
        <v>72130.899999999994</v>
      </c>
      <c r="J208">
        <f t="shared" si="3"/>
        <v>-9130.8999999999942</v>
      </c>
      <c r="K208">
        <f>Tesco!J922</f>
        <v>-9130.9</v>
      </c>
    </row>
    <row r="209" spans="1:11" x14ac:dyDescent="0.3">
      <c r="A209" s="3">
        <f>Adatok!A211</f>
        <v>44287</v>
      </c>
      <c r="B209">
        <f>101-Adatok!B211</f>
        <v>46</v>
      </c>
      <c r="C209">
        <f>101-Adatok!H211</f>
        <v>24</v>
      </c>
      <c r="D209">
        <f>101-Adatok!K211</f>
        <v>27</v>
      </c>
      <c r="E209">
        <f>101-Adatok!N211</f>
        <v>27</v>
      </c>
      <c r="F209">
        <f>101-Adatok!Q211</f>
        <v>67</v>
      </c>
      <c r="G209">
        <f>101-Adatok!T211</f>
        <v>29</v>
      </c>
      <c r="H209">
        <f>Adatok!E211*1000+1000</f>
        <v>64000</v>
      </c>
      <c r="I209">
        <f>Tesco!H923</f>
        <v>70220.100000000006</v>
      </c>
      <c r="J209">
        <f t="shared" si="3"/>
        <v>-6220.1000000000058</v>
      </c>
      <c r="K209">
        <f>Tesco!J923</f>
        <v>-6220.1</v>
      </c>
    </row>
    <row r="210" spans="1:11" x14ac:dyDescent="0.3">
      <c r="A210" s="3">
        <f>Adatok!A212</f>
        <v>44317</v>
      </c>
      <c r="B210">
        <f>101-Adatok!B212</f>
        <v>48</v>
      </c>
      <c r="C210">
        <f>101-Adatok!H212</f>
        <v>22</v>
      </c>
      <c r="D210">
        <f>101-Adatok!K212</f>
        <v>32</v>
      </c>
      <c r="E210">
        <f>101-Adatok!N212</f>
        <v>21</v>
      </c>
      <c r="F210">
        <f>101-Adatok!Q212</f>
        <v>66</v>
      </c>
      <c r="G210">
        <f>101-Adatok!T212</f>
        <v>32</v>
      </c>
      <c r="H210">
        <f>Adatok!E212*1000+1000</f>
        <v>64000</v>
      </c>
      <c r="I210">
        <f>Tesco!H924</f>
        <v>63054.8</v>
      </c>
      <c r="J210">
        <f t="shared" si="3"/>
        <v>945.19999999999709</v>
      </c>
      <c r="K210">
        <f>Tesco!J924</f>
        <v>945.2</v>
      </c>
    </row>
    <row r="211" spans="1:11" x14ac:dyDescent="0.3">
      <c r="A211" s="3">
        <f>Adatok!A213</f>
        <v>44348</v>
      </c>
      <c r="B211">
        <f>101-Adatok!B213</f>
        <v>26</v>
      </c>
      <c r="C211">
        <f>101-Adatok!H213</f>
        <v>18</v>
      </c>
      <c r="D211">
        <f>101-Adatok!K213</f>
        <v>37</v>
      </c>
      <c r="E211">
        <f>101-Adatok!N213</f>
        <v>16</v>
      </c>
      <c r="F211">
        <f>101-Adatok!Q213</f>
        <v>66</v>
      </c>
      <c r="G211">
        <f>101-Adatok!T213</f>
        <v>28</v>
      </c>
      <c r="H211">
        <f>Adatok!E213*1000+1000</f>
        <v>77000</v>
      </c>
      <c r="I211">
        <f>Tesco!H925</f>
        <v>85028.4</v>
      </c>
      <c r="J211">
        <f t="shared" si="3"/>
        <v>-8028.3999999999942</v>
      </c>
      <c r="K211">
        <f>Tesco!J925</f>
        <v>-8028.4</v>
      </c>
    </row>
    <row r="212" spans="1:11" x14ac:dyDescent="0.3">
      <c r="A212" s="3">
        <f>Adatok!A214</f>
        <v>44378</v>
      </c>
      <c r="B212">
        <f>101-Adatok!B214</f>
        <v>40</v>
      </c>
      <c r="C212">
        <f>101-Adatok!H214</f>
        <v>25</v>
      </c>
      <c r="D212">
        <f>101-Adatok!K214</f>
        <v>35</v>
      </c>
      <c r="E212">
        <f>101-Adatok!N214</f>
        <v>21</v>
      </c>
      <c r="F212">
        <f>101-Adatok!Q214</f>
        <v>67</v>
      </c>
      <c r="G212">
        <f>101-Adatok!T214</f>
        <v>14</v>
      </c>
      <c r="H212">
        <f>Adatok!E214*1000+1000</f>
        <v>71000</v>
      </c>
      <c r="I212">
        <f>Tesco!H926</f>
        <v>76430</v>
      </c>
      <c r="J212">
        <f t="shared" si="3"/>
        <v>-5430</v>
      </c>
      <c r="K212">
        <f>Tesco!J926</f>
        <v>-5430</v>
      </c>
    </row>
    <row r="213" spans="1:11" x14ac:dyDescent="0.3">
      <c r="A213" s="3">
        <f>Adatok!A215</f>
        <v>44409</v>
      </c>
      <c r="B213">
        <f>101-Adatok!B215</f>
        <v>46</v>
      </c>
      <c r="C213">
        <f>101-Adatok!H215</f>
        <v>25</v>
      </c>
      <c r="D213">
        <f>101-Adatok!K215</f>
        <v>32</v>
      </c>
      <c r="E213">
        <f>101-Adatok!N215</f>
        <v>26</v>
      </c>
      <c r="F213">
        <f>101-Adatok!Q215</f>
        <v>65</v>
      </c>
      <c r="G213">
        <f>101-Adatok!T215</f>
        <v>13</v>
      </c>
      <c r="H213">
        <f>Adatok!E215*1000+1000</f>
        <v>66000</v>
      </c>
      <c r="I213">
        <f>Tesco!H927</f>
        <v>71175.5</v>
      </c>
      <c r="J213">
        <f t="shared" si="3"/>
        <v>-5175.5</v>
      </c>
      <c r="K213">
        <f>Tesco!J927</f>
        <v>-5175.5</v>
      </c>
    </row>
    <row r="214" spans="1:11" x14ac:dyDescent="0.3">
      <c r="A214" s="3">
        <f>Adatok!A216</f>
        <v>44440</v>
      </c>
      <c r="B214">
        <f>101-Adatok!B216</f>
        <v>54</v>
      </c>
      <c r="C214">
        <f>101-Adatok!H216</f>
        <v>33</v>
      </c>
      <c r="D214">
        <f>101-Adatok!K216</f>
        <v>38</v>
      </c>
      <c r="E214">
        <f>101-Adatok!N216</f>
        <v>31</v>
      </c>
      <c r="F214">
        <f>101-Adatok!Q216</f>
        <v>64</v>
      </c>
      <c r="G214">
        <f>101-Adatok!T216</f>
        <v>26</v>
      </c>
      <c r="H214">
        <f>Adatok!E216*1000+1000</f>
        <v>51000</v>
      </c>
      <c r="I214">
        <f>Tesco!H928</f>
        <v>60666.400000000001</v>
      </c>
      <c r="J214">
        <f t="shared" si="3"/>
        <v>-9666.4000000000015</v>
      </c>
      <c r="K214">
        <f>Tesco!J928</f>
        <v>-9666.4</v>
      </c>
    </row>
    <row r="215" spans="1:11" x14ac:dyDescent="0.3">
      <c r="A215" s="3">
        <f>Adatok!A217</f>
        <v>44470</v>
      </c>
      <c r="B215">
        <f>101-Adatok!B217</f>
        <v>47</v>
      </c>
      <c r="C215">
        <f>101-Adatok!H217</f>
        <v>25</v>
      </c>
      <c r="D215">
        <f>101-Adatok!K217</f>
        <v>32</v>
      </c>
      <c r="E215">
        <f>101-Adatok!N217</f>
        <v>28</v>
      </c>
      <c r="F215">
        <f>101-Adatok!Q217</f>
        <v>68</v>
      </c>
      <c r="G215">
        <f>101-Adatok!T217</f>
        <v>30</v>
      </c>
      <c r="H215">
        <f>Adatok!E217*1000+1000</f>
        <v>60000</v>
      </c>
      <c r="I215">
        <f>Tesco!H929</f>
        <v>62099.4</v>
      </c>
      <c r="J215">
        <f t="shared" si="3"/>
        <v>-2099.4000000000015</v>
      </c>
      <c r="K215">
        <f>Tesco!J929</f>
        <v>-2099.4</v>
      </c>
    </row>
    <row r="216" spans="1:11" x14ac:dyDescent="0.3">
      <c r="A216" s="3">
        <f>Adatok!A218</f>
        <v>44501</v>
      </c>
      <c r="B216">
        <f>101-Adatok!B218</f>
        <v>40</v>
      </c>
      <c r="C216">
        <f>101-Adatok!H218</f>
        <v>14</v>
      </c>
      <c r="D216">
        <f>101-Adatok!K218</f>
        <v>33</v>
      </c>
      <c r="E216">
        <f>101-Adatok!N218</f>
        <v>35</v>
      </c>
      <c r="F216">
        <f>101-Adatok!Q218</f>
        <v>66</v>
      </c>
      <c r="G216">
        <f>101-Adatok!T218</f>
        <v>36</v>
      </c>
      <c r="H216">
        <f>Adatok!E218*1000+1000</f>
        <v>64000</v>
      </c>
      <c r="I216">
        <f>Tesco!H930</f>
        <v>73086.2</v>
      </c>
      <c r="J216">
        <f t="shared" si="3"/>
        <v>-9086.1999999999971</v>
      </c>
      <c r="K216">
        <f>Tesco!J930</f>
        <v>-9086.2000000000007</v>
      </c>
    </row>
    <row r="217" spans="1:11" x14ac:dyDescent="0.3">
      <c r="A217" s="3">
        <f>Adatok!A219</f>
        <v>44531</v>
      </c>
      <c r="B217">
        <f>101-Adatok!B219</f>
        <v>23</v>
      </c>
      <c r="C217">
        <f>101-Adatok!H219</f>
        <v>18</v>
      </c>
      <c r="D217">
        <f>101-Adatok!K219</f>
        <v>24</v>
      </c>
      <c r="E217">
        <f>101-Adatok!N219</f>
        <v>19</v>
      </c>
      <c r="F217">
        <f>101-Adatok!Q219</f>
        <v>64</v>
      </c>
      <c r="G217">
        <f>101-Adatok!T219</f>
        <v>12</v>
      </c>
      <c r="H217">
        <f>Adatok!E219*1000+1000</f>
        <v>86000</v>
      </c>
      <c r="I217">
        <f>Tesco!H931</f>
        <v>89327.6</v>
      </c>
      <c r="J217">
        <f t="shared" si="3"/>
        <v>-3327.6000000000058</v>
      </c>
      <c r="K217">
        <f>Tesco!J931</f>
        <v>-3327.6</v>
      </c>
    </row>
    <row r="218" spans="1:11" x14ac:dyDescent="0.3">
      <c r="A218" s="3">
        <f>Adatok!A220</f>
        <v>44562</v>
      </c>
      <c r="B218">
        <f>101-Adatok!B220</f>
        <v>52</v>
      </c>
      <c r="C218">
        <f>101-Adatok!H220</f>
        <v>26</v>
      </c>
      <c r="D218">
        <f>101-Adatok!K220</f>
        <v>43</v>
      </c>
      <c r="E218">
        <f>101-Adatok!N220</f>
        <v>33</v>
      </c>
      <c r="F218">
        <f>101-Adatok!Q220</f>
        <v>67</v>
      </c>
      <c r="G218">
        <f>101-Adatok!T220</f>
        <v>24</v>
      </c>
      <c r="H218">
        <f>Adatok!E220*1000+1000</f>
        <v>56000</v>
      </c>
      <c r="I218">
        <f>Tesco!H932</f>
        <v>63054.8</v>
      </c>
      <c r="J218">
        <f t="shared" si="3"/>
        <v>-7054.8000000000029</v>
      </c>
      <c r="K218">
        <f>Tesco!J932</f>
        <v>-7054.8</v>
      </c>
    </row>
    <row r="219" spans="1:11" x14ac:dyDescent="0.3">
      <c r="A219" s="3">
        <f>Adatok!A221</f>
        <v>44593</v>
      </c>
      <c r="B219">
        <f>101-Adatok!B221</f>
        <v>53</v>
      </c>
      <c r="C219">
        <f>101-Adatok!H221</f>
        <v>30</v>
      </c>
      <c r="D219">
        <f>101-Adatok!K221</f>
        <v>39</v>
      </c>
      <c r="E219">
        <f>101-Adatok!N221</f>
        <v>33</v>
      </c>
      <c r="F219">
        <f>101-Adatok!Q221</f>
        <v>71</v>
      </c>
      <c r="G219">
        <f>101-Adatok!T221</f>
        <v>34</v>
      </c>
      <c r="H219">
        <f>Adatok!E221*1000+1000</f>
        <v>60000</v>
      </c>
      <c r="I219">
        <f>Tesco!H933</f>
        <v>59233.3</v>
      </c>
      <c r="J219">
        <f t="shared" si="3"/>
        <v>766.69999999999709</v>
      </c>
      <c r="K219">
        <f>Tesco!J933</f>
        <v>766.7</v>
      </c>
    </row>
    <row r="220" spans="1:11" x14ac:dyDescent="0.3">
      <c r="A220" s="3">
        <f>Adatok!A222</f>
        <v>44621</v>
      </c>
      <c r="B220">
        <f>101-Adatok!B222</f>
        <v>45</v>
      </c>
      <c r="C220">
        <f>101-Adatok!H222</f>
        <v>31</v>
      </c>
      <c r="D220">
        <f>101-Adatok!K222</f>
        <v>30</v>
      </c>
      <c r="E220">
        <f>101-Adatok!N222</f>
        <v>25</v>
      </c>
      <c r="F220">
        <f>101-Adatok!Q222</f>
        <v>70</v>
      </c>
      <c r="G220">
        <f>101-Adatok!T222</f>
        <v>28</v>
      </c>
      <c r="H220">
        <f>Adatok!E222*1000+1000</f>
        <v>62000</v>
      </c>
      <c r="I220">
        <f>Tesco!H934</f>
        <v>69264.7</v>
      </c>
      <c r="J220">
        <f t="shared" si="3"/>
        <v>-7264.6999999999971</v>
      </c>
      <c r="K220">
        <f>Tesco!J934</f>
        <v>-7264.7</v>
      </c>
    </row>
    <row r="221" spans="1:11" x14ac:dyDescent="0.3">
      <c r="A221" s="3">
        <f>Adatok!A223</f>
        <v>44652</v>
      </c>
      <c r="B221">
        <f>101-Adatok!B223</f>
        <v>44</v>
      </c>
      <c r="C221">
        <f>101-Adatok!H223</f>
        <v>29</v>
      </c>
      <c r="D221">
        <f>101-Adatok!K223</f>
        <v>24</v>
      </c>
      <c r="E221">
        <f>101-Adatok!N223</f>
        <v>23</v>
      </c>
      <c r="F221">
        <f>101-Adatok!Q223</f>
        <v>64</v>
      </c>
      <c r="G221">
        <f>101-Adatok!T223</f>
        <v>25</v>
      </c>
      <c r="H221">
        <f>Adatok!E223*1000+1000</f>
        <v>67000</v>
      </c>
      <c r="I221">
        <f>Tesco!H935</f>
        <v>74041.600000000006</v>
      </c>
      <c r="J221">
        <f t="shared" si="3"/>
        <v>-7041.6000000000058</v>
      </c>
      <c r="K221">
        <f>Tesco!J935</f>
        <v>-7041.6</v>
      </c>
    </row>
    <row r="222" spans="1:11" x14ac:dyDescent="0.3">
      <c r="A222" s="3">
        <f>Adatok!A224</f>
        <v>44682</v>
      </c>
      <c r="B222">
        <f>101-Adatok!B224</f>
        <v>49</v>
      </c>
      <c r="C222">
        <f>101-Adatok!H224</f>
        <v>29</v>
      </c>
      <c r="D222">
        <f>101-Adatok!K224</f>
        <v>28</v>
      </c>
      <c r="E222">
        <f>101-Adatok!N224</f>
        <v>29</v>
      </c>
      <c r="F222">
        <f>101-Adatok!Q224</f>
        <v>67</v>
      </c>
      <c r="G222">
        <f>101-Adatok!T224</f>
        <v>28</v>
      </c>
      <c r="H222">
        <f>Adatok!E224*1000+1000</f>
        <v>63000</v>
      </c>
      <c r="I222">
        <f>Tesco!H936</f>
        <v>62099.4</v>
      </c>
      <c r="J222">
        <f t="shared" si="3"/>
        <v>900.59999999999854</v>
      </c>
      <c r="K222">
        <f>Tesco!J936</f>
        <v>900.6</v>
      </c>
    </row>
    <row r="223" spans="1:11" x14ac:dyDescent="0.3">
      <c r="A223" s="3">
        <f>Adatok!A225</f>
        <v>44713</v>
      </c>
      <c r="B223">
        <f>101-Adatok!B225</f>
        <v>34</v>
      </c>
      <c r="C223">
        <f>101-Adatok!H225</f>
        <v>23</v>
      </c>
      <c r="D223">
        <f>101-Adatok!K225</f>
        <v>23</v>
      </c>
      <c r="E223">
        <f>101-Adatok!N225</f>
        <v>20</v>
      </c>
      <c r="F223">
        <f>101-Adatok!Q225</f>
        <v>63</v>
      </c>
      <c r="G223">
        <f>101-Adatok!T225</f>
        <v>16</v>
      </c>
      <c r="H223">
        <f>Adatok!E225*1000+1000</f>
        <v>76000</v>
      </c>
      <c r="I223">
        <f>Tesco!H937</f>
        <v>78818.5</v>
      </c>
      <c r="J223">
        <f t="shared" si="3"/>
        <v>-2818.5</v>
      </c>
      <c r="K223">
        <f>Tesco!J937</f>
        <v>-2818.5</v>
      </c>
    </row>
    <row r="224" spans="1:11" x14ac:dyDescent="0.3">
      <c r="A224" s="3">
        <f>Adatok!A226</f>
        <v>44743</v>
      </c>
      <c r="B224">
        <f>101-Adatok!B226</f>
        <v>40</v>
      </c>
      <c r="C224">
        <f>101-Adatok!H226</f>
        <v>19</v>
      </c>
      <c r="D224">
        <f>101-Adatok!K226</f>
        <v>17</v>
      </c>
      <c r="E224">
        <f>101-Adatok!N226</f>
        <v>11</v>
      </c>
      <c r="F224">
        <f>101-Adatok!Q226</f>
        <v>57</v>
      </c>
      <c r="G224">
        <f>101-Adatok!T226</f>
        <v>2</v>
      </c>
      <c r="H224">
        <f>Adatok!E226*1000+1000</f>
        <v>78000</v>
      </c>
      <c r="I224">
        <f>Tesco!H938</f>
        <v>79773.899999999994</v>
      </c>
      <c r="J224">
        <f t="shared" si="3"/>
        <v>-1773.8999999999942</v>
      </c>
      <c r="K224">
        <f>Tesco!J938</f>
        <v>-1773.9</v>
      </c>
    </row>
    <row r="225" spans="1:11" x14ac:dyDescent="0.3">
      <c r="A225" s="3">
        <f>Adatok!A227</f>
        <v>44774</v>
      </c>
      <c r="B225">
        <f>101-Adatok!B227</f>
        <v>42</v>
      </c>
      <c r="C225">
        <f>101-Adatok!H227</f>
        <v>23</v>
      </c>
      <c r="D225">
        <f>101-Adatok!K227</f>
        <v>27</v>
      </c>
      <c r="E225">
        <f>101-Adatok!N227</f>
        <v>14</v>
      </c>
      <c r="F225">
        <f>101-Adatok!Q227</f>
        <v>59</v>
      </c>
      <c r="G225">
        <f>101-Adatok!T227</f>
        <v>8</v>
      </c>
      <c r="H225">
        <f>Adatok!E227*1000+1000</f>
        <v>79000</v>
      </c>
      <c r="I225">
        <f>Tesco!H939</f>
        <v>79296.2</v>
      </c>
      <c r="J225">
        <f t="shared" si="3"/>
        <v>-296.19999999999709</v>
      </c>
      <c r="K225">
        <f>Tesco!J939</f>
        <v>-296.2</v>
      </c>
    </row>
    <row r="226" spans="1:11" x14ac:dyDescent="0.3">
      <c r="A226" s="3">
        <f>Adatok!A228</f>
        <v>44805</v>
      </c>
      <c r="B226">
        <f>101-Adatok!B228</f>
        <v>48</v>
      </c>
      <c r="C226">
        <f>101-Adatok!H228</f>
        <v>27</v>
      </c>
      <c r="D226">
        <f>101-Adatok!K228</f>
        <v>23</v>
      </c>
      <c r="E226">
        <f>101-Adatok!N228</f>
        <v>24</v>
      </c>
      <c r="F226">
        <f>101-Adatok!Q228</f>
        <v>64</v>
      </c>
      <c r="G226">
        <f>101-Adatok!T228</f>
        <v>17</v>
      </c>
      <c r="H226">
        <f>Adatok!E228*1000+1000</f>
        <v>67000</v>
      </c>
      <c r="I226">
        <f>Tesco!H940</f>
        <v>64965.5</v>
      </c>
      <c r="J226">
        <f t="shared" si="3"/>
        <v>2034.5</v>
      </c>
      <c r="K226">
        <f>Tesco!J940</f>
        <v>2034.5</v>
      </c>
    </row>
    <row r="227" spans="1:11" x14ac:dyDescent="0.3">
      <c r="A227" s="3">
        <f>Adatok!A229</f>
        <v>44835</v>
      </c>
      <c r="B227">
        <f>101-Adatok!B229</f>
        <v>41</v>
      </c>
      <c r="C227">
        <f>101-Adatok!H229</f>
        <v>18</v>
      </c>
      <c r="D227">
        <f>101-Adatok!K229</f>
        <v>15</v>
      </c>
      <c r="E227">
        <f>101-Adatok!N229</f>
        <v>11</v>
      </c>
      <c r="F227">
        <f>101-Adatok!Q229</f>
        <v>47</v>
      </c>
      <c r="G227">
        <f>101-Adatok!T229</f>
        <v>12</v>
      </c>
      <c r="H227">
        <f>Adatok!E229*1000+1000</f>
        <v>75000</v>
      </c>
      <c r="I227">
        <f>Tesco!H941</f>
        <v>77863.100000000006</v>
      </c>
      <c r="J227">
        <f t="shared" si="3"/>
        <v>-2863.1000000000058</v>
      </c>
      <c r="K227">
        <f>Tesco!J941</f>
        <v>-2863.1</v>
      </c>
    </row>
    <row r="228" spans="1:11" x14ac:dyDescent="0.3">
      <c r="A228" s="3">
        <f>Adatok!A230</f>
        <v>44866</v>
      </c>
      <c r="B228">
        <f>101-Adatok!B230</f>
        <v>38</v>
      </c>
      <c r="C228">
        <f>101-Adatok!H230</f>
        <v>23</v>
      </c>
      <c r="D228">
        <f>101-Adatok!K230</f>
        <v>14</v>
      </c>
      <c r="E228">
        <f>101-Adatok!N230</f>
        <v>26</v>
      </c>
      <c r="F228">
        <f>101-Adatok!Q230</f>
        <v>60</v>
      </c>
      <c r="G228">
        <f>101-Adatok!T230</f>
        <v>22</v>
      </c>
      <c r="H228">
        <f>Adatok!E230*1000+1000</f>
        <v>78000</v>
      </c>
      <c r="I228">
        <f>Tesco!H942</f>
        <v>77385.399999999994</v>
      </c>
      <c r="J228">
        <f t="shared" si="3"/>
        <v>614.60000000000582</v>
      </c>
      <c r="K228">
        <f>Tesco!J942</f>
        <v>614.6</v>
      </c>
    </row>
    <row r="229" spans="1:11" x14ac:dyDescent="0.3">
      <c r="A229" s="3">
        <f>Adatok!A231</f>
        <v>44896</v>
      </c>
      <c r="B229">
        <f>101-Adatok!B231</f>
        <v>1</v>
      </c>
      <c r="C229">
        <f>101-Adatok!H231</f>
        <v>13</v>
      </c>
      <c r="D229">
        <f>101-Adatok!K231</f>
        <v>7</v>
      </c>
      <c r="E229">
        <f>101-Adatok!N231</f>
        <v>1</v>
      </c>
      <c r="F229">
        <f>101-Adatok!Q231</f>
        <v>55</v>
      </c>
      <c r="G229">
        <f>101-Adatok!T231</f>
        <v>1</v>
      </c>
      <c r="H229">
        <f>Adatok!E231*1000+1000</f>
        <v>99000</v>
      </c>
      <c r="I229">
        <f>Tesco!H943</f>
        <v>95537.600000000006</v>
      </c>
      <c r="J229">
        <f t="shared" si="3"/>
        <v>3462.3999999999942</v>
      </c>
      <c r="K229">
        <f>Tesco!J943</f>
        <v>3462.4</v>
      </c>
    </row>
    <row r="230" spans="1:11" x14ac:dyDescent="0.3">
      <c r="A230" s="3">
        <f>Adatok!A232</f>
        <v>44927</v>
      </c>
      <c r="B230">
        <f>101-Adatok!B232</f>
        <v>48</v>
      </c>
      <c r="C230">
        <f>101-Adatok!H232</f>
        <v>24</v>
      </c>
      <c r="D230">
        <f>101-Adatok!K232</f>
        <v>9</v>
      </c>
      <c r="E230">
        <f>101-Adatok!N232</f>
        <v>28</v>
      </c>
      <c r="F230">
        <f>101-Adatok!Q232</f>
        <v>59</v>
      </c>
      <c r="G230">
        <f>101-Adatok!T232</f>
        <v>21</v>
      </c>
      <c r="H230">
        <f>Adatok!E232*1000+1000</f>
        <v>59000</v>
      </c>
      <c r="I230">
        <f>Tesco!H944</f>
        <v>64487.9</v>
      </c>
      <c r="J230">
        <f t="shared" si="3"/>
        <v>-5487.9000000000015</v>
      </c>
      <c r="K230">
        <f>Tesco!J944</f>
        <v>-5487.9</v>
      </c>
    </row>
    <row r="231" spans="1:11" x14ac:dyDescent="0.3">
      <c r="A231" s="3">
        <f>Adatok!A233</f>
        <v>44958</v>
      </c>
      <c r="B231">
        <f>101-Adatok!B233</f>
        <v>49</v>
      </c>
      <c r="C231">
        <f>101-Adatok!H233</f>
        <v>22</v>
      </c>
      <c r="D231">
        <f>101-Adatok!K233</f>
        <v>1</v>
      </c>
      <c r="E231">
        <f>101-Adatok!N233</f>
        <v>24</v>
      </c>
      <c r="F231">
        <f>101-Adatok!Q233</f>
        <v>59</v>
      </c>
      <c r="G231">
        <f>101-Adatok!T233</f>
        <v>17</v>
      </c>
      <c r="H231">
        <f>Adatok!E233*1000+1000</f>
        <v>63000</v>
      </c>
      <c r="I231">
        <f>Tesco!H945</f>
        <v>66398.600000000006</v>
      </c>
      <c r="J231">
        <f t="shared" si="3"/>
        <v>-3398.6000000000058</v>
      </c>
      <c r="K231">
        <f>Tesco!J945</f>
        <v>-3398.6</v>
      </c>
    </row>
    <row r="232" spans="1:11" x14ac:dyDescent="0.3">
      <c r="A232" s="3">
        <f>Adatok!A234</f>
        <v>44986</v>
      </c>
      <c r="B232">
        <f>101-Adatok!B234</f>
        <v>50</v>
      </c>
      <c r="C232">
        <f>101-Adatok!H234</f>
        <v>21</v>
      </c>
      <c r="D232">
        <f>101-Adatok!K234</f>
        <v>7</v>
      </c>
      <c r="E232">
        <f>101-Adatok!N234</f>
        <v>16</v>
      </c>
      <c r="F232">
        <f>101-Adatok!Q234</f>
        <v>59</v>
      </c>
      <c r="G232">
        <f>101-Adatok!T234</f>
        <v>21</v>
      </c>
      <c r="H232">
        <f>Adatok!E234*1000+1000</f>
        <v>65000</v>
      </c>
      <c r="I232">
        <f>Tesco!H946</f>
        <v>66876.3</v>
      </c>
      <c r="J232">
        <f t="shared" si="3"/>
        <v>-1876.3000000000029</v>
      </c>
      <c r="K232">
        <f>Tesco!J946</f>
        <v>-1876.3</v>
      </c>
    </row>
    <row r="233" spans="1:11" x14ac:dyDescent="0.3">
      <c r="A233" s="3">
        <f>Adatok!A235</f>
        <v>45017</v>
      </c>
      <c r="B233">
        <f>101-Adatok!B235</f>
        <v>43</v>
      </c>
      <c r="C233">
        <f>101-Adatok!H235</f>
        <v>18</v>
      </c>
      <c r="D233">
        <f>101-Adatok!K235</f>
        <v>8</v>
      </c>
      <c r="E233">
        <f>101-Adatok!N235</f>
        <v>15</v>
      </c>
      <c r="F233">
        <f>101-Adatok!Q235</f>
        <v>59</v>
      </c>
      <c r="G233">
        <f>101-Adatok!T235</f>
        <v>5</v>
      </c>
      <c r="H233">
        <f>Adatok!E235*1000+1000</f>
        <v>73000</v>
      </c>
      <c r="I233">
        <f>Tesco!H947</f>
        <v>76907.7</v>
      </c>
      <c r="J233">
        <f t="shared" si="3"/>
        <v>-3907.6999999999971</v>
      </c>
      <c r="K233">
        <f>Tesco!J947</f>
        <v>-3907.7</v>
      </c>
    </row>
    <row r="234" spans="1:11" x14ac:dyDescent="0.3">
      <c r="A234" s="3">
        <f>Adatok!A236</f>
        <v>45047</v>
      </c>
      <c r="B234">
        <f>101-Adatok!B236</f>
        <v>51</v>
      </c>
      <c r="C234">
        <f>101-Adatok!H236</f>
        <v>22</v>
      </c>
      <c r="D234">
        <f>101-Adatok!K236</f>
        <v>16</v>
      </c>
      <c r="E234">
        <f>101-Adatok!N236</f>
        <v>12</v>
      </c>
      <c r="F234">
        <f>101-Adatok!Q236</f>
        <v>60</v>
      </c>
      <c r="G234">
        <f>101-Adatok!T236</f>
        <v>17</v>
      </c>
      <c r="H234">
        <f>Adatok!E236*1000+1000</f>
        <v>68000</v>
      </c>
      <c r="I234">
        <f>Tesco!H948</f>
        <v>66876.3</v>
      </c>
      <c r="J234">
        <f t="shared" si="3"/>
        <v>1123.6999999999971</v>
      </c>
      <c r="K234">
        <f>Tesco!J948</f>
        <v>1123.7</v>
      </c>
    </row>
    <row r="235" spans="1:11" x14ac:dyDescent="0.3">
      <c r="A235" s="3">
        <f>Adatok!A237</f>
        <v>45078</v>
      </c>
      <c r="B235">
        <f>101-Adatok!B237</f>
        <v>47</v>
      </c>
      <c r="C235">
        <f>101-Adatok!H237</f>
        <v>22</v>
      </c>
      <c r="D235">
        <f>101-Adatok!K237</f>
        <v>23</v>
      </c>
      <c r="E235">
        <f>101-Adatok!N237</f>
        <v>13</v>
      </c>
      <c r="F235">
        <f>101-Adatok!Q237</f>
        <v>64</v>
      </c>
      <c r="G235">
        <f>101-Adatok!T237</f>
        <v>5</v>
      </c>
      <c r="H235">
        <f>Adatok!E237*1000+1000</f>
        <v>67000</v>
      </c>
      <c r="I235">
        <f>Tesco!H949</f>
        <v>68309.399999999994</v>
      </c>
      <c r="J235">
        <f t="shared" si="3"/>
        <v>-1309.3999999999942</v>
      </c>
      <c r="K235">
        <f>Tesco!J949</f>
        <v>-1309.4000000000001</v>
      </c>
    </row>
    <row r="236" spans="1:11" x14ac:dyDescent="0.3">
      <c r="A236" s="3"/>
    </row>
    <row r="237" spans="1:11" x14ac:dyDescent="0.3">
      <c r="A237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928"/>
  <sheetViews>
    <sheetView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1042962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598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f>Auchan!A8</f>
        <v>234</v>
      </c>
      <c r="B8" s="9">
        <v>97</v>
      </c>
      <c r="C8" s="9">
        <v>98</v>
      </c>
      <c r="D8" s="9">
        <v>101</v>
      </c>
      <c r="E8" s="9">
        <v>101</v>
      </c>
      <c r="F8" s="9">
        <v>96</v>
      </c>
      <c r="G8" s="9">
        <v>101</v>
      </c>
      <c r="H8" s="9">
        <v>21000</v>
      </c>
    </row>
    <row r="9" spans="1:12" ht="15" thickBot="1" x14ac:dyDescent="0.35">
      <c r="A9" s="8">
        <f>Auchan!A9</f>
        <v>233</v>
      </c>
      <c r="B9" s="9">
        <v>89</v>
      </c>
      <c r="C9" s="9">
        <v>99</v>
      </c>
      <c r="D9" s="9">
        <v>101</v>
      </c>
      <c r="E9" s="9">
        <v>101</v>
      </c>
      <c r="F9" s="9">
        <v>98</v>
      </c>
      <c r="G9" s="9">
        <v>89</v>
      </c>
      <c r="H9" s="9">
        <v>17000</v>
      </c>
    </row>
    <row r="10" spans="1:12" ht="15" thickBot="1" x14ac:dyDescent="0.35">
      <c r="A10" s="8">
        <f>Auchan!A10</f>
        <v>232</v>
      </c>
      <c r="B10" s="9">
        <v>93</v>
      </c>
      <c r="C10" s="9">
        <v>98</v>
      </c>
      <c r="D10" s="9">
        <v>101</v>
      </c>
      <c r="E10" s="9">
        <v>101</v>
      </c>
      <c r="F10" s="9">
        <v>101</v>
      </c>
      <c r="G10" s="9">
        <v>101</v>
      </c>
      <c r="H10" s="9">
        <v>36000</v>
      </c>
    </row>
    <row r="11" spans="1:12" ht="15" thickBot="1" x14ac:dyDescent="0.35">
      <c r="A11" s="8">
        <f>Auchan!A11</f>
        <v>231</v>
      </c>
      <c r="B11" s="9">
        <v>94</v>
      </c>
      <c r="C11" s="9">
        <v>101</v>
      </c>
      <c r="D11" s="9">
        <v>101</v>
      </c>
      <c r="E11" s="9">
        <v>101</v>
      </c>
      <c r="F11" s="9">
        <v>99</v>
      </c>
      <c r="G11" s="9">
        <v>87</v>
      </c>
      <c r="H11" s="9">
        <v>27000</v>
      </c>
    </row>
    <row r="12" spans="1:12" ht="15" thickBot="1" x14ac:dyDescent="0.35">
      <c r="A12" s="8">
        <f>Auchan!A12</f>
        <v>230</v>
      </c>
      <c r="B12" s="9">
        <v>86</v>
      </c>
      <c r="C12" s="9">
        <v>101</v>
      </c>
      <c r="D12" s="9">
        <v>101</v>
      </c>
      <c r="E12" s="9">
        <v>96</v>
      </c>
      <c r="F12" s="9">
        <v>98</v>
      </c>
      <c r="G12" s="9">
        <v>101</v>
      </c>
      <c r="H12" s="9">
        <v>34000</v>
      </c>
    </row>
    <row r="13" spans="1:12" ht="15" thickBot="1" x14ac:dyDescent="0.35">
      <c r="A13" s="8">
        <f>Auchan!A13</f>
        <v>229</v>
      </c>
      <c r="B13" s="9">
        <v>87</v>
      </c>
      <c r="C13" s="9">
        <v>97</v>
      </c>
      <c r="D13" s="9">
        <v>101</v>
      </c>
      <c r="E13" s="9">
        <v>101</v>
      </c>
      <c r="F13" s="9">
        <v>101</v>
      </c>
      <c r="G13" s="9">
        <v>101</v>
      </c>
      <c r="H13" s="9">
        <v>26000</v>
      </c>
    </row>
    <row r="14" spans="1:12" ht="15" thickBot="1" x14ac:dyDescent="0.35">
      <c r="A14" s="8">
        <f>Auchan!A14</f>
        <v>228</v>
      </c>
      <c r="B14" s="9">
        <v>88</v>
      </c>
      <c r="C14" s="9">
        <v>101</v>
      </c>
      <c r="D14" s="9">
        <v>98</v>
      </c>
      <c r="E14" s="9">
        <v>101</v>
      </c>
      <c r="F14" s="9">
        <v>99</v>
      </c>
      <c r="G14" s="9">
        <v>62</v>
      </c>
      <c r="H14" s="9">
        <v>32000</v>
      </c>
    </row>
    <row r="15" spans="1:12" ht="15" thickBot="1" x14ac:dyDescent="0.35">
      <c r="A15" s="8">
        <f>Auchan!A15</f>
        <v>227</v>
      </c>
      <c r="B15" s="9">
        <v>84</v>
      </c>
      <c r="C15" s="9">
        <v>100</v>
      </c>
      <c r="D15" s="9">
        <v>94</v>
      </c>
      <c r="E15" s="9">
        <v>101</v>
      </c>
      <c r="F15" s="9">
        <v>91</v>
      </c>
      <c r="G15" s="9">
        <v>78</v>
      </c>
      <c r="H15" s="9">
        <v>33000</v>
      </c>
    </row>
    <row r="16" spans="1:12" ht="15" thickBot="1" x14ac:dyDescent="0.35">
      <c r="A16" s="8">
        <f>Auchan!A16</f>
        <v>226</v>
      </c>
      <c r="B16" s="9">
        <v>90</v>
      </c>
      <c r="C16" s="9">
        <v>99</v>
      </c>
      <c r="D16" s="9">
        <v>101</v>
      </c>
      <c r="E16" s="9">
        <v>95</v>
      </c>
      <c r="F16" s="9">
        <v>98</v>
      </c>
      <c r="G16" s="9">
        <v>87</v>
      </c>
      <c r="H16" s="9">
        <v>18000</v>
      </c>
    </row>
    <row r="17" spans="1:8" ht="15" thickBot="1" x14ac:dyDescent="0.35">
      <c r="A17" s="8">
        <f>Auchan!A17</f>
        <v>225</v>
      </c>
      <c r="B17" s="9">
        <v>95</v>
      </c>
      <c r="C17" s="9">
        <v>99</v>
      </c>
      <c r="D17" s="9">
        <v>101</v>
      </c>
      <c r="E17" s="9">
        <v>89</v>
      </c>
      <c r="F17" s="9">
        <v>99</v>
      </c>
      <c r="G17" s="9">
        <v>86</v>
      </c>
      <c r="H17" s="9">
        <v>14000</v>
      </c>
    </row>
    <row r="18" spans="1:8" ht="15" thickBot="1" x14ac:dyDescent="0.35">
      <c r="A18" s="8">
        <f>Auchan!A18</f>
        <v>224</v>
      </c>
      <c r="B18" s="9">
        <v>85</v>
      </c>
      <c r="C18" s="9">
        <v>84</v>
      </c>
      <c r="D18" s="9">
        <v>101</v>
      </c>
      <c r="E18" s="9">
        <v>98</v>
      </c>
      <c r="F18" s="9">
        <v>96</v>
      </c>
      <c r="G18" s="9">
        <v>77</v>
      </c>
      <c r="H18" s="9">
        <v>18000</v>
      </c>
    </row>
    <row r="19" spans="1:8" ht="15" thickBot="1" x14ac:dyDescent="0.35">
      <c r="A19" s="8">
        <f>Auchan!A19</f>
        <v>223</v>
      </c>
      <c r="B19" s="9">
        <v>83</v>
      </c>
      <c r="C19" s="9">
        <v>95</v>
      </c>
      <c r="D19" s="9">
        <v>101</v>
      </c>
      <c r="E19" s="9">
        <v>98</v>
      </c>
      <c r="F19" s="9">
        <v>98</v>
      </c>
      <c r="G19" s="9">
        <v>94</v>
      </c>
      <c r="H19" s="9">
        <v>23000</v>
      </c>
    </row>
    <row r="20" spans="1:8" ht="15" thickBot="1" x14ac:dyDescent="0.35">
      <c r="A20" s="8">
        <f>Auchan!A20</f>
        <v>222</v>
      </c>
      <c r="B20" s="9">
        <v>89</v>
      </c>
      <c r="C20" s="9">
        <v>99</v>
      </c>
      <c r="D20" s="9">
        <v>101</v>
      </c>
      <c r="E20" s="9">
        <v>96</v>
      </c>
      <c r="F20" s="9">
        <v>99</v>
      </c>
      <c r="G20" s="9">
        <v>92</v>
      </c>
      <c r="H20" s="9">
        <v>13000</v>
      </c>
    </row>
    <row r="21" spans="1:8" ht="15" thickBot="1" x14ac:dyDescent="0.35">
      <c r="A21" s="8">
        <f>Auchan!A21</f>
        <v>221</v>
      </c>
      <c r="B21" s="9">
        <v>87</v>
      </c>
      <c r="C21" s="9">
        <v>100</v>
      </c>
      <c r="D21" s="9">
        <v>101</v>
      </c>
      <c r="E21" s="9">
        <v>95</v>
      </c>
      <c r="F21" s="9">
        <v>98</v>
      </c>
      <c r="G21" s="9">
        <v>89</v>
      </c>
      <c r="H21" s="9">
        <v>15000</v>
      </c>
    </row>
    <row r="22" spans="1:8" ht="15" thickBot="1" x14ac:dyDescent="0.35">
      <c r="A22" s="8">
        <f>Auchan!A22</f>
        <v>220</v>
      </c>
      <c r="B22" s="9">
        <v>85</v>
      </c>
      <c r="C22" s="9">
        <v>98</v>
      </c>
      <c r="D22" s="9">
        <v>100</v>
      </c>
      <c r="E22" s="9">
        <v>98</v>
      </c>
      <c r="F22" s="9">
        <v>99</v>
      </c>
      <c r="G22" s="9">
        <v>94</v>
      </c>
      <c r="H22" s="9">
        <v>18000</v>
      </c>
    </row>
    <row r="23" spans="1:8" ht="15" thickBot="1" x14ac:dyDescent="0.35">
      <c r="A23" s="8">
        <f>Auchan!A23</f>
        <v>219</v>
      </c>
      <c r="B23" s="9">
        <v>88</v>
      </c>
      <c r="C23" s="9">
        <v>98</v>
      </c>
      <c r="D23" s="9">
        <v>98</v>
      </c>
      <c r="E23" s="9">
        <v>101</v>
      </c>
      <c r="F23" s="9">
        <v>98</v>
      </c>
      <c r="G23" s="9">
        <v>78</v>
      </c>
      <c r="H23" s="9">
        <v>16000</v>
      </c>
    </row>
    <row r="24" spans="1:8" ht="15" thickBot="1" x14ac:dyDescent="0.35">
      <c r="A24" s="8">
        <f>Auchan!A24</f>
        <v>218</v>
      </c>
      <c r="B24" s="9">
        <v>87</v>
      </c>
      <c r="C24" s="9">
        <v>99</v>
      </c>
      <c r="D24" s="9">
        <v>100</v>
      </c>
      <c r="E24" s="9">
        <v>97</v>
      </c>
      <c r="F24" s="9">
        <v>97</v>
      </c>
      <c r="G24" s="9">
        <v>92</v>
      </c>
      <c r="H24" s="9">
        <v>16000</v>
      </c>
    </row>
    <row r="25" spans="1:8" ht="15" thickBot="1" x14ac:dyDescent="0.35">
      <c r="A25" s="8">
        <f>Auchan!A25</f>
        <v>217</v>
      </c>
      <c r="B25" s="9">
        <v>84</v>
      </c>
      <c r="C25" s="9">
        <v>98</v>
      </c>
      <c r="D25" s="9">
        <v>101</v>
      </c>
      <c r="E25" s="9">
        <v>96</v>
      </c>
      <c r="F25" s="9">
        <v>99</v>
      </c>
      <c r="G25" s="9">
        <v>95</v>
      </c>
      <c r="H25" s="9">
        <v>13000</v>
      </c>
    </row>
    <row r="26" spans="1:8" ht="15" thickBot="1" x14ac:dyDescent="0.35">
      <c r="A26" s="8">
        <f>Auchan!A26</f>
        <v>216</v>
      </c>
      <c r="B26" s="9">
        <v>83</v>
      </c>
      <c r="C26" s="9">
        <v>96</v>
      </c>
      <c r="D26" s="9">
        <v>101</v>
      </c>
      <c r="E26" s="9">
        <v>98</v>
      </c>
      <c r="F26" s="9">
        <v>97</v>
      </c>
      <c r="G26" s="9">
        <v>80</v>
      </c>
      <c r="H26" s="9">
        <v>21000</v>
      </c>
    </row>
    <row r="27" spans="1:8" ht="15" thickBot="1" x14ac:dyDescent="0.35">
      <c r="A27" s="8">
        <f>Auchan!A27</f>
        <v>215</v>
      </c>
      <c r="B27" s="9">
        <v>82</v>
      </c>
      <c r="C27" s="9">
        <v>99</v>
      </c>
      <c r="D27" s="9">
        <v>99</v>
      </c>
      <c r="E27" s="9">
        <v>99</v>
      </c>
      <c r="F27" s="9">
        <v>98</v>
      </c>
      <c r="G27" s="9">
        <v>85</v>
      </c>
      <c r="H27" s="9">
        <v>21000</v>
      </c>
    </row>
    <row r="28" spans="1:8" ht="15" thickBot="1" x14ac:dyDescent="0.35">
      <c r="A28" s="8">
        <f>Auchan!A28</f>
        <v>214</v>
      </c>
      <c r="B28" s="9">
        <v>89</v>
      </c>
      <c r="C28" s="9">
        <v>98</v>
      </c>
      <c r="D28" s="9">
        <v>99</v>
      </c>
      <c r="E28" s="9">
        <v>97</v>
      </c>
      <c r="F28" s="9">
        <v>99</v>
      </c>
      <c r="G28" s="9">
        <v>87</v>
      </c>
      <c r="H28" s="9">
        <v>20000</v>
      </c>
    </row>
    <row r="29" spans="1:8" ht="15" thickBot="1" x14ac:dyDescent="0.35">
      <c r="A29" s="8">
        <f>Auchan!A29</f>
        <v>213</v>
      </c>
      <c r="B29" s="9">
        <v>80</v>
      </c>
      <c r="C29" s="9">
        <v>99</v>
      </c>
      <c r="D29" s="9">
        <v>101</v>
      </c>
      <c r="E29" s="9">
        <v>100</v>
      </c>
      <c r="F29" s="9">
        <v>98</v>
      </c>
      <c r="G29" s="9">
        <v>87</v>
      </c>
      <c r="H29" s="9">
        <v>22000</v>
      </c>
    </row>
    <row r="30" spans="1:8" ht="15" thickBot="1" x14ac:dyDescent="0.35">
      <c r="A30" s="8">
        <f>Auchan!A30</f>
        <v>212</v>
      </c>
      <c r="B30" s="9">
        <v>81</v>
      </c>
      <c r="C30" s="9">
        <v>98</v>
      </c>
      <c r="D30" s="9">
        <v>98</v>
      </c>
      <c r="E30" s="9">
        <v>99</v>
      </c>
      <c r="F30" s="9">
        <v>98</v>
      </c>
      <c r="G30" s="9">
        <v>90</v>
      </c>
      <c r="H30" s="9">
        <v>20000</v>
      </c>
    </row>
    <row r="31" spans="1:8" ht="15" thickBot="1" x14ac:dyDescent="0.35">
      <c r="A31" s="8">
        <f>Auchan!A31</f>
        <v>211</v>
      </c>
      <c r="B31" s="9">
        <v>78</v>
      </c>
      <c r="C31" s="9">
        <v>97</v>
      </c>
      <c r="D31" s="9">
        <v>101</v>
      </c>
      <c r="E31" s="9">
        <v>96</v>
      </c>
      <c r="F31" s="9">
        <v>98</v>
      </c>
      <c r="G31" s="9">
        <v>96</v>
      </c>
      <c r="H31" s="9">
        <v>27000</v>
      </c>
    </row>
    <row r="32" spans="1:8" ht="15" thickBot="1" x14ac:dyDescent="0.35">
      <c r="A32" s="8">
        <f>Auchan!A32</f>
        <v>210</v>
      </c>
      <c r="B32" s="9">
        <v>88</v>
      </c>
      <c r="C32" s="9">
        <v>99</v>
      </c>
      <c r="D32" s="9">
        <v>99</v>
      </c>
      <c r="E32" s="9">
        <v>97</v>
      </c>
      <c r="F32" s="9">
        <v>98</v>
      </c>
      <c r="G32" s="9">
        <v>86</v>
      </c>
      <c r="H32" s="9">
        <v>16000</v>
      </c>
    </row>
    <row r="33" spans="1:8" ht="15" thickBot="1" x14ac:dyDescent="0.35">
      <c r="A33" s="8">
        <f>Auchan!A33</f>
        <v>209</v>
      </c>
      <c r="B33" s="9">
        <v>87</v>
      </c>
      <c r="C33" s="9">
        <v>98</v>
      </c>
      <c r="D33" s="9">
        <v>101</v>
      </c>
      <c r="E33" s="9">
        <v>98</v>
      </c>
      <c r="F33" s="9">
        <v>98</v>
      </c>
      <c r="G33" s="9">
        <v>93</v>
      </c>
      <c r="H33" s="9">
        <v>14000</v>
      </c>
    </row>
    <row r="34" spans="1:8" ht="15" thickBot="1" x14ac:dyDescent="0.35">
      <c r="A34" s="8">
        <f>Auchan!A34</f>
        <v>208</v>
      </c>
      <c r="B34" s="9">
        <v>88</v>
      </c>
      <c r="C34" s="9">
        <v>100</v>
      </c>
      <c r="D34" s="9">
        <v>100</v>
      </c>
      <c r="E34" s="9">
        <v>99</v>
      </c>
      <c r="F34" s="9">
        <v>99</v>
      </c>
      <c r="G34" s="9">
        <v>83</v>
      </c>
      <c r="H34" s="9">
        <v>17000</v>
      </c>
    </row>
    <row r="35" spans="1:8" ht="15" thickBot="1" x14ac:dyDescent="0.35">
      <c r="A35" s="8">
        <f>Auchan!A35</f>
        <v>207</v>
      </c>
      <c r="B35" s="9">
        <v>79</v>
      </c>
      <c r="C35" s="9">
        <v>100</v>
      </c>
      <c r="D35" s="9">
        <v>99</v>
      </c>
      <c r="E35" s="9">
        <v>97</v>
      </c>
      <c r="F35" s="9">
        <v>99</v>
      </c>
      <c r="G35" s="9">
        <v>87</v>
      </c>
      <c r="H35" s="9">
        <v>17000</v>
      </c>
    </row>
    <row r="36" spans="1:8" ht="15" thickBot="1" x14ac:dyDescent="0.35">
      <c r="A36" s="8">
        <f>Auchan!A36</f>
        <v>206</v>
      </c>
      <c r="B36" s="9">
        <v>85</v>
      </c>
      <c r="C36" s="9">
        <v>97</v>
      </c>
      <c r="D36" s="9">
        <v>100</v>
      </c>
      <c r="E36" s="9">
        <v>96</v>
      </c>
      <c r="F36" s="9">
        <v>98</v>
      </c>
      <c r="G36" s="9">
        <v>88</v>
      </c>
      <c r="H36" s="9">
        <v>19000</v>
      </c>
    </row>
    <row r="37" spans="1:8" ht="15" thickBot="1" x14ac:dyDescent="0.35">
      <c r="A37" s="8">
        <f>Auchan!A37</f>
        <v>205</v>
      </c>
      <c r="B37" s="9">
        <v>82</v>
      </c>
      <c r="C37" s="9">
        <v>97</v>
      </c>
      <c r="D37" s="9">
        <v>99</v>
      </c>
      <c r="E37" s="9">
        <v>97</v>
      </c>
      <c r="F37" s="9">
        <v>96</v>
      </c>
      <c r="G37" s="9">
        <v>86</v>
      </c>
      <c r="H37" s="9">
        <v>21000</v>
      </c>
    </row>
    <row r="38" spans="1:8" ht="15" thickBot="1" x14ac:dyDescent="0.35">
      <c r="A38" s="8">
        <f>Auchan!A38</f>
        <v>204</v>
      </c>
      <c r="B38" s="9">
        <v>82</v>
      </c>
      <c r="C38" s="9">
        <v>97</v>
      </c>
      <c r="D38" s="9">
        <v>100</v>
      </c>
      <c r="E38" s="9">
        <v>96</v>
      </c>
      <c r="F38" s="9">
        <v>96</v>
      </c>
      <c r="G38" s="9">
        <v>79</v>
      </c>
      <c r="H38" s="9">
        <v>23000</v>
      </c>
    </row>
    <row r="39" spans="1:8" ht="15" thickBot="1" x14ac:dyDescent="0.35">
      <c r="A39" s="8">
        <f>Auchan!A39</f>
        <v>203</v>
      </c>
      <c r="B39" s="9">
        <v>83</v>
      </c>
      <c r="C39" s="9">
        <v>99</v>
      </c>
      <c r="D39" s="9">
        <v>99</v>
      </c>
      <c r="E39" s="9">
        <v>95</v>
      </c>
      <c r="F39" s="9">
        <v>96</v>
      </c>
      <c r="G39" s="9">
        <v>87</v>
      </c>
      <c r="H39" s="9">
        <v>23000</v>
      </c>
    </row>
    <row r="40" spans="1:8" ht="15" thickBot="1" x14ac:dyDescent="0.35">
      <c r="A40" s="8">
        <f>Auchan!A40</f>
        <v>202</v>
      </c>
      <c r="B40" s="9">
        <v>86</v>
      </c>
      <c r="C40" s="9">
        <v>98</v>
      </c>
      <c r="D40" s="9">
        <v>99</v>
      </c>
      <c r="E40" s="9">
        <v>96</v>
      </c>
      <c r="F40" s="9">
        <v>99</v>
      </c>
      <c r="G40" s="9">
        <v>80</v>
      </c>
      <c r="H40" s="9">
        <v>20000</v>
      </c>
    </row>
    <row r="41" spans="1:8" ht="15" thickBot="1" x14ac:dyDescent="0.35">
      <c r="A41" s="8">
        <f>Auchan!A41</f>
        <v>201</v>
      </c>
      <c r="B41" s="9">
        <v>81</v>
      </c>
      <c r="C41" s="9">
        <v>97</v>
      </c>
      <c r="D41" s="9">
        <v>99</v>
      </c>
      <c r="E41" s="9">
        <v>96</v>
      </c>
      <c r="F41" s="9">
        <v>98</v>
      </c>
      <c r="G41" s="9">
        <v>89</v>
      </c>
      <c r="H41" s="9">
        <v>24000</v>
      </c>
    </row>
    <row r="42" spans="1:8" ht="15" thickBot="1" x14ac:dyDescent="0.35">
      <c r="A42" s="8">
        <f>Auchan!A42</f>
        <v>200</v>
      </c>
      <c r="B42" s="9">
        <v>78</v>
      </c>
      <c r="C42" s="9">
        <v>97</v>
      </c>
      <c r="D42" s="9">
        <v>99</v>
      </c>
      <c r="E42" s="9">
        <v>93</v>
      </c>
      <c r="F42" s="9">
        <v>97</v>
      </c>
      <c r="G42" s="9">
        <v>89</v>
      </c>
      <c r="H42" s="9">
        <v>30000</v>
      </c>
    </row>
    <row r="43" spans="1:8" ht="15" thickBot="1" x14ac:dyDescent="0.35">
      <c r="A43" s="8">
        <f>Auchan!A43</f>
        <v>199</v>
      </c>
      <c r="B43" s="9">
        <v>78</v>
      </c>
      <c r="C43" s="9">
        <v>96</v>
      </c>
      <c r="D43" s="9">
        <v>99</v>
      </c>
      <c r="E43" s="9">
        <v>94</v>
      </c>
      <c r="F43" s="9">
        <v>97</v>
      </c>
      <c r="G43" s="9">
        <v>88</v>
      </c>
      <c r="H43" s="9">
        <v>37000</v>
      </c>
    </row>
    <row r="44" spans="1:8" ht="15" thickBot="1" x14ac:dyDescent="0.35">
      <c r="A44" s="8">
        <f>Auchan!A44</f>
        <v>198</v>
      </c>
      <c r="B44" s="9">
        <v>86</v>
      </c>
      <c r="C44" s="9">
        <v>97</v>
      </c>
      <c r="D44" s="9">
        <v>100</v>
      </c>
      <c r="E44" s="9">
        <v>96</v>
      </c>
      <c r="F44" s="9">
        <v>99</v>
      </c>
      <c r="G44" s="9">
        <v>86</v>
      </c>
      <c r="H44" s="9">
        <v>20000</v>
      </c>
    </row>
    <row r="45" spans="1:8" ht="15" thickBot="1" x14ac:dyDescent="0.35">
      <c r="A45" s="8">
        <f>Auchan!A45</f>
        <v>197</v>
      </c>
      <c r="B45" s="9">
        <v>88</v>
      </c>
      <c r="C45" s="9">
        <v>97</v>
      </c>
      <c r="D45" s="9">
        <v>98</v>
      </c>
      <c r="E45" s="9">
        <v>95</v>
      </c>
      <c r="F45" s="9">
        <v>99</v>
      </c>
      <c r="G45" s="9">
        <v>91</v>
      </c>
      <c r="H45" s="9">
        <v>17000</v>
      </c>
    </row>
    <row r="46" spans="1:8" ht="15" thickBot="1" x14ac:dyDescent="0.35">
      <c r="A46" s="8">
        <f>Auchan!A46</f>
        <v>196</v>
      </c>
      <c r="B46" s="9">
        <v>84</v>
      </c>
      <c r="C46" s="9">
        <v>98</v>
      </c>
      <c r="D46" s="9">
        <v>99</v>
      </c>
      <c r="E46" s="9">
        <v>93</v>
      </c>
      <c r="F46" s="9">
        <v>99</v>
      </c>
      <c r="G46" s="9">
        <v>85</v>
      </c>
      <c r="H46" s="9">
        <v>21000</v>
      </c>
    </row>
    <row r="47" spans="1:8" ht="15" thickBot="1" x14ac:dyDescent="0.35">
      <c r="A47" s="8">
        <f>Auchan!A47</f>
        <v>195</v>
      </c>
      <c r="B47" s="9">
        <v>82</v>
      </c>
      <c r="C47" s="9">
        <v>97</v>
      </c>
      <c r="D47" s="9">
        <v>99</v>
      </c>
      <c r="E47" s="9">
        <v>93</v>
      </c>
      <c r="F47" s="9">
        <v>98</v>
      </c>
      <c r="G47" s="9">
        <v>91</v>
      </c>
      <c r="H47" s="9">
        <v>24000</v>
      </c>
    </row>
    <row r="48" spans="1:8" ht="15" thickBot="1" x14ac:dyDescent="0.35">
      <c r="A48" s="8">
        <f>Auchan!A48</f>
        <v>194</v>
      </c>
      <c r="B48" s="9">
        <v>82</v>
      </c>
      <c r="C48" s="9">
        <v>97</v>
      </c>
      <c r="D48" s="9">
        <v>100</v>
      </c>
      <c r="E48" s="9">
        <v>91</v>
      </c>
      <c r="F48" s="9">
        <v>98</v>
      </c>
      <c r="G48" s="9">
        <v>88</v>
      </c>
      <c r="H48" s="9">
        <v>22000</v>
      </c>
    </row>
    <row r="49" spans="1:8" ht="15" thickBot="1" x14ac:dyDescent="0.35">
      <c r="A49" s="8">
        <f>Auchan!A49</f>
        <v>193</v>
      </c>
      <c r="B49" s="9">
        <v>79</v>
      </c>
      <c r="C49" s="9">
        <v>97</v>
      </c>
      <c r="D49" s="9">
        <v>99</v>
      </c>
      <c r="E49" s="9">
        <v>92</v>
      </c>
      <c r="F49" s="9">
        <v>97</v>
      </c>
      <c r="G49" s="9">
        <v>83</v>
      </c>
      <c r="H49" s="9">
        <v>27000</v>
      </c>
    </row>
    <row r="50" spans="1:8" ht="15" thickBot="1" x14ac:dyDescent="0.35">
      <c r="A50" s="8">
        <f>Auchan!A50</f>
        <v>192</v>
      </c>
      <c r="B50" s="9">
        <v>77</v>
      </c>
      <c r="C50" s="9">
        <v>95</v>
      </c>
      <c r="D50" s="9">
        <v>99</v>
      </c>
      <c r="E50" s="9">
        <v>92</v>
      </c>
      <c r="F50" s="9">
        <v>97</v>
      </c>
      <c r="G50" s="9">
        <v>82</v>
      </c>
      <c r="H50" s="9">
        <v>31000</v>
      </c>
    </row>
    <row r="51" spans="1:8" ht="15" thickBot="1" x14ac:dyDescent="0.35">
      <c r="A51" s="8">
        <f>Auchan!A51</f>
        <v>191</v>
      </c>
      <c r="B51" s="9">
        <v>79</v>
      </c>
      <c r="C51" s="9">
        <v>96</v>
      </c>
      <c r="D51" s="9">
        <v>99</v>
      </c>
      <c r="E51" s="9">
        <v>92</v>
      </c>
      <c r="F51" s="9">
        <v>97</v>
      </c>
      <c r="G51" s="9">
        <v>85</v>
      </c>
      <c r="H51" s="9">
        <v>29000</v>
      </c>
    </row>
    <row r="52" spans="1:8" ht="15" thickBot="1" x14ac:dyDescent="0.35">
      <c r="A52" s="8">
        <f>Auchan!A52</f>
        <v>190</v>
      </c>
      <c r="B52" s="9">
        <v>82</v>
      </c>
      <c r="C52" s="9">
        <v>95</v>
      </c>
      <c r="D52" s="9">
        <v>98</v>
      </c>
      <c r="E52" s="9">
        <v>95</v>
      </c>
      <c r="F52" s="9">
        <v>97</v>
      </c>
      <c r="G52" s="9">
        <v>82</v>
      </c>
      <c r="H52" s="9">
        <v>23000</v>
      </c>
    </row>
    <row r="53" spans="1:8" ht="15" thickBot="1" x14ac:dyDescent="0.35">
      <c r="A53" s="8">
        <f>Auchan!A53</f>
        <v>189</v>
      </c>
      <c r="B53" s="9">
        <v>80</v>
      </c>
      <c r="C53" s="9">
        <v>95</v>
      </c>
      <c r="D53" s="9">
        <v>96</v>
      </c>
      <c r="E53" s="9">
        <v>93</v>
      </c>
      <c r="F53" s="9">
        <v>97</v>
      </c>
      <c r="G53" s="9">
        <v>88</v>
      </c>
      <c r="H53" s="9">
        <v>26000</v>
      </c>
    </row>
    <row r="54" spans="1:8" ht="15" thickBot="1" x14ac:dyDescent="0.35">
      <c r="A54" s="8">
        <f>Auchan!A54</f>
        <v>188</v>
      </c>
      <c r="B54" s="9">
        <v>75</v>
      </c>
      <c r="C54" s="9">
        <v>96</v>
      </c>
      <c r="D54" s="9">
        <v>96</v>
      </c>
      <c r="E54" s="9">
        <v>93</v>
      </c>
      <c r="F54" s="9">
        <v>97</v>
      </c>
      <c r="G54" s="9">
        <v>86</v>
      </c>
      <c r="H54" s="9">
        <v>30000</v>
      </c>
    </row>
    <row r="55" spans="1:8" ht="15" thickBot="1" x14ac:dyDescent="0.35">
      <c r="A55" s="8">
        <f>Auchan!A55</f>
        <v>187</v>
      </c>
      <c r="B55" s="9">
        <v>69</v>
      </c>
      <c r="C55" s="9">
        <v>95</v>
      </c>
      <c r="D55" s="9">
        <v>98</v>
      </c>
      <c r="E55" s="9">
        <v>91</v>
      </c>
      <c r="F55" s="9">
        <v>97</v>
      </c>
      <c r="G55" s="9">
        <v>85</v>
      </c>
      <c r="H55" s="9">
        <v>45000</v>
      </c>
    </row>
    <row r="56" spans="1:8" ht="15" thickBot="1" x14ac:dyDescent="0.35">
      <c r="A56" s="8">
        <f>Auchan!A56</f>
        <v>186</v>
      </c>
      <c r="B56" s="9">
        <v>84</v>
      </c>
      <c r="C56" s="9">
        <v>97</v>
      </c>
      <c r="D56" s="9">
        <v>95</v>
      </c>
      <c r="E56" s="9">
        <v>94</v>
      </c>
      <c r="F56" s="9">
        <v>98</v>
      </c>
      <c r="G56" s="9">
        <v>88</v>
      </c>
      <c r="H56" s="9">
        <v>24000</v>
      </c>
    </row>
    <row r="57" spans="1:8" ht="15" thickBot="1" x14ac:dyDescent="0.35">
      <c r="A57" s="8">
        <f>Auchan!A57</f>
        <v>185</v>
      </c>
      <c r="B57" s="9">
        <v>82</v>
      </c>
      <c r="C57" s="9">
        <v>95</v>
      </c>
      <c r="D57" s="9">
        <v>87</v>
      </c>
      <c r="E57" s="9">
        <v>93</v>
      </c>
      <c r="F57" s="9">
        <v>98</v>
      </c>
      <c r="G57" s="9">
        <v>91</v>
      </c>
      <c r="H57" s="9">
        <v>24000</v>
      </c>
    </row>
    <row r="58" spans="1:8" ht="15" thickBot="1" x14ac:dyDescent="0.35">
      <c r="A58" s="8">
        <f>Auchan!A58</f>
        <v>184</v>
      </c>
      <c r="B58" s="9">
        <v>79</v>
      </c>
      <c r="C58" s="9">
        <v>94</v>
      </c>
      <c r="D58" s="9">
        <v>75</v>
      </c>
      <c r="E58" s="9">
        <v>94</v>
      </c>
      <c r="F58" s="9">
        <v>97</v>
      </c>
      <c r="G58" s="9">
        <v>85</v>
      </c>
      <c r="H58" s="9">
        <v>28000</v>
      </c>
    </row>
    <row r="59" spans="1:8" ht="15" thickBot="1" x14ac:dyDescent="0.35">
      <c r="A59" s="8">
        <f>Auchan!A59</f>
        <v>183</v>
      </c>
      <c r="B59" s="9">
        <v>75</v>
      </c>
      <c r="C59" s="9">
        <v>93</v>
      </c>
      <c r="D59" s="9">
        <v>60</v>
      </c>
      <c r="E59" s="9">
        <v>91</v>
      </c>
      <c r="F59" s="9">
        <v>97</v>
      </c>
      <c r="G59" s="9">
        <v>83</v>
      </c>
      <c r="H59" s="9">
        <v>25000</v>
      </c>
    </row>
    <row r="60" spans="1:8" ht="15" thickBot="1" x14ac:dyDescent="0.35">
      <c r="A60" s="8">
        <f>Auchan!A60</f>
        <v>182</v>
      </c>
      <c r="B60" s="9">
        <v>79</v>
      </c>
      <c r="C60" s="9">
        <v>94</v>
      </c>
      <c r="D60" s="9">
        <v>74</v>
      </c>
      <c r="E60" s="9">
        <v>92</v>
      </c>
      <c r="F60" s="9">
        <v>97</v>
      </c>
      <c r="G60" s="9">
        <v>85</v>
      </c>
      <c r="H60" s="9">
        <v>28000</v>
      </c>
    </row>
    <row r="61" spans="1:8" ht="15" thickBot="1" x14ac:dyDescent="0.35">
      <c r="A61" s="8">
        <f>Auchan!A61</f>
        <v>181</v>
      </c>
      <c r="B61" s="9">
        <v>79</v>
      </c>
      <c r="C61" s="9">
        <v>93</v>
      </c>
      <c r="D61" s="9">
        <v>83</v>
      </c>
      <c r="E61" s="9">
        <v>93</v>
      </c>
      <c r="F61" s="9">
        <v>96</v>
      </c>
      <c r="G61" s="9">
        <v>87</v>
      </c>
      <c r="H61" s="9">
        <v>29000</v>
      </c>
    </row>
    <row r="62" spans="1:8" ht="15" thickBot="1" x14ac:dyDescent="0.35">
      <c r="A62" s="8">
        <f>Auchan!A62</f>
        <v>180</v>
      </c>
      <c r="B62" s="9">
        <v>77</v>
      </c>
      <c r="C62" s="9">
        <v>93</v>
      </c>
      <c r="D62" s="9">
        <v>86</v>
      </c>
      <c r="E62" s="9">
        <v>91</v>
      </c>
      <c r="F62" s="9">
        <v>96</v>
      </c>
      <c r="G62" s="9">
        <v>85</v>
      </c>
      <c r="H62" s="9">
        <v>31000</v>
      </c>
    </row>
    <row r="63" spans="1:8" ht="15" thickBot="1" x14ac:dyDescent="0.35">
      <c r="A63" s="8">
        <f>Auchan!A63</f>
        <v>179</v>
      </c>
      <c r="B63" s="9">
        <v>78</v>
      </c>
      <c r="C63" s="9">
        <v>93</v>
      </c>
      <c r="D63" s="9">
        <v>87</v>
      </c>
      <c r="E63" s="9">
        <v>88</v>
      </c>
      <c r="F63" s="9">
        <v>97</v>
      </c>
      <c r="G63" s="9">
        <v>84</v>
      </c>
      <c r="H63" s="9">
        <v>29000</v>
      </c>
    </row>
    <row r="64" spans="1:8" ht="15" thickBot="1" x14ac:dyDescent="0.35">
      <c r="A64" s="8">
        <f>Auchan!A64</f>
        <v>178</v>
      </c>
      <c r="B64" s="9">
        <v>80</v>
      </c>
      <c r="C64" s="9">
        <v>93</v>
      </c>
      <c r="D64" s="9">
        <v>84</v>
      </c>
      <c r="E64" s="9">
        <v>92</v>
      </c>
      <c r="F64" s="9">
        <v>97</v>
      </c>
      <c r="G64" s="9">
        <v>82</v>
      </c>
      <c r="H64" s="9">
        <v>26000</v>
      </c>
    </row>
    <row r="65" spans="1:8" ht="15" thickBot="1" x14ac:dyDescent="0.35">
      <c r="A65" s="8">
        <f>Auchan!A65</f>
        <v>177</v>
      </c>
      <c r="B65" s="9">
        <v>76</v>
      </c>
      <c r="C65" s="9">
        <v>92</v>
      </c>
      <c r="D65" s="9">
        <v>83</v>
      </c>
      <c r="E65" s="9">
        <v>90</v>
      </c>
      <c r="F65" s="9">
        <v>95</v>
      </c>
      <c r="G65" s="9">
        <v>80</v>
      </c>
      <c r="H65" s="9">
        <v>32000</v>
      </c>
    </row>
    <row r="66" spans="1:8" ht="15" thickBot="1" x14ac:dyDescent="0.35">
      <c r="A66" s="8">
        <f>Auchan!A66</f>
        <v>176</v>
      </c>
      <c r="B66" s="9">
        <v>69</v>
      </c>
      <c r="C66" s="9">
        <v>92</v>
      </c>
      <c r="D66" s="9">
        <v>82</v>
      </c>
      <c r="E66" s="9">
        <v>90</v>
      </c>
      <c r="F66" s="9">
        <v>94</v>
      </c>
      <c r="G66" s="9">
        <v>86</v>
      </c>
      <c r="H66" s="9">
        <v>37000</v>
      </c>
    </row>
    <row r="67" spans="1:8" ht="15" thickBot="1" x14ac:dyDescent="0.35">
      <c r="A67" s="8">
        <f>Auchan!A67</f>
        <v>175</v>
      </c>
      <c r="B67" s="9">
        <v>62</v>
      </c>
      <c r="C67" s="9">
        <v>90</v>
      </c>
      <c r="D67" s="9">
        <v>84</v>
      </c>
      <c r="E67" s="9">
        <v>89</v>
      </c>
      <c r="F67" s="9">
        <v>95</v>
      </c>
      <c r="G67" s="9">
        <v>78</v>
      </c>
      <c r="H67" s="9">
        <v>51000</v>
      </c>
    </row>
    <row r="68" spans="1:8" ht="15" thickBot="1" x14ac:dyDescent="0.35">
      <c r="A68" s="8">
        <f>Auchan!A68</f>
        <v>174</v>
      </c>
      <c r="B68" s="9">
        <v>78</v>
      </c>
      <c r="C68" s="9">
        <v>91</v>
      </c>
      <c r="D68" s="9">
        <v>84</v>
      </c>
      <c r="E68" s="9">
        <v>91</v>
      </c>
      <c r="F68" s="9">
        <v>95</v>
      </c>
      <c r="G68" s="9">
        <v>81</v>
      </c>
      <c r="H68" s="9">
        <v>29000</v>
      </c>
    </row>
    <row r="69" spans="1:8" ht="15" thickBot="1" x14ac:dyDescent="0.35">
      <c r="A69" s="8">
        <f>Auchan!A69</f>
        <v>173</v>
      </c>
      <c r="B69" s="9">
        <v>76</v>
      </c>
      <c r="C69" s="9">
        <v>91</v>
      </c>
      <c r="D69" s="9">
        <v>84</v>
      </c>
      <c r="E69" s="9">
        <v>89</v>
      </c>
      <c r="F69" s="9">
        <v>95</v>
      </c>
      <c r="G69" s="9">
        <v>86</v>
      </c>
      <c r="H69" s="9">
        <v>28000</v>
      </c>
    </row>
    <row r="70" spans="1:8" ht="15" thickBot="1" x14ac:dyDescent="0.35">
      <c r="A70" s="8">
        <f>Auchan!A70</f>
        <v>172</v>
      </c>
      <c r="B70" s="9">
        <v>74</v>
      </c>
      <c r="C70" s="9">
        <v>91</v>
      </c>
      <c r="D70" s="9">
        <v>83</v>
      </c>
      <c r="E70" s="9">
        <v>92</v>
      </c>
      <c r="F70" s="9">
        <v>95</v>
      </c>
      <c r="G70" s="9">
        <v>82</v>
      </c>
      <c r="H70" s="9">
        <v>30000</v>
      </c>
    </row>
    <row r="71" spans="1:8" ht="15" thickBot="1" x14ac:dyDescent="0.35">
      <c r="A71" s="8">
        <f>Auchan!A71</f>
        <v>171</v>
      </c>
      <c r="B71" s="9">
        <v>76</v>
      </c>
      <c r="C71" s="9">
        <v>92</v>
      </c>
      <c r="D71" s="9">
        <v>86</v>
      </c>
      <c r="E71" s="9">
        <v>92</v>
      </c>
      <c r="F71" s="9">
        <v>95</v>
      </c>
      <c r="G71" s="9">
        <v>83</v>
      </c>
      <c r="H71" s="9">
        <v>34000</v>
      </c>
    </row>
    <row r="72" spans="1:8" ht="15" thickBot="1" x14ac:dyDescent="0.35">
      <c r="A72" s="8">
        <f>Auchan!A72</f>
        <v>170</v>
      </c>
      <c r="B72" s="9">
        <v>76</v>
      </c>
      <c r="C72" s="9">
        <v>92</v>
      </c>
      <c r="D72" s="9">
        <v>84</v>
      </c>
      <c r="E72" s="9">
        <v>90</v>
      </c>
      <c r="F72" s="9">
        <v>93</v>
      </c>
      <c r="G72" s="9">
        <v>83</v>
      </c>
      <c r="H72" s="9">
        <v>32000</v>
      </c>
    </row>
    <row r="73" spans="1:8" ht="15" thickBot="1" x14ac:dyDescent="0.35">
      <c r="A73" s="8">
        <f>Auchan!A73</f>
        <v>169</v>
      </c>
      <c r="B73" s="9">
        <v>75</v>
      </c>
      <c r="C73" s="9">
        <v>90</v>
      </c>
      <c r="D73" s="9">
        <v>84</v>
      </c>
      <c r="E73" s="9">
        <v>90</v>
      </c>
      <c r="F73" s="9">
        <v>90</v>
      </c>
      <c r="G73" s="9">
        <v>72</v>
      </c>
      <c r="H73" s="9">
        <v>34000</v>
      </c>
    </row>
    <row r="74" spans="1:8" ht="15" thickBot="1" x14ac:dyDescent="0.35">
      <c r="A74" s="8">
        <f>Auchan!A74</f>
        <v>168</v>
      </c>
      <c r="B74" s="9">
        <v>73</v>
      </c>
      <c r="C74" s="9">
        <v>90</v>
      </c>
      <c r="D74" s="9">
        <v>87</v>
      </c>
      <c r="E74" s="9">
        <v>88</v>
      </c>
      <c r="F74" s="9">
        <v>93</v>
      </c>
      <c r="G74" s="9">
        <v>82</v>
      </c>
      <c r="H74" s="9">
        <v>37000</v>
      </c>
    </row>
    <row r="75" spans="1:8" ht="15" thickBot="1" x14ac:dyDescent="0.35">
      <c r="A75" s="8">
        <f>Auchan!A75</f>
        <v>167</v>
      </c>
      <c r="B75" s="9">
        <v>72</v>
      </c>
      <c r="C75" s="9">
        <v>90</v>
      </c>
      <c r="D75" s="9">
        <v>87</v>
      </c>
      <c r="E75" s="9">
        <v>91</v>
      </c>
      <c r="F75" s="9">
        <v>94</v>
      </c>
      <c r="G75" s="9">
        <v>81</v>
      </c>
      <c r="H75" s="9">
        <v>36000</v>
      </c>
    </row>
    <row r="76" spans="1:8" ht="15" thickBot="1" x14ac:dyDescent="0.35">
      <c r="A76" s="8">
        <f>Auchan!A76</f>
        <v>166</v>
      </c>
      <c r="B76" s="9">
        <v>73</v>
      </c>
      <c r="C76" s="9">
        <v>90</v>
      </c>
      <c r="D76" s="9">
        <v>85</v>
      </c>
      <c r="E76" s="9">
        <v>88</v>
      </c>
      <c r="F76" s="9">
        <v>93</v>
      </c>
      <c r="G76" s="9">
        <v>71</v>
      </c>
      <c r="H76" s="9">
        <v>33000</v>
      </c>
    </row>
    <row r="77" spans="1:8" ht="15" thickBot="1" x14ac:dyDescent="0.35">
      <c r="A77" s="8">
        <f>Auchan!A77</f>
        <v>165</v>
      </c>
      <c r="B77" s="9">
        <v>75</v>
      </c>
      <c r="C77" s="9">
        <v>90</v>
      </c>
      <c r="D77" s="9">
        <v>82</v>
      </c>
      <c r="E77" s="9">
        <v>88</v>
      </c>
      <c r="F77" s="9">
        <v>94</v>
      </c>
      <c r="G77" s="9">
        <v>77</v>
      </c>
      <c r="H77" s="9">
        <v>32000</v>
      </c>
    </row>
    <row r="78" spans="1:8" ht="15" thickBot="1" x14ac:dyDescent="0.35">
      <c r="A78" s="8">
        <f>Auchan!A78</f>
        <v>164</v>
      </c>
      <c r="B78" s="9">
        <v>70</v>
      </c>
      <c r="C78" s="9">
        <v>88</v>
      </c>
      <c r="D78" s="9">
        <v>82</v>
      </c>
      <c r="E78" s="9">
        <v>89</v>
      </c>
      <c r="F78" s="9">
        <v>94</v>
      </c>
      <c r="G78" s="9">
        <v>79</v>
      </c>
      <c r="H78" s="9">
        <v>37000</v>
      </c>
    </row>
    <row r="79" spans="1:8" ht="15" thickBot="1" x14ac:dyDescent="0.35">
      <c r="A79" s="8">
        <f>Auchan!A79</f>
        <v>163</v>
      </c>
      <c r="B79" s="9">
        <v>61</v>
      </c>
      <c r="C79" s="9">
        <v>88</v>
      </c>
      <c r="D79" s="9">
        <v>82</v>
      </c>
      <c r="E79" s="9">
        <v>88</v>
      </c>
      <c r="F79" s="9">
        <v>94</v>
      </c>
      <c r="G79" s="9">
        <v>80</v>
      </c>
      <c r="H79" s="9">
        <v>51000</v>
      </c>
    </row>
    <row r="80" spans="1:8" ht="15" thickBot="1" x14ac:dyDescent="0.35">
      <c r="A80" s="8">
        <f>Auchan!A80</f>
        <v>162</v>
      </c>
      <c r="B80" s="9">
        <v>80</v>
      </c>
      <c r="C80" s="9">
        <v>90</v>
      </c>
      <c r="D80" s="9">
        <v>85</v>
      </c>
      <c r="E80" s="9">
        <v>89</v>
      </c>
      <c r="F80" s="9">
        <v>94</v>
      </c>
      <c r="G80" s="9">
        <v>78</v>
      </c>
      <c r="H80" s="9">
        <v>31000</v>
      </c>
    </row>
    <row r="81" spans="1:8" ht="15" thickBot="1" x14ac:dyDescent="0.35">
      <c r="A81" s="8">
        <f>Auchan!A81</f>
        <v>161</v>
      </c>
      <c r="B81" s="9">
        <v>80</v>
      </c>
      <c r="C81" s="9">
        <v>90</v>
      </c>
      <c r="D81" s="9">
        <v>82</v>
      </c>
      <c r="E81" s="9">
        <v>88</v>
      </c>
      <c r="F81" s="9">
        <v>94</v>
      </c>
      <c r="G81" s="9">
        <v>76</v>
      </c>
      <c r="H81" s="9">
        <v>30000</v>
      </c>
    </row>
    <row r="82" spans="1:8" ht="15" thickBot="1" x14ac:dyDescent="0.35">
      <c r="A82" s="8">
        <f>Auchan!A82</f>
        <v>160</v>
      </c>
      <c r="B82" s="9">
        <v>78</v>
      </c>
      <c r="C82" s="9">
        <v>90</v>
      </c>
      <c r="D82" s="9">
        <v>81</v>
      </c>
      <c r="E82" s="9">
        <v>90</v>
      </c>
      <c r="F82" s="9">
        <v>94</v>
      </c>
      <c r="G82" s="9">
        <v>78</v>
      </c>
      <c r="H82" s="9">
        <v>32000</v>
      </c>
    </row>
    <row r="83" spans="1:8" ht="15" thickBot="1" x14ac:dyDescent="0.35">
      <c r="A83" s="8">
        <f>Auchan!A83</f>
        <v>159</v>
      </c>
      <c r="B83" s="9">
        <v>80</v>
      </c>
      <c r="C83" s="9">
        <v>91</v>
      </c>
      <c r="D83" s="9">
        <v>83</v>
      </c>
      <c r="E83" s="9">
        <v>91</v>
      </c>
      <c r="F83" s="9">
        <v>94</v>
      </c>
      <c r="G83" s="9">
        <v>78</v>
      </c>
      <c r="H83" s="9">
        <v>33000</v>
      </c>
    </row>
    <row r="84" spans="1:8" ht="15" thickBot="1" x14ac:dyDescent="0.35">
      <c r="A84" s="8">
        <f>Auchan!A84</f>
        <v>158</v>
      </c>
      <c r="B84" s="9">
        <v>78</v>
      </c>
      <c r="C84" s="9">
        <v>90</v>
      </c>
      <c r="D84" s="9">
        <v>83</v>
      </c>
      <c r="E84" s="9">
        <v>91</v>
      </c>
      <c r="F84" s="9">
        <v>94</v>
      </c>
      <c r="G84" s="9">
        <v>77</v>
      </c>
      <c r="H84" s="9">
        <v>35000</v>
      </c>
    </row>
    <row r="85" spans="1:8" ht="15" thickBot="1" x14ac:dyDescent="0.35">
      <c r="A85" s="8">
        <f>Auchan!A85</f>
        <v>157</v>
      </c>
      <c r="B85" s="9">
        <v>73</v>
      </c>
      <c r="C85" s="9">
        <v>90</v>
      </c>
      <c r="D85" s="9">
        <v>83</v>
      </c>
      <c r="E85" s="9">
        <v>90</v>
      </c>
      <c r="F85" s="9">
        <v>95</v>
      </c>
      <c r="G85" s="9">
        <v>75</v>
      </c>
      <c r="H85" s="9">
        <v>38000</v>
      </c>
    </row>
    <row r="86" spans="1:8" ht="15" thickBot="1" x14ac:dyDescent="0.35">
      <c r="A86" s="8">
        <f>Auchan!A86</f>
        <v>156</v>
      </c>
      <c r="B86" s="9">
        <v>73</v>
      </c>
      <c r="C86" s="9">
        <v>89</v>
      </c>
      <c r="D86" s="9">
        <v>82</v>
      </c>
      <c r="E86" s="9">
        <v>86</v>
      </c>
      <c r="F86" s="9">
        <v>93</v>
      </c>
      <c r="G86" s="9">
        <v>71</v>
      </c>
      <c r="H86" s="9">
        <v>41000</v>
      </c>
    </row>
    <row r="87" spans="1:8" ht="15" thickBot="1" x14ac:dyDescent="0.35">
      <c r="A87" s="8">
        <f>Auchan!A87</f>
        <v>155</v>
      </c>
      <c r="B87" s="9">
        <v>73</v>
      </c>
      <c r="C87" s="9">
        <v>89</v>
      </c>
      <c r="D87" s="9">
        <v>83</v>
      </c>
      <c r="E87" s="9">
        <v>90</v>
      </c>
      <c r="F87" s="9">
        <v>95</v>
      </c>
      <c r="G87" s="9">
        <v>74</v>
      </c>
      <c r="H87" s="9">
        <v>40000</v>
      </c>
    </row>
    <row r="88" spans="1:8" ht="15" thickBot="1" x14ac:dyDescent="0.35">
      <c r="A88" s="8">
        <f>Auchan!A88</f>
        <v>154</v>
      </c>
      <c r="B88" s="9">
        <v>78</v>
      </c>
      <c r="C88" s="9">
        <v>89</v>
      </c>
      <c r="D88" s="9">
        <v>81</v>
      </c>
      <c r="E88" s="9">
        <v>87</v>
      </c>
      <c r="F88" s="9">
        <v>95</v>
      </c>
      <c r="G88" s="9">
        <v>74</v>
      </c>
      <c r="H88" s="9">
        <v>37000</v>
      </c>
    </row>
    <row r="89" spans="1:8" ht="15" thickBot="1" x14ac:dyDescent="0.35">
      <c r="A89" s="8">
        <f>Auchan!A89</f>
        <v>153</v>
      </c>
      <c r="B89" s="9">
        <v>77</v>
      </c>
      <c r="C89" s="9">
        <v>89</v>
      </c>
      <c r="D89" s="9">
        <v>82</v>
      </c>
      <c r="E89" s="9">
        <v>89</v>
      </c>
      <c r="F89" s="9">
        <v>94</v>
      </c>
      <c r="G89" s="9">
        <v>81</v>
      </c>
      <c r="H89" s="9">
        <v>38000</v>
      </c>
    </row>
    <row r="90" spans="1:8" ht="15" thickBot="1" x14ac:dyDescent="0.35">
      <c r="A90" s="8">
        <f>Auchan!A90</f>
        <v>152</v>
      </c>
      <c r="B90" s="9">
        <v>70</v>
      </c>
      <c r="C90" s="9">
        <v>88</v>
      </c>
      <c r="D90" s="9">
        <v>79</v>
      </c>
      <c r="E90" s="9">
        <v>90</v>
      </c>
      <c r="F90" s="9">
        <v>94</v>
      </c>
      <c r="G90" s="9">
        <v>75</v>
      </c>
      <c r="H90" s="9">
        <v>40000</v>
      </c>
    </row>
    <row r="91" spans="1:8" ht="15" thickBot="1" x14ac:dyDescent="0.35">
      <c r="A91" s="8">
        <f>Auchan!A91</f>
        <v>151</v>
      </c>
      <c r="B91" s="9">
        <v>61</v>
      </c>
      <c r="C91" s="9">
        <v>87</v>
      </c>
      <c r="D91" s="9">
        <v>78</v>
      </c>
      <c r="E91" s="9">
        <v>86</v>
      </c>
      <c r="F91" s="9">
        <v>94</v>
      </c>
      <c r="G91" s="9">
        <v>73</v>
      </c>
      <c r="H91" s="9">
        <v>57000</v>
      </c>
    </row>
    <row r="92" spans="1:8" ht="15" thickBot="1" x14ac:dyDescent="0.35">
      <c r="A92" s="8">
        <f>Auchan!A92</f>
        <v>150</v>
      </c>
      <c r="B92" s="9">
        <v>78</v>
      </c>
      <c r="C92" s="9">
        <v>86</v>
      </c>
      <c r="D92" s="9">
        <v>83</v>
      </c>
      <c r="E92" s="9">
        <v>88</v>
      </c>
      <c r="F92" s="9">
        <v>95</v>
      </c>
      <c r="G92" s="9">
        <v>79</v>
      </c>
      <c r="H92" s="9">
        <v>34000</v>
      </c>
    </row>
    <row r="93" spans="1:8" ht="15" thickBot="1" x14ac:dyDescent="0.35">
      <c r="A93" s="8">
        <f>Auchan!A93</f>
        <v>149</v>
      </c>
      <c r="B93" s="9">
        <v>78</v>
      </c>
      <c r="C93" s="9">
        <v>86</v>
      </c>
      <c r="D93" s="9">
        <v>85</v>
      </c>
      <c r="E93" s="9">
        <v>87</v>
      </c>
      <c r="F93" s="9">
        <v>94</v>
      </c>
      <c r="G93" s="9">
        <v>78</v>
      </c>
      <c r="H93" s="9">
        <v>35000</v>
      </c>
    </row>
    <row r="94" spans="1:8" ht="15" thickBot="1" x14ac:dyDescent="0.35">
      <c r="A94" s="8">
        <f>Auchan!A94</f>
        <v>148</v>
      </c>
      <c r="B94" s="9">
        <v>75</v>
      </c>
      <c r="C94" s="9">
        <v>87</v>
      </c>
      <c r="D94" s="9">
        <v>84</v>
      </c>
      <c r="E94" s="9">
        <v>87</v>
      </c>
      <c r="F94" s="9">
        <v>93</v>
      </c>
      <c r="G94" s="9">
        <v>76</v>
      </c>
      <c r="H94" s="9">
        <v>39000</v>
      </c>
    </row>
    <row r="95" spans="1:8" ht="15" thickBot="1" x14ac:dyDescent="0.35">
      <c r="A95" s="8">
        <f>Auchan!A95</f>
        <v>147</v>
      </c>
      <c r="B95" s="9">
        <v>74</v>
      </c>
      <c r="C95" s="9">
        <v>88</v>
      </c>
      <c r="D95" s="9">
        <v>83</v>
      </c>
      <c r="E95" s="9">
        <v>88</v>
      </c>
      <c r="F95" s="9">
        <v>94</v>
      </c>
      <c r="G95" s="9">
        <v>76</v>
      </c>
      <c r="H95" s="9">
        <v>39000</v>
      </c>
    </row>
    <row r="96" spans="1:8" ht="15" thickBot="1" x14ac:dyDescent="0.35">
      <c r="A96" s="8">
        <f>Auchan!A96</f>
        <v>146</v>
      </c>
      <c r="B96" s="9">
        <v>76</v>
      </c>
      <c r="C96" s="9">
        <v>87</v>
      </c>
      <c r="D96" s="9">
        <v>83</v>
      </c>
      <c r="E96" s="9">
        <v>85</v>
      </c>
      <c r="F96" s="9">
        <v>94</v>
      </c>
      <c r="G96" s="9">
        <v>79</v>
      </c>
      <c r="H96" s="9">
        <v>39000</v>
      </c>
    </row>
    <row r="97" spans="1:8" ht="15" thickBot="1" x14ac:dyDescent="0.35">
      <c r="A97" s="8">
        <f>Auchan!A97</f>
        <v>145</v>
      </c>
      <c r="B97" s="9">
        <v>74</v>
      </c>
      <c r="C97" s="9">
        <v>87</v>
      </c>
      <c r="D97" s="9">
        <v>82</v>
      </c>
      <c r="E97" s="9">
        <v>82</v>
      </c>
      <c r="F97" s="9">
        <v>93</v>
      </c>
      <c r="G97" s="9">
        <v>71</v>
      </c>
      <c r="H97" s="9">
        <v>47000</v>
      </c>
    </row>
    <row r="98" spans="1:8" ht="15" thickBot="1" x14ac:dyDescent="0.35">
      <c r="A98" s="8">
        <f>Auchan!A98</f>
        <v>144</v>
      </c>
      <c r="B98" s="9">
        <v>73</v>
      </c>
      <c r="C98" s="9">
        <v>85</v>
      </c>
      <c r="D98" s="9">
        <v>79</v>
      </c>
      <c r="E98" s="9">
        <v>83</v>
      </c>
      <c r="F98" s="9">
        <v>93</v>
      </c>
      <c r="G98" s="9">
        <v>76</v>
      </c>
      <c r="H98" s="9">
        <v>47000</v>
      </c>
    </row>
    <row r="99" spans="1:8" ht="15" thickBot="1" x14ac:dyDescent="0.35">
      <c r="A99" s="8">
        <f>Auchan!A99</f>
        <v>143</v>
      </c>
      <c r="B99" s="9">
        <v>69</v>
      </c>
      <c r="C99" s="9">
        <v>84</v>
      </c>
      <c r="D99" s="9">
        <v>84</v>
      </c>
      <c r="E99" s="9">
        <v>83</v>
      </c>
      <c r="F99" s="9">
        <v>93</v>
      </c>
      <c r="G99" s="9">
        <v>77</v>
      </c>
      <c r="H99" s="9">
        <v>49000</v>
      </c>
    </row>
    <row r="100" spans="1:8" ht="15" thickBot="1" x14ac:dyDescent="0.35">
      <c r="A100" s="8">
        <f>Auchan!A100</f>
        <v>142</v>
      </c>
      <c r="B100" s="9">
        <v>72</v>
      </c>
      <c r="C100" s="9">
        <v>78</v>
      </c>
      <c r="D100" s="9">
        <v>82</v>
      </c>
      <c r="E100" s="9">
        <v>80</v>
      </c>
      <c r="F100" s="9">
        <v>93</v>
      </c>
      <c r="G100" s="9">
        <v>70</v>
      </c>
      <c r="H100" s="9">
        <v>54000</v>
      </c>
    </row>
    <row r="101" spans="1:8" ht="15" thickBot="1" x14ac:dyDescent="0.35">
      <c r="A101" s="8">
        <f>Auchan!A101</f>
        <v>141</v>
      </c>
      <c r="B101" s="9">
        <v>62</v>
      </c>
      <c r="C101" s="9">
        <v>81</v>
      </c>
      <c r="D101" s="9">
        <v>81</v>
      </c>
      <c r="E101" s="9">
        <v>83</v>
      </c>
      <c r="F101" s="9">
        <v>93</v>
      </c>
      <c r="G101" s="9">
        <v>71</v>
      </c>
      <c r="H101" s="9">
        <v>43000</v>
      </c>
    </row>
    <row r="102" spans="1:8" ht="15" thickBot="1" x14ac:dyDescent="0.35">
      <c r="A102" s="8">
        <f>Auchan!A102</f>
        <v>140</v>
      </c>
      <c r="B102" s="9">
        <v>47</v>
      </c>
      <c r="C102" s="9">
        <v>82</v>
      </c>
      <c r="D102" s="9">
        <v>80</v>
      </c>
      <c r="E102" s="9">
        <v>83</v>
      </c>
      <c r="F102" s="9">
        <v>92</v>
      </c>
      <c r="G102" s="9">
        <v>70</v>
      </c>
      <c r="H102" s="9">
        <v>46000</v>
      </c>
    </row>
    <row r="103" spans="1:8" ht="15" thickBot="1" x14ac:dyDescent="0.35">
      <c r="A103" s="8">
        <f>Auchan!A103</f>
        <v>139</v>
      </c>
      <c r="B103" s="9">
        <v>49</v>
      </c>
      <c r="C103" s="9">
        <v>82</v>
      </c>
      <c r="D103" s="9">
        <v>79</v>
      </c>
      <c r="E103" s="9">
        <v>81</v>
      </c>
      <c r="F103" s="9">
        <v>92</v>
      </c>
      <c r="G103" s="9">
        <v>75</v>
      </c>
      <c r="H103" s="9">
        <v>59000</v>
      </c>
    </row>
    <row r="104" spans="1:8" ht="15" thickBot="1" x14ac:dyDescent="0.35">
      <c r="A104" s="8">
        <f>Auchan!A104</f>
        <v>138</v>
      </c>
      <c r="B104" s="9">
        <v>66</v>
      </c>
      <c r="C104" s="9">
        <v>84</v>
      </c>
      <c r="D104" s="9">
        <v>82</v>
      </c>
      <c r="E104" s="9">
        <v>84</v>
      </c>
      <c r="F104" s="9">
        <v>93</v>
      </c>
      <c r="G104" s="9">
        <v>73</v>
      </c>
      <c r="H104" s="9">
        <v>37000</v>
      </c>
    </row>
    <row r="105" spans="1:8" ht="15" thickBot="1" x14ac:dyDescent="0.35">
      <c r="A105" s="8">
        <f>Auchan!A105</f>
        <v>137</v>
      </c>
      <c r="B105" s="9">
        <v>70</v>
      </c>
      <c r="C105" s="9">
        <v>83</v>
      </c>
      <c r="D105" s="9">
        <v>83</v>
      </c>
      <c r="E105" s="9">
        <v>78</v>
      </c>
      <c r="F105" s="9">
        <v>93</v>
      </c>
      <c r="G105" s="9">
        <v>68</v>
      </c>
      <c r="H105" s="9">
        <v>36000</v>
      </c>
    </row>
    <row r="106" spans="1:8" ht="15" thickBot="1" x14ac:dyDescent="0.35">
      <c r="A106" s="8">
        <f>Auchan!A106</f>
        <v>136</v>
      </c>
      <c r="B106" s="9">
        <v>71</v>
      </c>
      <c r="C106" s="9">
        <v>83</v>
      </c>
      <c r="D106" s="9">
        <v>83</v>
      </c>
      <c r="E106" s="9">
        <v>80</v>
      </c>
      <c r="F106" s="9">
        <v>92</v>
      </c>
      <c r="G106" s="9">
        <v>63</v>
      </c>
      <c r="H106" s="9">
        <v>44000</v>
      </c>
    </row>
    <row r="107" spans="1:8" ht="15" thickBot="1" x14ac:dyDescent="0.35">
      <c r="A107" s="8">
        <f>Auchan!A107</f>
        <v>135</v>
      </c>
      <c r="B107" s="9">
        <v>70</v>
      </c>
      <c r="C107" s="9">
        <v>84</v>
      </c>
      <c r="D107" s="9">
        <v>85</v>
      </c>
      <c r="E107" s="9">
        <v>77</v>
      </c>
      <c r="F107" s="9">
        <v>92</v>
      </c>
      <c r="G107" s="9">
        <v>70</v>
      </c>
      <c r="H107" s="9">
        <v>41000</v>
      </c>
    </row>
    <row r="108" spans="1:8" ht="15" thickBot="1" x14ac:dyDescent="0.35">
      <c r="A108" s="8">
        <f>Auchan!A108</f>
        <v>134</v>
      </c>
      <c r="B108" s="9">
        <v>65</v>
      </c>
      <c r="C108" s="9">
        <v>83</v>
      </c>
      <c r="D108" s="9">
        <v>84</v>
      </c>
      <c r="E108" s="9">
        <v>79</v>
      </c>
      <c r="F108" s="9">
        <v>92</v>
      </c>
      <c r="G108" s="9">
        <v>70</v>
      </c>
      <c r="H108" s="9">
        <v>41000</v>
      </c>
    </row>
    <row r="109" spans="1:8" ht="15" thickBot="1" x14ac:dyDescent="0.35">
      <c r="A109" s="8">
        <f>Auchan!A109</f>
        <v>133</v>
      </c>
      <c r="B109" s="9">
        <v>69</v>
      </c>
      <c r="C109" s="9">
        <v>84</v>
      </c>
      <c r="D109" s="9">
        <v>83</v>
      </c>
      <c r="E109" s="9">
        <v>79</v>
      </c>
      <c r="F109" s="9">
        <v>92</v>
      </c>
      <c r="G109" s="9">
        <v>69</v>
      </c>
      <c r="H109" s="9">
        <v>48000</v>
      </c>
    </row>
    <row r="110" spans="1:8" ht="15" thickBot="1" x14ac:dyDescent="0.35">
      <c r="A110" s="8">
        <f>Auchan!A110</f>
        <v>132</v>
      </c>
      <c r="B110" s="9">
        <v>63</v>
      </c>
      <c r="C110" s="9">
        <v>82</v>
      </c>
      <c r="D110" s="9">
        <v>83</v>
      </c>
      <c r="E110" s="9">
        <v>76</v>
      </c>
      <c r="F110" s="9">
        <v>90</v>
      </c>
      <c r="G110" s="9">
        <v>67</v>
      </c>
      <c r="H110" s="9">
        <v>47000</v>
      </c>
    </row>
    <row r="111" spans="1:8" ht="15" thickBot="1" x14ac:dyDescent="0.35">
      <c r="A111" s="8">
        <f>Auchan!A111</f>
        <v>131</v>
      </c>
      <c r="B111" s="9">
        <v>65</v>
      </c>
      <c r="C111" s="9">
        <v>83</v>
      </c>
      <c r="D111" s="9">
        <v>84</v>
      </c>
      <c r="E111" s="9">
        <v>80</v>
      </c>
      <c r="F111" s="9">
        <v>90</v>
      </c>
      <c r="G111" s="9">
        <v>67</v>
      </c>
      <c r="H111" s="9">
        <v>46000</v>
      </c>
    </row>
    <row r="112" spans="1:8" ht="15" thickBot="1" x14ac:dyDescent="0.35">
      <c r="A112" s="8">
        <f>Auchan!A112</f>
        <v>130</v>
      </c>
      <c r="B112" s="9">
        <v>69</v>
      </c>
      <c r="C112" s="9">
        <v>83</v>
      </c>
      <c r="D112" s="9">
        <v>83</v>
      </c>
      <c r="E112" s="9">
        <v>79</v>
      </c>
      <c r="F112" s="9">
        <v>93</v>
      </c>
      <c r="G112" s="9">
        <v>70</v>
      </c>
      <c r="H112" s="9">
        <v>41000</v>
      </c>
    </row>
    <row r="113" spans="1:8" ht="15" thickBot="1" x14ac:dyDescent="0.35">
      <c r="A113" s="8">
        <f>Auchan!A113</f>
        <v>129</v>
      </c>
      <c r="B113" s="9">
        <v>62</v>
      </c>
      <c r="C113" s="9">
        <v>83</v>
      </c>
      <c r="D113" s="9">
        <v>79</v>
      </c>
      <c r="E113" s="9">
        <v>75</v>
      </c>
      <c r="F113" s="9">
        <v>92</v>
      </c>
      <c r="G113" s="9">
        <v>70</v>
      </c>
      <c r="H113" s="9">
        <v>44000</v>
      </c>
    </row>
    <row r="114" spans="1:8" ht="15" thickBot="1" x14ac:dyDescent="0.35">
      <c r="A114" s="8">
        <f>Auchan!A114</f>
        <v>128</v>
      </c>
      <c r="B114" s="9">
        <v>57</v>
      </c>
      <c r="C114" s="9">
        <v>74</v>
      </c>
      <c r="D114" s="9">
        <v>79</v>
      </c>
      <c r="E114" s="9">
        <v>78</v>
      </c>
      <c r="F114" s="9">
        <v>91</v>
      </c>
      <c r="G114" s="9">
        <v>72</v>
      </c>
      <c r="H114" s="9">
        <v>50000</v>
      </c>
    </row>
    <row r="115" spans="1:8" ht="15" thickBot="1" x14ac:dyDescent="0.35">
      <c r="A115" s="8">
        <f>Auchan!A115</f>
        <v>127</v>
      </c>
      <c r="B115" s="9">
        <v>46</v>
      </c>
      <c r="C115" s="9">
        <v>76</v>
      </c>
      <c r="D115" s="9">
        <v>80</v>
      </c>
      <c r="E115" s="9">
        <v>75</v>
      </c>
      <c r="F115" s="9">
        <v>91</v>
      </c>
      <c r="G115" s="9">
        <v>68</v>
      </c>
      <c r="H115" s="9">
        <v>68000</v>
      </c>
    </row>
    <row r="116" spans="1:8" ht="15" thickBot="1" x14ac:dyDescent="0.35">
      <c r="A116" s="8">
        <f>Auchan!A116</f>
        <v>126</v>
      </c>
      <c r="B116" s="9">
        <v>72</v>
      </c>
      <c r="C116" s="9">
        <v>82</v>
      </c>
      <c r="D116" s="9">
        <v>82</v>
      </c>
      <c r="E116" s="9">
        <v>82</v>
      </c>
      <c r="F116" s="9">
        <v>92</v>
      </c>
      <c r="G116" s="9">
        <v>70</v>
      </c>
      <c r="H116" s="9">
        <v>36000</v>
      </c>
    </row>
    <row r="117" spans="1:8" ht="15" thickBot="1" x14ac:dyDescent="0.35">
      <c r="A117" s="8">
        <f>Auchan!A117</f>
        <v>125</v>
      </c>
      <c r="B117" s="9">
        <v>71</v>
      </c>
      <c r="C117" s="9">
        <v>80</v>
      </c>
      <c r="D117" s="9">
        <v>81</v>
      </c>
      <c r="E117" s="9">
        <v>80</v>
      </c>
      <c r="F117" s="9">
        <v>90</v>
      </c>
      <c r="G117" s="9">
        <v>70</v>
      </c>
      <c r="H117" s="9">
        <v>34000</v>
      </c>
    </row>
    <row r="118" spans="1:8" ht="15" thickBot="1" x14ac:dyDescent="0.35">
      <c r="A118" s="8">
        <f>Auchan!A118</f>
        <v>124</v>
      </c>
      <c r="B118" s="9">
        <v>70</v>
      </c>
      <c r="C118" s="9">
        <v>82</v>
      </c>
      <c r="D118" s="9">
        <v>80</v>
      </c>
      <c r="E118" s="9">
        <v>78</v>
      </c>
      <c r="F118" s="9">
        <v>90</v>
      </c>
      <c r="G118" s="9">
        <v>69</v>
      </c>
      <c r="H118" s="9">
        <v>42000</v>
      </c>
    </row>
    <row r="119" spans="1:8" ht="15" thickBot="1" x14ac:dyDescent="0.35">
      <c r="A119" s="8">
        <f>Auchan!A119</f>
        <v>123</v>
      </c>
      <c r="B119" s="9">
        <v>70</v>
      </c>
      <c r="C119" s="9">
        <v>84</v>
      </c>
      <c r="D119" s="9">
        <v>81</v>
      </c>
      <c r="E119" s="9">
        <v>77</v>
      </c>
      <c r="F119" s="9">
        <v>89</v>
      </c>
      <c r="G119" s="9">
        <v>69</v>
      </c>
      <c r="H119" s="9">
        <v>40000</v>
      </c>
    </row>
    <row r="120" spans="1:8" ht="15" thickBot="1" x14ac:dyDescent="0.35">
      <c r="A120" s="8">
        <f>Auchan!A120</f>
        <v>122</v>
      </c>
      <c r="B120" s="9">
        <v>63</v>
      </c>
      <c r="C120" s="9">
        <v>82</v>
      </c>
      <c r="D120" s="9">
        <v>82</v>
      </c>
      <c r="E120" s="9">
        <v>74</v>
      </c>
      <c r="F120" s="9">
        <v>90</v>
      </c>
      <c r="G120" s="9">
        <v>70</v>
      </c>
      <c r="H120" s="9">
        <v>42000</v>
      </c>
    </row>
    <row r="121" spans="1:8" ht="15" thickBot="1" x14ac:dyDescent="0.35">
      <c r="A121" s="8">
        <f>Auchan!A121</f>
        <v>121</v>
      </c>
      <c r="B121" s="9">
        <v>65</v>
      </c>
      <c r="C121" s="9">
        <v>82</v>
      </c>
      <c r="D121" s="9">
        <v>73</v>
      </c>
      <c r="E121" s="9">
        <v>76</v>
      </c>
      <c r="F121" s="9">
        <v>90</v>
      </c>
      <c r="G121" s="9">
        <v>67</v>
      </c>
      <c r="H121" s="9">
        <v>41000</v>
      </c>
    </row>
    <row r="122" spans="1:8" ht="15" thickBot="1" x14ac:dyDescent="0.35">
      <c r="A122" s="8">
        <f>Auchan!A122</f>
        <v>120</v>
      </c>
      <c r="B122" s="9">
        <v>65</v>
      </c>
      <c r="C122" s="9">
        <v>80</v>
      </c>
      <c r="D122" s="9">
        <v>76</v>
      </c>
      <c r="E122" s="9">
        <v>77</v>
      </c>
      <c r="F122" s="9">
        <v>89</v>
      </c>
      <c r="G122" s="9">
        <v>66</v>
      </c>
      <c r="H122" s="9">
        <v>45000</v>
      </c>
    </row>
    <row r="123" spans="1:8" ht="15" thickBot="1" x14ac:dyDescent="0.35">
      <c r="A123" s="8">
        <f>Auchan!A123</f>
        <v>119</v>
      </c>
      <c r="B123" s="9">
        <v>62</v>
      </c>
      <c r="C123" s="9">
        <v>79</v>
      </c>
      <c r="D123" s="9">
        <v>79</v>
      </c>
      <c r="E123" s="9">
        <v>72</v>
      </c>
      <c r="F123" s="9">
        <v>89</v>
      </c>
      <c r="G123" s="9">
        <v>67</v>
      </c>
      <c r="H123" s="9">
        <v>56000</v>
      </c>
    </row>
    <row r="124" spans="1:8" ht="15" thickBot="1" x14ac:dyDescent="0.35">
      <c r="A124" s="8">
        <f>Auchan!A124</f>
        <v>118</v>
      </c>
      <c r="B124" s="9">
        <v>68</v>
      </c>
      <c r="C124" s="9">
        <v>81</v>
      </c>
      <c r="D124" s="9">
        <v>79</v>
      </c>
      <c r="E124" s="9">
        <v>73</v>
      </c>
      <c r="F124" s="9">
        <v>91</v>
      </c>
      <c r="G124" s="9">
        <v>71</v>
      </c>
      <c r="H124" s="9">
        <v>42000</v>
      </c>
    </row>
    <row r="125" spans="1:8" ht="15" thickBot="1" x14ac:dyDescent="0.35">
      <c r="A125" s="8">
        <f>Auchan!A125</f>
        <v>117</v>
      </c>
      <c r="B125" s="9">
        <v>65</v>
      </c>
      <c r="C125" s="9">
        <v>79</v>
      </c>
      <c r="D125" s="9">
        <v>78</v>
      </c>
      <c r="E125" s="9">
        <v>70</v>
      </c>
      <c r="F125" s="9">
        <v>90</v>
      </c>
      <c r="G125" s="9">
        <v>70</v>
      </c>
      <c r="H125" s="9">
        <v>42000</v>
      </c>
    </row>
    <row r="126" spans="1:8" ht="15" thickBot="1" x14ac:dyDescent="0.35">
      <c r="A126" s="8">
        <f>Auchan!A126</f>
        <v>116</v>
      </c>
      <c r="B126" s="9">
        <v>60</v>
      </c>
      <c r="C126" s="9">
        <v>78</v>
      </c>
      <c r="D126" s="9">
        <v>77</v>
      </c>
      <c r="E126" s="9">
        <v>74</v>
      </c>
      <c r="F126" s="9">
        <v>89</v>
      </c>
      <c r="G126" s="9">
        <v>70</v>
      </c>
      <c r="H126" s="9">
        <v>54000</v>
      </c>
    </row>
    <row r="127" spans="1:8" ht="15" thickBot="1" x14ac:dyDescent="0.35">
      <c r="A127" s="8">
        <f>Auchan!A127</f>
        <v>115</v>
      </c>
      <c r="B127" s="9">
        <v>37</v>
      </c>
      <c r="C127" s="9">
        <v>74</v>
      </c>
      <c r="D127" s="9">
        <v>71</v>
      </c>
      <c r="E127" s="9">
        <v>69</v>
      </c>
      <c r="F127" s="9">
        <v>88</v>
      </c>
      <c r="G127" s="9">
        <v>70</v>
      </c>
      <c r="H127" s="9">
        <v>80000</v>
      </c>
    </row>
    <row r="128" spans="1:8" ht="15" thickBot="1" x14ac:dyDescent="0.35">
      <c r="A128" s="8">
        <f>Auchan!A128</f>
        <v>114</v>
      </c>
      <c r="B128" s="9">
        <v>72</v>
      </c>
      <c r="C128" s="9">
        <v>77</v>
      </c>
      <c r="D128" s="9">
        <v>69</v>
      </c>
      <c r="E128" s="9">
        <v>78</v>
      </c>
      <c r="F128" s="9">
        <v>90</v>
      </c>
      <c r="G128" s="9">
        <v>73</v>
      </c>
      <c r="H128" s="9">
        <v>40000</v>
      </c>
    </row>
    <row r="129" spans="1:8" ht="15" thickBot="1" x14ac:dyDescent="0.35">
      <c r="A129" s="8">
        <f>Auchan!A129</f>
        <v>113</v>
      </c>
      <c r="B129" s="9">
        <v>70</v>
      </c>
      <c r="C129" s="9">
        <v>78</v>
      </c>
      <c r="D129" s="9">
        <v>78</v>
      </c>
      <c r="E129" s="9">
        <v>78</v>
      </c>
      <c r="F129" s="9">
        <v>89</v>
      </c>
      <c r="G129" s="9">
        <v>72</v>
      </c>
      <c r="H129" s="9">
        <v>39000</v>
      </c>
    </row>
    <row r="130" spans="1:8" ht="15" thickBot="1" x14ac:dyDescent="0.35">
      <c r="A130" s="8">
        <f>Auchan!A130</f>
        <v>112</v>
      </c>
      <c r="B130" s="9">
        <v>68</v>
      </c>
      <c r="C130" s="9">
        <v>77</v>
      </c>
      <c r="D130" s="9">
        <v>77</v>
      </c>
      <c r="E130" s="9">
        <v>75</v>
      </c>
      <c r="F130" s="9">
        <v>89</v>
      </c>
      <c r="G130" s="9">
        <v>77</v>
      </c>
      <c r="H130" s="9">
        <v>43000</v>
      </c>
    </row>
    <row r="131" spans="1:8" ht="15" thickBot="1" x14ac:dyDescent="0.35">
      <c r="A131" s="8">
        <f>Auchan!A131</f>
        <v>111</v>
      </c>
      <c r="B131" s="9">
        <v>66</v>
      </c>
      <c r="C131" s="9">
        <v>79</v>
      </c>
      <c r="D131" s="9">
        <v>77</v>
      </c>
      <c r="E131" s="9">
        <v>72</v>
      </c>
      <c r="F131" s="9">
        <v>88</v>
      </c>
      <c r="G131" s="9">
        <v>69</v>
      </c>
      <c r="H131" s="9">
        <v>44000</v>
      </c>
    </row>
    <row r="132" spans="1:8" ht="15" thickBot="1" x14ac:dyDescent="0.35">
      <c r="A132" s="8">
        <f>Auchan!A132</f>
        <v>110</v>
      </c>
      <c r="B132" s="9">
        <v>64</v>
      </c>
      <c r="C132" s="9">
        <v>77</v>
      </c>
      <c r="D132" s="9">
        <v>76</v>
      </c>
      <c r="E132" s="9">
        <v>74</v>
      </c>
      <c r="F132" s="9">
        <v>88</v>
      </c>
      <c r="G132" s="9">
        <v>74</v>
      </c>
      <c r="H132" s="9">
        <v>43000</v>
      </c>
    </row>
    <row r="133" spans="1:8" ht="15" thickBot="1" x14ac:dyDescent="0.35">
      <c r="A133" s="8">
        <f>Auchan!A133</f>
        <v>109</v>
      </c>
      <c r="B133" s="9">
        <v>61</v>
      </c>
      <c r="C133" s="9">
        <v>74</v>
      </c>
      <c r="D133" s="9">
        <v>77</v>
      </c>
      <c r="E133" s="9">
        <v>72</v>
      </c>
      <c r="F133" s="9">
        <v>84</v>
      </c>
      <c r="G133" s="9">
        <v>68</v>
      </c>
      <c r="H133" s="9">
        <v>48000</v>
      </c>
    </row>
    <row r="134" spans="1:8" ht="15" thickBot="1" x14ac:dyDescent="0.35">
      <c r="A134" s="8">
        <f>Auchan!A134</f>
        <v>108</v>
      </c>
      <c r="B134" s="9">
        <v>66</v>
      </c>
      <c r="C134" s="9">
        <v>74</v>
      </c>
      <c r="D134" s="9">
        <v>79</v>
      </c>
      <c r="E134" s="9">
        <v>71</v>
      </c>
      <c r="F134" s="9">
        <v>80</v>
      </c>
      <c r="G134" s="9">
        <v>71</v>
      </c>
      <c r="H134" s="9">
        <v>49000</v>
      </c>
    </row>
    <row r="135" spans="1:8" ht="15" thickBot="1" x14ac:dyDescent="0.35">
      <c r="A135" s="8">
        <f>Auchan!A135</f>
        <v>107</v>
      </c>
      <c r="B135" s="9">
        <v>63</v>
      </c>
      <c r="C135" s="9">
        <v>76</v>
      </c>
      <c r="D135" s="9">
        <v>79</v>
      </c>
      <c r="E135" s="9">
        <v>72</v>
      </c>
      <c r="F135" s="9">
        <v>79</v>
      </c>
      <c r="G135" s="9">
        <v>73</v>
      </c>
      <c r="H135" s="9">
        <v>48000</v>
      </c>
    </row>
    <row r="136" spans="1:8" ht="15" thickBot="1" x14ac:dyDescent="0.35">
      <c r="A136" s="8">
        <f>Auchan!A136</f>
        <v>106</v>
      </c>
      <c r="B136" s="9">
        <v>69</v>
      </c>
      <c r="C136" s="9">
        <v>76</v>
      </c>
      <c r="D136" s="9">
        <v>77</v>
      </c>
      <c r="E136" s="9">
        <v>72</v>
      </c>
      <c r="F136" s="9">
        <v>85</v>
      </c>
      <c r="G136" s="9">
        <v>71</v>
      </c>
      <c r="H136" s="9">
        <v>46000</v>
      </c>
    </row>
    <row r="137" spans="1:8" ht="15" thickBot="1" x14ac:dyDescent="0.35">
      <c r="A137" s="8">
        <f>Auchan!A137</f>
        <v>105</v>
      </c>
      <c r="B137" s="9">
        <v>65</v>
      </c>
      <c r="C137" s="9">
        <v>68</v>
      </c>
      <c r="D137" s="9">
        <v>77</v>
      </c>
      <c r="E137" s="9">
        <v>65</v>
      </c>
      <c r="F137" s="9">
        <v>84</v>
      </c>
      <c r="G137" s="9">
        <v>75</v>
      </c>
      <c r="H137" s="9">
        <v>41000</v>
      </c>
    </row>
    <row r="138" spans="1:8" ht="15" thickBot="1" x14ac:dyDescent="0.35">
      <c r="A138" s="8">
        <f>Auchan!A138</f>
        <v>104</v>
      </c>
      <c r="B138" s="9">
        <v>60</v>
      </c>
      <c r="C138" s="9">
        <v>72</v>
      </c>
      <c r="D138" s="9">
        <v>77</v>
      </c>
      <c r="E138" s="9">
        <v>72</v>
      </c>
      <c r="F138" s="9">
        <v>86</v>
      </c>
      <c r="G138" s="9">
        <v>69</v>
      </c>
      <c r="H138" s="9">
        <v>50000</v>
      </c>
    </row>
    <row r="139" spans="1:8" ht="15" thickBot="1" x14ac:dyDescent="0.35">
      <c r="A139" s="8">
        <f>Auchan!A139</f>
        <v>103</v>
      </c>
      <c r="B139" s="9">
        <v>46</v>
      </c>
      <c r="C139" s="9">
        <v>70</v>
      </c>
      <c r="D139" s="9">
        <v>73</v>
      </c>
      <c r="E139" s="9">
        <v>71</v>
      </c>
      <c r="F139" s="9">
        <v>84</v>
      </c>
      <c r="G139" s="9">
        <v>66</v>
      </c>
      <c r="H139" s="9">
        <v>83000</v>
      </c>
    </row>
    <row r="140" spans="1:8" ht="15" thickBot="1" x14ac:dyDescent="0.35">
      <c r="A140" s="8">
        <f>Auchan!A140</f>
        <v>102</v>
      </c>
      <c r="B140" s="9">
        <v>72</v>
      </c>
      <c r="C140" s="9">
        <v>76</v>
      </c>
      <c r="D140" s="9">
        <v>76</v>
      </c>
      <c r="E140" s="9">
        <v>74</v>
      </c>
      <c r="F140" s="9">
        <v>86</v>
      </c>
      <c r="G140" s="9">
        <v>70</v>
      </c>
      <c r="H140" s="9">
        <v>49000</v>
      </c>
    </row>
    <row r="141" spans="1:8" ht="15" thickBot="1" x14ac:dyDescent="0.35">
      <c r="A141" s="8">
        <f>Auchan!A141</f>
        <v>101</v>
      </c>
      <c r="B141" s="9">
        <v>75</v>
      </c>
      <c r="C141" s="9">
        <v>74</v>
      </c>
      <c r="D141" s="9">
        <v>78</v>
      </c>
      <c r="E141" s="9">
        <v>73</v>
      </c>
      <c r="F141" s="9">
        <v>84</v>
      </c>
      <c r="G141" s="9">
        <v>71</v>
      </c>
      <c r="H141" s="9">
        <v>41000</v>
      </c>
    </row>
    <row r="142" spans="1:8" ht="15" thickBot="1" x14ac:dyDescent="0.35">
      <c r="A142" s="8">
        <f>Auchan!A142</f>
        <v>100</v>
      </c>
      <c r="B142" s="9">
        <v>67</v>
      </c>
      <c r="C142" s="9">
        <v>76</v>
      </c>
      <c r="D142" s="9">
        <v>76</v>
      </c>
      <c r="E142" s="9">
        <v>73</v>
      </c>
      <c r="F142" s="9">
        <v>83</v>
      </c>
      <c r="G142" s="9">
        <v>60</v>
      </c>
      <c r="H142" s="9">
        <v>50000</v>
      </c>
    </row>
    <row r="143" spans="1:8" ht="15" thickBot="1" x14ac:dyDescent="0.35">
      <c r="A143" s="8">
        <f>Auchan!A143</f>
        <v>99</v>
      </c>
      <c r="B143" s="9">
        <v>69</v>
      </c>
      <c r="C143" s="9">
        <v>73</v>
      </c>
      <c r="D143" s="9">
        <v>78</v>
      </c>
      <c r="E143" s="9">
        <v>75</v>
      </c>
      <c r="F143" s="9">
        <v>85</v>
      </c>
      <c r="G143" s="9">
        <v>65</v>
      </c>
      <c r="H143" s="9">
        <v>44000</v>
      </c>
    </row>
    <row r="144" spans="1:8" ht="15" thickBot="1" x14ac:dyDescent="0.35">
      <c r="A144" s="8">
        <f>Auchan!A144</f>
        <v>98</v>
      </c>
      <c r="B144" s="9">
        <v>67</v>
      </c>
      <c r="C144" s="9">
        <v>75</v>
      </c>
      <c r="D144" s="9">
        <v>78</v>
      </c>
      <c r="E144" s="9">
        <v>74</v>
      </c>
      <c r="F144" s="9">
        <v>86</v>
      </c>
      <c r="G144" s="9">
        <v>66</v>
      </c>
      <c r="H144" s="9">
        <v>45000</v>
      </c>
    </row>
    <row r="145" spans="1:8" ht="15" thickBot="1" x14ac:dyDescent="0.35">
      <c r="A145" s="8">
        <f>Auchan!A145</f>
        <v>97</v>
      </c>
      <c r="B145" s="9">
        <v>65</v>
      </c>
      <c r="C145" s="9">
        <v>74</v>
      </c>
      <c r="D145" s="9">
        <v>77</v>
      </c>
      <c r="E145" s="9">
        <v>72</v>
      </c>
      <c r="F145" s="9">
        <v>81</v>
      </c>
      <c r="G145" s="9">
        <v>64</v>
      </c>
      <c r="H145" s="9">
        <v>52000</v>
      </c>
    </row>
    <row r="146" spans="1:8" ht="15" thickBot="1" x14ac:dyDescent="0.35">
      <c r="A146" s="8">
        <f>Auchan!A146</f>
        <v>96</v>
      </c>
      <c r="B146" s="9">
        <v>61</v>
      </c>
      <c r="C146" s="9">
        <v>72</v>
      </c>
      <c r="D146" s="9">
        <v>77</v>
      </c>
      <c r="E146" s="9">
        <v>69</v>
      </c>
      <c r="F146" s="9">
        <v>78</v>
      </c>
      <c r="G146" s="9">
        <v>64</v>
      </c>
      <c r="H146" s="9">
        <v>60000</v>
      </c>
    </row>
    <row r="147" spans="1:8" ht="15" thickBot="1" x14ac:dyDescent="0.35">
      <c r="A147" s="8">
        <f>Auchan!A147</f>
        <v>95</v>
      </c>
      <c r="B147" s="9">
        <v>55</v>
      </c>
      <c r="C147" s="9">
        <v>68</v>
      </c>
      <c r="D147" s="9">
        <v>76</v>
      </c>
      <c r="E147" s="9">
        <v>70</v>
      </c>
      <c r="F147" s="9">
        <v>81</v>
      </c>
      <c r="G147" s="9">
        <v>67</v>
      </c>
      <c r="H147" s="9">
        <v>59000</v>
      </c>
    </row>
    <row r="148" spans="1:8" ht="15" thickBot="1" x14ac:dyDescent="0.35">
      <c r="A148" s="8">
        <f>Auchan!A148</f>
        <v>94</v>
      </c>
      <c r="B148" s="9">
        <v>68</v>
      </c>
      <c r="C148" s="9">
        <v>76</v>
      </c>
      <c r="D148" s="9">
        <v>76</v>
      </c>
      <c r="E148" s="9">
        <v>70</v>
      </c>
      <c r="F148" s="9">
        <v>83</v>
      </c>
      <c r="G148" s="9">
        <v>70</v>
      </c>
      <c r="H148" s="9">
        <v>45000</v>
      </c>
    </row>
    <row r="149" spans="1:8" ht="15" thickBot="1" x14ac:dyDescent="0.35">
      <c r="A149" s="8">
        <f>Auchan!A149</f>
        <v>93</v>
      </c>
      <c r="B149" s="9">
        <v>64</v>
      </c>
      <c r="C149" s="9">
        <v>66</v>
      </c>
      <c r="D149" s="9">
        <v>74</v>
      </c>
      <c r="E149" s="9">
        <v>65</v>
      </c>
      <c r="F149" s="9">
        <v>84</v>
      </c>
      <c r="G149" s="9">
        <v>71</v>
      </c>
      <c r="H149" s="9">
        <v>47000</v>
      </c>
    </row>
    <row r="150" spans="1:8" ht="15" thickBot="1" x14ac:dyDescent="0.35">
      <c r="A150" s="8">
        <f>Auchan!A150</f>
        <v>92</v>
      </c>
      <c r="B150" s="9">
        <v>54</v>
      </c>
      <c r="C150" s="9">
        <v>73</v>
      </c>
      <c r="D150" s="9">
        <v>70</v>
      </c>
      <c r="E150" s="9">
        <v>69</v>
      </c>
      <c r="F150" s="9">
        <v>85</v>
      </c>
      <c r="G150" s="9">
        <v>68</v>
      </c>
      <c r="H150" s="9">
        <v>76000</v>
      </c>
    </row>
    <row r="151" spans="1:8" ht="15" thickBot="1" x14ac:dyDescent="0.35">
      <c r="A151" s="8">
        <f>Auchan!A151</f>
        <v>91</v>
      </c>
      <c r="B151" s="9">
        <v>44</v>
      </c>
      <c r="C151" s="9">
        <v>69</v>
      </c>
      <c r="D151" s="9">
        <v>69</v>
      </c>
      <c r="E151" s="9">
        <v>58</v>
      </c>
      <c r="F151" s="9">
        <v>81</v>
      </c>
      <c r="G151" s="9">
        <v>66</v>
      </c>
      <c r="H151" s="9">
        <v>88000</v>
      </c>
    </row>
    <row r="152" spans="1:8" ht="15" thickBot="1" x14ac:dyDescent="0.35">
      <c r="A152" s="8">
        <f>Auchan!A152</f>
        <v>90</v>
      </c>
      <c r="B152" s="9">
        <v>73</v>
      </c>
      <c r="C152" s="9">
        <v>78</v>
      </c>
      <c r="D152" s="9">
        <v>78</v>
      </c>
      <c r="E152" s="9">
        <v>74</v>
      </c>
      <c r="F152" s="9">
        <v>85</v>
      </c>
      <c r="G152" s="9">
        <v>70</v>
      </c>
      <c r="H152" s="9">
        <v>39000</v>
      </c>
    </row>
    <row r="153" spans="1:8" ht="15" thickBot="1" x14ac:dyDescent="0.35">
      <c r="A153" s="8">
        <f>Auchan!A153</f>
        <v>89</v>
      </c>
      <c r="B153" s="9">
        <v>76</v>
      </c>
      <c r="C153" s="9">
        <v>77</v>
      </c>
      <c r="D153" s="9">
        <v>76</v>
      </c>
      <c r="E153" s="9">
        <v>75</v>
      </c>
      <c r="F153" s="9">
        <v>84</v>
      </c>
      <c r="G153" s="9">
        <v>70</v>
      </c>
      <c r="H153" s="9">
        <v>38000</v>
      </c>
    </row>
    <row r="154" spans="1:8" ht="15" thickBot="1" x14ac:dyDescent="0.35">
      <c r="A154" s="8">
        <f>Auchan!A154</f>
        <v>88</v>
      </c>
      <c r="B154" s="9">
        <v>71</v>
      </c>
      <c r="C154" s="9">
        <v>73</v>
      </c>
      <c r="D154" s="9">
        <v>74</v>
      </c>
      <c r="E154" s="9">
        <v>68</v>
      </c>
      <c r="F154" s="9">
        <v>82</v>
      </c>
      <c r="G154" s="9">
        <v>66</v>
      </c>
      <c r="H154" s="9">
        <v>41000</v>
      </c>
    </row>
    <row r="155" spans="1:8" ht="15" thickBot="1" x14ac:dyDescent="0.35">
      <c r="A155" s="8">
        <f>Auchan!A155</f>
        <v>87</v>
      </c>
      <c r="B155" s="9">
        <v>67</v>
      </c>
      <c r="C155" s="9">
        <v>74</v>
      </c>
      <c r="D155" s="9">
        <v>75</v>
      </c>
      <c r="E155" s="9">
        <v>66</v>
      </c>
      <c r="F155" s="9">
        <v>82</v>
      </c>
      <c r="G155" s="9">
        <v>66</v>
      </c>
      <c r="H155" s="9">
        <v>45000</v>
      </c>
    </row>
    <row r="156" spans="1:8" ht="15" thickBot="1" x14ac:dyDescent="0.35">
      <c r="A156" s="8">
        <f>Auchan!A156</f>
        <v>86</v>
      </c>
      <c r="B156" s="9">
        <v>68</v>
      </c>
      <c r="C156" s="9">
        <v>74</v>
      </c>
      <c r="D156" s="9">
        <v>75</v>
      </c>
      <c r="E156" s="9">
        <v>67</v>
      </c>
      <c r="F156" s="9">
        <v>81</v>
      </c>
      <c r="G156" s="9">
        <v>66</v>
      </c>
      <c r="H156" s="9">
        <v>52000</v>
      </c>
    </row>
    <row r="157" spans="1:8" ht="15" thickBot="1" x14ac:dyDescent="0.35">
      <c r="A157" s="8">
        <f>Auchan!A157</f>
        <v>85</v>
      </c>
      <c r="B157" s="9">
        <v>65</v>
      </c>
      <c r="C157" s="9">
        <v>71</v>
      </c>
      <c r="D157" s="9">
        <v>75</v>
      </c>
      <c r="E157" s="9">
        <v>65</v>
      </c>
      <c r="F157" s="9">
        <v>78</v>
      </c>
      <c r="G157" s="9">
        <v>65</v>
      </c>
      <c r="H157" s="9">
        <v>57000</v>
      </c>
    </row>
    <row r="158" spans="1:8" ht="15" thickBot="1" x14ac:dyDescent="0.35">
      <c r="A158" s="8">
        <f>Auchan!A158</f>
        <v>84</v>
      </c>
      <c r="B158" s="9">
        <v>63</v>
      </c>
      <c r="C158" s="9">
        <v>68</v>
      </c>
      <c r="D158" s="9">
        <v>72</v>
      </c>
      <c r="E158" s="9">
        <v>63</v>
      </c>
      <c r="F158" s="9">
        <v>78</v>
      </c>
      <c r="G158" s="9">
        <v>63</v>
      </c>
      <c r="H158" s="9">
        <v>60000</v>
      </c>
    </row>
    <row r="159" spans="1:8" ht="15" thickBot="1" x14ac:dyDescent="0.35">
      <c r="A159" s="8">
        <f>Auchan!A159</f>
        <v>83</v>
      </c>
      <c r="B159" s="9">
        <v>65</v>
      </c>
      <c r="C159" s="9">
        <v>67</v>
      </c>
      <c r="D159" s="9">
        <v>71</v>
      </c>
      <c r="E159" s="9">
        <v>65</v>
      </c>
      <c r="F159" s="9">
        <v>79</v>
      </c>
      <c r="G159" s="9">
        <v>63</v>
      </c>
      <c r="H159" s="9">
        <v>53000</v>
      </c>
    </row>
    <row r="160" spans="1:8" ht="15" thickBot="1" x14ac:dyDescent="0.35">
      <c r="A160" s="8">
        <f>Auchan!A160</f>
        <v>82</v>
      </c>
      <c r="B160" s="9">
        <v>69</v>
      </c>
      <c r="C160" s="9">
        <v>70</v>
      </c>
      <c r="D160" s="9">
        <v>71</v>
      </c>
      <c r="E160" s="9">
        <v>62</v>
      </c>
      <c r="F160" s="9">
        <v>77</v>
      </c>
      <c r="G160" s="9">
        <v>63</v>
      </c>
      <c r="H160" s="9">
        <v>47000</v>
      </c>
    </row>
    <row r="161" spans="1:8" ht="15" thickBot="1" x14ac:dyDescent="0.35">
      <c r="A161" s="8">
        <f>Auchan!A161</f>
        <v>81</v>
      </c>
      <c r="B161" s="9">
        <v>63</v>
      </c>
      <c r="C161" s="9">
        <v>67</v>
      </c>
      <c r="D161" s="9">
        <v>66</v>
      </c>
      <c r="E161" s="9">
        <v>51</v>
      </c>
      <c r="F161" s="9">
        <v>74</v>
      </c>
      <c r="G161" s="9">
        <v>61</v>
      </c>
      <c r="H161" s="9">
        <v>54000</v>
      </c>
    </row>
    <row r="162" spans="1:8" ht="15" thickBot="1" x14ac:dyDescent="0.35">
      <c r="A162" s="8">
        <f>Auchan!A162</f>
        <v>80</v>
      </c>
      <c r="B162" s="9">
        <v>57</v>
      </c>
      <c r="C162" s="9">
        <v>68</v>
      </c>
      <c r="D162" s="9">
        <v>65</v>
      </c>
      <c r="E162" s="9">
        <v>61</v>
      </c>
      <c r="F162" s="9">
        <v>73</v>
      </c>
      <c r="G162" s="9">
        <v>59</v>
      </c>
      <c r="H162" s="9">
        <v>66000</v>
      </c>
    </row>
    <row r="163" spans="1:8" ht="15" thickBot="1" x14ac:dyDescent="0.35">
      <c r="A163" s="8">
        <f>Auchan!A163</f>
        <v>79</v>
      </c>
      <c r="B163" s="9">
        <v>46</v>
      </c>
      <c r="C163" s="9">
        <v>64</v>
      </c>
      <c r="D163" s="9">
        <v>62</v>
      </c>
      <c r="E163" s="9">
        <v>55</v>
      </c>
      <c r="F163" s="9">
        <v>78</v>
      </c>
      <c r="G163" s="9">
        <v>58</v>
      </c>
      <c r="H163" s="9">
        <v>81000</v>
      </c>
    </row>
    <row r="164" spans="1:8" ht="15" thickBot="1" x14ac:dyDescent="0.35">
      <c r="A164" s="8">
        <f>Auchan!A164</f>
        <v>78</v>
      </c>
      <c r="B164" s="9">
        <v>70</v>
      </c>
      <c r="C164" s="9">
        <v>69</v>
      </c>
      <c r="D164" s="9">
        <v>69</v>
      </c>
      <c r="E164" s="9">
        <v>64</v>
      </c>
      <c r="F164" s="9">
        <v>77</v>
      </c>
      <c r="G164" s="9">
        <v>62</v>
      </c>
      <c r="H164" s="9">
        <v>47000</v>
      </c>
    </row>
    <row r="165" spans="1:8" ht="15" thickBot="1" x14ac:dyDescent="0.35">
      <c r="A165" s="8">
        <f>Auchan!A165</f>
        <v>77</v>
      </c>
      <c r="B165" s="9">
        <v>71</v>
      </c>
      <c r="C165" s="9">
        <v>68</v>
      </c>
      <c r="D165" s="9">
        <v>67</v>
      </c>
      <c r="E165" s="9">
        <v>67</v>
      </c>
      <c r="F165" s="9">
        <v>78</v>
      </c>
      <c r="G165" s="9">
        <v>65</v>
      </c>
      <c r="H165" s="9">
        <v>42000</v>
      </c>
    </row>
    <row r="166" spans="1:8" ht="15" thickBot="1" x14ac:dyDescent="0.35">
      <c r="A166" s="8">
        <f>Auchan!A166</f>
        <v>76</v>
      </c>
      <c r="B166" s="9">
        <v>68</v>
      </c>
      <c r="C166" s="9">
        <v>66</v>
      </c>
      <c r="D166" s="9">
        <v>62</v>
      </c>
      <c r="E166" s="9">
        <v>63</v>
      </c>
      <c r="F166" s="9">
        <v>78</v>
      </c>
      <c r="G166" s="9">
        <v>62</v>
      </c>
      <c r="H166" s="9">
        <v>47000</v>
      </c>
    </row>
    <row r="167" spans="1:8" ht="15" thickBot="1" x14ac:dyDescent="0.35">
      <c r="A167" s="8">
        <f>Auchan!A167</f>
        <v>75</v>
      </c>
      <c r="B167" s="9">
        <v>66</v>
      </c>
      <c r="C167" s="9">
        <v>63</v>
      </c>
      <c r="D167" s="9">
        <v>64</v>
      </c>
      <c r="E167" s="9">
        <v>57</v>
      </c>
      <c r="F167" s="9">
        <v>78</v>
      </c>
      <c r="G167" s="9">
        <v>63</v>
      </c>
      <c r="H167" s="9">
        <v>58000</v>
      </c>
    </row>
    <row r="168" spans="1:8" ht="15" thickBot="1" x14ac:dyDescent="0.35">
      <c r="A168" s="8">
        <f>Auchan!A168</f>
        <v>74</v>
      </c>
      <c r="B168" s="9">
        <v>64</v>
      </c>
      <c r="C168" s="9">
        <v>56</v>
      </c>
      <c r="D168" s="9">
        <v>60</v>
      </c>
      <c r="E168" s="9">
        <v>60</v>
      </c>
      <c r="F168" s="9">
        <v>78</v>
      </c>
      <c r="G168" s="9">
        <v>65</v>
      </c>
      <c r="H168" s="9">
        <v>52000</v>
      </c>
    </row>
    <row r="169" spans="1:8" ht="15" thickBot="1" x14ac:dyDescent="0.35">
      <c r="A169" s="8">
        <f>Auchan!A169</f>
        <v>73</v>
      </c>
      <c r="B169" s="9">
        <v>58</v>
      </c>
      <c r="C169" s="9">
        <v>65</v>
      </c>
      <c r="D169" s="9">
        <v>60</v>
      </c>
      <c r="E169" s="9">
        <v>55</v>
      </c>
      <c r="F169" s="9">
        <v>74</v>
      </c>
      <c r="G169" s="9">
        <v>60</v>
      </c>
      <c r="H169" s="9">
        <v>60000</v>
      </c>
    </row>
    <row r="170" spans="1:8" ht="15" thickBot="1" x14ac:dyDescent="0.35">
      <c r="A170" s="8">
        <f>Auchan!A170</f>
        <v>72</v>
      </c>
      <c r="B170" s="9">
        <v>58</v>
      </c>
      <c r="C170" s="9">
        <v>60</v>
      </c>
      <c r="D170" s="9">
        <v>60</v>
      </c>
      <c r="E170" s="9">
        <v>52</v>
      </c>
      <c r="F170" s="9">
        <v>73</v>
      </c>
      <c r="G170" s="9">
        <v>51</v>
      </c>
      <c r="H170" s="9">
        <v>61000</v>
      </c>
    </row>
    <row r="171" spans="1:8" ht="15" thickBot="1" x14ac:dyDescent="0.35">
      <c r="A171" s="8">
        <f>Auchan!A171</f>
        <v>71</v>
      </c>
      <c r="B171" s="9">
        <v>54</v>
      </c>
      <c r="C171" s="9">
        <v>63</v>
      </c>
      <c r="D171" s="9">
        <v>63</v>
      </c>
      <c r="E171" s="9">
        <v>53</v>
      </c>
      <c r="F171" s="9">
        <v>73</v>
      </c>
      <c r="G171" s="9">
        <v>50</v>
      </c>
      <c r="H171" s="9">
        <v>66000</v>
      </c>
    </row>
    <row r="172" spans="1:8" ht="15" thickBot="1" x14ac:dyDescent="0.35">
      <c r="A172" s="8">
        <f>Auchan!A172</f>
        <v>70</v>
      </c>
      <c r="B172" s="9">
        <v>62</v>
      </c>
      <c r="C172" s="9">
        <v>57</v>
      </c>
      <c r="D172" s="9">
        <v>58</v>
      </c>
      <c r="E172" s="9">
        <v>54</v>
      </c>
      <c r="F172" s="9">
        <v>76</v>
      </c>
      <c r="G172" s="9">
        <v>54</v>
      </c>
      <c r="H172" s="9">
        <v>58000</v>
      </c>
    </row>
    <row r="173" spans="1:8" ht="15" thickBot="1" x14ac:dyDescent="0.35">
      <c r="A173" s="8">
        <f>Auchan!A173</f>
        <v>69</v>
      </c>
      <c r="B173" s="9">
        <v>61</v>
      </c>
      <c r="C173" s="9">
        <v>57</v>
      </c>
      <c r="D173" s="9">
        <v>50</v>
      </c>
      <c r="E173" s="9">
        <v>51</v>
      </c>
      <c r="F173" s="9">
        <v>77</v>
      </c>
      <c r="G173" s="9">
        <v>57</v>
      </c>
      <c r="H173" s="9">
        <v>53000</v>
      </c>
    </row>
    <row r="174" spans="1:8" ht="15" thickBot="1" x14ac:dyDescent="0.35">
      <c r="A174" s="8">
        <f>Auchan!A174</f>
        <v>68</v>
      </c>
      <c r="B174" s="9">
        <v>52</v>
      </c>
      <c r="C174" s="9">
        <v>52</v>
      </c>
      <c r="D174" s="9">
        <v>57</v>
      </c>
      <c r="E174" s="9">
        <v>56</v>
      </c>
      <c r="F174" s="9">
        <v>76</v>
      </c>
      <c r="G174" s="9">
        <v>55</v>
      </c>
      <c r="H174" s="9">
        <v>74000</v>
      </c>
    </row>
    <row r="175" spans="1:8" ht="15" thickBot="1" x14ac:dyDescent="0.35">
      <c r="A175" s="8">
        <f>Auchan!A175</f>
        <v>67</v>
      </c>
      <c r="B175" s="9">
        <v>40</v>
      </c>
      <c r="C175" s="9">
        <v>49</v>
      </c>
      <c r="D175" s="9">
        <v>49</v>
      </c>
      <c r="E175" s="9">
        <v>45</v>
      </c>
      <c r="F175" s="9">
        <v>71</v>
      </c>
      <c r="G175" s="9">
        <v>45</v>
      </c>
      <c r="H175" s="9">
        <v>89000</v>
      </c>
    </row>
    <row r="176" spans="1:8" ht="15" thickBot="1" x14ac:dyDescent="0.35">
      <c r="A176" s="8">
        <f>Auchan!A176</f>
        <v>66</v>
      </c>
      <c r="B176" s="9">
        <v>64</v>
      </c>
      <c r="C176" s="9">
        <v>54</v>
      </c>
      <c r="D176" s="9">
        <v>53</v>
      </c>
      <c r="E176" s="9">
        <v>58</v>
      </c>
      <c r="F176" s="9">
        <v>76</v>
      </c>
      <c r="G176" s="9">
        <v>56</v>
      </c>
      <c r="H176" s="9">
        <v>47000</v>
      </c>
    </row>
    <row r="177" spans="1:8" ht="15" thickBot="1" x14ac:dyDescent="0.35">
      <c r="A177" s="8">
        <f>Auchan!A177</f>
        <v>65</v>
      </c>
      <c r="B177" s="9">
        <v>64</v>
      </c>
      <c r="C177" s="9">
        <v>58</v>
      </c>
      <c r="D177" s="9">
        <v>50</v>
      </c>
      <c r="E177" s="9">
        <v>56</v>
      </c>
      <c r="F177" s="9">
        <v>75</v>
      </c>
      <c r="G177" s="9">
        <v>57</v>
      </c>
      <c r="H177" s="9">
        <v>45000</v>
      </c>
    </row>
    <row r="178" spans="1:8" ht="15" thickBot="1" x14ac:dyDescent="0.35">
      <c r="A178" s="8">
        <f>Auchan!A178</f>
        <v>64</v>
      </c>
      <c r="B178" s="9">
        <v>55</v>
      </c>
      <c r="C178" s="9">
        <v>55</v>
      </c>
      <c r="D178" s="9">
        <v>52</v>
      </c>
      <c r="E178" s="9">
        <v>47</v>
      </c>
      <c r="F178" s="9">
        <v>72</v>
      </c>
      <c r="G178" s="9">
        <v>56</v>
      </c>
      <c r="H178" s="9">
        <v>61000</v>
      </c>
    </row>
    <row r="179" spans="1:8" ht="15" thickBot="1" x14ac:dyDescent="0.35">
      <c r="A179" s="8">
        <f>Auchan!A179</f>
        <v>63</v>
      </c>
      <c r="B179" s="9">
        <v>53</v>
      </c>
      <c r="C179" s="9">
        <v>60</v>
      </c>
      <c r="D179" s="9">
        <v>51</v>
      </c>
      <c r="E179" s="9">
        <v>49</v>
      </c>
      <c r="F179" s="9">
        <v>75</v>
      </c>
      <c r="G179" s="9">
        <v>55</v>
      </c>
      <c r="H179" s="9">
        <v>60000</v>
      </c>
    </row>
    <row r="180" spans="1:8" ht="15" thickBot="1" x14ac:dyDescent="0.35">
      <c r="A180" s="8">
        <f>Auchan!A180</f>
        <v>62</v>
      </c>
      <c r="B180" s="9">
        <v>54</v>
      </c>
      <c r="C180" s="9">
        <v>57</v>
      </c>
      <c r="D180" s="9">
        <v>54</v>
      </c>
      <c r="E180" s="9">
        <v>51</v>
      </c>
      <c r="F180" s="9">
        <v>75</v>
      </c>
      <c r="G180" s="9">
        <v>56</v>
      </c>
      <c r="H180" s="9">
        <v>59000</v>
      </c>
    </row>
    <row r="181" spans="1:8" ht="15" thickBot="1" x14ac:dyDescent="0.35">
      <c r="A181" s="8">
        <f>Auchan!A181</f>
        <v>61</v>
      </c>
      <c r="B181" s="9">
        <v>54</v>
      </c>
      <c r="C181" s="9">
        <v>53</v>
      </c>
      <c r="D181" s="9">
        <v>51</v>
      </c>
      <c r="E181" s="9">
        <v>51</v>
      </c>
      <c r="F181" s="9">
        <v>73</v>
      </c>
      <c r="G181" s="9">
        <v>52</v>
      </c>
      <c r="H181" s="9">
        <v>60000</v>
      </c>
    </row>
    <row r="182" spans="1:8" ht="15" thickBot="1" x14ac:dyDescent="0.35">
      <c r="A182" s="8">
        <f>Auchan!A182</f>
        <v>60</v>
      </c>
      <c r="B182" s="9">
        <v>53</v>
      </c>
      <c r="C182" s="9">
        <v>48</v>
      </c>
      <c r="D182" s="9">
        <v>56</v>
      </c>
      <c r="E182" s="9">
        <v>44</v>
      </c>
      <c r="F182" s="9">
        <v>72</v>
      </c>
      <c r="G182" s="9">
        <v>46</v>
      </c>
      <c r="H182" s="9">
        <v>69000</v>
      </c>
    </row>
    <row r="183" spans="1:8" ht="15" thickBot="1" x14ac:dyDescent="0.35">
      <c r="A183" s="8">
        <f>Auchan!A183</f>
        <v>59</v>
      </c>
      <c r="B183" s="9">
        <v>49</v>
      </c>
      <c r="C183" s="9">
        <v>51</v>
      </c>
      <c r="D183" s="9">
        <v>54</v>
      </c>
      <c r="E183" s="9">
        <v>42</v>
      </c>
      <c r="F183" s="9">
        <v>73</v>
      </c>
      <c r="G183" s="9">
        <v>53</v>
      </c>
      <c r="H183" s="9">
        <v>68000</v>
      </c>
    </row>
    <row r="184" spans="1:8" ht="15" thickBot="1" x14ac:dyDescent="0.35">
      <c r="A184" s="8">
        <f>Auchan!A184</f>
        <v>58</v>
      </c>
      <c r="B184" s="9">
        <v>54</v>
      </c>
      <c r="C184" s="9">
        <v>47</v>
      </c>
      <c r="D184" s="9">
        <v>53</v>
      </c>
      <c r="E184" s="9">
        <v>46</v>
      </c>
      <c r="F184" s="9">
        <v>75</v>
      </c>
      <c r="G184" s="9">
        <v>53</v>
      </c>
      <c r="H184" s="9">
        <v>55000</v>
      </c>
    </row>
    <row r="185" spans="1:8" ht="15" thickBot="1" x14ac:dyDescent="0.35">
      <c r="A185" s="8">
        <f>Auchan!A185</f>
        <v>57</v>
      </c>
      <c r="B185" s="9">
        <v>52</v>
      </c>
      <c r="C185" s="9">
        <v>47</v>
      </c>
      <c r="D185" s="9">
        <v>49</v>
      </c>
      <c r="E185" s="9">
        <v>39</v>
      </c>
      <c r="F185" s="9">
        <v>71</v>
      </c>
      <c r="G185" s="9">
        <v>51</v>
      </c>
      <c r="H185" s="9">
        <v>62000</v>
      </c>
    </row>
    <row r="186" spans="1:8" ht="15" thickBot="1" x14ac:dyDescent="0.35">
      <c r="A186" s="8">
        <f>Auchan!A186</f>
        <v>56</v>
      </c>
      <c r="B186" s="9">
        <v>48</v>
      </c>
      <c r="C186" s="9">
        <v>45</v>
      </c>
      <c r="D186" s="9">
        <v>49</v>
      </c>
      <c r="E186" s="9">
        <v>50</v>
      </c>
      <c r="F186" s="9">
        <v>74</v>
      </c>
      <c r="G186" s="9">
        <v>52</v>
      </c>
      <c r="H186" s="9">
        <v>68000</v>
      </c>
    </row>
    <row r="187" spans="1:8" ht="15" thickBot="1" x14ac:dyDescent="0.35">
      <c r="A187" s="8">
        <f>Auchan!A187</f>
        <v>55</v>
      </c>
      <c r="B187" s="9">
        <v>28</v>
      </c>
      <c r="C187" s="9">
        <v>35</v>
      </c>
      <c r="D187" s="9">
        <v>45</v>
      </c>
      <c r="E187" s="9">
        <v>37</v>
      </c>
      <c r="F187" s="9">
        <v>69</v>
      </c>
      <c r="G187" s="9">
        <v>44</v>
      </c>
      <c r="H187" s="9">
        <v>101000</v>
      </c>
    </row>
    <row r="188" spans="1:8" ht="15" thickBot="1" x14ac:dyDescent="0.35">
      <c r="A188" s="8">
        <f>Auchan!A188</f>
        <v>54</v>
      </c>
      <c r="B188" s="9">
        <v>60</v>
      </c>
      <c r="C188" s="9">
        <v>45</v>
      </c>
      <c r="D188" s="9">
        <v>49</v>
      </c>
      <c r="E188" s="9">
        <v>49</v>
      </c>
      <c r="F188" s="9">
        <v>73</v>
      </c>
      <c r="G188" s="9">
        <v>57</v>
      </c>
      <c r="H188" s="9">
        <v>58000</v>
      </c>
    </row>
    <row r="189" spans="1:8" ht="15" thickBot="1" x14ac:dyDescent="0.35">
      <c r="A189" s="8">
        <f>Auchan!A189</f>
        <v>53</v>
      </c>
      <c r="B189" s="9">
        <v>60</v>
      </c>
      <c r="C189" s="9">
        <v>43</v>
      </c>
      <c r="D189" s="9">
        <v>35</v>
      </c>
      <c r="E189" s="9">
        <v>51</v>
      </c>
      <c r="F189" s="9">
        <v>73</v>
      </c>
      <c r="G189" s="9">
        <v>54</v>
      </c>
      <c r="H189" s="9">
        <v>45000</v>
      </c>
    </row>
    <row r="190" spans="1:8" ht="15" thickBot="1" x14ac:dyDescent="0.35">
      <c r="A190" s="8">
        <f>Auchan!A190</f>
        <v>52</v>
      </c>
      <c r="B190" s="9">
        <v>55</v>
      </c>
      <c r="C190" s="9">
        <v>39</v>
      </c>
      <c r="D190" s="9">
        <v>49</v>
      </c>
      <c r="E190" s="9">
        <v>48</v>
      </c>
      <c r="F190" s="9">
        <v>72</v>
      </c>
      <c r="G190" s="9">
        <v>54</v>
      </c>
      <c r="H190" s="9">
        <v>53000</v>
      </c>
    </row>
    <row r="191" spans="1:8" ht="15" thickBot="1" x14ac:dyDescent="0.35">
      <c r="A191" s="8">
        <f>Auchan!A191</f>
        <v>51</v>
      </c>
      <c r="B191" s="9">
        <v>49</v>
      </c>
      <c r="C191" s="9">
        <v>38</v>
      </c>
      <c r="D191" s="9">
        <v>46</v>
      </c>
      <c r="E191" s="9">
        <v>41</v>
      </c>
      <c r="F191" s="9">
        <v>72</v>
      </c>
      <c r="G191" s="9">
        <v>51</v>
      </c>
      <c r="H191" s="9">
        <v>64000</v>
      </c>
    </row>
    <row r="192" spans="1:8" ht="15" thickBot="1" x14ac:dyDescent="0.35">
      <c r="A192" s="8">
        <f>Auchan!A192</f>
        <v>50</v>
      </c>
      <c r="B192" s="9">
        <v>56</v>
      </c>
      <c r="C192" s="9">
        <v>43</v>
      </c>
      <c r="D192" s="9">
        <v>54</v>
      </c>
      <c r="E192" s="9">
        <v>50</v>
      </c>
      <c r="F192" s="9">
        <v>75</v>
      </c>
      <c r="G192" s="9">
        <v>56</v>
      </c>
      <c r="H192" s="9">
        <v>52000</v>
      </c>
    </row>
    <row r="193" spans="1:8" ht="15" thickBot="1" x14ac:dyDescent="0.35">
      <c r="A193" s="8">
        <f>Auchan!A193</f>
        <v>49</v>
      </c>
      <c r="B193" s="9">
        <v>36</v>
      </c>
      <c r="C193" s="9">
        <v>34</v>
      </c>
      <c r="D193" s="9">
        <v>43</v>
      </c>
      <c r="E193" s="9">
        <v>37</v>
      </c>
      <c r="F193" s="9">
        <v>67</v>
      </c>
      <c r="G193" s="9">
        <v>42</v>
      </c>
      <c r="H193" s="9">
        <v>76000</v>
      </c>
    </row>
    <row r="194" spans="1:8" ht="15" thickBot="1" x14ac:dyDescent="0.35">
      <c r="A194" s="8">
        <f>Auchan!A194</f>
        <v>48</v>
      </c>
      <c r="B194" s="9">
        <v>50</v>
      </c>
      <c r="C194" s="9">
        <v>37</v>
      </c>
      <c r="D194" s="9">
        <v>43</v>
      </c>
      <c r="E194" s="9">
        <v>34</v>
      </c>
      <c r="F194" s="9">
        <v>69</v>
      </c>
      <c r="G194" s="9">
        <v>36</v>
      </c>
      <c r="H194" s="9">
        <v>68000</v>
      </c>
    </row>
    <row r="195" spans="1:8" ht="15" thickBot="1" x14ac:dyDescent="0.35">
      <c r="A195" s="8">
        <f>Auchan!A195</f>
        <v>47</v>
      </c>
      <c r="B195" s="9">
        <v>46</v>
      </c>
      <c r="C195" s="9">
        <v>30</v>
      </c>
      <c r="D195" s="9">
        <v>43</v>
      </c>
      <c r="E195" s="9">
        <v>28</v>
      </c>
      <c r="F195" s="9">
        <v>67</v>
      </c>
      <c r="G195" s="9">
        <v>36</v>
      </c>
      <c r="H195" s="9">
        <v>74000</v>
      </c>
    </row>
    <row r="196" spans="1:8" ht="15" thickBot="1" x14ac:dyDescent="0.35">
      <c r="A196" s="8">
        <f>Auchan!A196</f>
        <v>46</v>
      </c>
      <c r="B196" s="9">
        <v>51</v>
      </c>
      <c r="C196" s="9">
        <v>34</v>
      </c>
      <c r="D196" s="9">
        <v>47</v>
      </c>
      <c r="E196" s="9">
        <v>32</v>
      </c>
      <c r="F196" s="9">
        <v>71</v>
      </c>
      <c r="G196" s="9">
        <v>44</v>
      </c>
      <c r="H196" s="9">
        <v>53000</v>
      </c>
    </row>
    <row r="197" spans="1:8" ht="15" thickBot="1" x14ac:dyDescent="0.35">
      <c r="A197" s="8">
        <f>Auchan!A197</f>
        <v>45</v>
      </c>
      <c r="B197" s="9">
        <v>52</v>
      </c>
      <c r="C197" s="9">
        <v>15</v>
      </c>
      <c r="D197" s="9">
        <v>46</v>
      </c>
      <c r="E197" s="9">
        <v>43</v>
      </c>
      <c r="F197" s="9">
        <v>71</v>
      </c>
      <c r="G197" s="9">
        <v>49</v>
      </c>
      <c r="H197" s="9">
        <v>55000</v>
      </c>
    </row>
    <row r="198" spans="1:8" ht="15" thickBot="1" x14ac:dyDescent="0.35">
      <c r="A198" s="8">
        <f>Auchan!A198</f>
        <v>44</v>
      </c>
      <c r="B198" s="9">
        <v>38</v>
      </c>
      <c r="C198" s="9">
        <v>30</v>
      </c>
      <c r="D198" s="9">
        <v>42</v>
      </c>
      <c r="E198" s="9">
        <v>45</v>
      </c>
      <c r="F198" s="9">
        <v>66</v>
      </c>
      <c r="G198" s="9">
        <v>44</v>
      </c>
      <c r="H198" s="9">
        <v>67000</v>
      </c>
    </row>
    <row r="199" spans="1:8" ht="15" thickBot="1" x14ac:dyDescent="0.35">
      <c r="A199" s="8">
        <f>Auchan!A199</f>
        <v>43</v>
      </c>
      <c r="B199" s="9">
        <v>18</v>
      </c>
      <c r="C199" s="9">
        <v>14</v>
      </c>
      <c r="D199" s="9">
        <v>24</v>
      </c>
      <c r="E199" s="9">
        <v>27</v>
      </c>
      <c r="F199" s="9">
        <v>66</v>
      </c>
      <c r="G199" s="9">
        <v>29</v>
      </c>
      <c r="H199" s="9">
        <v>95000</v>
      </c>
    </row>
    <row r="200" spans="1:8" ht="15" thickBot="1" x14ac:dyDescent="0.35">
      <c r="A200" s="8">
        <f>Auchan!A200</f>
        <v>42</v>
      </c>
      <c r="B200" s="9">
        <v>57</v>
      </c>
      <c r="C200" s="9">
        <v>38</v>
      </c>
      <c r="D200" s="9">
        <v>48</v>
      </c>
      <c r="E200" s="9">
        <v>49</v>
      </c>
      <c r="F200" s="9">
        <v>67</v>
      </c>
      <c r="G200" s="9">
        <v>47</v>
      </c>
      <c r="H200" s="9">
        <v>53000</v>
      </c>
    </row>
    <row r="201" spans="1:8" ht="15" thickBot="1" x14ac:dyDescent="0.35">
      <c r="A201" s="8">
        <f>Auchan!A201</f>
        <v>41</v>
      </c>
      <c r="B201" s="9">
        <v>58</v>
      </c>
      <c r="C201" s="9">
        <v>36</v>
      </c>
      <c r="D201" s="9">
        <v>43</v>
      </c>
      <c r="E201" s="9">
        <v>43</v>
      </c>
      <c r="F201" s="9">
        <v>68</v>
      </c>
      <c r="G201" s="9">
        <v>43</v>
      </c>
      <c r="H201" s="9">
        <v>53000</v>
      </c>
    </row>
    <row r="202" spans="1:8" ht="15" thickBot="1" x14ac:dyDescent="0.35">
      <c r="A202" s="8">
        <f>Auchan!A202</f>
        <v>40</v>
      </c>
      <c r="B202" s="9">
        <v>30</v>
      </c>
      <c r="C202" s="9">
        <v>26</v>
      </c>
      <c r="D202" s="9">
        <v>31</v>
      </c>
      <c r="E202" s="9">
        <v>12</v>
      </c>
      <c r="F202" s="9">
        <v>67</v>
      </c>
      <c r="G202" s="9">
        <v>38</v>
      </c>
      <c r="H202" s="9">
        <v>79000</v>
      </c>
    </row>
    <row r="203" spans="1:8" ht="15" thickBot="1" x14ac:dyDescent="0.35">
      <c r="A203" s="8">
        <f>Auchan!A203</f>
        <v>39</v>
      </c>
      <c r="B203" s="9">
        <v>2</v>
      </c>
      <c r="C203" s="9">
        <v>1</v>
      </c>
      <c r="D203" s="9">
        <v>1</v>
      </c>
      <c r="E203" s="9">
        <v>4</v>
      </c>
      <c r="F203" s="9">
        <v>57</v>
      </c>
      <c r="G203" s="9">
        <v>27</v>
      </c>
      <c r="H203" s="9">
        <v>95000</v>
      </c>
    </row>
    <row r="204" spans="1:8" ht="15" thickBot="1" x14ac:dyDescent="0.35">
      <c r="A204" s="8">
        <f>Auchan!A204</f>
        <v>38</v>
      </c>
      <c r="B204" s="9">
        <v>23</v>
      </c>
      <c r="C204" s="9">
        <v>13</v>
      </c>
      <c r="D204" s="9">
        <v>23</v>
      </c>
      <c r="E204" s="9">
        <v>33</v>
      </c>
      <c r="F204" s="9">
        <v>64</v>
      </c>
      <c r="G204" s="9">
        <v>36</v>
      </c>
      <c r="H204" s="9">
        <v>79000</v>
      </c>
    </row>
    <row r="205" spans="1:8" ht="15" thickBot="1" x14ac:dyDescent="0.35">
      <c r="A205" s="8">
        <f>Auchan!A205</f>
        <v>37</v>
      </c>
      <c r="B205" s="9">
        <v>40</v>
      </c>
      <c r="C205" s="9">
        <v>24</v>
      </c>
      <c r="D205" s="9">
        <v>31</v>
      </c>
      <c r="E205" s="9">
        <v>40</v>
      </c>
      <c r="F205" s="9">
        <v>63</v>
      </c>
      <c r="G205" s="9">
        <v>35</v>
      </c>
      <c r="H205" s="9">
        <v>66000</v>
      </c>
    </row>
    <row r="206" spans="1:8" ht="15" thickBot="1" x14ac:dyDescent="0.35">
      <c r="A206" s="8">
        <f>Auchan!A206</f>
        <v>36</v>
      </c>
      <c r="B206" s="9">
        <v>41</v>
      </c>
      <c r="C206" s="9">
        <v>24</v>
      </c>
      <c r="D206" s="9">
        <v>34</v>
      </c>
      <c r="E206" s="9">
        <v>41</v>
      </c>
      <c r="F206" s="9">
        <v>62</v>
      </c>
      <c r="G206" s="9">
        <v>27</v>
      </c>
      <c r="H206" s="9">
        <v>69000</v>
      </c>
    </row>
    <row r="207" spans="1:8" ht="15" thickBot="1" x14ac:dyDescent="0.35">
      <c r="A207" s="8">
        <f>Auchan!A207</f>
        <v>35</v>
      </c>
      <c r="B207" s="9">
        <v>40</v>
      </c>
      <c r="C207" s="9">
        <v>27</v>
      </c>
      <c r="D207" s="9">
        <v>34</v>
      </c>
      <c r="E207" s="9">
        <v>28</v>
      </c>
      <c r="F207" s="9">
        <v>62</v>
      </c>
      <c r="G207" s="9">
        <v>22</v>
      </c>
      <c r="H207" s="9">
        <v>73000</v>
      </c>
    </row>
    <row r="208" spans="1:8" ht="15" thickBot="1" x14ac:dyDescent="0.35">
      <c r="A208" s="8">
        <f>Auchan!A208</f>
        <v>34</v>
      </c>
      <c r="B208" s="9">
        <v>52</v>
      </c>
      <c r="C208" s="9">
        <v>30</v>
      </c>
      <c r="D208" s="9">
        <v>39</v>
      </c>
      <c r="E208" s="9">
        <v>41</v>
      </c>
      <c r="F208" s="9">
        <v>32</v>
      </c>
      <c r="G208" s="9">
        <v>36</v>
      </c>
      <c r="H208" s="9">
        <v>55000</v>
      </c>
    </row>
    <row r="209" spans="1:8" ht="15" thickBot="1" x14ac:dyDescent="0.35">
      <c r="A209" s="8">
        <f>Auchan!A209</f>
        <v>33</v>
      </c>
      <c r="B209" s="9">
        <v>44</v>
      </c>
      <c r="C209" s="9">
        <v>24</v>
      </c>
      <c r="D209" s="9">
        <v>34</v>
      </c>
      <c r="E209" s="9">
        <v>32</v>
      </c>
      <c r="F209" s="9">
        <v>1</v>
      </c>
      <c r="G209" s="9">
        <v>31</v>
      </c>
      <c r="H209" s="9">
        <v>61000</v>
      </c>
    </row>
    <row r="210" spans="1:8" ht="15" thickBot="1" x14ac:dyDescent="0.35">
      <c r="A210" s="8">
        <f>Auchan!A210</f>
        <v>32</v>
      </c>
      <c r="B210" s="9">
        <v>31</v>
      </c>
      <c r="C210" s="9">
        <v>20</v>
      </c>
      <c r="D210" s="9">
        <v>28</v>
      </c>
      <c r="E210" s="9">
        <v>38</v>
      </c>
      <c r="F210" s="9">
        <v>61</v>
      </c>
      <c r="G210" s="9">
        <v>36</v>
      </c>
      <c r="H210" s="9">
        <v>67000</v>
      </c>
    </row>
    <row r="211" spans="1:8" ht="15" thickBot="1" x14ac:dyDescent="0.35">
      <c r="A211" s="8">
        <f>Auchan!A211</f>
        <v>31</v>
      </c>
      <c r="B211" s="9">
        <v>15</v>
      </c>
      <c r="C211" s="9">
        <v>16</v>
      </c>
      <c r="D211" s="9">
        <v>23</v>
      </c>
      <c r="E211" s="9">
        <v>19</v>
      </c>
      <c r="F211" s="9">
        <v>59</v>
      </c>
      <c r="G211" s="9">
        <v>13</v>
      </c>
      <c r="H211" s="9">
        <v>87000</v>
      </c>
    </row>
    <row r="212" spans="1:8" ht="15" thickBot="1" x14ac:dyDescent="0.35">
      <c r="A212" s="8">
        <f>Auchan!A212</f>
        <v>30</v>
      </c>
      <c r="B212" s="9">
        <v>55</v>
      </c>
      <c r="C212" s="9">
        <v>29</v>
      </c>
      <c r="D212" s="9">
        <v>38</v>
      </c>
      <c r="E212" s="9">
        <v>44</v>
      </c>
      <c r="F212" s="9">
        <v>54</v>
      </c>
      <c r="G212" s="9">
        <v>36</v>
      </c>
      <c r="H212" s="9">
        <v>51000</v>
      </c>
    </row>
    <row r="213" spans="1:8" ht="15" thickBot="1" x14ac:dyDescent="0.35">
      <c r="A213" s="8">
        <f>Auchan!A213</f>
        <v>29</v>
      </c>
      <c r="B213" s="9">
        <v>53</v>
      </c>
      <c r="C213" s="9">
        <v>31</v>
      </c>
      <c r="D213" s="9">
        <v>44</v>
      </c>
      <c r="E213" s="9">
        <v>40</v>
      </c>
      <c r="F213" s="9">
        <v>53</v>
      </c>
      <c r="G213" s="9">
        <v>39</v>
      </c>
      <c r="H213" s="9">
        <v>48000</v>
      </c>
    </row>
    <row r="214" spans="1:8" ht="15" thickBot="1" x14ac:dyDescent="0.35">
      <c r="A214" s="8">
        <f>Auchan!A214</f>
        <v>28</v>
      </c>
      <c r="B214" s="9">
        <v>44</v>
      </c>
      <c r="C214" s="9">
        <v>22</v>
      </c>
      <c r="D214" s="9">
        <v>26</v>
      </c>
      <c r="E214" s="9">
        <v>37</v>
      </c>
      <c r="F214" s="9">
        <v>58</v>
      </c>
      <c r="G214" s="9">
        <v>36</v>
      </c>
      <c r="H214" s="9">
        <v>63000</v>
      </c>
    </row>
    <row r="215" spans="1:8" ht="15" thickBot="1" x14ac:dyDescent="0.35">
      <c r="A215" s="8">
        <f>Auchan!A215</f>
        <v>27</v>
      </c>
      <c r="B215" s="9">
        <v>46</v>
      </c>
      <c r="C215" s="9">
        <v>24</v>
      </c>
      <c r="D215" s="9">
        <v>27</v>
      </c>
      <c r="E215" s="9">
        <v>27</v>
      </c>
      <c r="F215" s="9">
        <v>67</v>
      </c>
      <c r="G215" s="9">
        <v>29</v>
      </c>
      <c r="H215" s="9">
        <v>64000</v>
      </c>
    </row>
    <row r="216" spans="1:8" ht="15" thickBot="1" x14ac:dyDescent="0.35">
      <c r="A216" s="8">
        <f>Auchan!A216</f>
        <v>26</v>
      </c>
      <c r="B216" s="9">
        <v>48</v>
      </c>
      <c r="C216" s="9">
        <v>22</v>
      </c>
      <c r="D216" s="9">
        <v>32</v>
      </c>
      <c r="E216" s="9">
        <v>21</v>
      </c>
      <c r="F216" s="9">
        <v>66</v>
      </c>
      <c r="G216" s="9">
        <v>32</v>
      </c>
      <c r="H216" s="9">
        <v>64000</v>
      </c>
    </row>
    <row r="217" spans="1:8" ht="15" thickBot="1" x14ac:dyDescent="0.35">
      <c r="A217" s="8">
        <f>Auchan!A217</f>
        <v>25</v>
      </c>
      <c r="B217" s="9">
        <v>26</v>
      </c>
      <c r="C217" s="9">
        <v>18</v>
      </c>
      <c r="D217" s="9">
        <v>37</v>
      </c>
      <c r="E217" s="9">
        <v>16</v>
      </c>
      <c r="F217" s="9">
        <v>66</v>
      </c>
      <c r="G217" s="9">
        <v>28</v>
      </c>
      <c r="H217" s="9">
        <v>77000</v>
      </c>
    </row>
    <row r="218" spans="1:8" ht="15" thickBot="1" x14ac:dyDescent="0.35">
      <c r="A218" s="8">
        <f>Auchan!A218</f>
        <v>24</v>
      </c>
      <c r="B218" s="9">
        <v>40</v>
      </c>
      <c r="C218" s="9">
        <v>25</v>
      </c>
      <c r="D218" s="9">
        <v>35</v>
      </c>
      <c r="E218" s="9">
        <v>21</v>
      </c>
      <c r="F218" s="9">
        <v>67</v>
      </c>
      <c r="G218" s="9">
        <v>14</v>
      </c>
      <c r="H218" s="9">
        <v>71000</v>
      </c>
    </row>
    <row r="219" spans="1:8" ht="15" thickBot="1" x14ac:dyDescent="0.35">
      <c r="A219" s="8">
        <f>Auchan!A219</f>
        <v>23</v>
      </c>
      <c r="B219" s="9">
        <v>46</v>
      </c>
      <c r="C219" s="9">
        <v>25</v>
      </c>
      <c r="D219" s="9">
        <v>32</v>
      </c>
      <c r="E219" s="9">
        <v>26</v>
      </c>
      <c r="F219" s="9">
        <v>65</v>
      </c>
      <c r="G219" s="9">
        <v>13</v>
      </c>
      <c r="H219" s="9">
        <v>66000</v>
      </c>
    </row>
    <row r="220" spans="1:8" ht="15" thickBot="1" x14ac:dyDescent="0.35">
      <c r="A220" s="8">
        <f>Auchan!A220</f>
        <v>22</v>
      </c>
      <c r="B220" s="9">
        <v>54</v>
      </c>
      <c r="C220" s="9">
        <v>33</v>
      </c>
      <c r="D220" s="9">
        <v>38</v>
      </c>
      <c r="E220" s="9">
        <v>31</v>
      </c>
      <c r="F220" s="9">
        <v>64</v>
      </c>
      <c r="G220" s="9">
        <v>26</v>
      </c>
      <c r="H220" s="9">
        <v>51000</v>
      </c>
    </row>
    <row r="221" spans="1:8" ht="15" thickBot="1" x14ac:dyDescent="0.35">
      <c r="A221" s="8">
        <f>Auchan!A221</f>
        <v>21</v>
      </c>
      <c r="B221" s="9">
        <v>47</v>
      </c>
      <c r="C221" s="9">
        <v>25</v>
      </c>
      <c r="D221" s="9">
        <v>32</v>
      </c>
      <c r="E221" s="9">
        <v>28</v>
      </c>
      <c r="F221" s="9">
        <v>68</v>
      </c>
      <c r="G221" s="9">
        <v>30</v>
      </c>
      <c r="H221" s="9">
        <v>60000</v>
      </c>
    </row>
    <row r="222" spans="1:8" ht="15" thickBot="1" x14ac:dyDescent="0.35">
      <c r="A222" s="8">
        <f>Auchan!A222</f>
        <v>20</v>
      </c>
      <c r="B222" s="9">
        <v>40</v>
      </c>
      <c r="C222" s="9">
        <v>14</v>
      </c>
      <c r="D222" s="9">
        <v>33</v>
      </c>
      <c r="E222" s="9">
        <v>35</v>
      </c>
      <c r="F222" s="9">
        <v>66</v>
      </c>
      <c r="G222" s="9">
        <v>36</v>
      </c>
      <c r="H222" s="9">
        <v>64000</v>
      </c>
    </row>
    <row r="223" spans="1:8" ht="15" thickBot="1" x14ac:dyDescent="0.35">
      <c r="A223" s="8">
        <f>Auchan!A223</f>
        <v>19</v>
      </c>
      <c r="B223" s="9">
        <v>23</v>
      </c>
      <c r="C223" s="9">
        <v>18</v>
      </c>
      <c r="D223" s="9">
        <v>24</v>
      </c>
      <c r="E223" s="9">
        <v>19</v>
      </c>
      <c r="F223" s="9">
        <v>64</v>
      </c>
      <c r="G223" s="9">
        <v>12</v>
      </c>
      <c r="H223" s="9">
        <v>86000</v>
      </c>
    </row>
    <row r="224" spans="1:8" ht="15" thickBot="1" x14ac:dyDescent="0.35">
      <c r="A224" s="8">
        <f>Auchan!A224</f>
        <v>18</v>
      </c>
      <c r="B224" s="9">
        <v>52</v>
      </c>
      <c r="C224" s="9">
        <v>26</v>
      </c>
      <c r="D224" s="9">
        <v>43</v>
      </c>
      <c r="E224" s="9">
        <v>33</v>
      </c>
      <c r="F224" s="9">
        <v>67</v>
      </c>
      <c r="G224" s="9">
        <v>24</v>
      </c>
      <c r="H224" s="9">
        <v>56000</v>
      </c>
    </row>
    <row r="225" spans="1:8" ht="15" thickBot="1" x14ac:dyDescent="0.35">
      <c r="A225" s="8">
        <f>Auchan!A225</f>
        <v>17</v>
      </c>
      <c r="B225" s="9">
        <v>53</v>
      </c>
      <c r="C225" s="9">
        <v>30</v>
      </c>
      <c r="D225" s="9">
        <v>39</v>
      </c>
      <c r="E225" s="9">
        <v>33</v>
      </c>
      <c r="F225" s="9">
        <v>71</v>
      </c>
      <c r="G225" s="9">
        <v>34</v>
      </c>
      <c r="H225" s="9">
        <v>60000</v>
      </c>
    </row>
    <row r="226" spans="1:8" ht="15" thickBot="1" x14ac:dyDescent="0.35">
      <c r="A226" s="8">
        <f>Auchan!A226</f>
        <v>16</v>
      </c>
      <c r="B226" s="9">
        <v>45</v>
      </c>
      <c r="C226" s="9">
        <v>31</v>
      </c>
      <c r="D226" s="9">
        <v>30</v>
      </c>
      <c r="E226" s="9">
        <v>25</v>
      </c>
      <c r="F226" s="9">
        <v>70</v>
      </c>
      <c r="G226" s="9">
        <v>28</v>
      </c>
      <c r="H226" s="9">
        <v>62000</v>
      </c>
    </row>
    <row r="227" spans="1:8" ht="15" thickBot="1" x14ac:dyDescent="0.35">
      <c r="A227" s="8">
        <f>Auchan!A227</f>
        <v>15</v>
      </c>
      <c r="B227" s="9">
        <v>44</v>
      </c>
      <c r="C227" s="9">
        <v>29</v>
      </c>
      <c r="D227" s="9">
        <v>24</v>
      </c>
      <c r="E227" s="9">
        <v>23</v>
      </c>
      <c r="F227" s="9">
        <v>64</v>
      </c>
      <c r="G227" s="9">
        <v>25</v>
      </c>
      <c r="H227" s="9">
        <v>67000</v>
      </c>
    </row>
    <row r="228" spans="1:8" ht="15" thickBot="1" x14ac:dyDescent="0.35">
      <c r="A228" s="8">
        <f>Auchan!A228</f>
        <v>14</v>
      </c>
      <c r="B228" s="9">
        <v>49</v>
      </c>
      <c r="C228" s="9">
        <v>29</v>
      </c>
      <c r="D228" s="9">
        <v>28</v>
      </c>
      <c r="E228" s="9">
        <v>29</v>
      </c>
      <c r="F228" s="9">
        <v>67</v>
      </c>
      <c r="G228" s="9">
        <v>28</v>
      </c>
      <c r="H228" s="9">
        <v>63000</v>
      </c>
    </row>
    <row r="229" spans="1:8" ht="15" thickBot="1" x14ac:dyDescent="0.35">
      <c r="A229" s="8">
        <f>Auchan!A229</f>
        <v>13</v>
      </c>
      <c r="B229" s="9">
        <v>34</v>
      </c>
      <c r="C229" s="9">
        <v>23</v>
      </c>
      <c r="D229" s="9">
        <v>23</v>
      </c>
      <c r="E229" s="9">
        <v>20</v>
      </c>
      <c r="F229" s="9">
        <v>63</v>
      </c>
      <c r="G229" s="9">
        <v>16</v>
      </c>
      <c r="H229" s="9">
        <v>76000</v>
      </c>
    </row>
    <row r="230" spans="1:8" ht="15" thickBot="1" x14ac:dyDescent="0.35">
      <c r="A230" s="8">
        <f>Auchan!A230</f>
        <v>12</v>
      </c>
      <c r="B230" s="9">
        <v>40</v>
      </c>
      <c r="C230" s="9">
        <v>19</v>
      </c>
      <c r="D230" s="9">
        <v>17</v>
      </c>
      <c r="E230" s="9">
        <v>11</v>
      </c>
      <c r="F230" s="9">
        <v>57</v>
      </c>
      <c r="G230" s="9">
        <v>2</v>
      </c>
      <c r="H230" s="9">
        <v>78000</v>
      </c>
    </row>
    <row r="231" spans="1:8" ht="15" thickBot="1" x14ac:dyDescent="0.35">
      <c r="A231" s="8">
        <f>Auchan!A231</f>
        <v>11</v>
      </c>
      <c r="B231" s="9">
        <v>42</v>
      </c>
      <c r="C231" s="9">
        <v>23</v>
      </c>
      <c r="D231" s="9">
        <v>27</v>
      </c>
      <c r="E231" s="9">
        <v>14</v>
      </c>
      <c r="F231" s="9">
        <v>59</v>
      </c>
      <c r="G231" s="9">
        <v>8</v>
      </c>
      <c r="H231" s="9">
        <v>79000</v>
      </c>
    </row>
    <row r="232" spans="1:8" ht="15" thickBot="1" x14ac:dyDescent="0.35">
      <c r="A232" s="8">
        <f>Auchan!A232</f>
        <v>10</v>
      </c>
      <c r="B232" s="9">
        <v>48</v>
      </c>
      <c r="C232" s="9">
        <v>27</v>
      </c>
      <c r="D232" s="9">
        <v>23</v>
      </c>
      <c r="E232" s="9">
        <v>24</v>
      </c>
      <c r="F232" s="9">
        <v>64</v>
      </c>
      <c r="G232" s="9">
        <v>17</v>
      </c>
      <c r="H232" s="9">
        <v>67000</v>
      </c>
    </row>
    <row r="233" spans="1:8" ht="15" thickBot="1" x14ac:dyDescent="0.35">
      <c r="A233" s="8">
        <f>Auchan!A233</f>
        <v>9</v>
      </c>
      <c r="B233" s="9">
        <v>41</v>
      </c>
      <c r="C233" s="9">
        <v>18</v>
      </c>
      <c r="D233" s="9">
        <v>15</v>
      </c>
      <c r="E233" s="9">
        <v>11</v>
      </c>
      <c r="F233" s="9">
        <v>47</v>
      </c>
      <c r="G233" s="9">
        <v>12</v>
      </c>
      <c r="H233" s="9">
        <v>75000</v>
      </c>
    </row>
    <row r="234" spans="1:8" ht="15" thickBot="1" x14ac:dyDescent="0.35">
      <c r="A234" s="8">
        <f>Auchan!A234</f>
        <v>8</v>
      </c>
      <c r="B234" s="9">
        <v>38</v>
      </c>
      <c r="C234" s="9">
        <v>23</v>
      </c>
      <c r="D234" s="9">
        <v>14</v>
      </c>
      <c r="E234" s="9">
        <v>26</v>
      </c>
      <c r="F234" s="9">
        <v>60</v>
      </c>
      <c r="G234" s="9">
        <v>22</v>
      </c>
      <c r="H234" s="9">
        <v>78000</v>
      </c>
    </row>
    <row r="235" spans="1:8" ht="15" thickBot="1" x14ac:dyDescent="0.35">
      <c r="A235" s="8">
        <f>Auchan!A235</f>
        <v>7</v>
      </c>
      <c r="B235" s="9">
        <v>1</v>
      </c>
      <c r="C235" s="9">
        <v>13</v>
      </c>
      <c r="D235" s="9">
        <v>7</v>
      </c>
      <c r="E235" s="9">
        <v>1</v>
      </c>
      <c r="F235" s="9">
        <v>55</v>
      </c>
      <c r="G235" s="9">
        <v>1</v>
      </c>
      <c r="H235" s="9">
        <v>99000</v>
      </c>
    </row>
    <row r="236" spans="1:8" ht="15" thickBot="1" x14ac:dyDescent="0.35">
      <c r="A236" s="8">
        <f>Auchan!A236</f>
        <v>6</v>
      </c>
      <c r="B236" s="9">
        <v>48</v>
      </c>
      <c r="C236" s="9">
        <v>24</v>
      </c>
      <c r="D236" s="9">
        <v>9</v>
      </c>
      <c r="E236" s="9">
        <v>28</v>
      </c>
      <c r="F236" s="9">
        <v>59</v>
      </c>
      <c r="G236" s="9">
        <v>21</v>
      </c>
      <c r="H236" s="9">
        <v>59000</v>
      </c>
    </row>
    <row r="237" spans="1:8" ht="15" thickBot="1" x14ac:dyDescent="0.35">
      <c r="A237" s="8">
        <f>Auchan!A237</f>
        <v>5</v>
      </c>
      <c r="B237" s="9">
        <v>49</v>
      </c>
      <c r="C237" s="9">
        <v>22</v>
      </c>
      <c r="D237" s="9">
        <v>1</v>
      </c>
      <c r="E237" s="9">
        <v>24</v>
      </c>
      <c r="F237" s="9">
        <v>59</v>
      </c>
      <c r="G237" s="9">
        <v>17</v>
      </c>
      <c r="H237" s="9">
        <v>63000</v>
      </c>
    </row>
    <row r="238" spans="1:8" ht="15" thickBot="1" x14ac:dyDescent="0.35">
      <c r="A238" s="8">
        <f>Auchan!A238</f>
        <v>4</v>
      </c>
      <c r="B238" s="9">
        <v>50</v>
      </c>
      <c r="C238" s="9">
        <v>21</v>
      </c>
      <c r="D238" s="9">
        <v>7</v>
      </c>
      <c r="E238" s="9">
        <v>16</v>
      </c>
      <c r="F238" s="9">
        <v>59</v>
      </c>
      <c r="G238" s="9">
        <v>21</v>
      </c>
      <c r="H238" s="9">
        <v>65000</v>
      </c>
    </row>
    <row r="239" spans="1:8" ht="15" thickBot="1" x14ac:dyDescent="0.35">
      <c r="A239" s="8">
        <f>Auchan!A239</f>
        <v>3</v>
      </c>
      <c r="B239" s="9">
        <v>43</v>
      </c>
      <c r="C239" s="9">
        <v>18</v>
      </c>
      <c r="D239" s="9">
        <v>8</v>
      </c>
      <c r="E239" s="9">
        <v>15</v>
      </c>
      <c r="F239" s="9">
        <v>59</v>
      </c>
      <c r="G239" s="9">
        <v>5</v>
      </c>
      <c r="H239" s="9">
        <v>73000</v>
      </c>
    </row>
    <row r="240" spans="1:8" ht="15" thickBot="1" x14ac:dyDescent="0.35">
      <c r="A240" s="8">
        <f>Auchan!A240</f>
        <v>2</v>
      </c>
      <c r="B240" s="9">
        <v>51</v>
      </c>
      <c r="C240" s="9">
        <v>22</v>
      </c>
      <c r="D240" s="9">
        <v>16</v>
      </c>
      <c r="E240" s="9">
        <v>12</v>
      </c>
      <c r="F240" s="9">
        <v>60</v>
      </c>
      <c r="G240" s="9">
        <v>17</v>
      </c>
      <c r="H240" s="9">
        <v>68000</v>
      </c>
    </row>
    <row r="241" spans="1:8" ht="15" thickBot="1" x14ac:dyDescent="0.35">
      <c r="A241" s="8">
        <f>Auchan!A241</f>
        <v>1</v>
      </c>
      <c r="B241" s="9">
        <v>47</v>
      </c>
      <c r="C241" s="9">
        <v>22</v>
      </c>
      <c r="D241" s="9">
        <v>23</v>
      </c>
      <c r="E241" s="9">
        <v>13</v>
      </c>
      <c r="F241" s="9">
        <v>64</v>
      </c>
      <c r="G241" s="9">
        <v>5</v>
      </c>
      <c r="H241" s="9">
        <v>67000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599</v>
      </c>
      <c r="C244" s="9" t="s">
        <v>600</v>
      </c>
      <c r="D244" s="9" t="s">
        <v>601</v>
      </c>
      <c r="E244" s="9" t="s">
        <v>602</v>
      </c>
      <c r="F244" s="9" t="s">
        <v>603</v>
      </c>
      <c r="G244" s="9" t="s">
        <v>604</v>
      </c>
    </row>
    <row r="245" spans="1:8" ht="15" thickBot="1" x14ac:dyDescent="0.35">
      <c r="A245" s="8" t="s">
        <v>275</v>
      </c>
      <c r="B245" s="9" t="s">
        <v>599</v>
      </c>
      <c r="C245" s="9" t="s">
        <v>600</v>
      </c>
      <c r="D245" s="9" t="s">
        <v>601</v>
      </c>
      <c r="E245" s="9" t="s">
        <v>602</v>
      </c>
      <c r="F245" s="9" t="s">
        <v>603</v>
      </c>
      <c r="G245" s="9" t="s">
        <v>604</v>
      </c>
    </row>
    <row r="246" spans="1:8" ht="15" thickBot="1" x14ac:dyDescent="0.35">
      <c r="A246" s="8" t="s">
        <v>282</v>
      </c>
      <c r="B246" s="9" t="s">
        <v>605</v>
      </c>
      <c r="C246" s="9" t="s">
        <v>600</v>
      </c>
      <c r="D246" s="9" t="s">
        <v>601</v>
      </c>
      <c r="E246" s="9" t="s">
        <v>602</v>
      </c>
      <c r="F246" s="9" t="s">
        <v>603</v>
      </c>
      <c r="G246" s="9" t="s">
        <v>604</v>
      </c>
    </row>
    <row r="247" spans="1:8" ht="15" thickBot="1" x14ac:dyDescent="0.35">
      <c r="A247" s="8" t="s">
        <v>283</v>
      </c>
      <c r="B247" s="9" t="s">
        <v>605</v>
      </c>
      <c r="C247" s="9" t="s">
        <v>600</v>
      </c>
      <c r="D247" s="9" t="s">
        <v>601</v>
      </c>
      <c r="E247" s="9" t="s">
        <v>602</v>
      </c>
      <c r="F247" s="9" t="s">
        <v>603</v>
      </c>
      <c r="G247" s="9" t="s">
        <v>604</v>
      </c>
    </row>
    <row r="248" spans="1:8" ht="15" thickBot="1" x14ac:dyDescent="0.35">
      <c r="A248" s="8" t="s">
        <v>285</v>
      </c>
      <c r="B248" s="9" t="s">
        <v>605</v>
      </c>
      <c r="C248" s="9" t="s">
        <v>600</v>
      </c>
      <c r="D248" s="9" t="s">
        <v>601</v>
      </c>
      <c r="E248" s="9" t="s">
        <v>602</v>
      </c>
      <c r="F248" s="9" t="s">
        <v>603</v>
      </c>
      <c r="G248" s="9" t="s">
        <v>604</v>
      </c>
    </row>
    <row r="249" spans="1:8" ht="15" thickBot="1" x14ac:dyDescent="0.35">
      <c r="A249" s="8" t="s">
        <v>287</v>
      </c>
      <c r="B249" s="9" t="s">
        <v>605</v>
      </c>
      <c r="C249" s="9" t="s">
        <v>600</v>
      </c>
      <c r="D249" s="9" t="s">
        <v>601</v>
      </c>
      <c r="E249" s="9" t="s">
        <v>602</v>
      </c>
      <c r="F249" s="9" t="s">
        <v>603</v>
      </c>
      <c r="G249" s="9" t="s">
        <v>604</v>
      </c>
    </row>
    <row r="250" spans="1:8" ht="15" thickBot="1" x14ac:dyDescent="0.35">
      <c r="A250" s="8" t="s">
        <v>288</v>
      </c>
      <c r="B250" s="9" t="s">
        <v>605</v>
      </c>
      <c r="C250" s="9" t="s">
        <v>600</v>
      </c>
      <c r="D250" s="9" t="s">
        <v>601</v>
      </c>
      <c r="E250" s="9" t="s">
        <v>602</v>
      </c>
      <c r="F250" s="9" t="s">
        <v>603</v>
      </c>
      <c r="G250" s="9" t="s">
        <v>604</v>
      </c>
    </row>
    <row r="251" spans="1:8" ht="15" thickBot="1" x14ac:dyDescent="0.35">
      <c r="A251" s="8" t="s">
        <v>289</v>
      </c>
      <c r="B251" s="9" t="s">
        <v>605</v>
      </c>
      <c r="C251" s="9" t="s">
        <v>600</v>
      </c>
      <c r="D251" s="9" t="s">
        <v>606</v>
      </c>
      <c r="E251" s="9" t="s">
        <v>602</v>
      </c>
      <c r="F251" s="9" t="s">
        <v>603</v>
      </c>
      <c r="G251" s="9" t="s">
        <v>604</v>
      </c>
    </row>
    <row r="252" spans="1:8" ht="15" thickBot="1" x14ac:dyDescent="0.35">
      <c r="A252" s="8" t="s">
        <v>290</v>
      </c>
      <c r="B252" s="9" t="s">
        <v>605</v>
      </c>
      <c r="C252" s="9" t="s">
        <v>600</v>
      </c>
      <c r="D252" s="9" t="s">
        <v>606</v>
      </c>
      <c r="E252" s="9" t="s">
        <v>602</v>
      </c>
      <c r="F252" s="9" t="s">
        <v>603</v>
      </c>
      <c r="G252" s="9" t="s">
        <v>607</v>
      </c>
    </row>
    <row r="253" spans="1:8" ht="15" thickBot="1" x14ac:dyDescent="0.35">
      <c r="A253" s="8" t="s">
        <v>291</v>
      </c>
      <c r="B253" s="9" t="s">
        <v>605</v>
      </c>
      <c r="C253" s="9" t="s">
        <v>600</v>
      </c>
      <c r="D253" s="9" t="s">
        <v>606</v>
      </c>
      <c r="E253" s="9" t="s">
        <v>602</v>
      </c>
      <c r="F253" s="9" t="s">
        <v>603</v>
      </c>
      <c r="G253" s="9" t="s">
        <v>607</v>
      </c>
    </row>
    <row r="254" spans="1:8" ht="15" thickBot="1" x14ac:dyDescent="0.35">
      <c r="A254" s="8" t="s">
        <v>292</v>
      </c>
      <c r="B254" s="9" t="s">
        <v>605</v>
      </c>
      <c r="C254" s="9" t="s">
        <v>600</v>
      </c>
      <c r="D254" s="9" t="s">
        <v>606</v>
      </c>
      <c r="E254" s="9" t="s">
        <v>602</v>
      </c>
      <c r="F254" s="9" t="s">
        <v>603</v>
      </c>
      <c r="G254" s="9" t="s">
        <v>607</v>
      </c>
    </row>
    <row r="255" spans="1:8" ht="15" thickBot="1" x14ac:dyDescent="0.35">
      <c r="A255" s="8" t="s">
        <v>293</v>
      </c>
      <c r="B255" s="9" t="s">
        <v>605</v>
      </c>
      <c r="C255" s="9" t="s">
        <v>600</v>
      </c>
      <c r="D255" s="9" t="s">
        <v>606</v>
      </c>
      <c r="E255" s="9" t="s">
        <v>602</v>
      </c>
      <c r="F255" s="9" t="s">
        <v>603</v>
      </c>
      <c r="G255" s="9" t="s">
        <v>607</v>
      </c>
    </row>
    <row r="256" spans="1:8" ht="15" thickBot="1" x14ac:dyDescent="0.35">
      <c r="A256" s="8" t="s">
        <v>294</v>
      </c>
      <c r="B256" s="9" t="s">
        <v>605</v>
      </c>
      <c r="C256" s="9" t="s">
        <v>600</v>
      </c>
      <c r="D256" s="9" t="s">
        <v>606</v>
      </c>
      <c r="E256" s="9" t="s">
        <v>602</v>
      </c>
      <c r="F256" s="9" t="s">
        <v>603</v>
      </c>
      <c r="G256" s="9" t="s">
        <v>607</v>
      </c>
    </row>
    <row r="257" spans="1:7" ht="15" thickBot="1" x14ac:dyDescent="0.35">
      <c r="A257" s="8" t="s">
        <v>297</v>
      </c>
      <c r="B257" s="9" t="s">
        <v>605</v>
      </c>
      <c r="C257" s="9" t="s">
        <v>600</v>
      </c>
      <c r="D257" s="9" t="s">
        <v>606</v>
      </c>
      <c r="E257" s="9" t="s">
        <v>602</v>
      </c>
      <c r="F257" s="9" t="s">
        <v>603</v>
      </c>
      <c r="G257" s="9" t="s">
        <v>607</v>
      </c>
    </row>
    <row r="258" spans="1:7" ht="15" thickBot="1" x14ac:dyDescent="0.35">
      <c r="A258" s="8" t="s">
        <v>299</v>
      </c>
      <c r="B258" s="9" t="s">
        <v>605</v>
      </c>
      <c r="C258" s="9" t="s">
        <v>600</v>
      </c>
      <c r="D258" s="9" t="s">
        <v>606</v>
      </c>
      <c r="E258" s="9" t="s">
        <v>608</v>
      </c>
      <c r="F258" s="9" t="s">
        <v>603</v>
      </c>
      <c r="G258" s="9" t="s">
        <v>607</v>
      </c>
    </row>
    <row r="259" spans="1:7" ht="15" thickBot="1" x14ac:dyDescent="0.35">
      <c r="A259" s="8" t="s">
        <v>302</v>
      </c>
      <c r="B259" s="9" t="s">
        <v>605</v>
      </c>
      <c r="C259" s="9" t="s">
        <v>600</v>
      </c>
      <c r="D259" s="9" t="s">
        <v>606</v>
      </c>
      <c r="E259" s="9" t="s">
        <v>608</v>
      </c>
      <c r="F259" s="9" t="s">
        <v>603</v>
      </c>
      <c r="G259" s="9" t="s">
        <v>607</v>
      </c>
    </row>
    <row r="260" spans="1:7" ht="15" thickBot="1" x14ac:dyDescent="0.35">
      <c r="A260" s="8" t="s">
        <v>304</v>
      </c>
      <c r="B260" s="9" t="s">
        <v>605</v>
      </c>
      <c r="C260" s="9" t="s">
        <v>600</v>
      </c>
      <c r="D260" s="9" t="s">
        <v>606</v>
      </c>
      <c r="E260" s="9" t="s">
        <v>608</v>
      </c>
      <c r="F260" s="9" t="s">
        <v>603</v>
      </c>
      <c r="G260" s="9" t="s">
        <v>607</v>
      </c>
    </row>
    <row r="261" spans="1:7" ht="15" thickBot="1" x14ac:dyDescent="0.35">
      <c r="A261" s="8" t="s">
        <v>308</v>
      </c>
      <c r="B261" s="9" t="s">
        <v>605</v>
      </c>
      <c r="C261" s="9" t="s">
        <v>600</v>
      </c>
      <c r="D261" s="9" t="s">
        <v>606</v>
      </c>
      <c r="E261" s="9" t="s">
        <v>608</v>
      </c>
      <c r="F261" s="9" t="s">
        <v>603</v>
      </c>
      <c r="G261" s="9" t="s">
        <v>607</v>
      </c>
    </row>
    <row r="262" spans="1:7" ht="15" thickBot="1" x14ac:dyDescent="0.35">
      <c r="A262" s="8" t="s">
        <v>309</v>
      </c>
      <c r="B262" s="9" t="s">
        <v>609</v>
      </c>
      <c r="C262" s="9" t="s">
        <v>600</v>
      </c>
      <c r="D262" s="9" t="s">
        <v>606</v>
      </c>
      <c r="E262" s="9" t="s">
        <v>608</v>
      </c>
      <c r="F262" s="9" t="s">
        <v>603</v>
      </c>
      <c r="G262" s="9" t="s">
        <v>607</v>
      </c>
    </row>
    <row r="263" spans="1:7" ht="15" thickBot="1" x14ac:dyDescent="0.35">
      <c r="A263" s="8" t="s">
        <v>311</v>
      </c>
      <c r="B263" s="9" t="s">
        <v>609</v>
      </c>
      <c r="C263" s="9" t="s">
        <v>600</v>
      </c>
      <c r="D263" s="9" t="s">
        <v>606</v>
      </c>
      <c r="E263" s="9" t="s">
        <v>608</v>
      </c>
      <c r="F263" s="9" t="s">
        <v>603</v>
      </c>
      <c r="G263" s="9" t="s">
        <v>607</v>
      </c>
    </row>
    <row r="264" spans="1:7" ht="15" thickBot="1" x14ac:dyDescent="0.35">
      <c r="A264" s="8" t="s">
        <v>314</v>
      </c>
      <c r="B264" s="9" t="s">
        <v>609</v>
      </c>
      <c r="C264" s="9" t="s">
        <v>600</v>
      </c>
      <c r="D264" s="9" t="s">
        <v>606</v>
      </c>
      <c r="E264" s="9" t="s">
        <v>608</v>
      </c>
      <c r="F264" s="9" t="s">
        <v>603</v>
      </c>
      <c r="G264" s="9" t="s">
        <v>610</v>
      </c>
    </row>
    <row r="265" spans="1:7" ht="15" thickBot="1" x14ac:dyDescent="0.35">
      <c r="A265" s="8" t="s">
        <v>316</v>
      </c>
      <c r="B265" s="9" t="s">
        <v>609</v>
      </c>
      <c r="C265" s="9" t="s">
        <v>600</v>
      </c>
      <c r="D265" s="9" t="s">
        <v>606</v>
      </c>
      <c r="E265" s="9" t="s">
        <v>608</v>
      </c>
      <c r="F265" s="9" t="s">
        <v>603</v>
      </c>
      <c r="G265" s="9" t="s">
        <v>610</v>
      </c>
    </row>
    <row r="266" spans="1:7" ht="15" thickBot="1" x14ac:dyDescent="0.35">
      <c r="A266" s="8" t="s">
        <v>317</v>
      </c>
      <c r="B266" s="9" t="s">
        <v>609</v>
      </c>
      <c r="C266" s="9" t="s">
        <v>600</v>
      </c>
      <c r="D266" s="9" t="s">
        <v>606</v>
      </c>
      <c r="E266" s="9" t="s">
        <v>611</v>
      </c>
      <c r="F266" s="9" t="s">
        <v>603</v>
      </c>
      <c r="G266" s="9" t="s">
        <v>610</v>
      </c>
    </row>
    <row r="267" spans="1:7" ht="15" thickBot="1" x14ac:dyDescent="0.35">
      <c r="A267" s="8" t="s">
        <v>319</v>
      </c>
      <c r="B267" s="9" t="s">
        <v>609</v>
      </c>
      <c r="C267" s="9" t="s">
        <v>600</v>
      </c>
      <c r="D267" s="9" t="s">
        <v>606</v>
      </c>
      <c r="E267" s="9" t="s">
        <v>611</v>
      </c>
      <c r="F267" s="9" t="s">
        <v>603</v>
      </c>
      <c r="G267" s="9" t="s">
        <v>610</v>
      </c>
    </row>
    <row r="268" spans="1:7" ht="15" thickBot="1" x14ac:dyDescent="0.35">
      <c r="A268" s="8" t="s">
        <v>320</v>
      </c>
      <c r="B268" s="9" t="s">
        <v>609</v>
      </c>
      <c r="C268" s="9" t="s">
        <v>600</v>
      </c>
      <c r="D268" s="9" t="s">
        <v>606</v>
      </c>
      <c r="E268" s="9" t="s">
        <v>611</v>
      </c>
      <c r="F268" s="9" t="s">
        <v>603</v>
      </c>
      <c r="G268" s="9" t="s">
        <v>610</v>
      </c>
    </row>
    <row r="269" spans="1:7" ht="15" thickBot="1" x14ac:dyDescent="0.35">
      <c r="A269" s="8" t="s">
        <v>321</v>
      </c>
      <c r="B269" s="9" t="s">
        <v>612</v>
      </c>
      <c r="C269" s="9" t="s">
        <v>600</v>
      </c>
      <c r="D269" s="9" t="s">
        <v>606</v>
      </c>
      <c r="E269" s="9" t="s">
        <v>611</v>
      </c>
      <c r="F269" s="9" t="s">
        <v>603</v>
      </c>
      <c r="G269" s="9" t="s">
        <v>610</v>
      </c>
    </row>
    <row r="270" spans="1:7" ht="15" thickBot="1" x14ac:dyDescent="0.35">
      <c r="A270" s="8" t="s">
        <v>322</v>
      </c>
      <c r="B270" s="9" t="s">
        <v>612</v>
      </c>
      <c r="C270" s="9" t="s">
        <v>600</v>
      </c>
      <c r="D270" s="9" t="s">
        <v>606</v>
      </c>
      <c r="E270" s="9" t="s">
        <v>611</v>
      </c>
      <c r="F270" s="9" t="s">
        <v>603</v>
      </c>
      <c r="G270" s="9" t="s">
        <v>610</v>
      </c>
    </row>
    <row r="271" spans="1:7" ht="15" thickBot="1" x14ac:dyDescent="0.35">
      <c r="A271" s="8" t="s">
        <v>324</v>
      </c>
      <c r="B271" s="9" t="s">
        <v>612</v>
      </c>
      <c r="C271" s="9" t="s">
        <v>600</v>
      </c>
      <c r="D271" s="9" t="s">
        <v>613</v>
      </c>
      <c r="E271" s="9" t="s">
        <v>611</v>
      </c>
      <c r="F271" s="9" t="s">
        <v>603</v>
      </c>
      <c r="G271" s="9" t="s">
        <v>614</v>
      </c>
    </row>
    <row r="272" spans="1:7" ht="15" thickBot="1" x14ac:dyDescent="0.35">
      <c r="A272" s="8" t="s">
        <v>325</v>
      </c>
      <c r="B272" s="9" t="s">
        <v>615</v>
      </c>
      <c r="C272" s="9" t="s">
        <v>600</v>
      </c>
      <c r="D272" s="9" t="s">
        <v>613</v>
      </c>
      <c r="E272" s="9" t="s">
        <v>611</v>
      </c>
      <c r="F272" s="9" t="s">
        <v>603</v>
      </c>
      <c r="G272" s="9" t="s">
        <v>614</v>
      </c>
    </row>
    <row r="273" spans="1:7" ht="15" thickBot="1" x14ac:dyDescent="0.35">
      <c r="A273" s="8" t="s">
        <v>326</v>
      </c>
      <c r="B273" s="9" t="s">
        <v>615</v>
      </c>
      <c r="C273" s="9" t="s">
        <v>600</v>
      </c>
      <c r="D273" s="9" t="s">
        <v>613</v>
      </c>
      <c r="E273" s="9" t="s">
        <v>611</v>
      </c>
      <c r="F273" s="9" t="s">
        <v>603</v>
      </c>
      <c r="G273" s="9" t="s">
        <v>614</v>
      </c>
    </row>
    <row r="274" spans="1:7" ht="15" thickBot="1" x14ac:dyDescent="0.35">
      <c r="A274" s="8" t="s">
        <v>327</v>
      </c>
      <c r="B274" s="9" t="s">
        <v>616</v>
      </c>
      <c r="C274" s="9" t="s">
        <v>600</v>
      </c>
      <c r="D274" s="9" t="s">
        <v>613</v>
      </c>
      <c r="E274" s="9" t="s">
        <v>617</v>
      </c>
      <c r="F274" s="9" t="s">
        <v>603</v>
      </c>
      <c r="G274" s="9" t="s">
        <v>614</v>
      </c>
    </row>
    <row r="275" spans="1:7" ht="15" thickBot="1" x14ac:dyDescent="0.35">
      <c r="A275" s="8" t="s">
        <v>328</v>
      </c>
      <c r="B275" s="9" t="s">
        <v>616</v>
      </c>
      <c r="C275" s="9" t="s">
        <v>600</v>
      </c>
      <c r="D275" s="9" t="s">
        <v>613</v>
      </c>
      <c r="E275" s="9" t="s">
        <v>617</v>
      </c>
      <c r="F275" s="9" t="s">
        <v>603</v>
      </c>
      <c r="G275" s="9" t="s">
        <v>614</v>
      </c>
    </row>
    <row r="276" spans="1:7" ht="15" thickBot="1" x14ac:dyDescent="0.35">
      <c r="A276" s="8" t="s">
        <v>330</v>
      </c>
      <c r="B276" s="9" t="s">
        <v>616</v>
      </c>
      <c r="C276" s="9" t="s">
        <v>600</v>
      </c>
      <c r="D276" s="9" t="s">
        <v>613</v>
      </c>
      <c r="E276" s="9" t="s">
        <v>617</v>
      </c>
      <c r="F276" s="9" t="s">
        <v>603</v>
      </c>
      <c r="G276" s="9" t="s">
        <v>614</v>
      </c>
    </row>
    <row r="277" spans="1:7" ht="15" thickBot="1" x14ac:dyDescent="0.35">
      <c r="A277" s="8" t="s">
        <v>331</v>
      </c>
      <c r="B277" s="9" t="s">
        <v>616</v>
      </c>
      <c r="C277" s="9" t="s">
        <v>600</v>
      </c>
      <c r="D277" s="9" t="s">
        <v>613</v>
      </c>
      <c r="E277" s="9" t="s">
        <v>617</v>
      </c>
      <c r="F277" s="9" t="s">
        <v>603</v>
      </c>
      <c r="G277" s="9" t="s">
        <v>614</v>
      </c>
    </row>
    <row r="278" spans="1:7" ht="15" thickBot="1" x14ac:dyDescent="0.35">
      <c r="A278" s="8" t="s">
        <v>333</v>
      </c>
      <c r="B278" s="9" t="s">
        <v>616</v>
      </c>
      <c r="C278" s="9" t="s">
        <v>600</v>
      </c>
      <c r="D278" s="9" t="s">
        <v>613</v>
      </c>
      <c r="E278" s="9" t="s">
        <v>617</v>
      </c>
      <c r="F278" s="9" t="s">
        <v>603</v>
      </c>
      <c r="G278" s="9" t="s">
        <v>614</v>
      </c>
    </row>
    <row r="279" spans="1:7" ht="15" thickBot="1" x14ac:dyDescent="0.35">
      <c r="A279" s="8" t="s">
        <v>334</v>
      </c>
      <c r="B279" s="9" t="s">
        <v>616</v>
      </c>
      <c r="C279" s="9" t="s">
        <v>600</v>
      </c>
      <c r="D279" s="9" t="s">
        <v>613</v>
      </c>
      <c r="E279" s="9" t="s">
        <v>617</v>
      </c>
      <c r="F279" s="9" t="s">
        <v>603</v>
      </c>
      <c r="G279" s="9" t="s">
        <v>614</v>
      </c>
    </row>
    <row r="280" spans="1:7" ht="15" thickBot="1" x14ac:dyDescent="0.35">
      <c r="A280" s="8" t="s">
        <v>336</v>
      </c>
      <c r="B280" s="9" t="s">
        <v>616</v>
      </c>
      <c r="C280" s="9" t="s">
        <v>600</v>
      </c>
      <c r="D280" s="9" t="s">
        <v>613</v>
      </c>
      <c r="E280" s="9" t="s">
        <v>617</v>
      </c>
      <c r="F280" s="9" t="s">
        <v>603</v>
      </c>
      <c r="G280" s="9" t="s">
        <v>614</v>
      </c>
    </row>
    <row r="281" spans="1:7" ht="15" thickBot="1" x14ac:dyDescent="0.35">
      <c r="A281" s="8" t="s">
        <v>338</v>
      </c>
      <c r="B281" s="9" t="s">
        <v>616</v>
      </c>
      <c r="C281" s="9" t="s">
        <v>600</v>
      </c>
      <c r="D281" s="9" t="s">
        <v>613</v>
      </c>
      <c r="E281" s="9" t="s">
        <v>617</v>
      </c>
      <c r="F281" s="9" t="s">
        <v>603</v>
      </c>
      <c r="G281" s="9" t="s">
        <v>614</v>
      </c>
    </row>
    <row r="282" spans="1:7" ht="15" thickBot="1" x14ac:dyDescent="0.35">
      <c r="A282" s="8" t="s">
        <v>339</v>
      </c>
      <c r="B282" s="9" t="s">
        <v>618</v>
      </c>
      <c r="C282" s="9" t="s">
        <v>600</v>
      </c>
      <c r="D282" s="9" t="s">
        <v>613</v>
      </c>
      <c r="E282" s="9" t="s">
        <v>617</v>
      </c>
      <c r="F282" s="9" t="s">
        <v>603</v>
      </c>
      <c r="G282" s="9" t="s">
        <v>614</v>
      </c>
    </row>
    <row r="283" spans="1:7" ht="15" thickBot="1" x14ac:dyDescent="0.35">
      <c r="A283" s="8" t="s">
        <v>340</v>
      </c>
      <c r="B283" s="9" t="s">
        <v>618</v>
      </c>
      <c r="C283" s="9" t="s">
        <v>600</v>
      </c>
      <c r="D283" s="9" t="s">
        <v>613</v>
      </c>
      <c r="E283" s="9" t="s">
        <v>617</v>
      </c>
      <c r="F283" s="9" t="s">
        <v>603</v>
      </c>
      <c r="G283" s="9" t="s">
        <v>614</v>
      </c>
    </row>
    <row r="284" spans="1:7" ht="15" thickBot="1" x14ac:dyDescent="0.35">
      <c r="A284" s="8" t="s">
        <v>341</v>
      </c>
      <c r="B284" s="9" t="s">
        <v>619</v>
      </c>
      <c r="C284" s="9" t="s">
        <v>600</v>
      </c>
      <c r="D284" s="9" t="s">
        <v>613</v>
      </c>
      <c r="E284" s="9" t="s">
        <v>617</v>
      </c>
      <c r="F284" s="9" t="s">
        <v>603</v>
      </c>
      <c r="G284" s="9" t="s">
        <v>614</v>
      </c>
    </row>
    <row r="285" spans="1:7" ht="15" thickBot="1" x14ac:dyDescent="0.35">
      <c r="A285" s="8" t="s">
        <v>343</v>
      </c>
      <c r="B285" s="9" t="s">
        <v>619</v>
      </c>
      <c r="C285" s="9" t="s">
        <v>600</v>
      </c>
      <c r="D285" s="9" t="s">
        <v>613</v>
      </c>
      <c r="E285" s="9" t="s">
        <v>617</v>
      </c>
      <c r="F285" s="9" t="s">
        <v>603</v>
      </c>
      <c r="G285" s="9" t="s">
        <v>614</v>
      </c>
    </row>
    <row r="286" spans="1:7" ht="15" thickBot="1" x14ac:dyDescent="0.35">
      <c r="A286" s="8" t="s">
        <v>344</v>
      </c>
      <c r="B286" s="9" t="s">
        <v>620</v>
      </c>
      <c r="C286" s="9" t="s">
        <v>600</v>
      </c>
      <c r="D286" s="9" t="s">
        <v>613</v>
      </c>
      <c r="E286" s="9" t="s">
        <v>617</v>
      </c>
      <c r="F286" s="9" t="s">
        <v>603</v>
      </c>
      <c r="G286" s="9" t="s">
        <v>614</v>
      </c>
    </row>
    <row r="287" spans="1:7" ht="15" thickBot="1" x14ac:dyDescent="0.35">
      <c r="A287" s="8" t="s">
        <v>347</v>
      </c>
      <c r="B287" s="9" t="s">
        <v>620</v>
      </c>
      <c r="C287" s="9" t="s">
        <v>600</v>
      </c>
      <c r="D287" s="9" t="s">
        <v>613</v>
      </c>
      <c r="E287" s="9" t="s">
        <v>617</v>
      </c>
      <c r="F287" s="9" t="s">
        <v>603</v>
      </c>
      <c r="G287" s="9" t="s">
        <v>614</v>
      </c>
    </row>
    <row r="288" spans="1:7" ht="15" thickBot="1" x14ac:dyDescent="0.35">
      <c r="A288" s="8" t="s">
        <v>349</v>
      </c>
      <c r="B288" s="9" t="s">
        <v>621</v>
      </c>
      <c r="C288" s="9" t="s">
        <v>600</v>
      </c>
      <c r="D288" s="9" t="s">
        <v>613</v>
      </c>
      <c r="E288" s="9" t="s">
        <v>617</v>
      </c>
      <c r="F288" s="9" t="s">
        <v>603</v>
      </c>
      <c r="G288" s="9" t="s">
        <v>614</v>
      </c>
    </row>
    <row r="289" spans="1:7" ht="15" thickBot="1" x14ac:dyDescent="0.35">
      <c r="A289" s="8" t="s">
        <v>350</v>
      </c>
      <c r="B289" s="9" t="s">
        <v>621</v>
      </c>
      <c r="C289" s="9" t="s">
        <v>600</v>
      </c>
      <c r="D289" s="9" t="s">
        <v>613</v>
      </c>
      <c r="E289" s="9" t="s">
        <v>617</v>
      </c>
      <c r="F289" s="9" t="s">
        <v>603</v>
      </c>
      <c r="G289" s="9" t="s">
        <v>614</v>
      </c>
    </row>
    <row r="290" spans="1:7" ht="15" thickBot="1" x14ac:dyDescent="0.35">
      <c r="A290" s="8" t="s">
        <v>351</v>
      </c>
      <c r="B290" s="9" t="s">
        <v>622</v>
      </c>
      <c r="C290" s="9" t="s">
        <v>600</v>
      </c>
      <c r="D290" s="9" t="s">
        <v>613</v>
      </c>
      <c r="E290" s="9" t="s">
        <v>617</v>
      </c>
      <c r="F290" s="9" t="s">
        <v>603</v>
      </c>
      <c r="G290" s="9" t="s">
        <v>614</v>
      </c>
    </row>
    <row r="291" spans="1:7" ht="15" thickBot="1" x14ac:dyDescent="0.35">
      <c r="A291" s="8" t="s">
        <v>354</v>
      </c>
      <c r="B291" s="9" t="s">
        <v>622</v>
      </c>
      <c r="C291" s="9" t="s">
        <v>600</v>
      </c>
      <c r="D291" s="9" t="s">
        <v>613</v>
      </c>
      <c r="E291" s="9" t="s">
        <v>617</v>
      </c>
      <c r="F291" s="9" t="s">
        <v>603</v>
      </c>
      <c r="G291" s="9" t="s">
        <v>614</v>
      </c>
    </row>
    <row r="292" spans="1:7" ht="15" thickBot="1" x14ac:dyDescent="0.35">
      <c r="A292" s="8" t="s">
        <v>356</v>
      </c>
      <c r="B292" s="9" t="s">
        <v>622</v>
      </c>
      <c r="C292" s="9" t="s">
        <v>600</v>
      </c>
      <c r="D292" s="9" t="s">
        <v>613</v>
      </c>
      <c r="E292" s="9" t="s">
        <v>617</v>
      </c>
      <c r="F292" s="9" t="s">
        <v>603</v>
      </c>
      <c r="G292" s="9" t="s">
        <v>614</v>
      </c>
    </row>
    <row r="293" spans="1:7" ht="15" thickBot="1" x14ac:dyDescent="0.35">
      <c r="A293" s="8" t="s">
        <v>357</v>
      </c>
      <c r="B293" s="9" t="s">
        <v>622</v>
      </c>
      <c r="C293" s="9" t="s">
        <v>600</v>
      </c>
      <c r="D293" s="9" t="s">
        <v>613</v>
      </c>
      <c r="E293" s="9" t="s">
        <v>617</v>
      </c>
      <c r="F293" s="9" t="s">
        <v>603</v>
      </c>
      <c r="G293" s="9" t="s">
        <v>614</v>
      </c>
    </row>
    <row r="294" spans="1:7" ht="15" thickBot="1" x14ac:dyDescent="0.35">
      <c r="A294" s="8" t="s">
        <v>358</v>
      </c>
      <c r="B294" s="9" t="s">
        <v>622</v>
      </c>
      <c r="C294" s="9" t="s">
        <v>600</v>
      </c>
      <c r="D294" s="9" t="s">
        <v>613</v>
      </c>
      <c r="E294" s="9" t="s">
        <v>617</v>
      </c>
      <c r="F294" s="9" t="s">
        <v>603</v>
      </c>
      <c r="G294" s="9" t="s">
        <v>614</v>
      </c>
    </row>
    <row r="295" spans="1:7" ht="15" thickBot="1" x14ac:dyDescent="0.35">
      <c r="A295" s="8" t="s">
        <v>359</v>
      </c>
      <c r="B295" s="9" t="s">
        <v>622</v>
      </c>
      <c r="C295" s="9" t="s">
        <v>600</v>
      </c>
      <c r="D295" s="9" t="s">
        <v>613</v>
      </c>
      <c r="E295" s="9" t="s">
        <v>617</v>
      </c>
      <c r="F295" s="9" t="s">
        <v>603</v>
      </c>
      <c r="G295" s="9" t="s">
        <v>614</v>
      </c>
    </row>
    <row r="296" spans="1:7" ht="15" thickBot="1" x14ac:dyDescent="0.35">
      <c r="A296" s="8" t="s">
        <v>361</v>
      </c>
      <c r="B296" s="9" t="s">
        <v>623</v>
      </c>
      <c r="C296" s="9" t="s">
        <v>600</v>
      </c>
      <c r="D296" s="9" t="s">
        <v>613</v>
      </c>
      <c r="E296" s="9" t="s">
        <v>617</v>
      </c>
      <c r="F296" s="9" t="s">
        <v>603</v>
      </c>
      <c r="G296" s="9" t="s">
        <v>614</v>
      </c>
    </row>
    <row r="297" spans="1:7" ht="15" thickBot="1" x14ac:dyDescent="0.35">
      <c r="A297" s="8" t="s">
        <v>363</v>
      </c>
      <c r="B297" s="9" t="s">
        <v>623</v>
      </c>
      <c r="C297" s="9" t="s">
        <v>600</v>
      </c>
      <c r="D297" s="9" t="s">
        <v>613</v>
      </c>
      <c r="E297" s="9" t="s">
        <v>617</v>
      </c>
      <c r="F297" s="9" t="s">
        <v>603</v>
      </c>
      <c r="G297" s="9" t="s">
        <v>614</v>
      </c>
    </row>
    <row r="298" spans="1:7" ht="15" thickBot="1" x14ac:dyDescent="0.35">
      <c r="A298" s="8" t="s">
        <v>364</v>
      </c>
      <c r="B298" s="9" t="s">
        <v>624</v>
      </c>
      <c r="C298" s="9" t="s">
        <v>600</v>
      </c>
      <c r="D298" s="9" t="s">
        <v>613</v>
      </c>
      <c r="E298" s="9" t="s">
        <v>617</v>
      </c>
      <c r="F298" s="9" t="s">
        <v>603</v>
      </c>
      <c r="G298" s="9" t="s">
        <v>614</v>
      </c>
    </row>
    <row r="299" spans="1:7" ht="15" thickBot="1" x14ac:dyDescent="0.35">
      <c r="A299" s="8" t="s">
        <v>366</v>
      </c>
      <c r="B299" s="9" t="s">
        <v>624</v>
      </c>
      <c r="C299" s="9" t="s">
        <v>600</v>
      </c>
      <c r="D299" s="9" t="s">
        <v>613</v>
      </c>
      <c r="E299" s="9" t="s">
        <v>617</v>
      </c>
      <c r="F299" s="9" t="s">
        <v>603</v>
      </c>
      <c r="G299" s="9" t="s">
        <v>614</v>
      </c>
    </row>
    <row r="300" spans="1:7" ht="15" thickBot="1" x14ac:dyDescent="0.35">
      <c r="A300" s="8" t="s">
        <v>368</v>
      </c>
      <c r="B300" s="9" t="s">
        <v>624</v>
      </c>
      <c r="C300" s="9" t="s">
        <v>600</v>
      </c>
      <c r="D300" s="9" t="s">
        <v>613</v>
      </c>
      <c r="E300" s="9" t="s">
        <v>617</v>
      </c>
      <c r="F300" s="9" t="s">
        <v>603</v>
      </c>
      <c r="G300" s="9" t="s">
        <v>614</v>
      </c>
    </row>
    <row r="301" spans="1:7" ht="15" thickBot="1" x14ac:dyDescent="0.35">
      <c r="A301" s="8" t="s">
        <v>371</v>
      </c>
      <c r="B301" s="9" t="s">
        <v>625</v>
      </c>
      <c r="C301" s="9" t="s">
        <v>600</v>
      </c>
      <c r="D301" s="9" t="s">
        <v>613</v>
      </c>
      <c r="E301" s="9" t="s">
        <v>617</v>
      </c>
      <c r="F301" s="9" t="s">
        <v>603</v>
      </c>
      <c r="G301" s="9" t="s">
        <v>614</v>
      </c>
    </row>
    <row r="302" spans="1:7" ht="15" thickBot="1" x14ac:dyDescent="0.35">
      <c r="A302" s="8" t="s">
        <v>372</v>
      </c>
      <c r="B302" s="9" t="s">
        <v>625</v>
      </c>
      <c r="C302" s="9" t="s">
        <v>600</v>
      </c>
      <c r="D302" s="9" t="s">
        <v>613</v>
      </c>
      <c r="E302" s="9" t="s">
        <v>617</v>
      </c>
      <c r="F302" s="9" t="s">
        <v>603</v>
      </c>
      <c r="G302" s="9" t="s">
        <v>614</v>
      </c>
    </row>
    <row r="303" spans="1:7" ht="15" thickBot="1" x14ac:dyDescent="0.35">
      <c r="A303" s="8" t="s">
        <v>376</v>
      </c>
      <c r="B303" s="9" t="s">
        <v>626</v>
      </c>
      <c r="C303" s="9" t="s">
        <v>600</v>
      </c>
      <c r="D303" s="9" t="s">
        <v>613</v>
      </c>
      <c r="E303" s="9" t="s">
        <v>617</v>
      </c>
      <c r="F303" s="9" t="s">
        <v>603</v>
      </c>
      <c r="G303" s="9" t="s">
        <v>614</v>
      </c>
    </row>
    <row r="304" spans="1:7" ht="15" thickBot="1" x14ac:dyDescent="0.35">
      <c r="A304" s="8" t="s">
        <v>378</v>
      </c>
      <c r="B304" s="9" t="s">
        <v>626</v>
      </c>
      <c r="C304" s="9" t="s">
        <v>600</v>
      </c>
      <c r="D304" s="9" t="s">
        <v>613</v>
      </c>
      <c r="E304" s="9" t="s">
        <v>617</v>
      </c>
      <c r="F304" s="9" t="s">
        <v>603</v>
      </c>
      <c r="G304" s="9" t="s">
        <v>614</v>
      </c>
    </row>
    <row r="305" spans="1:7" ht="15" thickBot="1" x14ac:dyDescent="0.35">
      <c r="A305" s="8" t="s">
        <v>380</v>
      </c>
      <c r="B305" s="9" t="s">
        <v>627</v>
      </c>
      <c r="C305" s="9" t="s">
        <v>600</v>
      </c>
      <c r="D305" s="9" t="s">
        <v>613</v>
      </c>
      <c r="E305" s="9" t="s">
        <v>617</v>
      </c>
      <c r="F305" s="9" t="s">
        <v>603</v>
      </c>
      <c r="G305" s="9" t="s">
        <v>614</v>
      </c>
    </row>
    <row r="306" spans="1:7" ht="15" thickBot="1" x14ac:dyDescent="0.35">
      <c r="A306" s="8" t="s">
        <v>383</v>
      </c>
      <c r="B306" s="9" t="s">
        <v>628</v>
      </c>
      <c r="C306" s="9" t="s">
        <v>600</v>
      </c>
      <c r="D306" s="9" t="s">
        <v>613</v>
      </c>
      <c r="E306" s="9" t="s">
        <v>617</v>
      </c>
      <c r="F306" s="9" t="s">
        <v>603</v>
      </c>
      <c r="G306" s="9" t="s">
        <v>614</v>
      </c>
    </row>
    <row r="307" spans="1:7" ht="15" thickBot="1" x14ac:dyDescent="0.35">
      <c r="A307" s="8" t="s">
        <v>385</v>
      </c>
      <c r="B307" s="9" t="s">
        <v>629</v>
      </c>
      <c r="C307" s="9" t="s">
        <v>600</v>
      </c>
      <c r="D307" s="9" t="s">
        <v>613</v>
      </c>
      <c r="E307" s="9" t="s">
        <v>617</v>
      </c>
      <c r="F307" s="9" t="s">
        <v>603</v>
      </c>
      <c r="G307" s="9" t="s">
        <v>614</v>
      </c>
    </row>
    <row r="308" spans="1:7" ht="15" thickBot="1" x14ac:dyDescent="0.35">
      <c r="A308" s="8" t="s">
        <v>388</v>
      </c>
      <c r="B308" s="9" t="s">
        <v>630</v>
      </c>
      <c r="C308" s="9" t="s">
        <v>600</v>
      </c>
      <c r="D308" s="9" t="s">
        <v>613</v>
      </c>
      <c r="E308" s="9" t="s">
        <v>617</v>
      </c>
      <c r="F308" s="9" t="s">
        <v>603</v>
      </c>
      <c r="G308" s="9" t="s">
        <v>614</v>
      </c>
    </row>
    <row r="309" spans="1:7" ht="15" thickBot="1" x14ac:dyDescent="0.35">
      <c r="A309" s="8" t="s">
        <v>389</v>
      </c>
      <c r="B309" s="9" t="s">
        <v>630</v>
      </c>
      <c r="C309" s="9" t="s">
        <v>600</v>
      </c>
      <c r="D309" s="9" t="s">
        <v>613</v>
      </c>
      <c r="E309" s="9" t="s">
        <v>617</v>
      </c>
      <c r="F309" s="9" t="s">
        <v>603</v>
      </c>
      <c r="G309" s="9" t="s">
        <v>614</v>
      </c>
    </row>
    <row r="310" spans="1:7" ht="15" thickBot="1" x14ac:dyDescent="0.35">
      <c r="A310" s="8" t="s">
        <v>391</v>
      </c>
      <c r="B310" s="9" t="s">
        <v>630</v>
      </c>
      <c r="C310" s="9" t="s">
        <v>600</v>
      </c>
      <c r="D310" s="9" t="s">
        <v>613</v>
      </c>
      <c r="E310" s="9" t="s">
        <v>617</v>
      </c>
      <c r="F310" s="9" t="s">
        <v>603</v>
      </c>
      <c r="G310" s="9" t="s">
        <v>614</v>
      </c>
    </row>
    <row r="311" spans="1:7" ht="15" thickBot="1" x14ac:dyDescent="0.35">
      <c r="A311" s="8" t="s">
        <v>394</v>
      </c>
      <c r="B311" s="9" t="s">
        <v>630</v>
      </c>
      <c r="C311" s="9" t="s">
        <v>600</v>
      </c>
      <c r="D311" s="9" t="s">
        <v>613</v>
      </c>
      <c r="E311" s="9" t="s">
        <v>617</v>
      </c>
      <c r="F311" s="9" t="s">
        <v>603</v>
      </c>
      <c r="G311" s="9" t="s">
        <v>614</v>
      </c>
    </row>
    <row r="312" spans="1:7" ht="15" thickBot="1" x14ac:dyDescent="0.35">
      <c r="A312" s="8" t="s">
        <v>396</v>
      </c>
      <c r="B312" s="9" t="s">
        <v>630</v>
      </c>
      <c r="C312" s="9" t="s">
        <v>600</v>
      </c>
      <c r="D312" s="9" t="s">
        <v>613</v>
      </c>
      <c r="E312" s="9" t="s">
        <v>617</v>
      </c>
      <c r="F312" s="9" t="s">
        <v>603</v>
      </c>
      <c r="G312" s="9" t="s">
        <v>614</v>
      </c>
    </row>
    <row r="313" spans="1:7" ht="15" thickBot="1" x14ac:dyDescent="0.35">
      <c r="A313" s="8" t="s">
        <v>398</v>
      </c>
      <c r="B313" s="9" t="s">
        <v>631</v>
      </c>
      <c r="C313" s="9" t="s">
        <v>600</v>
      </c>
      <c r="D313" s="9" t="s">
        <v>613</v>
      </c>
      <c r="E313" s="9" t="s">
        <v>617</v>
      </c>
      <c r="F313" s="9" t="s">
        <v>603</v>
      </c>
      <c r="G313" s="9" t="s">
        <v>632</v>
      </c>
    </row>
    <row r="314" spans="1:7" ht="15" thickBot="1" x14ac:dyDescent="0.35">
      <c r="A314" s="8" t="s">
        <v>400</v>
      </c>
      <c r="B314" s="9" t="s">
        <v>631</v>
      </c>
      <c r="C314" s="9" t="s">
        <v>600</v>
      </c>
      <c r="D314" s="9" t="s">
        <v>613</v>
      </c>
      <c r="E314" s="9" t="s">
        <v>617</v>
      </c>
      <c r="F314" s="9" t="s">
        <v>603</v>
      </c>
      <c r="G314" s="9" t="s">
        <v>632</v>
      </c>
    </row>
    <row r="315" spans="1:7" ht="15" thickBot="1" x14ac:dyDescent="0.35">
      <c r="A315" s="8" t="s">
        <v>402</v>
      </c>
      <c r="B315" s="9" t="s">
        <v>631</v>
      </c>
      <c r="C315" s="9" t="s">
        <v>600</v>
      </c>
      <c r="D315" s="9" t="s">
        <v>613</v>
      </c>
      <c r="E315" s="9" t="s">
        <v>617</v>
      </c>
      <c r="F315" s="9" t="s">
        <v>603</v>
      </c>
      <c r="G315" s="9" t="s">
        <v>632</v>
      </c>
    </row>
    <row r="316" spans="1:7" ht="15" thickBot="1" x14ac:dyDescent="0.35">
      <c r="A316" s="8" t="s">
        <v>404</v>
      </c>
      <c r="B316" s="9" t="s">
        <v>633</v>
      </c>
      <c r="C316" s="9" t="s">
        <v>600</v>
      </c>
      <c r="D316" s="9" t="s">
        <v>613</v>
      </c>
      <c r="E316" s="9" t="s">
        <v>617</v>
      </c>
      <c r="F316" s="9" t="s">
        <v>603</v>
      </c>
      <c r="G316" s="9" t="s">
        <v>632</v>
      </c>
    </row>
    <row r="317" spans="1:7" ht="15" thickBot="1" x14ac:dyDescent="0.35">
      <c r="A317" s="8" t="s">
        <v>406</v>
      </c>
      <c r="B317" s="9" t="s">
        <v>633</v>
      </c>
      <c r="C317" s="9" t="s">
        <v>634</v>
      </c>
      <c r="D317" s="9" t="s">
        <v>635</v>
      </c>
      <c r="E317" s="9" t="s">
        <v>617</v>
      </c>
      <c r="F317" s="9" t="s">
        <v>603</v>
      </c>
      <c r="G317" s="9" t="s">
        <v>632</v>
      </c>
    </row>
    <row r="318" spans="1:7" ht="15" thickBot="1" x14ac:dyDescent="0.35">
      <c r="A318" s="8" t="s">
        <v>407</v>
      </c>
      <c r="B318" s="9" t="s">
        <v>636</v>
      </c>
      <c r="C318" s="9" t="s">
        <v>634</v>
      </c>
      <c r="D318" s="9" t="s">
        <v>635</v>
      </c>
      <c r="E318" s="9" t="s">
        <v>617</v>
      </c>
      <c r="F318" s="9" t="s">
        <v>603</v>
      </c>
      <c r="G318" s="9" t="s">
        <v>637</v>
      </c>
    </row>
    <row r="319" spans="1:7" ht="15" thickBot="1" x14ac:dyDescent="0.35">
      <c r="A319" s="8" t="s">
        <v>408</v>
      </c>
      <c r="B319" s="9" t="s">
        <v>636</v>
      </c>
      <c r="C319" s="9" t="s">
        <v>634</v>
      </c>
      <c r="D319" s="9" t="s">
        <v>635</v>
      </c>
      <c r="E319" s="9" t="s">
        <v>617</v>
      </c>
      <c r="F319" s="9" t="s">
        <v>603</v>
      </c>
      <c r="G319" s="9" t="s">
        <v>637</v>
      </c>
    </row>
    <row r="320" spans="1:7" ht="15" thickBot="1" x14ac:dyDescent="0.35">
      <c r="A320" s="8" t="s">
        <v>410</v>
      </c>
      <c r="B320" s="9" t="s">
        <v>636</v>
      </c>
      <c r="C320" s="9" t="s">
        <v>634</v>
      </c>
      <c r="D320" s="9" t="s">
        <v>635</v>
      </c>
      <c r="E320" s="9" t="s">
        <v>617</v>
      </c>
      <c r="F320" s="9" t="s">
        <v>603</v>
      </c>
      <c r="G320" s="9" t="s">
        <v>637</v>
      </c>
    </row>
    <row r="321" spans="1:7" ht="15" thickBot="1" x14ac:dyDescent="0.35">
      <c r="A321" s="8" t="s">
        <v>412</v>
      </c>
      <c r="B321" s="9" t="s">
        <v>636</v>
      </c>
      <c r="C321" s="9" t="s">
        <v>634</v>
      </c>
      <c r="D321" s="9" t="s">
        <v>635</v>
      </c>
      <c r="E321" s="9" t="s">
        <v>638</v>
      </c>
      <c r="F321" s="9" t="s">
        <v>603</v>
      </c>
      <c r="G321" s="9" t="s">
        <v>637</v>
      </c>
    </row>
    <row r="322" spans="1:7" ht="15" thickBot="1" x14ac:dyDescent="0.35">
      <c r="A322" s="8" t="s">
        <v>414</v>
      </c>
      <c r="B322" s="9" t="s">
        <v>639</v>
      </c>
      <c r="C322" s="9" t="s">
        <v>640</v>
      </c>
      <c r="D322" s="9" t="s">
        <v>635</v>
      </c>
      <c r="E322" s="9" t="s">
        <v>638</v>
      </c>
      <c r="F322" s="9" t="s">
        <v>603</v>
      </c>
      <c r="G322" s="9" t="s">
        <v>637</v>
      </c>
    </row>
    <row r="323" spans="1:7" ht="15" thickBot="1" x14ac:dyDescent="0.35">
      <c r="A323" s="8" t="s">
        <v>415</v>
      </c>
      <c r="B323" s="9" t="s">
        <v>641</v>
      </c>
      <c r="C323" s="9" t="s">
        <v>642</v>
      </c>
      <c r="D323" s="9" t="s">
        <v>635</v>
      </c>
      <c r="E323" s="9" t="s">
        <v>638</v>
      </c>
      <c r="F323" s="9" t="s">
        <v>603</v>
      </c>
      <c r="G323" s="9" t="s">
        <v>637</v>
      </c>
    </row>
    <row r="324" spans="1:7" ht="15" thickBot="1" x14ac:dyDescent="0.35">
      <c r="A324" s="8" t="s">
        <v>416</v>
      </c>
      <c r="B324" s="9" t="s">
        <v>641</v>
      </c>
      <c r="C324" s="9" t="s">
        <v>642</v>
      </c>
      <c r="D324" s="9" t="s">
        <v>635</v>
      </c>
      <c r="E324" s="9" t="s">
        <v>638</v>
      </c>
      <c r="F324" s="9" t="s">
        <v>603</v>
      </c>
      <c r="G324" s="9" t="s">
        <v>637</v>
      </c>
    </row>
    <row r="325" spans="1:7" ht="15" thickBot="1" x14ac:dyDescent="0.35">
      <c r="A325" s="8" t="s">
        <v>418</v>
      </c>
      <c r="B325" s="9" t="s">
        <v>643</v>
      </c>
      <c r="C325" s="9" t="s">
        <v>642</v>
      </c>
      <c r="D325" s="9" t="s">
        <v>635</v>
      </c>
      <c r="E325" s="9" t="s">
        <v>638</v>
      </c>
      <c r="F325" s="9" t="s">
        <v>603</v>
      </c>
      <c r="G325" s="9" t="s">
        <v>637</v>
      </c>
    </row>
    <row r="326" spans="1:7" ht="15" thickBot="1" x14ac:dyDescent="0.35">
      <c r="A326" s="8" t="s">
        <v>419</v>
      </c>
      <c r="B326" s="9" t="s">
        <v>643</v>
      </c>
      <c r="C326" s="9" t="s">
        <v>642</v>
      </c>
      <c r="D326" s="9" t="s">
        <v>644</v>
      </c>
      <c r="E326" s="9" t="s">
        <v>638</v>
      </c>
      <c r="F326" s="9" t="s">
        <v>603</v>
      </c>
      <c r="G326" s="9" t="s">
        <v>645</v>
      </c>
    </row>
    <row r="327" spans="1:7" ht="15" thickBot="1" x14ac:dyDescent="0.35">
      <c r="A327" s="8" t="s">
        <v>420</v>
      </c>
      <c r="B327" s="9" t="s">
        <v>646</v>
      </c>
      <c r="C327" s="9" t="s">
        <v>642</v>
      </c>
      <c r="D327" s="9" t="s">
        <v>644</v>
      </c>
      <c r="E327" s="9" t="s">
        <v>638</v>
      </c>
      <c r="F327" s="9" t="s">
        <v>603</v>
      </c>
      <c r="G327" s="9" t="s">
        <v>645</v>
      </c>
    </row>
    <row r="328" spans="1:7" ht="15" thickBot="1" x14ac:dyDescent="0.35">
      <c r="A328" s="8" t="s">
        <v>422</v>
      </c>
      <c r="B328" s="9" t="s">
        <v>646</v>
      </c>
      <c r="C328" s="9" t="s">
        <v>642</v>
      </c>
      <c r="D328" s="9" t="s">
        <v>644</v>
      </c>
      <c r="E328" s="9" t="s">
        <v>638</v>
      </c>
      <c r="F328" s="9" t="s">
        <v>603</v>
      </c>
      <c r="G328" s="9" t="s">
        <v>645</v>
      </c>
    </row>
    <row r="329" spans="1:7" ht="15" thickBot="1" x14ac:dyDescent="0.35">
      <c r="A329" s="8" t="s">
        <v>424</v>
      </c>
      <c r="B329" s="9" t="s">
        <v>646</v>
      </c>
      <c r="C329" s="9" t="s">
        <v>642</v>
      </c>
      <c r="D329" s="9" t="s">
        <v>644</v>
      </c>
      <c r="E329" s="9" t="s">
        <v>638</v>
      </c>
      <c r="F329" s="9" t="s">
        <v>603</v>
      </c>
      <c r="G329" s="9" t="s">
        <v>645</v>
      </c>
    </row>
    <row r="330" spans="1:7" ht="15" thickBot="1" x14ac:dyDescent="0.35">
      <c r="A330" s="8" t="s">
        <v>426</v>
      </c>
      <c r="B330" s="9" t="s">
        <v>646</v>
      </c>
      <c r="C330" s="9" t="s">
        <v>642</v>
      </c>
      <c r="D330" s="9" t="s">
        <v>644</v>
      </c>
      <c r="E330" s="9" t="s">
        <v>647</v>
      </c>
      <c r="F330" s="9" t="s">
        <v>603</v>
      </c>
      <c r="G330" s="9" t="s">
        <v>645</v>
      </c>
    </row>
    <row r="331" spans="1:7" ht="15" thickBot="1" x14ac:dyDescent="0.35">
      <c r="A331" s="8" t="s">
        <v>427</v>
      </c>
      <c r="B331" s="9" t="s">
        <v>646</v>
      </c>
      <c r="C331" s="9" t="s">
        <v>642</v>
      </c>
      <c r="D331" s="9" t="s">
        <v>644</v>
      </c>
      <c r="E331" s="9" t="s">
        <v>648</v>
      </c>
      <c r="F331" s="9" t="s">
        <v>603</v>
      </c>
      <c r="G331" s="9" t="s">
        <v>645</v>
      </c>
    </row>
    <row r="332" spans="1:7" ht="15" thickBot="1" x14ac:dyDescent="0.35">
      <c r="A332" s="8" t="s">
        <v>429</v>
      </c>
      <c r="B332" s="9" t="s">
        <v>646</v>
      </c>
      <c r="C332" s="9" t="s">
        <v>642</v>
      </c>
      <c r="D332" s="9" t="s">
        <v>644</v>
      </c>
      <c r="E332" s="9" t="s">
        <v>648</v>
      </c>
      <c r="F332" s="9" t="s">
        <v>603</v>
      </c>
      <c r="G332" s="9" t="s">
        <v>645</v>
      </c>
    </row>
    <row r="333" spans="1:7" ht="15" thickBot="1" x14ac:dyDescent="0.35">
      <c r="A333" s="8" t="s">
        <v>430</v>
      </c>
      <c r="B333" s="9" t="s">
        <v>646</v>
      </c>
      <c r="C333" s="9" t="s">
        <v>647</v>
      </c>
      <c r="D333" s="9" t="s">
        <v>644</v>
      </c>
      <c r="E333" s="9" t="s">
        <v>648</v>
      </c>
      <c r="F333" s="9" t="s">
        <v>603</v>
      </c>
      <c r="G333" s="9" t="s">
        <v>645</v>
      </c>
    </row>
    <row r="334" spans="1:7" ht="15" thickBot="1" x14ac:dyDescent="0.35">
      <c r="A334" s="8" t="s">
        <v>431</v>
      </c>
      <c r="B334" s="9" t="s">
        <v>646</v>
      </c>
      <c r="C334" s="9" t="s">
        <v>647</v>
      </c>
      <c r="D334" s="9" t="s">
        <v>644</v>
      </c>
      <c r="E334" s="9" t="s">
        <v>648</v>
      </c>
      <c r="F334" s="9" t="s">
        <v>603</v>
      </c>
      <c r="G334" s="9" t="s">
        <v>645</v>
      </c>
    </row>
    <row r="335" spans="1:7" ht="15" thickBot="1" x14ac:dyDescent="0.35">
      <c r="A335" s="8" t="s">
        <v>432</v>
      </c>
      <c r="B335" s="9" t="s">
        <v>646</v>
      </c>
      <c r="C335" s="9" t="s">
        <v>647</v>
      </c>
      <c r="D335" s="9" t="s">
        <v>644</v>
      </c>
      <c r="E335" s="9" t="s">
        <v>648</v>
      </c>
      <c r="F335" s="9" t="s">
        <v>603</v>
      </c>
      <c r="G335" s="9" t="s">
        <v>645</v>
      </c>
    </row>
    <row r="336" spans="1:7" ht="15" thickBot="1" x14ac:dyDescent="0.35">
      <c r="A336" s="8" t="s">
        <v>433</v>
      </c>
      <c r="B336" s="9" t="s">
        <v>646</v>
      </c>
      <c r="C336" s="9" t="s">
        <v>647</v>
      </c>
      <c r="D336" s="9" t="s">
        <v>644</v>
      </c>
      <c r="E336" s="9" t="s">
        <v>648</v>
      </c>
      <c r="F336" s="9" t="s">
        <v>603</v>
      </c>
      <c r="G336" s="9" t="s">
        <v>645</v>
      </c>
    </row>
    <row r="337" spans="1:7" ht="15" thickBot="1" x14ac:dyDescent="0.35">
      <c r="A337" s="8" t="s">
        <v>435</v>
      </c>
      <c r="B337" s="9" t="s">
        <v>649</v>
      </c>
      <c r="C337" s="9" t="s">
        <v>647</v>
      </c>
      <c r="D337" s="9" t="s">
        <v>644</v>
      </c>
      <c r="E337" s="9" t="s">
        <v>648</v>
      </c>
      <c r="F337" s="9" t="s">
        <v>603</v>
      </c>
      <c r="G337" s="9" t="s">
        <v>645</v>
      </c>
    </row>
    <row r="338" spans="1:7" ht="15" thickBot="1" x14ac:dyDescent="0.35">
      <c r="A338" s="8" t="s">
        <v>436</v>
      </c>
      <c r="B338" s="9" t="s">
        <v>425</v>
      </c>
      <c r="C338" s="9" t="s">
        <v>647</v>
      </c>
      <c r="D338" s="9" t="s">
        <v>644</v>
      </c>
      <c r="E338" s="9" t="s">
        <v>648</v>
      </c>
      <c r="F338" s="9" t="s">
        <v>650</v>
      </c>
      <c r="G338" s="9" t="s">
        <v>645</v>
      </c>
    </row>
    <row r="339" spans="1:7" ht="15" thickBot="1" x14ac:dyDescent="0.35">
      <c r="A339" s="8" t="s">
        <v>437</v>
      </c>
      <c r="B339" s="9" t="s">
        <v>425</v>
      </c>
      <c r="C339" s="9" t="s">
        <v>647</v>
      </c>
      <c r="D339" s="9" t="s">
        <v>644</v>
      </c>
      <c r="E339" s="9" t="s">
        <v>651</v>
      </c>
      <c r="F339" s="9" t="s">
        <v>652</v>
      </c>
      <c r="G339" s="9" t="s">
        <v>645</v>
      </c>
    </row>
    <row r="340" spans="1:7" ht="15" thickBot="1" x14ac:dyDescent="0.35">
      <c r="A340" s="8" t="s">
        <v>438</v>
      </c>
      <c r="B340" s="9" t="s">
        <v>425</v>
      </c>
      <c r="C340" s="9" t="s">
        <v>647</v>
      </c>
      <c r="D340" s="9" t="s">
        <v>644</v>
      </c>
      <c r="E340" s="9" t="s">
        <v>653</v>
      </c>
      <c r="F340" s="9" t="s">
        <v>654</v>
      </c>
      <c r="G340" s="9" t="s">
        <v>645</v>
      </c>
    </row>
    <row r="341" spans="1:7" ht="15" thickBot="1" x14ac:dyDescent="0.35">
      <c r="A341" s="8" t="s">
        <v>440</v>
      </c>
      <c r="B341" s="9" t="s">
        <v>425</v>
      </c>
      <c r="C341" s="9" t="s">
        <v>655</v>
      </c>
      <c r="D341" s="9" t="s">
        <v>644</v>
      </c>
      <c r="E341" s="9" t="s">
        <v>653</v>
      </c>
      <c r="F341" s="9" t="s">
        <v>648</v>
      </c>
      <c r="G341" s="9" t="s">
        <v>645</v>
      </c>
    </row>
    <row r="342" spans="1:7" ht="15" thickBot="1" x14ac:dyDescent="0.35">
      <c r="A342" s="8" t="s">
        <v>442</v>
      </c>
      <c r="B342" s="9" t="s">
        <v>425</v>
      </c>
      <c r="C342" s="9" t="s">
        <v>656</v>
      </c>
      <c r="D342" s="9" t="s">
        <v>644</v>
      </c>
      <c r="E342" s="9" t="s">
        <v>653</v>
      </c>
      <c r="F342" s="9" t="s">
        <v>425</v>
      </c>
      <c r="G342" s="9" t="s">
        <v>645</v>
      </c>
    </row>
    <row r="343" spans="1:7" ht="15" thickBot="1" x14ac:dyDescent="0.35">
      <c r="A343" s="8" t="s">
        <v>444</v>
      </c>
      <c r="B343" s="9" t="s">
        <v>425</v>
      </c>
      <c r="C343" s="9" t="s">
        <v>425</v>
      </c>
      <c r="D343" s="9" t="s">
        <v>657</v>
      </c>
      <c r="E343" s="9" t="s">
        <v>653</v>
      </c>
      <c r="F343" s="9" t="s">
        <v>425</v>
      </c>
      <c r="G343" s="9" t="s">
        <v>645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658</v>
      </c>
      <c r="E344" s="9" t="s">
        <v>425</v>
      </c>
      <c r="F344" s="9" t="s">
        <v>425</v>
      </c>
      <c r="G344" s="9" t="s">
        <v>645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54456.4</v>
      </c>
      <c r="C480" s="9">
        <v>7523.6</v>
      </c>
      <c r="D480" s="9">
        <v>8837.2000000000007</v>
      </c>
      <c r="E480" s="9">
        <v>6568.2</v>
      </c>
      <c r="F480" s="9">
        <v>4060.3</v>
      </c>
      <c r="G480" s="9">
        <v>14091.8</v>
      </c>
    </row>
    <row r="481" spans="1:7" ht="15" thickBot="1" x14ac:dyDescent="0.35">
      <c r="A481" s="8" t="s">
        <v>275</v>
      </c>
      <c r="B481" s="9">
        <v>54456.4</v>
      </c>
      <c r="C481" s="9">
        <v>7523.6</v>
      </c>
      <c r="D481" s="9">
        <v>8837.2000000000007</v>
      </c>
      <c r="E481" s="9">
        <v>6568.2</v>
      </c>
      <c r="F481" s="9">
        <v>4060.3</v>
      </c>
      <c r="G481" s="9">
        <v>14091.8</v>
      </c>
    </row>
    <row r="482" spans="1:7" ht="15" thickBot="1" x14ac:dyDescent="0.35">
      <c r="A482" s="8" t="s">
        <v>282</v>
      </c>
      <c r="B482" s="9">
        <v>52545.7</v>
      </c>
      <c r="C482" s="9">
        <v>7523.6</v>
      </c>
      <c r="D482" s="9">
        <v>8837.2000000000007</v>
      </c>
      <c r="E482" s="9">
        <v>6568.2</v>
      </c>
      <c r="F482" s="9">
        <v>4060.3</v>
      </c>
      <c r="G482" s="9">
        <v>14091.8</v>
      </c>
    </row>
    <row r="483" spans="1:7" ht="15" thickBot="1" x14ac:dyDescent="0.35">
      <c r="A483" s="8" t="s">
        <v>283</v>
      </c>
      <c r="B483" s="9">
        <v>52545.7</v>
      </c>
      <c r="C483" s="9">
        <v>7523.6</v>
      </c>
      <c r="D483" s="9">
        <v>8837.2000000000007</v>
      </c>
      <c r="E483" s="9">
        <v>6568.2</v>
      </c>
      <c r="F483" s="9">
        <v>4060.3</v>
      </c>
      <c r="G483" s="9">
        <v>14091.8</v>
      </c>
    </row>
    <row r="484" spans="1:7" ht="15" thickBot="1" x14ac:dyDescent="0.35">
      <c r="A484" s="8" t="s">
        <v>285</v>
      </c>
      <c r="B484" s="9">
        <v>52545.7</v>
      </c>
      <c r="C484" s="9">
        <v>7523.6</v>
      </c>
      <c r="D484" s="9">
        <v>8837.2000000000007</v>
      </c>
      <c r="E484" s="9">
        <v>6568.2</v>
      </c>
      <c r="F484" s="9">
        <v>4060.3</v>
      </c>
      <c r="G484" s="9">
        <v>14091.8</v>
      </c>
    </row>
    <row r="485" spans="1:7" ht="15" thickBot="1" x14ac:dyDescent="0.35">
      <c r="A485" s="8" t="s">
        <v>287</v>
      </c>
      <c r="B485" s="9">
        <v>52545.7</v>
      </c>
      <c r="C485" s="9">
        <v>7523.6</v>
      </c>
      <c r="D485" s="9">
        <v>8837.2000000000007</v>
      </c>
      <c r="E485" s="9">
        <v>6568.2</v>
      </c>
      <c r="F485" s="9">
        <v>4060.3</v>
      </c>
      <c r="G485" s="9">
        <v>14091.8</v>
      </c>
    </row>
    <row r="486" spans="1:7" ht="15" thickBot="1" x14ac:dyDescent="0.35">
      <c r="A486" s="8" t="s">
        <v>288</v>
      </c>
      <c r="B486" s="9">
        <v>52545.7</v>
      </c>
      <c r="C486" s="9">
        <v>7523.6</v>
      </c>
      <c r="D486" s="9">
        <v>8837.2000000000007</v>
      </c>
      <c r="E486" s="9">
        <v>6568.2</v>
      </c>
      <c r="F486" s="9">
        <v>4060.3</v>
      </c>
      <c r="G486" s="9">
        <v>14091.8</v>
      </c>
    </row>
    <row r="487" spans="1:7" ht="15" thickBot="1" x14ac:dyDescent="0.35">
      <c r="A487" s="8" t="s">
        <v>289</v>
      </c>
      <c r="B487" s="9">
        <v>52545.7</v>
      </c>
      <c r="C487" s="9">
        <v>7523.6</v>
      </c>
      <c r="D487" s="9">
        <v>7404.2</v>
      </c>
      <c r="E487" s="9">
        <v>6568.2</v>
      </c>
      <c r="F487" s="9">
        <v>4060.3</v>
      </c>
      <c r="G487" s="9">
        <v>14091.8</v>
      </c>
    </row>
    <row r="488" spans="1:7" ht="15" thickBot="1" x14ac:dyDescent="0.35">
      <c r="A488" s="8" t="s">
        <v>290</v>
      </c>
      <c r="B488" s="9">
        <v>52545.7</v>
      </c>
      <c r="C488" s="9">
        <v>7523.6</v>
      </c>
      <c r="D488" s="9">
        <v>7404.2</v>
      </c>
      <c r="E488" s="9">
        <v>6568.2</v>
      </c>
      <c r="F488" s="9">
        <v>4060.3</v>
      </c>
      <c r="G488" s="9">
        <v>12658.7</v>
      </c>
    </row>
    <row r="489" spans="1:7" ht="15" thickBot="1" x14ac:dyDescent="0.35">
      <c r="A489" s="8" t="s">
        <v>291</v>
      </c>
      <c r="B489" s="9">
        <v>52545.7</v>
      </c>
      <c r="C489" s="9">
        <v>7523.6</v>
      </c>
      <c r="D489" s="9">
        <v>7404.2</v>
      </c>
      <c r="E489" s="9">
        <v>6568.2</v>
      </c>
      <c r="F489" s="9">
        <v>4060.3</v>
      </c>
      <c r="G489" s="9">
        <v>12658.7</v>
      </c>
    </row>
    <row r="490" spans="1:7" ht="15" thickBot="1" x14ac:dyDescent="0.35">
      <c r="A490" s="8" t="s">
        <v>292</v>
      </c>
      <c r="B490" s="9">
        <v>52545.7</v>
      </c>
      <c r="C490" s="9">
        <v>7523.6</v>
      </c>
      <c r="D490" s="9">
        <v>7404.2</v>
      </c>
      <c r="E490" s="9">
        <v>6568.2</v>
      </c>
      <c r="F490" s="9">
        <v>4060.3</v>
      </c>
      <c r="G490" s="9">
        <v>12658.7</v>
      </c>
    </row>
    <row r="491" spans="1:7" ht="15" thickBot="1" x14ac:dyDescent="0.35">
      <c r="A491" s="8" t="s">
        <v>293</v>
      </c>
      <c r="B491" s="9">
        <v>52545.7</v>
      </c>
      <c r="C491" s="9">
        <v>7523.6</v>
      </c>
      <c r="D491" s="9">
        <v>7404.2</v>
      </c>
      <c r="E491" s="9">
        <v>6568.2</v>
      </c>
      <c r="F491" s="9">
        <v>4060.3</v>
      </c>
      <c r="G491" s="9">
        <v>12658.7</v>
      </c>
    </row>
    <row r="492" spans="1:7" ht="15" thickBot="1" x14ac:dyDescent="0.35">
      <c r="A492" s="8" t="s">
        <v>294</v>
      </c>
      <c r="B492" s="9">
        <v>52545.7</v>
      </c>
      <c r="C492" s="9">
        <v>7523.6</v>
      </c>
      <c r="D492" s="9">
        <v>7404.2</v>
      </c>
      <c r="E492" s="9">
        <v>6568.2</v>
      </c>
      <c r="F492" s="9">
        <v>4060.3</v>
      </c>
      <c r="G492" s="9">
        <v>12658.7</v>
      </c>
    </row>
    <row r="493" spans="1:7" ht="15" thickBot="1" x14ac:dyDescent="0.35">
      <c r="A493" s="8" t="s">
        <v>297</v>
      </c>
      <c r="B493" s="9">
        <v>52545.7</v>
      </c>
      <c r="C493" s="9">
        <v>7523.6</v>
      </c>
      <c r="D493" s="9">
        <v>7404.2</v>
      </c>
      <c r="E493" s="9">
        <v>6568.2</v>
      </c>
      <c r="F493" s="9">
        <v>4060.3</v>
      </c>
      <c r="G493" s="9">
        <v>12658.7</v>
      </c>
    </row>
    <row r="494" spans="1:7" ht="15" thickBot="1" x14ac:dyDescent="0.35">
      <c r="A494" s="8" t="s">
        <v>299</v>
      </c>
      <c r="B494" s="9">
        <v>52545.7</v>
      </c>
      <c r="C494" s="9">
        <v>7523.6</v>
      </c>
      <c r="D494" s="9">
        <v>7404.2</v>
      </c>
      <c r="E494" s="9">
        <v>5612.8</v>
      </c>
      <c r="F494" s="9">
        <v>4060.3</v>
      </c>
      <c r="G494" s="9">
        <v>12658.7</v>
      </c>
    </row>
    <row r="495" spans="1:7" ht="15" thickBot="1" x14ac:dyDescent="0.35">
      <c r="A495" s="8" t="s">
        <v>302</v>
      </c>
      <c r="B495" s="9">
        <v>52545.7</v>
      </c>
      <c r="C495" s="9">
        <v>7523.6</v>
      </c>
      <c r="D495" s="9">
        <v>7404.2</v>
      </c>
      <c r="E495" s="9">
        <v>5612.8</v>
      </c>
      <c r="F495" s="9">
        <v>4060.3</v>
      </c>
      <c r="G495" s="9">
        <v>12658.7</v>
      </c>
    </row>
    <row r="496" spans="1:7" ht="15" thickBot="1" x14ac:dyDescent="0.35">
      <c r="A496" s="8" t="s">
        <v>304</v>
      </c>
      <c r="B496" s="9">
        <v>52545.7</v>
      </c>
      <c r="C496" s="9">
        <v>7523.6</v>
      </c>
      <c r="D496" s="9">
        <v>7404.2</v>
      </c>
      <c r="E496" s="9">
        <v>5612.8</v>
      </c>
      <c r="F496" s="9">
        <v>4060.3</v>
      </c>
      <c r="G496" s="9">
        <v>12658.7</v>
      </c>
    </row>
    <row r="497" spans="1:7" ht="15" thickBot="1" x14ac:dyDescent="0.35">
      <c r="A497" s="8" t="s">
        <v>308</v>
      </c>
      <c r="B497" s="9">
        <v>52545.7</v>
      </c>
      <c r="C497" s="9">
        <v>7523.6</v>
      </c>
      <c r="D497" s="9">
        <v>7404.2</v>
      </c>
      <c r="E497" s="9">
        <v>5612.8</v>
      </c>
      <c r="F497" s="9">
        <v>4060.3</v>
      </c>
      <c r="G497" s="9">
        <v>12658.7</v>
      </c>
    </row>
    <row r="498" spans="1:7" ht="15" thickBot="1" x14ac:dyDescent="0.35">
      <c r="A498" s="8" t="s">
        <v>309</v>
      </c>
      <c r="B498" s="9">
        <v>52068</v>
      </c>
      <c r="C498" s="9">
        <v>7523.6</v>
      </c>
      <c r="D498" s="9">
        <v>7404.2</v>
      </c>
      <c r="E498" s="9">
        <v>5612.8</v>
      </c>
      <c r="F498" s="9">
        <v>4060.3</v>
      </c>
      <c r="G498" s="9">
        <v>12658.7</v>
      </c>
    </row>
    <row r="499" spans="1:7" ht="15" thickBot="1" x14ac:dyDescent="0.35">
      <c r="A499" s="8" t="s">
        <v>311</v>
      </c>
      <c r="B499" s="9">
        <v>52068</v>
      </c>
      <c r="C499" s="9">
        <v>7523.6</v>
      </c>
      <c r="D499" s="9">
        <v>7404.2</v>
      </c>
      <c r="E499" s="9">
        <v>5612.8</v>
      </c>
      <c r="F499" s="9">
        <v>4060.3</v>
      </c>
      <c r="G499" s="9">
        <v>12658.7</v>
      </c>
    </row>
    <row r="500" spans="1:7" ht="15" thickBot="1" x14ac:dyDescent="0.35">
      <c r="A500" s="8" t="s">
        <v>314</v>
      </c>
      <c r="B500" s="9">
        <v>52068</v>
      </c>
      <c r="C500" s="9">
        <v>7523.6</v>
      </c>
      <c r="D500" s="9">
        <v>7404.2</v>
      </c>
      <c r="E500" s="9">
        <v>5612.8</v>
      </c>
      <c r="F500" s="9">
        <v>4060.3</v>
      </c>
      <c r="G500" s="9">
        <v>12181</v>
      </c>
    </row>
    <row r="501" spans="1:7" ht="15" thickBot="1" x14ac:dyDescent="0.35">
      <c r="A501" s="8" t="s">
        <v>316</v>
      </c>
      <c r="B501" s="9">
        <v>52068</v>
      </c>
      <c r="C501" s="9">
        <v>7523.6</v>
      </c>
      <c r="D501" s="9">
        <v>7404.2</v>
      </c>
      <c r="E501" s="9">
        <v>5612.8</v>
      </c>
      <c r="F501" s="9">
        <v>4060.3</v>
      </c>
      <c r="G501" s="9">
        <v>12181</v>
      </c>
    </row>
    <row r="502" spans="1:7" ht="15" thickBot="1" x14ac:dyDescent="0.35">
      <c r="A502" s="8" t="s">
        <v>317</v>
      </c>
      <c r="B502" s="9">
        <v>52068</v>
      </c>
      <c r="C502" s="9">
        <v>7523.6</v>
      </c>
      <c r="D502" s="9">
        <v>7404.2</v>
      </c>
      <c r="E502" s="9">
        <v>4657.5</v>
      </c>
      <c r="F502" s="9">
        <v>4060.3</v>
      </c>
      <c r="G502" s="9">
        <v>12181</v>
      </c>
    </row>
    <row r="503" spans="1:7" ht="15" thickBot="1" x14ac:dyDescent="0.35">
      <c r="A503" s="8" t="s">
        <v>319</v>
      </c>
      <c r="B503" s="9">
        <v>52068</v>
      </c>
      <c r="C503" s="9">
        <v>7523.6</v>
      </c>
      <c r="D503" s="9">
        <v>7404.2</v>
      </c>
      <c r="E503" s="9">
        <v>4657.5</v>
      </c>
      <c r="F503" s="9">
        <v>4060.3</v>
      </c>
      <c r="G503" s="9">
        <v>12181</v>
      </c>
    </row>
    <row r="504" spans="1:7" ht="15" thickBot="1" x14ac:dyDescent="0.35">
      <c r="A504" s="8" t="s">
        <v>320</v>
      </c>
      <c r="B504" s="9">
        <v>52068</v>
      </c>
      <c r="C504" s="9">
        <v>7523.6</v>
      </c>
      <c r="D504" s="9">
        <v>7404.2</v>
      </c>
      <c r="E504" s="9">
        <v>4657.5</v>
      </c>
      <c r="F504" s="9">
        <v>4060.3</v>
      </c>
      <c r="G504" s="9">
        <v>12181</v>
      </c>
    </row>
    <row r="505" spans="1:7" ht="15" thickBot="1" x14ac:dyDescent="0.35">
      <c r="A505" s="8" t="s">
        <v>321</v>
      </c>
      <c r="B505" s="9">
        <v>50634.9</v>
      </c>
      <c r="C505" s="9">
        <v>7523.6</v>
      </c>
      <c r="D505" s="9">
        <v>7404.2</v>
      </c>
      <c r="E505" s="9">
        <v>4657.5</v>
      </c>
      <c r="F505" s="9">
        <v>4060.3</v>
      </c>
      <c r="G505" s="9">
        <v>12181</v>
      </c>
    </row>
    <row r="506" spans="1:7" ht="15" thickBot="1" x14ac:dyDescent="0.35">
      <c r="A506" s="8" t="s">
        <v>322</v>
      </c>
      <c r="B506" s="9">
        <v>50634.9</v>
      </c>
      <c r="C506" s="9">
        <v>7523.6</v>
      </c>
      <c r="D506" s="9">
        <v>7404.2</v>
      </c>
      <c r="E506" s="9">
        <v>4657.5</v>
      </c>
      <c r="F506" s="9">
        <v>4060.3</v>
      </c>
      <c r="G506" s="9">
        <v>12181</v>
      </c>
    </row>
    <row r="507" spans="1:7" ht="15" thickBot="1" x14ac:dyDescent="0.35">
      <c r="A507" s="8" t="s">
        <v>324</v>
      </c>
      <c r="B507" s="9">
        <v>50634.9</v>
      </c>
      <c r="C507" s="9">
        <v>7523.6</v>
      </c>
      <c r="D507" s="9">
        <v>6448.8</v>
      </c>
      <c r="E507" s="9">
        <v>4657.5</v>
      </c>
      <c r="F507" s="9">
        <v>4060.3</v>
      </c>
      <c r="G507" s="9">
        <v>10748</v>
      </c>
    </row>
    <row r="508" spans="1:7" ht="15" thickBot="1" x14ac:dyDescent="0.35">
      <c r="A508" s="8" t="s">
        <v>325</v>
      </c>
      <c r="B508" s="9">
        <v>44902.7</v>
      </c>
      <c r="C508" s="9">
        <v>7523.6</v>
      </c>
      <c r="D508" s="9">
        <v>6448.8</v>
      </c>
      <c r="E508" s="9">
        <v>4657.5</v>
      </c>
      <c r="F508" s="9">
        <v>4060.3</v>
      </c>
      <c r="G508" s="9">
        <v>10748</v>
      </c>
    </row>
    <row r="509" spans="1:7" ht="15" thickBot="1" x14ac:dyDescent="0.35">
      <c r="A509" s="8" t="s">
        <v>326</v>
      </c>
      <c r="B509" s="9">
        <v>44902.7</v>
      </c>
      <c r="C509" s="9">
        <v>7523.6</v>
      </c>
      <c r="D509" s="9">
        <v>6448.8</v>
      </c>
      <c r="E509" s="9">
        <v>4657.5</v>
      </c>
      <c r="F509" s="9">
        <v>4060.3</v>
      </c>
      <c r="G509" s="9">
        <v>10748</v>
      </c>
    </row>
    <row r="510" spans="1:7" ht="15" thickBot="1" x14ac:dyDescent="0.35">
      <c r="A510" s="8" t="s">
        <v>327</v>
      </c>
      <c r="B510" s="9">
        <v>41558.800000000003</v>
      </c>
      <c r="C510" s="9">
        <v>7523.6</v>
      </c>
      <c r="D510" s="9">
        <v>6448.8</v>
      </c>
      <c r="E510" s="9">
        <v>4179.8</v>
      </c>
      <c r="F510" s="9">
        <v>4060.3</v>
      </c>
      <c r="G510" s="9">
        <v>10748</v>
      </c>
    </row>
    <row r="511" spans="1:7" ht="15" thickBot="1" x14ac:dyDescent="0.35">
      <c r="A511" s="8" t="s">
        <v>328</v>
      </c>
      <c r="B511" s="9">
        <v>41558.800000000003</v>
      </c>
      <c r="C511" s="9">
        <v>7523.6</v>
      </c>
      <c r="D511" s="9">
        <v>6448.8</v>
      </c>
      <c r="E511" s="9">
        <v>4179.8</v>
      </c>
      <c r="F511" s="9">
        <v>4060.3</v>
      </c>
      <c r="G511" s="9">
        <v>10748</v>
      </c>
    </row>
    <row r="512" spans="1:7" ht="15" thickBot="1" x14ac:dyDescent="0.35">
      <c r="A512" s="8" t="s">
        <v>330</v>
      </c>
      <c r="B512" s="9">
        <v>41558.800000000003</v>
      </c>
      <c r="C512" s="9">
        <v>7523.6</v>
      </c>
      <c r="D512" s="9">
        <v>6448.8</v>
      </c>
      <c r="E512" s="9">
        <v>4179.8</v>
      </c>
      <c r="F512" s="9">
        <v>4060.3</v>
      </c>
      <c r="G512" s="9">
        <v>10748</v>
      </c>
    </row>
    <row r="513" spans="1:7" ht="15" thickBot="1" x14ac:dyDescent="0.35">
      <c r="A513" s="8" t="s">
        <v>331</v>
      </c>
      <c r="B513" s="9">
        <v>41558.800000000003</v>
      </c>
      <c r="C513" s="9">
        <v>7523.6</v>
      </c>
      <c r="D513" s="9">
        <v>6448.8</v>
      </c>
      <c r="E513" s="9">
        <v>4179.8</v>
      </c>
      <c r="F513" s="9">
        <v>4060.3</v>
      </c>
      <c r="G513" s="9">
        <v>10748</v>
      </c>
    </row>
    <row r="514" spans="1:7" ht="15" thickBot="1" x14ac:dyDescent="0.35">
      <c r="A514" s="8" t="s">
        <v>333</v>
      </c>
      <c r="B514" s="9">
        <v>41558.800000000003</v>
      </c>
      <c r="C514" s="9">
        <v>7523.6</v>
      </c>
      <c r="D514" s="9">
        <v>6448.8</v>
      </c>
      <c r="E514" s="9">
        <v>4179.8</v>
      </c>
      <c r="F514" s="9">
        <v>4060.3</v>
      </c>
      <c r="G514" s="9">
        <v>10748</v>
      </c>
    </row>
    <row r="515" spans="1:7" ht="15" thickBot="1" x14ac:dyDescent="0.35">
      <c r="A515" s="8" t="s">
        <v>334</v>
      </c>
      <c r="B515" s="9">
        <v>41558.800000000003</v>
      </c>
      <c r="C515" s="9">
        <v>7523.6</v>
      </c>
      <c r="D515" s="9">
        <v>6448.8</v>
      </c>
      <c r="E515" s="9">
        <v>4179.8</v>
      </c>
      <c r="F515" s="9">
        <v>4060.3</v>
      </c>
      <c r="G515" s="9">
        <v>10748</v>
      </c>
    </row>
    <row r="516" spans="1:7" ht="15" thickBot="1" x14ac:dyDescent="0.35">
      <c r="A516" s="8" t="s">
        <v>336</v>
      </c>
      <c r="B516" s="9">
        <v>41558.800000000003</v>
      </c>
      <c r="C516" s="9">
        <v>7523.6</v>
      </c>
      <c r="D516" s="9">
        <v>6448.8</v>
      </c>
      <c r="E516" s="9">
        <v>4179.8</v>
      </c>
      <c r="F516" s="9">
        <v>4060.3</v>
      </c>
      <c r="G516" s="9">
        <v>10748</v>
      </c>
    </row>
    <row r="517" spans="1:7" ht="15" thickBot="1" x14ac:dyDescent="0.35">
      <c r="A517" s="8" t="s">
        <v>338</v>
      </c>
      <c r="B517" s="9">
        <v>41558.800000000003</v>
      </c>
      <c r="C517" s="9">
        <v>7523.6</v>
      </c>
      <c r="D517" s="9">
        <v>6448.8</v>
      </c>
      <c r="E517" s="9">
        <v>4179.8</v>
      </c>
      <c r="F517" s="9">
        <v>4060.3</v>
      </c>
      <c r="G517" s="9">
        <v>10748</v>
      </c>
    </row>
    <row r="518" spans="1:7" ht="15" thickBot="1" x14ac:dyDescent="0.35">
      <c r="A518" s="8" t="s">
        <v>339</v>
      </c>
      <c r="B518" s="9">
        <v>40125.800000000003</v>
      </c>
      <c r="C518" s="9">
        <v>7523.6</v>
      </c>
      <c r="D518" s="9">
        <v>6448.8</v>
      </c>
      <c r="E518" s="9">
        <v>4179.8</v>
      </c>
      <c r="F518" s="9">
        <v>4060.3</v>
      </c>
      <c r="G518" s="9">
        <v>10748</v>
      </c>
    </row>
    <row r="519" spans="1:7" ht="15" thickBot="1" x14ac:dyDescent="0.35">
      <c r="A519" s="8" t="s">
        <v>340</v>
      </c>
      <c r="B519" s="9">
        <v>40125.800000000003</v>
      </c>
      <c r="C519" s="9">
        <v>7523.6</v>
      </c>
      <c r="D519" s="9">
        <v>6448.8</v>
      </c>
      <c r="E519" s="9">
        <v>4179.8</v>
      </c>
      <c r="F519" s="9">
        <v>4060.3</v>
      </c>
      <c r="G519" s="9">
        <v>10748</v>
      </c>
    </row>
    <row r="520" spans="1:7" ht="15" thickBot="1" x14ac:dyDescent="0.35">
      <c r="A520" s="8" t="s">
        <v>341</v>
      </c>
      <c r="B520" s="9">
        <v>39648.1</v>
      </c>
      <c r="C520" s="9">
        <v>7523.6</v>
      </c>
      <c r="D520" s="9">
        <v>6448.8</v>
      </c>
      <c r="E520" s="9">
        <v>4179.8</v>
      </c>
      <c r="F520" s="9">
        <v>4060.3</v>
      </c>
      <c r="G520" s="9">
        <v>10748</v>
      </c>
    </row>
    <row r="521" spans="1:7" ht="15" thickBot="1" x14ac:dyDescent="0.35">
      <c r="A521" s="8" t="s">
        <v>343</v>
      </c>
      <c r="B521" s="9">
        <v>39648.1</v>
      </c>
      <c r="C521" s="9">
        <v>7523.6</v>
      </c>
      <c r="D521" s="9">
        <v>6448.8</v>
      </c>
      <c r="E521" s="9">
        <v>4179.8</v>
      </c>
      <c r="F521" s="9">
        <v>4060.3</v>
      </c>
      <c r="G521" s="9">
        <v>10748</v>
      </c>
    </row>
    <row r="522" spans="1:7" ht="15" thickBot="1" x14ac:dyDescent="0.35">
      <c r="A522" s="8" t="s">
        <v>344</v>
      </c>
      <c r="B522" s="9">
        <v>38215</v>
      </c>
      <c r="C522" s="9">
        <v>7523.6</v>
      </c>
      <c r="D522" s="9">
        <v>6448.8</v>
      </c>
      <c r="E522" s="9">
        <v>4179.8</v>
      </c>
      <c r="F522" s="9">
        <v>4060.3</v>
      </c>
      <c r="G522" s="9">
        <v>10748</v>
      </c>
    </row>
    <row r="523" spans="1:7" ht="15" thickBot="1" x14ac:dyDescent="0.35">
      <c r="A523" s="8" t="s">
        <v>347</v>
      </c>
      <c r="B523" s="9">
        <v>38215</v>
      </c>
      <c r="C523" s="9">
        <v>7523.6</v>
      </c>
      <c r="D523" s="9">
        <v>6448.8</v>
      </c>
      <c r="E523" s="9">
        <v>4179.8</v>
      </c>
      <c r="F523" s="9">
        <v>4060.3</v>
      </c>
      <c r="G523" s="9">
        <v>10748</v>
      </c>
    </row>
    <row r="524" spans="1:7" ht="15" thickBot="1" x14ac:dyDescent="0.35">
      <c r="A524" s="8" t="s">
        <v>349</v>
      </c>
      <c r="B524" s="9">
        <v>35826.6</v>
      </c>
      <c r="C524" s="9">
        <v>7523.6</v>
      </c>
      <c r="D524" s="9">
        <v>6448.8</v>
      </c>
      <c r="E524" s="9">
        <v>4179.8</v>
      </c>
      <c r="F524" s="9">
        <v>4060.3</v>
      </c>
      <c r="G524" s="9">
        <v>10748</v>
      </c>
    </row>
    <row r="525" spans="1:7" ht="15" thickBot="1" x14ac:dyDescent="0.35">
      <c r="A525" s="8" t="s">
        <v>350</v>
      </c>
      <c r="B525" s="9">
        <v>35826.6</v>
      </c>
      <c r="C525" s="9">
        <v>7523.6</v>
      </c>
      <c r="D525" s="9">
        <v>6448.8</v>
      </c>
      <c r="E525" s="9">
        <v>4179.8</v>
      </c>
      <c r="F525" s="9">
        <v>4060.3</v>
      </c>
      <c r="G525" s="9">
        <v>10748</v>
      </c>
    </row>
    <row r="526" spans="1:7" ht="15" thickBot="1" x14ac:dyDescent="0.35">
      <c r="A526" s="8" t="s">
        <v>351</v>
      </c>
      <c r="B526" s="9">
        <v>28661.3</v>
      </c>
      <c r="C526" s="9">
        <v>7523.6</v>
      </c>
      <c r="D526" s="9">
        <v>6448.8</v>
      </c>
      <c r="E526" s="9">
        <v>4179.8</v>
      </c>
      <c r="F526" s="9">
        <v>4060.3</v>
      </c>
      <c r="G526" s="9">
        <v>10748</v>
      </c>
    </row>
    <row r="527" spans="1:7" ht="15" thickBot="1" x14ac:dyDescent="0.35">
      <c r="A527" s="8" t="s">
        <v>354</v>
      </c>
      <c r="B527" s="9">
        <v>28661.3</v>
      </c>
      <c r="C527" s="9">
        <v>7523.6</v>
      </c>
      <c r="D527" s="9">
        <v>6448.8</v>
      </c>
      <c r="E527" s="9">
        <v>4179.8</v>
      </c>
      <c r="F527" s="9">
        <v>4060.3</v>
      </c>
      <c r="G527" s="9">
        <v>10748</v>
      </c>
    </row>
    <row r="528" spans="1:7" ht="15" thickBot="1" x14ac:dyDescent="0.35">
      <c r="A528" s="8" t="s">
        <v>356</v>
      </c>
      <c r="B528" s="9">
        <v>28661.3</v>
      </c>
      <c r="C528" s="9">
        <v>7523.6</v>
      </c>
      <c r="D528" s="9">
        <v>6448.8</v>
      </c>
      <c r="E528" s="9">
        <v>4179.8</v>
      </c>
      <c r="F528" s="9">
        <v>4060.3</v>
      </c>
      <c r="G528" s="9">
        <v>10748</v>
      </c>
    </row>
    <row r="529" spans="1:7" ht="15" thickBot="1" x14ac:dyDescent="0.35">
      <c r="A529" s="8" t="s">
        <v>357</v>
      </c>
      <c r="B529" s="9">
        <v>28661.3</v>
      </c>
      <c r="C529" s="9">
        <v>7523.6</v>
      </c>
      <c r="D529" s="9">
        <v>6448.8</v>
      </c>
      <c r="E529" s="9">
        <v>4179.8</v>
      </c>
      <c r="F529" s="9">
        <v>4060.3</v>
      </c>
      <c r="G529" s="9">
        <v>10748</v>
      </c>
    </row>
    <row r="530" spans="1:7" ht="15" thickBot="1" x14ac:dyDescent="0.35">
      <c r="A530" s="8" t="s">
        <v>358</v>
      </c>
      <c r="B530" s="9">
        <v>28661.3</v>
      </c>
      <c r="C530" s="9">
        <v>7523.6</v>
      </c>
      <c r="D530" s="9">
        <v>6448.8</v>
      </c>
      <c r="E530" s="9">
        <v>4179.8</v>
      </c>
      <c r="F530" s="9">
        <v>4060.3</v>
      </c>
      <c r="G530" s="9">
        <v>10748</v>
      </c>
    </row>
    <row r="531" spans="1:7" ht="15" thickBot="1" x14ac:dyDescent="0.35">
      <c r="A531" s="8" t="s">
        <v>359</v>
      </c>
      <c r="B531" s="9">
        <v>28661.3</v>
      </c>
      <c r="C531" s="9">
        <v>7523.6</v>
      </c>
      <c r="D531" s="9">
        <v>6448.8</v>
      </c>
      <c r="E531" s="9">
        <v>4179.8</v>
      </c>
      <c r="F531" s="9">
        <v>4060.3</v>
      </c>
      <c r="G531" s="9">
        <v>10748</v>
      </c>
    </row>
    <row r="532" spans="1:7" ht="15" thickBot="1" x14ac:dyDescent="0.35">
      <c r="A532" s="8" t="s">
        <v>361</v>
      </c>
      <c r="B532" s="9">
        <v>26272.799999999999</v>
      </c>
      <c r="C532" s="9">
        <v>7523.6</v>
      </c>
      <c r="D532" s="9">
        <v>6448.8</v>
      </c>
      <c r="E532" s="9">
        <v>4179.8</v>
      </c>
      <c r="F532" s="9">
        <v>4060.3</v>
      </c>
      <c r="G532" s="9">
        <v>10748</v>
      </c>
    </row>
    <row r="533" spans="1:7" ht="15" thickBot="1" x14ac:dyDescent="0.35">
      <c r="A533" s="8" t="s">
        <v>363</v>
      </c>
      <c r="B533" s="9">
        <v>26272.799999999999</v>
      </c>
      <c r="C533" s="9">
        <v>7523.6</v>
      </c>
      <c r="D533" s="9">
        <v>6448.8</v>
      </c>
      <c r="E533" s="9">
        <v>4179.8</v>
      </c>
      <c r="F533" s="9">
        <v>4060.3</v>
      </c>
      <c r="G533" s="9">
        <v>10748</v>
      </c>
    </row>
    <row r="534" spans="1:7" ht="15" thickBot="1" x14ac:dyDescent="0.35">
      <c r="A534" s="8" t="s">
        <v>364</v>
      </c>
      <c r="B534" s="9">
        <v>21496</v>
      </c>
      <c r="C534" s="9">
        <v>7523.6</v>
      </c>
      <c r="D534" s="9">
        <v>6448.8</v>
      </c>
      <c r="E534" s="9">
        <v>4179.8</v>
      </c>
      <c r="F534" s="9">
        <v>4060.3</v>
      </c>
      <c r="G534" s="9">
        <v>10748</v>
      </c>
    </row>
    <row r="535" spans="1:7" ht="15" thickBot="1" x14ac:dyDescent="0.35">
      <c r="A535" s="8" t="s">
        <v>366</v>
      </c>
      <c r="B535" s="9">
        <v>21496</v>
      </c>
      <c r="C535" s="9">
        <v>7523.6</v>
      </c>
      <c r="D535" s="9">
        <v>6448.8</v>
      </c>
      <c r="E535" s="9">
        <v>4179.8</v>
      </c>
      <c r="F535" s="9">
        <v>4060.3</v>
      </c>
      <c r="G535" s="9">
        <v>10748</v>
      </c>
    </row>
    <row r="536" spans="1:7" ht="15" thickBot="1" x14ac:dyDescent="0.35">
      <c r="A536" s="8" t="s">
        <v>368</v>
      </c>
      <c r="B536" s="9">
        <v>21496</v>
      </c>
      <c r="C536" s="9">
        <v>7523.6</v>
      </c>
      <c r="D536" s="9">
        <v>6448.8</v>
      </c>
      <c r="E536" s="9">
        <v>4179.8</v>
      </c>
      <c r="F536" s="9">
        <v>4060.3</v>
      </c>
      <c r="G536" s="9">
        <v>10748</v>
      </c>
    </row>
    <row r="537" spans="1:7" ht="15" thickBot="1" x14ac:dyDescent="0.35">
      <c r="A537" s="8" t="s">
        <v>371</v>
      </c>
      <c r="B537" s="9">
        <v>21018.3</v>
      </c>
      <c r="C537" s="9">
        <v>7523.6</v>
      </c>
      <c r="D537" s="9">
        <v>6448.8</v>
      </c>
      <c r="E537" s="9">
        <v>4179.8</v>
      </c>
      <c r="F537" s="9">
        <v>4060.3</v>
      </c>
      <c r="G537" s="9">
        <v>10748</v>
      </c>
    </row>
    <row r="538" spans="1:7" ht="15" thickBot="1" x14ac:dyDescent="0.35">
      <c r="A538" s="8" t="s">
        <v>372</v>
      </c>
      <c r="B538" s="9">
        <v>21018.3</v>
      </c>
      <c r="C538" s="9">
        <v>7523.6</v>
      </c>
      <c r="D538" s="9">
        <v>6448.8</v>
      </c>
      <c r="E538" s="9">
        <v>4179.8</v>
      </c>
      <c r="F538" s="9">
        <v>4060.3</v>
      </c>
      <c r="G538" s="9">
        <v>10748</v>
      </c>
    </row>
    <row r="539" spans="1:7" ht="15" thickBot="1" x14ac:dyDescent="0.35">
      <c r="A539" s="8" t="s">
        <v>376</v>
      </c>
      <c r="B539" s="9">
        <v>19585.2</v>
      </c>
      <c r="C539" s="9">
        <v>7523.6</v>
      </c>
      <c r="D539" s="9">
        <v>6448.8</v>
      </c>
      <c r="E539" s="9">
        <v>4179.8</v>
      </c>
      <c r="F539" s="9">
        <v>4060.3</v>
      </c>
      <c r="G539" s="9">
        <v>10748</v>
      </c>
    </row>
    <row r="540" spans="1:7" ht="15" thickBot="1" x14ac:dyDescent="0.35">
      <c r="A540" s="8" t="s">
        <v>378</v>
      </c>
      <c r="B540" s="9">
        <v>19585.2</v>
      </c>
      <c r="C540" s="9">
        <v>7523.6</v>
      </c>
      <c r="D540" s="9">
        <v>6448.8</v>
      </c>
      <c r="E540" s="9">
        <v>4179.8</v>
      </c>
      <c r="F540" s="9">
        <v>4060.3</v>
      </c>
      <c r="G540" s="9">
        <v>10748</v>
      </c>
    </row>
    <row r="541" spans="1:7" ht="15" thickBot="1" x14ac:dyDescent="0.35">
      <c r="A541" s="8" t="s">
        <v>380</v>
      </c>
      <c r="B541" s="9">
        <v>19107.5</v>
      </c>
      <c r="C541" s="9">
        <v>7523.6</v>
      </c>
      <c r="D541" s="9">
        <v>6448.8</v>
      </c>
      <c r="E541" s="9">
        <v>4179.8</v>
      </c>
      <c r="F541" s="9">
        <v>4060.3</v>
      </c>
      <c r="G541" s="9">
        <v>10748</v>
      </c>
    </row>
    <row r="542" spans="1:7" ht="15" thickBot="1" x14ac:dyDescent="0.35">
      <c r="A542" s="8" t="s">
        <v>383</v>
      </c>
      <c r="B542" s="9">
        <v>17196.8</v>
      </c>
      <c r="C542" s="9">
        <v>7523.6</v>
      </c>
      <c r="D542" s="9">
        <v>6448.8</v>
      </c>
      <c r="E542" s="9">
        <v>4179.8</v>
      </c>
      <c r="F542" s="9">
        <v>4060.3</v>
      </c>
      <c r="G542" s="9">
        <v>10748</v>
      </c>
    </row>
    <row r="543" spans="1:7" ht="15" thickBot="1" x14ac:dyDescent="0.35">
      <c r="A543" s="8" t="s">
        <v>385</v>
      </c>
      <c r="B543" s="9">
        <v>16241.4</v>
      </c>
      <c r="C543" s="9">
        <v>7523.6</v>
      </c>
      <c r="D543" s="9">
        <v>6448.8</v>
      </c>
      <c r="E543" s="9">
        <v>4179.8</v>
      </c>
      <c r="F543" s="9">
        <v>4060.3</v>
      </c>
      <c r="G543" s="9">
        <v>10748</v>
      </c>
    </row>
    <row r="544" spans="1:7" ht="15" thickBot="1" x14ac:dyDescent="0.35">
      <c r="A544" s="8" t="s">
        <v>388</v>
      </c>
      <c r="B544" s="9">
        <v>15763.7</v>
      </c>
      <c r="C544" s="9">
        <v>7523.6</v>
      </c>
      <c r="D544" s="9">
        <v>6448.8</v>
      </c>
      <c r="E544" s="9">
        <v>4179.8</v>
      </c>
      <c r="F544" s="9">
        <v>4060.3</v>
      </c>
      <c r="G544" s="9">
        <v>10748</v>
      </c>
    </row>
    <row r="545" spans="1:7" ht="15" thickBot="1" x14ac:dyDescent="0.35">
      <c r="A545" s="8" t="s">
        <v>389</v>
      </c>
      <c r="B545" s="9">
        <v>15763.7</v>
      </c>
      <c r="C545" s="9">
        <v>7523.6</v>
      </c>
      <c r="D545" s="9">
        <v>6448.8</v>
      </c>
      <c r="E545" s="9">
        <v>4179.8</v>
      </c>
      <c r="F545" s="9">
        <v>4060.3</v>
      </c>
      <c r="G545" s="9">
        <v>10748</v>
      </c>
    </row>
    <row r="546" spans="1:7" ht="15" thickBot="1" x14ac:dyDescent="0.35">
      <c r="A546" s="8" t="s">
        <v>391</v>
      </c>
      <c r="B546" s="9">
        <v>15763.7</v>
      </c>
      <c r="C546" s="9">
        <v>7523.6</v>
      </c>
      <c r="D546" s="9">
        <v>6448.8</v>
      </c>
      <c r="E546" s="9">
        <v>4179.8</v>
      </c>
      <c r="F546" s="9">
        <v>4060.3</v>
      </c>
      <c r="G546" s="9">
        <v>10748</v>
      </c>
    </row>
    <row r="547" spans="1:7" ht="15" thickBot="1" x14ac:dyDescent="0.35">
      <c r="A547" s="8" t="s">
        <v>394</v>
      </c>
      <c r="B547" s="9">
        <v>15763.7</v>
      </c>
      <c r="C547" s="9">
        <v>7523.6</v>
      </c>
      <c r="D547" s="9">
        <v>6448.8</v>
      </c>
      <c r="E547" s="9">
        <v>4179.8</v>
      </c>
      <c r="F547" s="9">
        <v>4060.3</v>
      </c>
      <c r="G547" s="9">
        <v>10748</v>
      </c>
    </row>
    <row r="548" spans="1:7" ht="15" thickBot="1" x14ac:dyDescent="0.35">
      <c r="A548" s="8" t="s">
        <v>396</v>
      </c>
      <c r="B548" s="9">
        <v>15763.7</v>
      </c>
      <c r="C548" s="9">
        <v>7523.6</v>
      </c>
      <c r="D548" s="9">
        <v>6448.8</v>
      </c>
      <c r="E548" s="9">
        <v>4179.8</v>
      </c>
      <c r="F548" s="9">
        <v>4060.3</v>
      </c>
      <c r="G548" s="9">
        <v>10748</v>
      </c>
    </row>
    <row r="549" spans="1:7" ht="15" thickBot="1" x14ac:dyDescent="0.35">
      <c r="A549" s="8" t="s">
        <v>398</v>
      </c>
      <c r="B549" s="9">
        <v>14330.6</v>
      </c>
      <c r="C549" s="9">
        <v>7523.6</v>
      </c>
      <c r="D549" s="9">
        <v>6448.8</v>
      </c>
      <c r="E549" s="9">
        <v>4179.8</v>
      </c>
      <c r="F549" s="9">
        <v>4060.3</v>
      </c>
      <c r="G549" s="9">
        <v>9792.6</v>
      </c>
    </row>
    <row r="550" spans="1:7" ht="15" thickBot="1" x14ac:dyDescent="0.35">
      <c r="A550" s="8" t="s">
        <v>400</v>
      </c>
      <c r="B550" s="9">
        <v>14330.6</v>
      </c>
      <c r="C550" s="9">
        <v>7523.6</v>
      </c>
      <c r="D550" s="9">
        <v>6448.8</v>
      </c>
      <c r="E550" s="9">
        <v>4179.8</v>
      </c>
      <c r="F550" s="9">
        <v>4060.3</v>
      </c>
      <c r="G550" s="9">
        <v>9792.6</v>
      </c>
    </row>
    <row r="551" spans="1:7" ht="15" thickBot="1" x14ac:dyDescent="0.35">
      <c r="A551" s="8" t="s">
        <v>402</v>
      </c>
      <c r="B551" s="9">
        <v>14330.6</v>
      </c>
      <c r="C551" s="9">
        <v>7523.6</v>
      </c>
      <c r="D551" s="9">
        <v>6448.8</v>
      </c>
      <c r="E551" s="9">
        <v>4179.8</v>
      </c>
      <c r="F551" s="9">
        <v>4060.3</v>
      </c>
      <c r="G551" s="9">
        <v>9792.6</v>
      </c>
    </row>
    <row r="552" spans="1:7" ht="15" thickBot="1" x14ac:dyDescent="0.35">
      <c r="A552" s="8" t="s">
        <v>404</v>
      </c>
      <c r="B552" s="9">
        <v>12897.6</v>
      </c>
      <c r="C552" s="9">
        <v>7523.6</v>
      </c>
      <c r="D552" s="9">
        <v>6448.8</v>
      </c>
      <c r="E552" s="9">
        <v>4179.8</v>
      </c>
      <c r="F552" s="9">
        <v>4060.3</v>
      </c>
      <c r="G552" s="9">
        <v>9792.6</v>
      </c>
    </row>
    <row r="553" spans="1:7" ht="15" thickBot="1" x14ac:dyDescent="0.35">
      <c r="A553" s="8" t="s">
        <v>406</v>
      </c>
      <c r="B553" s="9">
        <v>12897.6</v>
      </c>
      <c r="C553" s="9">
        <v>6090.5</v>
      </c>
      <c r="D553" s="9">
        <v>5971.1</v>
      </c>
      <c r="E553" s="9">
        <v>4179.8</v>
      </c>
      <c r="F553" s="9">
        <v>4060.3</v>
      </c>
      <c r="G553" s="9">
        <v>9792.6</v>
      </c>
    </row>
    <row r="554" spans="1:7" ht="15" thickBot="1" x14ac:dyDescent="0.35">
      <c r="A554" s="8" t="s">
        <v>407</v>
      </c>
      <c r="B554" s="9">
        <v>10031.4</v>
      </c>
      <c r="C554" s="9">
        <v>6090.5</v>
      </c>
      <c r="D554" s="9">
        <v>5971.1</v>
      </c>
      <c r="E554" s="9">
        <v>4179.8</v>
      </c>
      <c r="F554" s="9">
        <v>4060.3</v>
      </c>
      <c r="G554" s="9">
        <v>9314.9</v>
      </c>
    </row>
    <row r="555" spans="1:7" ht="15" thickBot="1" x14ac:dyDescent="0.35">
      <c r="A555" s="8" t="s">
        <v>408</v>
      </c>
      <c r="B555" s="9">
        <v>10031.4</v>
      </c>
      <c r="C555" s="9">
        <v>6090.5</v>
      </c>
      <c r="D555" s="9">
        <v>5971.1</v>
      </c>
      <c r="E555" s="9">
        <v>4179.8</v>
      </c>
      <c r="F555" s="9">
        <v>4060.3</v>
      </c>
      <c r="G555" s="9">
        <v>9314.9</v>
      </c>
    </row>
    <row r="556" spans="1:7" ht="15" thickBot="1" x14ac:dyDescent="0.35">
      <c r="A556" s="8" t="s">
        <v>410</v>
      </c>
      <c r="B556" s="9">
        <v>10031.4</v>
      </c>
      <c r="C556" s="9">
        <v>6090.5</v>
      </c>
      <c r="D556" s="9">
        <v>5971.1</v>
      </c>
      <c r="E556" s="9">
        <v>4179.8</v>
      </c>
      <c r="F556" s="9">
        <v>4060.3</v>
      </c>
      <c r="G556" s="9">
        <v>9314.9</v>
      </c>
    </row>
    <row r="557" spans="1:7" ht="15" thickBot="1" x14ac:dyDescent="0.35">
      <c r="A557" s="8" t="s">
        <v>412</v>
      </c>
      <c r="B557" s="9">
        <v>10031.4</v>
      </c>
      <c r="C557" s="9">
        <v>6090.5</v>
      </c>
      <c r="D557" s="9">
        <v>5971.1</v>
      </c>
      <c r="E557" s="9">
        <v>3224.4</v>
      </c>
      <c r="F557" s="9">
        <v>4060.3</v>
      </c>
      <c r="G557" s="9">
        <v>9314.9</v>
      </c>
    </row>
    <row r="558" spans="1:7" ht="15" thickBot="1" x14ac:dyDescent="0.35">
      <c r="A558" s="8" t="s">
        <v>414</v>
      </c>
      <c r="B558" s="9">
        <v>9553.7999999999993</v>
      </c>
      <c r="C558" s="9">
        <v>4179.8</v>
      </c>
      <c r="D558" s="9">
        <v>5971.1</v>
      </c>
      <c r="E558" s="9">
        <v>3224.4</v>
      </c>
      <c r="F558" s="9">
        <v>4060.3</v>
      </c>
      <c r="G558" s="9">
        <v>9314.9</v>
      </c>
    </row>
    <row r="559" spans="1:7" ht="15" thickBot="1" x14ac:dyDescent="0.35">
      <c r="A559" s="8" t="s">
        <v>415</v>
      </c>
      <c r="B559" s="9">
        <v>9076.1</v>
      </c>
      <c r="C559" s="9">
        <v>2746.7</v>
      </c>
      <c r="D559" s="9">
        <v>5971.1</v>
      </c>
      <c r="E559" s="9">
        <v>3224.4</v>
      </c>
      <c r="F559" s="9">
        <v>4060.3</v>
      </c>
      <c r="G559" s="9">
        <v>9314.9</v>
      </c>
    </row>
    <row r="560" spans="1:7" ht="15" thickBot="1" x14ac:dyDescent="0.35">
      <c r="A560" s="8" t="s">
        <v>416</v>
      </c>
      <c r="B560" s="9">
        <v>9076.1</v>
      </c>
      <c r="C560" s="9">
        <v>2746.7</v>
      </c>
      <c r="D560" s="9">
        <v>5971.1</v>
      </c>
      <c r="E560" s="9">
        <v>3224.4</v>
      </c>
      <c r="F560" s="9">
        <v>4060.3</v>
      </c>
      <c r="G560" s="9">
        <v>9314.9</v>
      </c>
    </row>
    <row r="561" spans="1:7" ht="15" thickBot="1" x14ac:dyDescent="0.35">
      <c r="A561" s="8" t="s">
        <v>418</v>
      </c>
      <c r="B561" s="9">
        <v>8359.5</v>
      </c>
      <c r="C561" s="9">
        <v>2746.7</v>
      </c>
      <c r="D561" s="9">
        <v>5971.1</v>
      </c>
      <c r="E561" s="9">
        <v>3224.4</v>
      </c>
      <c r="F561" s="9">
        <v>4060.3</v>
      </c>
      <c r="G561" s="9">
        <v>9314.9</v>
      </c>
    </row>
    <row r="562" spans="1:7" ht="15" thickBot="1" x14ac:dyDescent="0.35">
      <c r="A562" s="8" t="s">
        <v>419</v>
      </c>
      <c r="B562" s="9">
        <v>8359.5</v>
      </c>
      <c r="C562" s="9">
        <v>2746.7</v>
      </c>
      <c r="D562" s="9">
        <v>5493.4</v>
      </c>
      <c r="E562" s="9">
        <v>3224.4</v>
      </c>
      <c r="F562" s="9">
        <v>4060.3</v>
      </c>
      <c r="G562" s="9">
        <v>9076.1</v>
      </c>
    </row>
    <row r="563" spans="1:7" ht="15" thickBot="1" x14ac:dyDescent="0.35">
      <c r="A563" s="8" t="s">
        <v>420</v>
      </c>
      <c r="B563" s="9">
        <v>7165.3</v>
      </c>
      <c r="C563" s="9">
        <v>2746.7</v>
      </c>
      <c r="D563" s="9">
        <v>5493.4</v>
      </c>
      <c r="E563" s="9">
        <v>3224.4</v>
      </c>
      <c r="F563" s="9">
        <v>4060.3</v>
      </c>
      <c r="G563" s="9">
        <v>9076.1</v>
      </c>
    </row>
    <row r="564" spans="1:7" ht="15" thickBot="1" x14ac:dyDescent="0.35">
      <c r="A564" s="8" t="s">
        <v>422</v>
      </c>
      <c r="B564" s="9">
        <v>7165.3</v>
      </c>
      <c r="C564" s="9">
        <v>2746.7</v>
      </c>
      <c r="D564" s="9">
        <v>5493.4</v>
      </c>
      <c r="E564" s="9">
        <v>3224.4</v>
      </c>
      <c r="F564" s="9">
        <v>4060.3</v>
      </c>
      <c r="G564" s="9">
        <v>9076.1</v>
      </c>
    </row>
    <row r="565" spans="1:7" ht="15" thickBot="1" x14ac:dyDescent="0.35">
      <c r="A565" s="8" t="s">
        <v>424</v>
      </c>
      <c r="B565" s="9">
        <v>7165.3</v>
      </c>
      <c r="C565" s="9">
        <v>2746.7</v>
      </c>
      <c r="D565" s="9">
        <v>5493.4</v>
      </c>
      <c r="E565" s="9">
        <v>3224.4</v>
      </c>
      <c r="F565" s="9">
        <v>4060.3</v>
      </c>
      <c r="G565" s="9">
        <v>9076.1</v>
      </c>
    </row>
    <row r="566" spans="1:7" ht="15" thickBot="1" x14ac:dyDescent="0.35">
      <c r="A566" s="8" t="s">
        <v>426</v>
      </c>
      <c r="B566" s="9">
        <v>7165.3</v>
      </c>
      <c r="C566" s="9">
        <v>2746.7</v>
      </c>
      <c r="D566" s="9">
        <v>5493.4</v>
      </c>
      <c r="E566" s="9">
        <v>2269</v>
      </c>
      <c r="F566" s="9">
        <v>4060.3</v>
      </c>
      <c r="G566" s="9">
        <v>9076.1</v>
      </c>
    </row>
    <row r="567" spans="1:7" ht="15" thickBot="1" x14ac:dyDescent="0.35">
      <c r="A567" s="8" t="s">
        <v>427</v>
      </c>
      <c r="B567" s="9">
        <v>7165.3</v>
      </c>
      <c r="C567" s="9">
        <v>2746.7</v>
      </c>
      <c r="D567" s="9">
        <v>5493.4</v>
      </c>
      <c r="E567" s="9">
        <v>1313.6</v>
      </c>
      <c r="F567" s="9">
        <v>4060.3</v>
      </c>
      <c r="G567" s="9">
        <v>9076.1</v>
      </c>
    </row>
    <row r="568" spans="1:7" ht="15" thickBot="1" x14ac:dyDescent="0.35">
      <c r="A568" s="8" t="s">
        <v>429</v>
      </c>
      <c r="B568" s="9">
        <v>7165.3</v>
      </c>
      <c r="C568" s="9">
        <v>2746.7</v>
      </c>
      <c r="D568" s="9">
        <v>5493.4</v>
      </c>
      <c r="E568" s="9">
        <v>1313.6</v>
      </c>
      <c r="F568" s="9">
        <v>4060.3</v>
      </c>
      <c r="G568" s="9">
        <v>9076.1</v>
      </c>
    </row>
    <row r="569" spans="1:7" ht="15" thickBot="1" x14ac:dyDescent="0.35">
      <c r="A569" s="8" t="s">
        <v>430</v>
      </c>
      <c r="B569" s="9">
        <v>7165.3</v>
      </c>
      <c r="C569" s="9">
        <v>2269</v>
      </c>
      <c r="D569" s="9">
        <v>5493.4</v>
      </c>
      <c r="E569" s="9">
        <v>1313.6</v>
      </c>
      <c r="F569" s="9">
        <v>4060.3</v>
      </c>
      <c r="G569" s="9">
        <v>9076.1</v>
      </c>
    </row>
    <row r="570" spans="1:7" ht="15" thickBot="1" x14ac:dyDescent="0.35">
      <c r="A570" s="8" t="s">
        <v>431</v>
      </c>
      <c r="B570" s="9">
        <v>7165.3</v>
      </c>
      <c r="C570" s="9">
        <v>2269</v>
      </c>
      <c r="D570" s="9">
        <v>5493.4</v>
      </c>
      <c r="E570" s="9">
        <v>1313.6</v>
      </c>
      <c r="F570" s="9">
        <v>4060.3</v>
      </c>
      <c r="G570" s="9">
        <v>9076.1</v>
      </c>
    </row>
    <row r="571" spans="1:7" ht="15" thickBot="1" x14ac:dyDescent="0.35">
      <c r="A571" s="8" t="s">
        <v>432</v>
      </c>
      <c r="B571" s="9">
        <v>7165.3</v>
      </c>
      <c r="C571" s="9">
        <v>2269</v>
      </c>
      <c r="D571" s="9">
        <v>5493.4</v>
      </c>
      <c r="E571" s="9">
        <v>1313.6</v>
      </c>
      <c r="F571" s="9">
        <v>4060.3</v>
      </c>
      <c r="G571" s="9">
        <v>9076.1</v>
      </c>
    </row>
    <row r="572" spans="1:7" ht="15" thickBot="1" x14ac:dyDescent="0.35">
      <c r="A572" s="8" t="s">
        <v>433</v>
      </c>
      <c r="B572" s="9">
        <v>7165.3</v>
      </c>
      <c r="C572" s="9">
        <v>2269</v>
      </c>
      <c r="D572" s="9">
        <v>5493.4</v>
      </c>
      <c r="E572" s="9">
        <v>1313.6</v>
      </c>
      <c r="F572" s="9">
        <v>4060.3</v>
      </c>
      <c r="G572" s="9">
        <v>9076.1</v>
      </c>
    </row>
    <row r="573" spans="1:7" ht="15" thickBot="1" x14ac:dyDescent="0.35">
      <c r="A573" s="8" t="s">
        <v>435</v>
      </c>
      <c r="B573" s="9">
        <v>3821.5</v>
      </c>
      <c r="C573" s="9">
        <v>2269</v>
      </c>
      <c r="D573" s="9">
        <v>5493.4</v>
      </c>
      <c r="E573" s="9">
        <v>1313.6</v>
      </c>
      <c r="F573" s="9">
        <v>4060.3</v>
      </c>
      <c r="G573" s="9">
        <v>9076.1</v>
      </c>
    </row>
    <row r="574" spans="1:7" ht="15" thickBot="1" x14ac:dyDescent="0.35">
      <c r="A574" s="8" t="s">
        <v>436</v>
      </c>
      <c r="B574" s="9">
        <v>0</v>
      </c>
      <c r="C574" s="9">
        <v>2269</v>
      </c>
      <c r="D574" s="9">
        <v>5493.4</v>
      </c>
      <c r="E574" s="9">
        <v>1313.6</v>
      </c>
      <c r="F574" s="9">
        <v>2866.1</v>
      </c>
      <c r="G574" s="9">
        <v>9076.1</v>
      </c>
    </row>
    <row r="575" spans="1:7" ht="15" thickBot="1" x14ac:dyDescent="0.35">
      <c r="A575" s="8" t="s">
        <v>437</v>
      </c>
      <c r="B575" s="9">
        <v>0</v>
      </c>
      <c r="C575" s="9">
        <v>2269</v>
      </c>
      <c r="D575" s="9">
        <v>5493.4</v>
      </c>
      <c r="E575" s="9">
        <v>1074.8</v>
      </c>
      <c r="F575" s="9">
        <v>1791.3</v>
      </c>
      <c r="G575" s="9">
        <v>9076.1</v>
      </c>
    </row>
    <row r="576" spans="1:7" ht="15" thickBot="1" x14ac:dyDescent="0.35">
      <c r="A576" s="8" t="s">
        <v>438</v>
      </c>
      <c r="B576" s="9">
        <v>0</v>
      </c>
      <c r="C576" s="9">
        <v>2269</v>
      </c>
      <c r="D576" s="9">
        <v>5493.4</v>
      </c>
      <c r="E576" s="9">
        <v>238.8</v>
      </c>
      <c r="F576" s="9">
        <v>1433.1</v>
      </c>
      <c r="G576" s="9">
        <v>9076.1</v>
      </c>
    </row>
    <row r="577" spans="1:7" ht="15" thickBot="1" x14ac:dyDescent="0.35">
      <c r="A577" s="8" t="s">
        <v>440</v>
      </c>
      <c r="B577" s="9">
        <v>0</v>
      </c>
      <c r="C577" s="9">
        <v>1552.5</v>
      </c>
      <c r="D577" s="9">
        <v>5493.4</v>
      </c>
      <c r="E577" s="9">
        <v>238.8</v>
      </c>
      <c r="F577" s="9">
        <v>1313.6</v>
      </c>
      <c r="G577" s="9">
        <v>9076.1</v>
      </c>
    </row>
    <row r="578" spans="1:7" ht="15" thickBot="1" x14ac:dyDescent="0.35">
      <c r="A578" s="8" t="s">
        <v>442</v>
      </c>
      <c r="B578" s="9">
        <v>0</v>
      </c>
      <c r="C578" s="9">
        <v>597.1</v>
      </c>
      <c r="D578" s="9">
        <v>5493.4</v>
      </c>
      <c r="E578" s="9">
        <v>238.8</v>
      </c>
      <c r="F578" s="9">
        <v>0</v>
      </c>
      <c r="G578" s="9">
        <v>9076.1</v>
      </c>
    </row>
    <row r="579" spans="1:7" ht="15" thickBot="1" x14ac:dyDescent="0.35">
      <c r="A579" s="8" t="s">
        <v>444</v>
      </c>
      <c r="B579" s="9">
        <v>0</v>
      </c>
      <c r="C579" s="9">
        <v>0</v>
      </c>
      <c r="D579" s="9">
        <v>5374</v>
      </c>
      <c r="E579" s="9">
        <v>238.8</v>
      </c>
      <c r="F579" s="9">
        <v>0</v>
      </c>
      <c r="G579" s="9">
        <v>9076.1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4538</v>
      </c>
      <c r="E580" s="9">
        <v>0</v>
      </c>
      <c r="F580" s="9">
        <v>0</v>
      </c>
      <c r="G580" s="9">
        <v>9076.1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0</v>
      </c>
      <c r="C716" s="9">
        <v>1552.5</v>
      </c>
      <c r="D716" s="9">
        <v>4538</v>
      </c>
      <c r="E716" s="9">
        <v>0</v>
      </c>
      <c r="F716" s="9">
        <v>1791.3</v>
      </c>
      <c r="G716" s="9">
        <v>9076.1</v>
      </c>
      <c r="H716" s="9">
        <v>16957.900000000001</v>
      </c>
      <c r="I716" s="9">
        <v>21000</v>
      </c>
      <c r="J716" s="9">
        <v>4042.1</v>
      </c>
      <c r="K716" s="9">
        <v>19.25</v>
      </c>
    </row>
    <row r="717" spans="1:11" ht="15" thickBot="1" x14ac:dyDescent="0.35">
      <c r="A717" s="8" t="s">
        <v>34</v>
      </c>
      <c r="B717" s="9">
        <v>7165.3</v>
      </c>
      <c r="C717" s="9">
        <v>597.1</v>
      </c>
      <c r="D717" s="9">
        <v>4538</v>
      </c>
      <c r="E717" s="9">
        <v>0</v>
      </c>
      <c r="F717" s="9">
        <v>1313.6</v>
      </c>
      <c r="G717" s="9">
        <v>9076.1</v>
      </c>
      <c r="H717" s="9">
        <v>22690.2</v>
      </c>
      <c r="I717" s="9">
        <v>17000</v>
      </c>
      <c r="J717" s="9">
        <v>-5690.2</v>
      </c>
      <c r="K717" s="9">
        <v>-33.47</v>
      </c>
    </row>
    <row r="718" spans="1:11" ht="15" thickBot="1" x14ac:dyDescent="0.35">
      <c r="A718" s="8" t="s">
        <v>35</v>
      </c>
      <c r="B718" s="9">
        <v>7165.3</v>
      </c>
      <c r="C718" s="9">
        <v>1552.5</v>
      </c>
      <c r="D718" s="9">
        <v>4538</v>
      </c>
      <c r="E718" s="9">
        <v>0</v>
      </c>
      <c r="F718" s="9">
        <v>0</v>
      </c>
      <c r="G718" s="9">
        <v>9076.1</v>
      </c>
      <c r="H718" s="9">
        <v>22331.9</v>
      </c>
      <c r="I718" s="9">
        <v>36000</v>
      </c>
      <c r="J718" s="9">
        <v>13668.1</v>
      </c>
      <c r="K718" s="9">
        <v>37.97</v>
      </c>
    </row>
    <row r="719" spans="1:11" ht="15" thickBot="1" x14ac:dyDescent="0.35">
      <c r="A719" s="8" t="s">
        <v>36</v>
      </c>
      <c r="B719" s="9">
        <v>3821.5</v>
      </c>
      <c r="C719" s="9">
        <v>0</v>
      </c>
      <c r="D719" s="9">
        <v>4538</v>
      </c>
      <c r="E719" s="9">
        <v>0</v>
      </c>
      <c r="F719" s="9">
        <v>0</v>
      </c>
      <c r="G719" s="9">
        <v>9076.1</v>
      </c>
      <c r="H719" s="9">
        <v>17435.599999999999</v>
      </c>
      <c r="I719" s="9">
        <v>27000</v>
      </c>
      <c r="J719" s="9">
        <v>9564.4</v>
      </c>
      <c r="K719" s="9">
        <v>35.42</v>
      </c>
    </row>
    <row r="720" spans="1:11" ht="15" thickBot="1" x14ac:dyDescent="0.35">
      <c r="A720" s="8" t="s">
        <v>37</v>
      </c>
      <c r="B720" s="9">
        <v>7165.3</v>
      </c>
      <c r="C720" s="9">
        <v>0</v>
      </c>
      <c r="D720" s="9">
        <v>4538</v>
      </c>
      <c r="E720" s="9">
        <v>1074.8</v>
      </c>
      <c r="F720" s="9">
        <v>1313.6</v>
      </c>
      <c r="G720" s="9">
        <v>9076.1</v>
      </c>
      <c r="H720" s="9">
        <v>23167.9</v>
      </c>
      <c r="I720" s="9">
        <v>34000</v>
      </c>
      <c r="J720" s="9">
        <v>10832.1</v>
      </c>
      <c r="K720" s="9">
        <v>31.86</v>
      </c>
    </row>
    <row r="721" spans="1:11" ht="15" thickBot="1" x14ac:dyDescent="0.35">
      <c r="A721" s="8" t="s">
        <v>38</v>
      </c>
      <c r="B721" s="9">
        <v>7165.3</v>
      </c>
      <c r="C721" s="9">
        <v>2269</v>
      </c>
      <c r="D721" s="9">
        <v>4538</v>
      </c>
      <c r="E721" s="9">
        <v>0</v>
      </c>
      <c r="F721" s="9">
        <v>0</v>
      </c>
      <c r="G721" s="9">
        <v>9076.1</v>
      </c>
      <c r="H721" s="9">
        <v>23048.400000000001</v>
      </c>
      <c r="I721" s="9">
        <v>26000</v>
      </c>
      <c r="J721" s="9">
        <v>2951.6</v>
      </c>
      <c r="K721" s="9">
        <v>11.35</v>
      </c>
    </row>
    <row r="722" spans="1:11" ht="15" thickBot="1" x14ac:dyDescent="0.35">
      <c r="A722" s="8" t="s">
        <v>39</v>
      </c>
      <c r="B722" s="9">
        <v>7165.3</v>
      </c>
      <c r="C722" s="9">
        <v>0</v>
      </c>
      <c r="D722" s="9">
        <v>5493.4</v>
      </c>
      <c r="E722" s="9">
        <v>0</v>
      </c>
      <c r="F722" s="9">
        <v>0</v>
      </c>
      <c r="G722" s="9">
        <v>10748</v>
      </c>
      <c r="H722" s="9">
        <v>23406.7</v>
      </c>
      <c r="I722" s="9">
        <v>32000</v>
      </c>
      <c r="J722" s="9">
        <v>8593.2999999999993</v>
      </c>
      <c r="K722" s="9">
        <v>26.85</v>
      </c>
    </row>
    <row r="723" spans="1:11" ht="15" thickBot="1" x14ac:dyDescent="0.35">
      <c r="A723" s="8" t="s">
        <v>40</v>
      </c>
      <c r="B723" s="9">
        <v>7165.3</v>
      </c>
      <c r="C723" s="9">
        <v>0</v>
      </c>
      <c r="D723" s="9">
        <v>5493.4</v>
      </c>
      <c r="E723" s="9">
        <v>0</v>
      </c>
      <c r="F723" s="9">
        <v>4060.3</v>
      </c>
      <c r="G723" s="9">
        <v>9314.9</v>
      </c>
      <c r="H723" s="9">
        <v>26034</v>
      </c>
      <c r="I723" s="9">
        <v>33000</v>
      </c>
      <c r="J723" s="9">
        <v>6966</v>
      </c>
      <c r="K723" s="9">
        <v>21.11</v>
      </c>
    </row>
    <row r="724" spans="1:11" ht="15" thickBot="1" x14ac:dyDescent="0.35">
      <c r="A724" s="8" t="s">
        <v>41</v>
      </c>
      <c r="B724" s="9">
        <v>7165.3</v>
      </c>
      <c r="C724" s="9">
        <v>597.1</v>
      </c>
      <c r="D724" s="9">
        <v>4538</v>
      </c>
      <c r="E724" s="9">
        <v>1313.6</v>
      </c>
      <c r="F724" s="9">
        <v>1313.6</v>
      </c>
      <c r="G724" s="9">
        <v>9076.1</v>
      </c>
      <c r="H724" s="9">
        <v>24003.8</v>
      </c>
      <c r="I724" s="9">
        <v>18000</v>
      </c>
      <c r="J724" s="9">
        <v>-6003.8</v>
      </c>
      <c r="K724" s="9">
        <v>-33.35</v>
      </c>
    </row>
    <row r="725" spans="1:11" ht="15" thickBot="1" x14ac:dyDescent="0.35">
      <c r="A725" s="8" t="s">
        <v>42</v>
      </c>
      <c r="B725" s="9">
        <v>0</v>
      </c>
      <c r="C725" s="9">
        <v>597.1</v>
      </c>
      <c r="D725" s="9">
        <v>4538</v>
      </c>
      <c r="E725" s="9">
        <v>1313.6</v>
      </c>
      <c r="F725" s="9">
        <v>0</v>
      </c>
      <c r="G725" s="9">
        <v>9076.1</v>
      </c>
      <c r="H725" s="9">
        <v>15524.9</v>
      </c>
      <c r="I725" s="9">
        <v>14000</v>
      </c>
      <c r="J725" s="9">
        <v>-1524.9</v>
      </c>
      <c r="K725" s="9">
        <v>-10.89</v>
      </c>
    </row>
    <row r="726" spans="1:11" ht="15" thickBot="1" x14ac:dyDescent="0.35">
      <c r="A726" s="8" t="s">
        <v>43</v>
      </c>
      <c r="B726" s="9">
        <v>7165.3</v>
      </c>
      <c r="C726" s="9">
        <v>2746.7</v>
      </c>
      <c r="D726" s="9">
        <v>4538</v>
      </c>
      <c r="E726" s="9">
        <v>238.8</v>
      </c>
      <c r="F726" s="9">
        <v>1791.3</v>
      </c>
      <c r="G726" s="9">
        <v>9314.9</v>
      </c>
      <c r="H726" s="9">
        <v>25795.1</v>
      </c>
      <c r="I726" s="9">
        <v>18000</v>
      </c>
      <c r="J726" s="9">
        <v>-7795.1</v>
      </c>
      <c r="K726" s="9">
        <v>-43.31</v>
      </c>
    </row>
    <row r="727" spans="1:11" ht="15" thickBot="1" x14ac:dyDescent="0.35">
      <c r="A727" s="8" t="s">
        <v>44</v>
      </c>
      <c r="B727" s="9">
        <v>8359.5</v>
      </c>
      <c r="C727" s="9">
        <v>2269</v>
      </c>
      <c r="D727" s="9">
        <v>4538</v>
      </c>
      <c r="E727" s="9">
        <v>238.8</v>
      </c>
      <c r="F727" s="9">
        <v>1313.6</v>
      </c>
      <c r="G727" s="9">
        <v>9076.1</v>
      </c>
      <c r="H727" s="9">
        <v>25795.1</v>
      </c>
      <c r="I727" s="9">
        <v>23000</v>
      </c>
      <c r="J727" s="9">
        <v>-2795.1</v>
      </c>
      <c r="K727" s="9">
        <v>-12.15</v>
      </c>
    </row>
    <row r="728" spans="1:11" ht="15" thickBot="1" x14ac:dyDescent="0.35">
      <c r="A728" s="8" t="s">
        <v>45</v>
      </c>
      <c r="B728" s="9">
        <v>7165.3</v>
      </c>
      <c r="C728" s="9">
        <v>597.1</v>
      </c>
      <c r="D728" s="9">
        <v>4538</v>
      </c>
      <c r="E728" s="9">
        <v>1074.8</v>
      </c>
      <c r="F728" s="9">
        <v>0</v>
      </c>
      <c r="G728" s="9">
        <v>9076.1</v>
      </c>
      <c r="H728" s="9">
        <v>22451.3</v>
      </c>
      <c r="I728" s="9">
        <v>13000</v>
      </c>
      <c r="J728" s="9">
        <v>-9451.2999999999993</v>
      </c>
      <c r="K728" s="9">
        <v>-72.7</v>
      </c>
    </row>
    <row r="729" spans="1:11" ht="15" thickBot="1" x14ac:dyDescent="0.35">
      <c r="A729" s="8" t="s">
        <v>46</v>
      </c>
      <c r="B729" s="9">
        <v>7165.3</v>
      </c>
      <c r="C729" s="9">
        <v>0</v>
      </c>
      <c r="D729" s="9">
        <v>4538</v>
      </c>
      <c r="E729" s="9">
        <v>1313.6</v>
      </c>
      <c r="F729" s="9">
        <v>1313.6</v>
      </c>
      <c r="G729" s="9">
        <v>9076.1</v>
      </c>
      <c r="H729" s="9">
        <v>23406.7</v>
      </c>
      <c r="I729" s="9">
        <v>15000</v>
      </c>
      <c r="J729" s="9">
        <v>-8406.7000000000007</v>
      </c>
      <c r="K729" s="9">
        <v>-56.04</v>
      </c>
    </row>
    <row r="730" spans="1:11" ht="15" thickBot="1" x14ac:dyDescent="0.35">
      <c r="A730" s="8" t="s">
        <v>47</v>
      </c>
      <c r="B730" s="9">
        <v>7165.3</v>
      </c>
      <c r="C730" s="9">
        <v>1552.5</v>
      </c>
      <c r="D730" s="9">
        <v>5374</v>
      </c>
      <c r="E730" s="9">
        <v>238.8</v>
      </c>
      <c r="F730" s="9">
        <v>0</v>
      </c>
      <c r="G730" s="9">
        <v>9076.1</v>
      </c>
      <c r="H730" s="9">
        <v>23406.7</v>
      </c>
      <c r="I730" s="9">
        <v>18000</v>
      </c>
      <c r="J730" s="9">
        <v>-5406.7</v>
      </c>
      <c r="K730" s="9">
        <v>-30.04</v>
      </c>
    </row>
    <row r="731" spans="1:11" ht="15" thickBot="1" x14ac:dyDescent="0.35">
      <c r="A731" s="8" t="s">
        <v>48</v>
      </c>
      <c r="B731" s="9">
        <v>7165.3</v>
      </c>
      <c r="C731" s="9">
        <v>1552.5</v>
      </c>
      <c r="D731" s="9">
        <v>5493.4</v>
      </c>
      <c r="E731" s="9">
        <v>0</v>
      </c>
      <c r="F731" s="9">
        <v>1313.6</v>
      </c>
      <c r="G731" s="9">
        <v>9314.9</v>
      </c>
      <c r="H731" s="9">
        <v>24839.8</v>
      </c>
      <c r="I731" s="9">
        <v>16000</v>
      </c>
      <c r="J731" s="9">
        <v>-8839.7999999999993</v>
      </c>
      <c r="K731" s="9">
        <v>-55.25</v>
      </c>
    </row>
    <row r="732" spans="1:11" ht="15" thickBot="1" x14ac:dyDescent="0.35">
      <c r="A732" s="8" t="s">
        <v>49</v>
      </c>
      <c r="B732" s="9">
        <v>7165.3</v>
      </c>
      <c r="C732" s="9">
        <v>597.1</v>
      </c>
      <c r="D732" s="9">
        <v>5374</v>
      </c>
      <c r="E732" s="9">
        <v>238.8</v>
      </c>
      <c r="F732" s="9">
        <v>1433.1</v>
      </c>
      <c r="G732" s="9">
        <v>9076.1</v>
      </c>
      <c r="H732" s="9">
        <v>23884.400000000001</v>
      </c>
      <c r="I732" s="9">
        <v>16000</v>
      </c>
      <c r="J732" s="9">
        <v>-7884.4</v>
      </c>
      <c r="K732" s="9">
        <v>-49.28</v>
      </c>
    </row>
    <row r="733" spans="1:11" ht="15" thickBot="1" x14ac:dyDescent="0.35">
      <c r="A733" s="8" t="s">
        <v>50</v>
      </c>
      <c r="B733" s="9">
        <v>7165.3</v>
      </c>
      <c r="C733" s="9">
        <v>1552.5</v>
      </c>
      <c r="D733" s="9">
        <v>4538</v>
      </c>
      <c r="E733" s="9">
        <v>1074.8</v>
      </c>
      <c r="F733" s="9">
        <v>0</v>
      </c>
      <c r="G733" s="9">
        <v>9076.1</v>
      </c>
      <c r="H733" s="9">
        <v>23406.7</v>
      </c>
      <c r="I733" s="9">
        <v>13000</v>
      </c>
      <c r="J733" s="9">
        <v>-10406.700000000001</v>
      </c>
      <c r="K733" s="9">
        <v>-80.05</v>
      </c>
    </row>
    <row r="734" spans="1:11" ht="15" thickBot="1" x14ac:dyDescent="0.35">
      <c r="A734" s="8" t="s">
        <v>51</v>
      </c>
      <c r="B734" s="9">
        <v>8359.5</v>
      </c>
      <c r="C734" s="9">
        <v>2269</v>
      </c>
      <c r="D734" s="9">
        <v>4538</v>
      </c>
      <c r="E734" s="9">
        <v>238.8</v>
      </c>
      <c r="F734" s="9">
        <v>1433.1</v>
      </c>
      <c r="G734" s="9">
        <v>9314.9</v>
      </c>
      <c r="H734" s="9">
        <v>26153.4</v>
      </c>
      <c r="I734" s="9">
        <v>21000</v>
      </c>
      <c r="J734" s="9">
        <v>-5153.3999999999996</v>
      </c>
      <c r="K734" s="9">
        <v>-24.54</v>
      </c>
    </row>
    <row r="735" spans="1:11" ht="15" thickBot="1" x14ac:dyDescent="0.35">
      <c r="A735" s="8" t="s">
        <v>52</v>
      </c>
      <c r="B735" s="9">
        <v>8359.5</v>
      </c>
      <c r="C735" s="9">
        <v>597.1</v>
      </c>
      <c r="D735" s="9">
        <v>5493.4</v>
      </c>
      <c r="E735" s="9">
        <v>238.8</v>
      </c>
      <c r="F735" s="9">
        <v>1313.6</v>
      </c>
      <c r="G735" s="9">
        <v>9076.1</v>
      </c>
      <c r="H735" s="9">
        <v>25078.6</v>
      </c>
      <c r="I735" s="9">
        <v>21000</v>
      </c>
      <c r="J735" s="9">
        <v>-4078.6</v>
      </c>
      <c r="K735" s="9">
        <v>-19.420000000000002</v>
      </c>
    </row>
    <row r="736" spans="1:11" ht="15" thickBot="1" x14ac:dyDescent="0.35">
      <c r="A736" s="8" t="s">
        <v>53</v>
      </c>
      <c r="B736" s="9">
        <v>7165.3</v>
      </c>
      <c r="C736" s="9">
        <v>1552.5</v>
      </c>
      <c r="D736" s="9">
        <v>5493.4</v>
      </c>
      <c r="E736" s="9">
        <v>238.8</v>
      </c>
      <c r="F736" s="9">
        <v>0</v>
      </c>
      <c r="G736" s="9">
        <v>9076.1</v>
      </c>
      <c r="H736" s="9">
        <v>23526.1</v>
      </c>
      <c r="I736" s="9">
        <v>20000</v>
      </c>
      <c r="J736" s="9">
        <v>-3526.1</v>
      </c>
      <c r="K736" s="9">
        <v>-17.63</v>
      </c>
    </row>
    <row r="737" spans="1:11" ht="15" thickBot="1" x14ac:dyDescent="0.35">
      <c r="A737" s="8" t="s">
        <v>54</v>
      </c>
      <c r="B737" s="9">
        <v>9076.1</v>
      </c>
      <c r="C737" s="9">
        <v>597.1</v>
      </c>
      <c r="D737" s="9">
        <v>4538</v>
      </c>
      <c r="E737" s="9">
        <v>238.8</v>
      </c>
      <c r="F737" s="9">
        <v>1313.6</v>
      </c>
      <c r="G737" s="9">
        <v>9076.1</v>
      </c>
      <c r="H737" s="9">
        <v>24839.8</v>
      </c>
      <c r="I737" s="9">
        <v>22000</v>
      </c>
      <c r="J737" s="9">
        <v>-2839.8</v>
      </c>
      <c r="K737" s="9">
        <v>-12.91</v>
      </c>
    </row>
    <row r="738" spans="1:11" ht="15" thickBot="1" x14ac:dyDescent="0.35">
      <c r="A738" s="8" t="s">
        <v>55</v>
      </c>
      <c r="B738" s="9">
        <v>9076.1</v>
      </c>
      <c r="C738" s="9">
        <v>1552.5</v>
      </c>
      <c r="D738" s="9">
        <v>5493.4</v>
      </c>
      <c r="E738" s="9">
        <v>238.8</v>
      </c>
      <c r="F738" s="9">
        <v>1313.6</v>
      </c>
      <c r="G738" s="9">
        <v>9076.1</v>
      </c>
      <c r="H738" s="9">
        <v>26750.5</v>
      </c>
      <c r="I738" s="9">
        <v>20000</v>
      </c>
      <c r="J738" s="9">
        <v>-6750.5</v>
      </c>
      <c r="K738" s="9">
        <v>-33.75</v>
      </c>
    </row>
    <row r="739" spans="1:11" ht="15" thickBot="1" x14ac:dyDescent="0.35">
      <c r="A739" s="8" t="s">
        <v>56</v>
      </c>
      <c r="B739" s="9">
        <v>10031.4</v>
      </c>
      <c r="C739" s="9">
        <v>2269</v>
      </c>
      <c r="D739" s="9">
        <v>4538</v>
      </c>
      <c r="E739" s="9">
        <v>1074.8</v>
      </c>
      <c r="F739" s="9">
        <v>1313.6</v>
      </c>
      <c r="G739" s="9">
        <v>9076.1</v>
      </c>
      <c r="H739" s="9">
        <v>28303</v>
      </c>
      <c r="I739" s="9">
        <v>27000</v>
      </c>
      <c r="J739" s="9">
        <v>-1303</v>
      </c>
      <c r="K739" s="9">
        <v>-4.83</v>
      </c>
    </row>
    <row r="740" spans="1:11" ht="15" thickBot="1" x14ac:dyDescent="0.35">
      <c r="A740" s="8" t="s">
        <v>57</v>
      </c>
      <c r="B740" s="9">
        <v>7165.3</v>
      </c>
      <c r="C740" s="9">
        <v>597.1</v>
      </c>
      <c r="D740" s="9">
        <v>5493.4</v>
      </c>
      <c r="E740" s="9">
        <v>238.8</v>
      </c>
      <c r="F740" s="9">
        <v>1313.6</v>
      </c>
      <c r="G740" s="9">
        <v>9076.1</v>
      </c>
      <c r="H740" s="9">
        <v>23884.400000000001</v>
      </c>
      <c r="I740" s="9">
        <v>16000</v>
      </c>
      <c r="J740" s="9">
        <v>-7884.4</v>
      </c>
      <c r="K740" s="9">
        <v>-49.28</v>
      </c>
    </row>
    <row r="741" spans="1:11" ht="15" thickBot="1" x14ac:dyDescent="0.35">
      <c r="A741" s="8" t="s">
        <v>58</v>
      </c>
      <c r="B741" s="9">
        <v>7165.3</v>
      </c>
      <c r="C741" s="9">
        <v>1552.5</v>
      </c>
      <c r="D741" s="9">
        <v>4538</v>
      </c>
      <c r="E741" s="9">
        <v>238.8</v>
      </c>
      <c r="F741" s="9">
        <v>1313.6</v>
      </c>
      <c r="G741" s="9">
        <v>9076.1</v>
      </c>
      <c r="H741" s="9">
        <v>23884.400000000001</v>
      </c>
      <c r="I741" s="9">
        <v>14000</v>
      </c>
      <c r="J741" s="9">
        <v>-9884.4</v>
      </c>
      <c r="K741" s="9">
        <v>-70.599999999999994</v>
      </c>
    </row>
    <row r="742" spans="1:11" ht="15" thickBot="1" x14ac:dyDescent="0.35">
      <c r="A742" s="8" t="s">
        <v>59</v>
      </c>
      <c r="B742" s="9">
        <v>7165.3</v>
      </c>
      <c r="C742" s="9">
        <v>0</v>
      </c>
      <c r="D742" s="9">
        <v>5374</v>
      </c>
      <c r="E742" s="9">
        <v>238.8</v>
      </c>
      <c r="F742" s="9">
        <v>0</v>
      </c>
      <c r="G742" s="9">
        <v>9076.1</v>
      </c>
      <c r="H742" s="9">
        <v>21854.2</v>
      </c>
      <c r="I742" s="9">
        <v>17000</v>
      </c>
      <c r="J742" s="9">
        <v>-4854.2</v>
      </c>
      <c r="K742" s="9">
        <v>-28.55</v>
      </c>
    </row>
    <row r="743" spans="1:11" ht="15" thickBot="1" x14ac:dyDescent="0.35">
      <c r="A743" s="8" t="s">
        <v>60</v>
      </c>
      <c r="B743" s="9">
        <v>9553.7999999999993</v>
      </c>
      <c r="C743" s="9">
        <v>0</v>
      </c>
      <c r="D743" s="9">
        <v>5493.4</v>
      </c>
      <c r="E743" s="9">
        <v>238.8</v>
      </c>
      <c r="F743" s="9">
        <v>0</v>
      </c>
      <c r="G743" s="9">
        <v>9076.1</v>
      </c>
      <c r="H743" s="9">
        <v>24362.1</v>
      </c>
      <c r="I743" s="9">
        <v>17000</v>
      </c>
      <c r="J743" s="9">
        <v>-7362.1</v>
      </c>
      <c r="K743" s="9">
        <v>-43.31</v>
      </c>
    </row>
    <row r="744" spans="1:11" ht="15" thickBot="1" x14ac:dyDescent="0.35">
      <c r="A744" s="8" t="s">
        <v>61</v>
      </c>
      <c r="B744" s="9">
        <v>7165.3</v>
      </c>
      <c r="C744" s="9">
        <v>2269</v>
      </c>
      <c r="D744" s="9">
        <v>5374</v>
      </c>
      <c r="E744" s="9">
        <v>1074.8</v>
      </c>
      <c r="F744" s="9">
        <v>1313.6</v>
      </c>
      <c r="G744" s="9">
        <v>9076.1</v>
      </c>
      <c r="H744" s="9">
        <v>26272.799999999999</v>
      </c>
      <c r="I744" s="9">
        <v>19000</v>
      </c>
      <c r="J744" s="9">
        <v>-7272.8</v>
      </c>
      <c r="K744" s="9">
        <v>-38.28</v>
      </c>
    </row>
    <row r="745" spans="1:11" ht="15" thickBot="1" x14ac:dyDescent="0.35">
      <c r="A745" s="8" t="s">
        <v>62</v>
      </c>
      <c r="B745" s="9">
        <v>8359.5</v>
      </c>
      <c r="C745" s="9">
        <v>2269</v>
      </c>
      <c r="D745" s="9">
        <v>5493.4</v>
      </c>
      <c r="E745" s="9">
        <v>238.8</v>
      </c>
      <c r="F745" s="9">
        <v>1791.3</v>
      </c>
      <c r="G745" s="9">
        <v>9076.1</v>
      </c>
      <c r="H745" s="9">
        <v>27228.2</v>
      </c>
      <c r="I745" s="9">
        <v>21000</v>
      </c>
      <c r="J745" s="9">
        <v>-6228.2</v>
      </c>
      <c r="K745" s="9">
        <v>-29.66</v>
      </c>
    </row>
    <row r="746" spans="1:11" ht="15" thickBot="1" x14ac:dyDescent="0.35">
      <c r="A746" s="8" t="s">
        <v>63</v>
      </c>
      <c r="B746" s="9">
        <v>8359.5</v>
      </c>
      <c r="C746" s="9">
        <v>2269</v>
      </c>
      <c r="D746" s="9">
        <v>5374</v>
      </c>
      <c r="E746" s="9">
        <v>1074.8</v>
      </c>
      <c r="F746" s="9">
        <v>1791.3</v>
      </c>
      <c r="G746" s="9">
        <v>9314.9</v>
      </c>
      <c r="H746" s="9">
        <v>28183.599999999999</v>
      </c>
      <c r="I746" s="9">
        <v>23000</v>
      </c>
      <c r="J746" s="9">
        <v>-5183.6000000000004</v>
      </c>
      <c r="K746" s="9">
        <v>-22.54</v>
      </c>
    </row>
    <row r="747" spans="1:11" ht="15" thickBot="1" x14ac:dyDescent="0.35">
      <c r="A747" s="8" t="s">
        <v>64</v>
      </c>
      <c r="B747" s="9">
        <v>8359.5</v>
      </c>
      <c r="C747" s="9">
        <v>597.1</v>
      </c>
      <c r="D747" s="9">
        <v>5493.4</v>
      </c>
      <c r="E747" s="9">
        <v>1313.6</v>
      </c>
      <c r="F747" s="9">
        <v>1791.3</v>
      </c>
      <c r="G747" s="9">
        <v>9076.1</v>
      </c>
      <c r="H747" s="9">
        <v>26631.1</v>
      </c>
      <c r="I747" s="9">
        <v>23000</v>
      </c>
      <c r="J747" s="9">
        <v>-3631.1</v>
      </c>
      <c r="K747" s="9">
        <v>-15.79</v>
      </c>
    </row>
    <row r="748" spans="1:11" ht="15" thickBot="1" x14ac:dyDescent="0.35">
      <c r="A748" s="8" t="s">
        <v>65</v>
      </c>
      <c r="B748" s="9">
        <v>7165.3</v>
      </c>
      <c r="C748" s="9">
        <v>1552.5</v>
      </c>
      <c r="D748" s="9">
        <v>5493.4</v>
      </c>
      <c r="E748" s="9">
        <v>1074.8</v>
      </c>
      <c r="F748" s="9">
        <v>0</v>
      </c>
      <c r="G748" s="9">
        <v>9314.9</v>
      </c>
      <c r="H748" s="9">
        <v>24600.9</v>
      </c>
      <c r="I748" s="9">
        <v>20000</v>
      </c>
      <c r="J748" s="9">
        <v>-4600.8999999999996</v>
      </c>
      <c r="K748" s="9">
        <v>-23</v>
      </c>
    </row>
    <row r="749" spans="1:11" ht="15" thickBot="1" x14ac:dyDescent="0.35">
      <c r="A749" s="8" t="s">
        <v>66</v>
      </c>
      <c r="B749" s="9">
        <v>9076.1</v>
      </c>
      <c r="C749" s="9">
        <v>2269</v>
      </c>
      <c r="D749" s="9">
        <v>5493.4</v>
      </c>
      <c r="E749" s="9">
        <v>1074.8</v>
      </c>
      <c r="F749" s="9">
        <v>1313.6</v>
      </c>
      <c r="G749" s="9">
        <v>9076.1</v>
      </c>
      <c r="H749" s="9">
        <v>28303</v>
      </c>
      <c r="I749" s="9">
        <v>24000</v>
      </c>
      <c r="J749" s="9">
        <v>-4303</v>
      </c>
      <c r="K749" s="9">
        <v>-17.93</v>
      </c>
    </row>
    <row r="750" spans="1:11" ht="15" thickBot="1" x14ac:dyDescent="0.35">
      <c r="A750" s="8" t="s">
        <v>67</v>
      </c>
      <c r="B750" s="9">
        <v>10031.4</v>
      </c>
      <c r="C750" s="9">
        <v>2269</v>
      </c>
      <c r="D750" s="9">
        <v>5493.4</v>
      </c>
      <c r="E750" s="9">
        <v>1313.6</v>
      </c>
      <c r="F750" s="9">
        <v>1433.1</v>
      </c>
      <c r="G750" s="9">
        <v>9076.1</v>
      </c>
      <c r="H750" s="9">
        <v>29616.6</v>
      </c>
      <c r="I750" s="9">
        <v>30000</v>
      </c>
      <c r="J750" s="9">
        <v>383.4</v>
      </c>
      <c r="K750" s="9">
        <v>1.28</v>
      </c>
    </row>
    <row r="751" spans="1:11" ht="15" thickBot="1" x14ac:dyDescent="0.35">
      <c r="A751" s="8" t="s">
        <v>68</v>
      </c>
      <c r="B751" s="9">
        <v>10031.4</v>
      </c>
      <c r="C751" s="9">
        <v>2269</v>
      </c>
      <c r="D751" s="9">
        <v>5493.4</v>
      </c>
      <c r="E751" s="9">
        <v>1313.6</v>
      </c>
      <c r="F751" s="9">
        <v>1433.1</v>
      </c>
      <c r="G751" s="9">
        <v>9076.1</v>
      </c>
      <c r="H751" s="9">
        <v>29616.6</v>
      </c>
      <c r="I751" s="9">
        <v>37000</v>
      </c>
      <c r="J751" s="9">
        <v>7383.4</v>
      </c>
      <c r="K751" s="9">
        <v>19.96</v>
      </c>
    </row>
    <row r="752" spans="1:11" ht="15" thickBot="1" x14ac:dyDescent="0.35">
      <c r="A752" s="8" t="s">
        <v>69</v>
      </c>
      <c r="B752" s="9">
        <v>7165.3</v>
      </c>
      <c r="C752" s="9">
        <v>2269</v>
      </c>
      <c r="D752" s="9">
        <v>5374</v>
      </c>
      <c r="E752" s="9">
        <v>1074.8</v>
      </c>
      <c r="F752" s="9">
        <v>0</v>
      </c>
      <c r="G752" s="9">
        <v>9076.1</v>
      </c>
      <c r="H752" s="9">
        <v>24959.200000000001</v>
      </c>
      <c r="I752" s="9">
        <v>20000</v>
      </c>
      <c r="J752" s="9">
        <v>-4959.2</v>
      </c>
      <c r="K752" s="9">
        <v>-24.8</v>
      </c>
    </row>
    <row r="753" spans="1:11" ht="15" thickBot="1" x14ac:dyDescent="0.35">
      <c r="A753" s="8" t="s">
        <v>70</v>
      </c>
      <c r="B753" s="9">
        <v>7165.3</v>
      </c>
      <c r="C753" s="9">
        <v>2269</v>
      </c>
      <c r="D753" s="9">
        <v>5493.4</v>
      </c>
      <c r="E753" s="9">
        <v>1313.6</v>
      </c>
      <c r="F753" s="9">
        <v>0</v>
      </c>
      <c r="G753" s="9">
        <v>9076.1</v>
      </c>
      <c r="H753" s="9">
        <v>25317.5</v>
      </c>
      <c r="I753" s="9">
        <v>17000</v>
      </c>
      <c r="J753" s="9">
        <v>-8317.5</v>
      </c>
      <c r="K753" s="9">
        <v>-48.93</v>
      </c>
    </row>
    <row r="754" spans="1:11" ht="15" thickBot="1" x14ac:dyDescent="0.35">
      <c r="A754" s="8" t="s">
        <v>71</v>
      </c>
      <c r="B754" s="9">
        <v>7165.3</v>
      </c>
      <c r="C754" s="9">
        <v>1552.5</v>
      </c>
      <c r="D754" s="9">
        <v>5493.4</v>
      </c>
      <c r="E754" s="9">
        <v>1313.6</v>
      </c>
      <c r="F754" s="9">
        <v>0</v>
      </c>
      <c r="G754" s="9">
        <v>9076.1</v>
      </c>
      <c r="H754" s="9">
        <v>24600.9</v>
      </c>
      <c r="I754" s="9">
        <v>21000</v>
      </c>
      <c r="J754" s="9">
        <v>-3600.9</v>
      </c>
      <c r="K754" s="9">
        <v>-17.149999999999999</v>
      </c>
    </row>
    <row r="755" spans="1:11" ht="15" thickBot="1" x14ac:dyDescent="0.35">
      <c r="A755" s="8" t="s">
        <v>72</v>
      </c>
      <c r="B755" s="9">
        <v>8359.5</v>
      </c>
      <c r="C755" s="9">
        <v>2269</v>
      </c>
      <c r="D755" s="9">
        <v>5493.4</v>
      </c>
      <c r="E755" s="9">
        <v>1313.6</v>
      </c>
      <c r="F755" s="9">
        <v>1313.6</v>
      </c>
      <c r="G755" s="9">
        <v>9076.1</v>
      </c>
      <c r="H755" s="9">
        <v>27825.3</v>
      </c>
      <c r="I755" s="9">
        <v>24000</v>
      </c>
      <c r="J755" s="9">
        <v>-3825.3</v>
      </c>
      <c r="K755" s="9">
        <v>-15.94</v>
      </c>
    </row>
    <row r="756" spans="1:11" ht="15" thickBot="1" x14ac:dyDescent="0.35">
      <c r="A756" s="8" t="s">
        <v>73</v>
      </c>
      <c r="B756" s="9">
        <v>8359.5</v>
      </c>
      <c r="C756" s="9">
        <v>2269</v>
      </c>
      <c r="D756" s="9">
        <v>5374</v>
      </c>
      <c r="E756" s="9">
        <v>1313.6</v>
      </c>
      <c r="F756" s="9">
        <v>1313.6</v>
      </c>
      <c r="G756" s="9">
        <v>9076.1</v>
      </c>
      <c r="H756" s="9">
        <v>27705.9</v>
      </c>
      <c r="I756" s="9">
        <v>22000</v>
      </c>
      <c r="J756" s="9">
        <v>-5705.9</v>
      </c>
      <c r="K756" s="9">
        <v>-25.94</v>
      </c>
    </row>
    <row r="757" spans="1:11" ht="15" thickBot="1" x14ac:dyDescent="0.35">
      <c r="A757" s="8" t="s">
        <v>74</v>
      </c>
      <c r="B757" s="9">
        <v>9553.7999999999993</v>
      </c>
      <c r="C757" s="9">
        <v>2269</v>
      </c>
      <c r="D757" s="9">
        <v>5493.4</v>
      </c>
      <c r="E757" s="9">
        <v>1313.6</v>
      </c>
      <c r="F757" s="9">
        <v>1433.1</v>
      </c>
      <c r="G757" s="9">
        <v>9076.1</v>
      </c>
      <c r="H757" s="9">
        <v>29139</v>
      </c>
      <c r="I757" s="9">
        <v>27000</v>
      </c>
      <c r="J757" s="9">
        <v>-2139</v>
      </c>
      <c r="K757" s="9">
        <v>-7.92</v>
      </c>
    </row>
    <row r="758" spans="1:11" ht="15" thickBot="1" x14ac:dyDescent="0.35">
      <c r="A758" s="8" t="s">
        <v>75</v>
      </c>
      <c r="B758" s="9">
        <v>10031.4</v>
      </c>
      <c r="C758" s="9">
        <v>2269</v>
      </c>
      <c r="D758" s="9">
        <v>5493.4</v>
      </c>
      <c r="E758" s="9">
        <v>1313.6</v>
      </c>
      <c r="F758" s="9">
        <v>1433.1</v>
      </c>
      <c r="G758" s="9">
        <v>9314.9</v>
      </c>
      <c r="H758" s="9">
        <v>29855.5</v>
      </c>
      <c r="I758" s="9">
        <v>31000</v>
      </c>
      <c r="J758" s="9">
        <v>1144.5</v>
      </c>
      <c r="K758" s="9">
        <v>3.69</v>
      </c>
    </row>
    <row r="759" spans="1:11" ht="15" thickBot="1" x14ac:dyDescent="0.35">
      <c r="A759" s="8" t="s">
        <v>76</v>
      </c>
      <c r="B759" s="9">
        <v>9553.7999999999993</v>
      </c>
      <c r="C759" s="9">
        <v>2269</v>
      </c>
      <c r="D759" s="9">
        <v>5493.4</v>
      </c>
      <c r="E759" s="9">
        <v>1313.6</v>
      </c>
      <c r="F759" s="9">
        <v>1433.1</v>
      </c>
      <c r="G759" s="9">
        <v>9076.1</v>
      </c>
      <c r="H759" s="9">
        <v>29139</v>
      </c>
      <c r="I759" s="9">
        <v>29000</v>
      </c>
      <c r="J759" s="9">
        <v>-139</v>
      </c>
      <c r="K759" s="9">
        <v>-0.48</v>
      </c>
    </row>
    <row r="760" spans="1:11" ht="15" thickBot="1" x14ac:dyDescent="0.35">
      <c r="A760" s="8" t="s">
        <v>77</v>
      </c>
      <c r="B760" s="9">
        <v>8359.5</v>
      </c>
      <c r="C760" s="9">
        <v>2269</v>
      </c>
      <c r="D760" s="9">
        <v>5493.4</v>
      </c>
      <c r="E760" s="9">
        <v>1313.6</v>
      </c>
      <c r="F760" s="9">
        <v>1433.1</v>
      </c>
      <c r="G760" s="9">
        <v>9314.9</v>
      </c>
      <c r="H760" s="9">
        <v>28183.599999999999</v>
      </c>
      <c r="I760" s="9">
        <v>23000</v>
      </c>
      <c r="J760" s="9">
        <v>-5183.6000000000004</v>
      </c>
      <c r="K760" s="9">
        <v>-22.54</v>
      </c>
    </row>
    <row r="761" spans="1:11" ht="15" thickBot="1" x14ac:dyDescent="0.35">
      <c r="A761" s="8" t="s">
        <v>78</v>
      </c>
      <c r="B761" s="9">
        <v>9076.1</v>
      </c>
      <c r="C761" s="9">
        <v>2269</v>
      </c>
      <c r="D761" s="9">
        <v>5493.4</v>
      </c>
      <c r="E761" s="9">
        <v>1313.6</v>
      </c>
      <c r="F761" s="9">
        <v>1433.1</v>
      </c>
      <c r="G761" s="9">
        <v>9076.1</v>
      </c>
      <c r="H761" s="9">
        <v>28661.3</v>
      </c>
      <c r="I761" s="9">
        <v>26000</v>
      </c>
      <c r="J761" s="9">
        <v>-2661.3</v>
      </c>
      <c r="K761" s="9">
        <v>-10.24</v>
      </c>
    </row>
    <row r="762" spans="1:11" ht="15" thickBot="1" x14ac:dyDescent="0.35">
      <c r="A762" s="8" t="s">
        <v>79</v>
      </c>
      <c r="B762" s="9">
        <v>10031.4</v>
      </c>
      <c r="C762" s="9">
        <v>2269</v>
      </c>
      <c r="D762" s="9">
        <v>5493.4</v>
      </c>
      <c r="E762" s="9">
        <v>1313.6</v>
      </c>
      <c r="F762" s="9">
        <v>1433.1</v>
      </c>
      <c r="G762" s="9">
        <v>9076.1</v>
      </c>
      <c r="H762" s="9">
        <v>29616.6</v>
      </c>
      <c r="I762" s="9">
        <v>30000</v>
      </c>
      <c r="J762" s="9">
        <v>383.4</v>
      </c>
      <c r="K762" s="9">
        <v>1.28</v>
      </c>
    </row>
    <row r="763" spans="1:11" ht="15" thickBot="1" x14ac:dyDescent="0.35">
      <c r="A763" s="8" t="s">
        <v>80</v>
      </c>
      <c r="B763" s="9">
        <v>15763.7</v>
      </c>
      <c r="C763" s="9">
        <v>2269</v>
      </c>
      <c r="D763" s="9">
        <v>5493.4</v>
      </c>
      <c r="E763" s="9">
        <v>1313.6</v>
      </c>
      <c r="F763" s="9">
        <v>1433.1</v>
      </c>
      <c r="G763" s="9">
        <v>9076.1</v>
      </c>
      <c r="H763" s="9">
        <v>35348.9</v>
      </c>
      <c r="I763" s="9">
        <v>45000</v>
      </c>
      <c r="J763" s="9">
        <v>9651.1</v>
      </c>
      <c r="K763" s="9">
        <v>21.45</v>
      </c>
    </row>
    <row r="764" spans="1:11" ht="15" thickBot="1" x14ac:dyDescent="0.35">
      <c r="A764" s="8" t="s">
        <v>81</v>
      </c>
      <c r="B764" s="9">
        <v>7165.3</v>
      </c>
      <c r="C764" s="9">
        <v>2269</v>
      </c>
      <c r="D764" s="9">
        <v>5493.4</v>
      </c>
      <c r="E764" s="9">
        <v>1313.6</v>
      </c>
      <c r="F764" s="9">
        <v>1313.6</v>
      </c>
      <c r="G764" s="9">
        <v>9076.1</v>
      </c>
      <c r="H764" s="9">
        <v>26631.1</v>
      </c>
      <c r="I764" s="9">
        <v>24000</v>
      </c>
      <c r="J764" s="9">
        <v>-2631.1</v>
      </c>
      <c r="K764" s="9">
        <v>-10.96</v>
      </c>
    </row>
    <row r="765" spans="1:11" ht="15" thickBot="1" x14ac:dyDescent="0.35">
      <c r="A765" s="8" t="s">
        <v>82</v>
      </c>
      <c r="B765" s="9">
        <v>8359.5</v>
      </c>
      <c r="C765" s="9">
        <v>2269</v>
      </c>
      <c r="D765" s="9">
        <v>5493.4</v>
      </c>
      <c r="E765" s="9">
        <v>1313.6</v>
      </c>
      <c r="F765" s="9">
        <v>1313.6</v>
      </c>
      <c r="G765" s="9">
        <v>9076.1</v>
      </c>
      <c r="H765" s="9">
        <v>27825.3</v>
      </c>
      <c r="I765" s="9">
        <v>24000</v>
      </c>
      <c r="J765" s="9">
        <v>-3825.3</v>
      </c>
      <c r="K765" s="9">
        <v>-15.94</v>
      </c>
    </row>
    <row r="766" spans="1:11" ht="15" thickBot="1" x14ac:dyDescent="0.35">
      <c r="A766" s="8" t="s">
        <v>83</v>
      </c>
      <c r="B766" s="9">
        <v>9553.7999999999993</v>
      </c>
      <c r="C766" s="9">
        <v>2269</v>
      </c>
      <c r="D766" s="9">
        <v>5971.1</v>
      </c>
      <c r="E766" s="9">
        <v>1313.6</v>
      </c>
      <c r="F766" s="9">
        <v>1433.1</v>
      </c>
      <c r="G766" s="9">
        <v>9076.1</v>
      </c>
      <c r="H766" s="9">
        <v>29616.6</v>
      </c>
      <c r="I766" s="9">
        <v>28000</v>
      </c>
      <c r="J766" s="9">
        <v>-1616.6</v>
      </c>
      <c r="K766" s="9">
        <v>-5.77</v>
      </c>
    </row>
    <row r="767" spans="1:11" ht="15" thickBot="1" x14ac:dyDescent="0.35">
      <c r="A767" s="8" t="s">
        <v>84</v>
      </c>
      <c r="B767" s="9">
        <v>10031.4</v>
      </c>
      <c r="C767" s="9">
        <v>2269</v>
      </c>
      <c r="D767" s="9">
        <v>6448.8</v>
      </c>
      <c r="E767" s="9">
        <v>1313.6</v>
      </c>
      <c r="F767" s="9">
        <v>1433.1</v>
      </c>
      <c r="G767" s="9">
        <v>9076.1</v>
      </c>
      <c r="H767" s="9">
        <v>30572</v>
      </c>
      <c r="I767" s="9">
        <v>25000</v>
      </c>
      <c r="J767" s="9">
        <v>-5572</v>
      </c>
      <c r="K767" s="9">
        <v>-22.29</v>
      </c>
    </row>
    <row r="768" spans="1:11" ht="15" thickBot="1" x14ac:dyDescent="0.35">
      <c r="A768" s="8" t="s">
        <v>85</v>
      </c>
      <c r="B768" s="9">
        <v>9553.7999999999993</v>
      </c>
      <c r="C768" s="9">
        <v>2269</v>
      </c>
      <c r="D768" s="9">
        <v>5971.1</v>
      </c>
      <c r="E768" s="9">
        <v>1313.6</v>
      </c>
      <c r="F768" s="9">
        <v>1433.1</v>
      </c>
      <c r="G768" s="9">
        <v>9076.1</v>
      </c>
      <c r="H768" s="9">
        <v>29616.6</v>
      </c>
      <c r="I768" s="9">
        <v>28000</v>
      </c>
      <c r="J768" s="9">
        <v>-1616.6</v>
      </c>
      <c r="K768" s="9">
        <v>-5.77</v>
      </c>
    </row>
    <row r="769" spans="1:11" ht="15" thickBot="1" x14ac:dyDescent="0.35">
      <c r="A769" s="8" t="s">
        <v>86</v>
      </c>
      <c r="B769" s="9">
        <v>9553.7999999999993</v>
      </c>
      <c r="C769" s="9">
        <v>2269</v>
      </c>
      <c r="D769" s="9">
        <v>5493.4</v>
      </c>
      <c r="E769" s="9">
        <v>1313.6</v>
      </c>
      <c r="F769" s="9">
        <v>1791.3</v>
      </c>
      <c r="G769" s="9">
        <v>9076.1</v>
      </c>
      <c r="H769" s="9">
        <v>29497.200000000001</v>
      </c>
      <c r="I769" s="9">
        <v>29000</v>
      </c>
      <c r="J769" s="9">
        <v>-497.2</v>
      </c>
      <c r="K769" s="9">
        <v>-1.71</v>
      </c>
    </row>
    <row r="770" spans="1:11" ht="15" thickBot="1" x14ac:dyDescent="0.35">
      <c r="A770" s="8" t="s">
        <v>87</v>
      </c>
      <c r="B770" s="9">
        <v>10031.4</v>
      </c>
      <c r="C770" s="9">
        <v>2269</v>
      </c>
      <c r="D770" s="9">
        <v>5493.4</v>
      </c>
      <c r="E770" s="9">
        <v>1313.6</v>
      </c>
      <c r="F770" s="9">
        <v>1791.3</v>
      </c>
      <c r="G770" s="9">
        <v>9076.1</v>
      </c>
      <c r="H770" s="9">
        <v>29974.9</v>
      </c>
      <c r="I770" s="9">
        <v>31000</v>
      </c>
      <c r="J770" s="9">
        <v>1025.0999999999999</v>
      </c>
      <c r="K770" s="9">
        <v>3.31</v>
      </c>
    </row>
    <row r="771" spans="1:11" ht="15" thickBot="1" x14ac:dyDescent="0.35">
      <c r="A771" s="8" t="s">
        <v>88</v>
      </c>
      <c r="B771" s="9">
        <v>10031.4</v>
      </c>
      <c r="C771" s="9">
        <v>2269</v>
      </c>
      <c r="D771" s="9">
        <v>5493.4</v>
      </c>
      <c r="E771" s="9">
        <v>1313.6</v>
      </c>
      <c r="F771" s="9">
        <v>1433.1</v>
      </c>
      <c r="G771" s="9">
        <v>9076.1</v>
      </c>
      <c r="H771" s="9">
        <v>29616.6</v>
      </c>
      <c r="I771" s="9">
        <v>29000</v>
      </c>
      <c r="J771" s="9">
        <v>-616.6</v>
      </c>
      <c r="K771" s="9">
        <v>-2.13</v>
      </c>
    </row>
    <row r="772" spans="1:11" ht="15" thickBot="1" x14ac:dyDescent="0.35">
      <c r="A772" s="8" t="s">
        <v>89</v>
      </c>
      <c r="B772" s="9">
        <v>9076.1</v>
      </c>
      <c r="C772" s="9">
        <v>2269</v>
      </c>
      <c r="D772" s="9">
        <v>5493.4</v>
      </c>
      <c r="E772" s="9">
        <v>1313.6</v>
      </c>
      <c r="F772" s="9">
        <v>1433.1</v>
      </c>
      <c r="G772" s="9">
        <v>9314.9</v>
      </c>
      <c r="H772" s="9">
        <v>28900.1</v>
      </c>
      <c r="I772" s="9">
        <v>26000</v>
      </c>
      <c r="J772" s="9">
        <v>-2900.1</v>
      </c>
      <c r="K772" s="9">
        <v>-11.15</v>
      </c>
    </row>
    <row r="773" spans="1:11" ht="15" thickBot="1" x14ac:dyDescent="0.35">
      <c r="A773" s="8" t="s">
        <v>90</v>
      </c>
      <c r="B773" s="9">
        <v>10031.4</v>
      </c>
      <c r="C773" s="9">
        <v>2269</v>
      </c>
      <c r="D773" s="9">
        <v>5493.4</v>
      </c>
      <c r="E773" s="9">
        <v>1313.6</v>
      </c>
      <c r="F773" s="9">
        <v>2866.1</v>
      </c>
      <c r="G773" s="9">
        <v>9314.9</v>
      </c>
      <c r="H773" s="9">
        <v>31288.6</v>
      </c>
      <c r="I773" s="9">
        <v>32000</v>
      </c>
      <c r="J773" s="9">
        <v>711.4</v>
      </c>
      <c r="K773" s="9">
        <v>2.2200000000000002</v>
      </c>
    </row>
    <row r="774" spans="1:11" ht="15" thickBot="1" x14ac:dyDescent="0.35">
      <c r="A774" s="8" t="s">
        <v>91</v>
      </c>
      <c r="B774" s="9">
        <v>15763.7</v>
      </c>
      <c r="C774" s="9">
        <v>2269</v>
      </c>
      <c r="D774" s="9">
        <v>5971.1</v>
      </c>
      <c r="E774" s="9">
        <v>1313.6</v>
      </c>
      <c r="F774" s="9">
        <v>4060.3</v>
      </c>
      <c r="G774" s="9">
        <v>9076.1</v>
      </c>
      <c r="H774" s="9">
        <v>38453.9</v>
      </c>
      <c r="I774" s="9">
        <v>37000</v>
      </c>
      <c r="J774" s="9">
        <v>-1453.9</v>
      </c>
      <c r="K774" s="9">
        <v>-3.93</v>
      </c>
    </row>
    <row r="775" spans="1:11" ht="15" thickBot="1" x14ac:dyDescent="0.35">
      <c r="A775" s="8" t="s">
        <v>92</v>
      </c>
      <c r="B775" s="9">
        <v>19107.5</v>
      </c>
      <c r="C775" s="9">
        <v>2269</v>
      </c>
      <c r="D775" s="9">
        <v>5493.4</v>
      </c>
      <c r="E775" s="9">
        <v>1313.6</v>
      </c>
      <c r="F775" s="9">
        <v>2866.1</v>
      </c>
      <c r="G775" s="9">
        <v>9314.9</v>
      </c>
      <c r="H775" s="9">
        <v>40364.6</v>
      </c>
      <c r="I775" s="9">
        <v>51000</v>
      </c>
      <c r="J775" s="9">
        <v>10635.4</v>
      </c>
      <c r="K775" s="9">
        <v>20.85</v>
      </c>
    </row>
    <row r="776" spans="1:11" ht="15" thickBot="1" x14ac:dyDescent="0.35">
      <c r="A776" s="8" t="s">
        <v>93</v>
      </c>
      <c r="B776" s="9">
        <v>10031.4</v>
      </c>
      <c r="C776" s="9">
        <v>2269</v>
      </c>
      <c r="D776" s="9">
        <v>5493.4</v>
      </c>
      <c r="E776" s="9">
        <v>1313.6</v>
      </c>
      <c r="F776" s="9">
        <v>2866.1</v>
      </c>
      <c r="G776" s="9">
        <v>9314.9</v>
      </c>
      <c r="H776" s="9">
        <v>31288.6</v>
      </c>
      <c r="I776" s="9">
        <v>29000</v>
      </c>
      <c r="J776" s="9">
        <v>-2288.6</v>
      </c>
      <c r="K776" s="9">
        <v>-7.89</v>
      </c>
    </row>
    <row r="777" spans="1:11" ht="15" thickBot="1" x14ac:dyDescent="0.35">
      <c r="A777" s="8" t="s">
        <v>94</v>
      </c>
      <c r="B777" s="9">
        <v>10031.4</v>
      </c>
      <c r="C777" s="9">
        <v>2269</v>
      </c>
      <c r="D777" s="9">
        <v>5493.4</v>
      </c>
      <c r="E777" s="9">
        <v>1313.6</v>
      </c>
      <c r="F777" s="9">
        <v>2866.1</v>
      </c>
      <c r="G777" s="9">
        <v>9076.1</v>
      </c>
      <c r="H777" s="9">
        <v>31049.7</v>
      </c>
      <c r="I777" s="9">
        <v>28000</v>
      </c>
      <c r="J777" s="9">
        <v>-3049.7</v>
      </c>
      <c r="K777" s="9">
        <v>-10.89</v>
      </c>
    </row>
    <row r="778" spans="1:11" ht="15" thickBot="1" x14ac:dyDescent="0.35">
      <c r="A778" s="8" t="s">
        <v>95</v>
      </c>
      <c r="B778" s="9">
        <v>12897.6</v>
      </c>
      <c r="C778" s="9">
        <v>2269</v>
      </c>
      <c r="D778" s="9">
        <v>5493.4</v>
      </c>
      <c r="E778" s="9">
        <v>1313.6</v>
      </c>
      <c r="F778" s="9">
        <v>2866.1</v>
      </c>
      <c r="G778" s="9">
        <v>9314.9</v>
      </c>
      <c r="H778" s="9">
        <v>34154.699999999997</v>
      </c>
      <c r="I778" s="9">
        <v>30000</v>
      </c>
      <c r="J778" s="9">
        <v>-4154.7</v>
      </c>
      <c r="K778" s="9">
        <v>-13.85</v>
      </c>
    </row>
    <row r="779" spans="1:11" ht="15" thickBot="1" x14ac:dyDescent="0.35">
      <c r="A779" s="8" t="s">
        <v>96</v>
      </c>
      <c r="B779" s="9">
        <v>10031.4</v>
      </c>
      <c r="C779" s="9">
        <v>2269</v>
      </c>
      <c r="D779" s="9">
        <v>5493.4</v>
      </c>
      <c r="E779" s="9">
        <v>1313.6</v>
      </c>
      <c r="F779" s="9">
        <v>2866.1</v>
      </c>
      <c r="G779" s="9">
        <v>9076.1</v>
      </c>
      <c r="H779" s="9">
        <v>31049.7</v>
      </c>
      <c r="I779" s="9">
        <v>34000</v>
      </c>
      <c r="J779" s="9">
        <v>2950.3</v>
      </c>
      <c r="K779" s="9">
        <v>8.68</v>
      </c>
    </row>
    <row r="780" spans="1:11" ht="15" thickBot="1" x14ac:dyDescent="0.35">
      <c r="A780" s="8" t="s">
        <v>97</v>
      </c>
      <c r="B780" s="9">
        <v>10031.4</v>
      </c>
      <c r="C780" s="9">
        <v>2269</v>
      </c>
      <c r="D780" s="9">
        <v>5493.4</v>
      </c>
      <c r="E780" s="9">
        <v>1313.6</v>
      </c>
      <c r="F780" s="9">
        <v>4060.3</v>
      </c>
      <c r="G780" s="9">
        <v>9076.1</v>
      </c>
      <c r="H780" s="9">
        <v>32243.9</v>
      </c>
      <c r="I780" s="9">
        <v>32000</v>
      </c>
      <c r="J780" s="9">
        <v>-243.9</v>
      </c>
      <c r="K780" s="9">
        <v>-0.76</v>
      </c>
    </row>
    <row r="781" spans="1:11" ht="15" thickBot="1" x14ac:dyDescent="0.35">
      <c r="A781" s="8" t="s">
        <v>98</v>
      </c>
      <c r="B781" s="9">
        <v>10031.4</v>
      </c>
      <c r="C781" s="9">
        <v>2269</v>
      </c>
      <c r="D781" s="9">
        <v>5493.4</v>
      </c>
      <c r="E781" s="9">
        <v>1313.6</v>
      </c>
      <c r="F781" s="9">
        <v>4060.3</v>
      </c>
      <c r="G781" s="9">
        <v>9792.6</v>
      </c>
      <c r="H781" s="9">
        <v>32960.5</v>
      </c>
      <c r="I781" s="9">
        <v>34000</v>
      </c>
      <c r="J781" s="9">
        <v>1039.5</v>
      </c>
      <c r="K781" s="9">
        <v>3.06</v>
      </c>
    </row>
    <row r="782" spans="1:11" ht="15" thickBot="1" x14ac:dyDescent="0.35">
      <c r="A782" s="8" t="s">
        <v>99</v>
      </c>
      <c r="B782" s="9">
        <v>12897.6</v>
      </c>
      <c r="C782" s="9">
        <v>2269</v>
      </c>
      <c r="D782" s="9">
        <v>5493.4</v>
      </c>
      <c r="E782" s="9">
        <v>1313.6</v>
      </c>
      <c r="F782" s="9">
        <v>4060.3</v>
      </c>
      <c r="G782" s="9">
        <v>9314.9</v>
      </c>
      <c r="H782" s="9">
        <v>35348.9</v>
      </c>
      <c r="I782" s="9">
        <v>37000</v>
      </c>
      <c r="J782" s="9">
        <v>1651.1</v>
      </c>
      <c r="K782" s="9">
        <v>4.46</v>
      </c>
    </row>
    <row r="783" spans="1:11" ht="15" thickBot="1" x14ac:dyDescent="0.35">
      <c r="A783" s="8" t="s">
        <v>100</v>
      </c>
      <c r="B783" s="9">
        <v>14330.6</v>
      </c>
      <c r="C783" s="9">
        <v>2269</v>
      </c>
      <c r="D783" s="9">
        <v>5493.4</v>
      </c>
      <c r="E783" s="9">
        <v>1313.6</v>
      </c>
      <c r="F783" s="9">
        <v>4060.3</v>
      </c>
      <c r="G783" s="9">
        <v>9314.9</v>
      </c>
      <c r="H783" s="9">
        <v>36782</v>
      </c>
      <c r="I783" s="9">
        <v>36000</v>
      </c>
      <c r="J783" s="9">
        <v>-782</v>
      </c>
      <c r="K783" s="9">
        <v>-2.17</v>
      </c>
    </row>
    <row r="784" spans="1:11" ht="15" thickBot="1" x14ac:dyDescent="0.35">
      <c r="A784" s="8" t="s">
        <v>101</v>
      </c>
      <c r="B784" s="9">
        <v>12897.6</v>
      </c>
      <c r="C784" s="9">
        <v>2269</v>
      </c>
      <c r="D784" s="9">
        <v>5493.4</v>
      </c>
      <c r="E784" s="9">
        <v>1313.6</v>
      </c>
      <c r="F784" s="9">
        <v>4060.3</v>
      </c>
      <c r="G784" s="9">
        <v>9792.6</v>
      </c>
      <c r="H784" s="9">
        <v>35826.6</v>
      </c>
      <c r="I784" s="9">
        <v>33000</v>
      </c>
      <c r="J784" s="9">
        <v>-2826.6</v>
      </c>
      <c r="K784" s="9">
        <v>-8.57</v>
      </c>
    </row>
    <row r="785" spans="1:11" ht="15" thickBot="1" x14ac:dyDescent="0.35">
      <c r="A785" s="8" t="s">
        <v>102</v>
      </c>
      <c r="B785" s="9">
        <v>10031.4</v>
      </c>
      <c r="C785" s="9">
        <v>2269</v>
      </c>
      <c r="D785" s="9">
        <v>5971.1</v>
      </c>
      <c r="E785" s="9">
        <v>1313.6</v>
      </c>
      <c r="F785" s="9">
        <v>4060.3</v>
      </c>
      <c r="G785" s="9">
        <v>9314.9</v>
      </c>
      <c r="H785" s="9">
        <v>32960.5</v>
      </c>
      <c r="I785" s="9">
        <v>32000</v>
      </c>
      <c r="J785" s="9">
        <v>-960.5</v>
      </c>
      <c r="K785" s="9">
        <v>-3</v>
      </c>
    </row>
    <row r="786" spans="1:11" ht="15" thickBot="1" x14ac:dyDescent="0.35">
      <c r="A786" s="8" t="s">
        <v>103</v>
      </c>
      <c r="B786" s="9">
        <v>14330.6</v>
      </c>
      <c r="C786" s="9">
        <v>2746.7</v>
      </c>
      <c r="D786" s="9">
        <v>5971.1</v>
      </c>
      <c r="E786" s="9">
        <v>1313.6</v>
      </c>
      <c r="F786" s="9">
        <v>4060.3</v>
      </c>
      <c r="G786" s="9">
        <v>9314.9</v>
      </c>
      <c r="H786" s="9">
        <v>37737.300000000003</v>
      </c>
      <c r="I786" s="9">
        <v>37000</v>
      </c>
      <c r="J786" s="9">
        <v>-737.3</v>
      </c>
      <c r="K786" s="9">
        <v>-1.99</v>
      </c>
    </row>
    <row r="787" spans="1:11" ht="15" thickBot="1" x14ac:dyDescent="0.35">
      <c r="A787" s="8" t="s">
        <v>104</v>
      </c>
      <c r="B787" s="9">
        <v>19585.2</v>
      </c>
      <c r="C787" s="9">
        <v>2746.7</v>
      </c>
      <c r="D787" s="9">
        <v>5971.1</v>
      </c>
      <c r="E787" s="9">
        <v>1313.6</v>
      </c>
      <c r="F787" s="9">
        <v>4060.3</v>
      </c>
      <c r="G787" s="9">
        <v>9314.9</v>
      </c>
      <c r="H787" s="9">
        <v>42991.9</v>
      </c>
      <c r="I787" s="9">
        <v>51000</v>
      </c>
      <c r="J787" s="9">
        <v>8008.1</v>
      </c>
      <c r="K787" s="9">
        <v>15.7</v>
      </c>
    </row>
    <row r="788" spans="1:11" ht="15" thickBot="1" x14ac:dyDescent="0.35">
      <c r="A788" s="8" t="s">
        <v>105</v>
      </c>
      <c r="B788" s="9">
        <v>9076.1</v>
      </c>
      <c r="C788" s="9">
        <v>2269</v>
      </c>
      <c r="D788" s="9">
        <v>5493.4</v>
      </c>
      <c r="E788" s="9">
        <v>1313.6</v>
      </c>
      <c r="F788" s="9">
        <v>4060.3</v>
      </c>
      <c r="G788" s="9">
        <v>9314.9</v>
      </c>
      <c r="H788" s="9">
        <v>31527.4</v>
      </c>
      <c r="I788" s="9">
        <v>31000</v>
      </c>
      <c r="J788" s="9">
        <v>-527.4</v>
      </c>
      <c r="K788" s="9">
        <v>-1.7</v>
      </c>
    </row>
    <row r="789" spans="1:11" ht="15" thickBot="1" x14ac:dyDescent="0.35">
      <c r="A789" s="8" t="s">
        <v>106</v>
      </c>
      <c r="B789" s="9">
        <v>9076.1</v>
      </c>
      <c r="C789" s="9">
        <v>2269</v>
      </c>
      <c r="D789" s="9">
        <v>5971.1</v>
      </c>
      <c r="E789" s="9">
        <v>1313.6</v>
      </c>
      <c r="F789" s="9">
        <v>4060.3</v>
      </c>
      <c r="G789" s="9">
        <v>9314.9</v>
      </c>
      <c r="H789" s="9">
        <v>32005.1</v>
      </c>
      <c r="I789" s="9">
        <v>30000</v>
      </c>
      <c r="J789" s="9">
        <v>-2005.1</v>
      </c>
      <c r="K789" s="9">
        <v>-6.68</v>
      </c>
    </row>
    <row r="790" spans="1:11" ht="15" thickBot="1" x14ac:dyDescent="0.35">
      <c r="A790" s="8" t="s">
        <v>107</v>
      </c>
      <c r="B790" s="9">
        <v>10031.4</v>
      </c>
      <c r="C790" s="9">
        <v>2269</v>
      </c>
      <c r="D790" s="9">
        <v>5971.1</v>
      </c>
      <c r="E790" s="9">
        <v>1313.6</v>
      </c>
      <c r="F790" s="9">
        <v>4060.3</v>
      </c>
      <c r="G790" s="9">
        <v>9314.9</v>
      </c>
      <c r="H790" s="9">
        <v>32960.5</v>
      </c>
      <c r="I790" s="9">
        <v>32000</v>
      </c>
      <c r="J790" s="9">
        <v>-960.5</v>
      </c>
      <c r="K790" s="9">
        <v>-3</v>
      </c>
    </row>
    <row r="791" spans="1:11" ht="15" thickBot="1" x14ac:dyDescent="0.35">
      <c r="A791" s="8" t="s">
        <v>108</v>
      </c>
      <c r="B791" s="9">
        <v>9076.1</v>
      </c>
      <c r="C791" s="9">
        <v>2269</v>
      </c>
      <c r="D791" s="9">
        <v>5493.4</v>
      </c>
      <c r="E791" s="9">
        <v>1313.6</v>
      </c>
      <c r="F791" s="9">
        <v>4060.3</v>
      </c>
      <c r="G791" s="9">
        <v>9314.9</v>
      </c>
      <c r="H791" s="9">
        <v>31527.4</v>
      </c>
      <c r="I791" s="9">
        <v>33000</v>
      </c>
      <c r="J791" s="9">
        <v>1472.6</v>
      </c>
      <c r="K791" s="9">
        <v>4.46</v>
      </c>
    </row>
    <row r="792" spans="1:11" ht="15" thickBot="1" x14ac:dyDescent="0.35">
      <c r="A792" s="8" t="s">
        <v>109</v>
      </c>
      <c r="B792" s="9">
        <v>10031.4</v>
      </c>
      <c r="C792" s="9">
        <v>2269</v>
      </c>
      <c r="D792" s="9">
        <v>5493.4</v>
      </c>
      <c r="E792" s="9">
        <v>1313.6</v>
      </c>
      <c r="F792" s="9">
        <v>4060.3</v>
      </c>
      <c r="G792" s="9">
        <v>9314.9</v>
      </c>
      <c r="H792" s="9">
        <v>32482.799999999999</v>
      </c>
      <c r="I792" s="9">
        <v>35000</v>
      </c>
      <c r="J792" s="9">
        <v>2517.1999999999998</v>
      </c>
      <c r="K792" s="9">
        <v>7.19</v>
      </c>
    </row>
    <row r="793" spans="1:11" ht="15" thickBot="1" x14ac:dyDescent="0.35">
      <c r="A793" s="8" t="s">
        <v>110</v>
      </c>
      <c r="B793" s="9">
        <v>12897.6</v>
      </c>
      <c r="C793" s="9">
        <v>2269</v>
      </c>
      <c r="D793" s="9">
        <v>5493.4</v>
      </c>
      <c r="E793" s="9">
        <v>1313.6</v>
      </c>
      <c r="F793" s="9">
        <v>2866.1</v>
      </c>
      <c r="G793" s="9">
        <v>9314.9</v>
      </c>
      <c r="H793" s="9">
        <v>34154.699999999997</v>
      </c>
      <c r="I793" s="9">
        <v>38000</v>
      </c>
      <c r="J793" s="9">
        <v>3845.3</v>
      </c>
      <c r="K793" s="9">
        <v>10.119999999999999</v>
      </c>
    </row>
    <row r="794" spans="1:11" ht="15" thickBot="1" x14ac:dyDescent="0.35">
      <c r="A794" s="8" t="s">
        <v>111</v>
      </c>
      <c r="B794" s="9">
        <v>12897.6</v>
      </c>
      <c r="C794" s="9">
        <v>2746.7</v>
      </c>
      <c r="D794" s="9">
        <v>5971.1</v>
      </c>
      <c r="E794" s="9">
        <v>3224.4</v>
      </c>
      <c r="F794" s="9">
        <v>4060.3</v>
      </c>
      <c r="G794" s="9">
        <v>9792.6</v>
      </c>
      <c r="H794" s="9">
        <v>38692.699999999997</v>
      </c>
      <c r="I794" s="9">
        <v>41000</v>
      </c>
      <c r="J794" s="9">
        <v>2307.3000000000002</v>
      </c>
      <c r="K794" s="9">
        <v>5.63</v>
      </c>
    </row>
    <row r="795" spans="1:11" ht="15" thickBot="1" x14ac:dyDescent="0.35">
      <c r="A795" s="8" t="s">
        <v>112</v>
      </c>
      <c r="B795" s="9">
        <v>12897.6</v>
      </c>
      <c r="C795" s="9">
        <v>2746.7</v>
      </c>
      <c r="D795" s="9">
        <v>5493.4</v>
      </c>
      <c r="E795" s="9">
        <v>1313.6</v>
      </c>
      <c r="F795" s="9">
        <v>2866.1</v>
      </c>
      <c r="G795" s="9">
        <v>9792.6</v>
      </c>
      <c r="H795" s="9">
        <v>35110.1</v>
      </c>
      <c r="I795" s="9">
        <v>40000</v>
      </c>
      <c r="J795" s="9">
        <v>4889.8999999999996</v>
      </c>
      <c r="K795" s="9">
        <v>12.22</v>
      </c>
    </row>
    <row r="796" spans="1:11" ht="15" thickBot="1" x14ac:dyDescent="0.35">
      <c r="A796" s="8" t="s">
        <v>113</v>
      </c>
      <c r="B796" s="9">
        <v>10031.4</v>
      </c>
      <c r="C796" s="9">
        <v>2746.7</v>
      </c>
      <c r="D796" s="9">
        <v>5971.1</v>
      </c>
      <c r="E796" s="9">
        <v>2269</v>
      </c>
      <c r="F796" s="9">
        <v>2866.1</v>
      </c>
      <c r="G796" s="9">
        <v>9792.6</v>
      </c>
      <c r="H796" s="9">
        <v>33677</v>
      </c>
      <c r="I796" s="9">
        <v>37000</v>
      </c>
      <c r="J796" s="9">
        <v>3323</v>
      </c>
      <c r="K796" s="9">
        <v>8.98</v>
      </c>
    </row>
    <row r="797" spans="1:11" ht="15" thickBot="1" x14ac:dyDescent="0.35">
      <c r="A797" s="8" t="s">
        <v>114</v>
      </c>
      <c r="B797" s="9">
        <v>10031.4</v>
      </c>
      <c r="C797" s="9">
        <v>2746.7</v>
      </c>
      <c r="D797" s="9">
        <v>5971.1</v>
      </c>
      <c r="E797" s="9">
        <v>1313.6</v>
      </c>
      <c r="F797" s="9">
        <v>4060.3</v>
      </c>
      <c r="G797" s="9">
        <v>9314.9</v>
      </c>
      <c r="H797" s="9">
        <v>33438.1</v>
      </c>
      <c r="I797" s="9">
        <v>38000</v>
      </c>
      <c r="J797" s="9">
        <v>4561.8999999999996</v>
      </c>
      <c r="K797" s="9">
        <v>12.01</v>
      </c>
    </row>
    <row r="798" spans="1:11" ht="15" thickBot="1" x14ac:dyDescent="0.35">
      <c r="A798" s="8" t="s">
        <v>115</v>
      </c>
      <c r="B798" s="9">
        <v>14330.6</v>
      </c>
      <c r="C798" s="9">
        <v>2746.7</v>
      </c>
      <c r="D798" s="9">
        <v>5971.1</v>
      </c>
      <c r="E798" s="9">
        <v>1313.6</v>
      </c>
      <c r="F798" s="9">
        <v>4060.3</v>
      </c>
      <c r="G798" s="9">
        <v>9314.9</v>
      </c>
      <c r="H798" s="9">
        <v>37737.300000000003</v>
      </c>
      <c r="I798" s="9">
        <v>40000</v>
      </c>
      <c r="J798" s="9">
        <v>2262.6999999999998</v>
      </c>
      <c r="K798" s="9">
        <v>5.66</v>
      </c>
    </row>
    <row r="799" spans="1:11" ht="15" thickBot="1" x14ac:dyDescent="0.35">
      <c r="A799" s="8" t="s">
        <v>116</v>
      </c>
      <c r="B799" s="9">
        <v>19585.2</v>
      </c>
      <c r="C799" s="9">
        <v>2746.7</v>
      </c>
      <c r="D799" s="9">
        <v>5971.1</v>
      </c>
      <c r="E799" s="9">
        <v>3224.4</v>
      </c>
      <c r="F799" s="9">
        <v>4060.3</v>
      </c>
      <c r="G799" s="9">
        <v>9792.6</v>
      </c>
      <c r="H799" s="9">
        <v>45380.3</v>
      </c>
      <c r="I799" s="9">
        <v>57000</v>
      </c>
      <c r="J799" s="9">
        <v>11619.7</v>
      </c>
      <c r="K799" s="9">
        <v>20.39</v>
      </c>
    </row>
    <row r="800" spans="1:11" ht="15" thickBot="1" x14ac:dyDescent="0.35">
      <c r="A800" s="8" t="s">
        <v>117</v>
      </c>
      <c r="B800" s="9">
        <v>10031.4</v>
      </c>
      <c r="C800" s="9">
        <v>2746.7</v>
      </c>
      <c r="D800" s="9">
        <v>5493.4</v>
      </c>
      <c r="E800" s="9">
        <v>1313.6</v>
      </c>
      <c r="F800" s="9">
        <v>2866.1</v>
      </c>
      <c r="G800" s="9">
        <v>9314.9</v>
      </c>
      <c r="H800" s="9">
        <v>31766.2</v>
      </c>
      <c r="I800" s="9">
        <v>34000</v>
      </c>
      <c r="J800" s="9">
        <v>2233.8000000000002</v>
      </c>
      <c r="K800" s="9">
        <v>6.57</v>
      </c>
    </row>
    <row r="801" spans="1:11" ht="15" thickBot="1" x14ac:dyDescent="0.35">
      <c r="A801" s="8" t="s">
        <v>118</v>
      </c>
      <c r="B801" s="9">
        <v>10031.4</v>
      </c>
      <c r="C801" s="9">
        <v>2746.7</v>
      </c>
      <c r="D801" s="9">
        <v>5493.4</v>
      </c>
      <c r="E801" s="9">
        <v>2269</v>
      </c>
      <c r="F801" s="9">
        <v>4060.3</v>
      </c>
      <c r="G801" s="9">
        <v>9314.9</v>
      </c>
      <c r="H801" s="9">
        <v>33915.800000000003</v>
      </c>
      <c r="I801" s="9">
        <v>35000</v>
      </c>
      <c r="J801" s="9">
        <v>1084.2</v>
      </c>
      <c r="K801" s="9">
        <v>3.1</v>
      </c>
    </row>
    <row r="802" spans="1:11" ht="15" thickBot="1" x14ac:dyDescent="0.35">
      <c r="A802" s="8" t="s">
        <v>119</v>
      </c>
      <c r="B802" s="9">
        <v>10031.4</v>
      </c>
      <c r="C802" s="9">
        <v>2746.7</v>
      </c>
      <c r="D802" s="9">
        <v>5493.4</v>
      </c>
      <c r="E802" s="9">
        <v>2269</v>
      </c>
      <c r="F802" s="9">
        <v>4060.3</v>
      </c>
      <c r="G802" s="9">
        <v>9314.9</v>
      </c>
      <c r="H802" s="9">
        <v>33915.800000000003</v>
      </c>
      <c r="I802" s="9">
        <v>39000</v>
      </c>
      <c r="J802" s="9">
        <v>5084.2</v>
      </c>
      <c r="K802" s="9">
        <v>13.04</v>
      </c>
    </row>
    <row r="803" spans="1:11" ht="15" thickBot="1" x14ac:dyDescent="0.35">
      <c r="A803" s="8" t="s">
        <v>120</v>
      </c>
      <c r="B803" s="9">
        <v>12897.6</v>
      </c>
      <c r="C803" s="9">
        <v>2746.7</v>
      </c>
      <c r="D803" s="9">
        <v>5493.4</v>
      </c>
      <c r="E803" s="9">
        <v>1313.6</v>
      </c>
      <c r="F803" s="9">
        <v>4060.3</v>
      </c>
      <c r="G803" s="9">
        <v>9314.9</v>
      </c>
      <c r="H803" s="9">
        <v>35826.6</v>
      </c>
      <c r="I803" s="9">
        <v>39000</v>
      </c>
      <c r="J803" s="9">
        <v>3173.4</v>
      </c>
      <c r="K803" s="9">
        <v>8.14</v>
      </c>
    </row>
    <row r="804" spans="1:11" ht="15" thickBot="1" x14ac:dyDescent="0.35">
      <c r="A804" s="8" t="s">
        <v>121</v>
      </c>
      <c r="B804" s="9">
        <v>10031.4</v>
      </c>
      <c r="C804" s="9">
        <v>2746.7</v>
      </c>
      <c r="D804" s="9">
        <v>5493.4</v>
      </c>
      <c r="E804" s="9">
        <v>3224.4</v>
      </c>
      <c r="F804" s="9">
        <v>4060.3</v>
      </c>
      <c r="G804" s="9">
        <v>9314.9</v>
      </c>
      <c r="H804" s="9">
        <v>34871.199999999997</v>
      </c>
      <c r="I804" s="9">
        <v>39000</v>
      </c>
      <c r="J804" s="9">
        <v>4128.8</v>
      </c>
      <c r="K804" s="9">
        <v>10.59</v>
      </c>
    </row>
    <row r="805" spans="1:11" ht="15" thickBot="1" x14ac:dyDescent="0.35">
      <c r="A805" s="8" t="s">
        <v>122</v>
      </c>
      <c r="B805" s="9">
        <v>12897.6</v>
      </c>
      <c r="C805" s="9">
        <v>2746.7</v>
      </c>
      <c r="D805" s="9">
        <v>5971.1</v>
      </c>
      <c r="E805" s="9">
        <v>3224.4</v>
      </c>
      <c r="F805" s="9">
        <v>4060.3</v>
      </c>
      <c r="G805" s="9">
        <v>9792.6</v>
      </c>
      <c r="H805" s="9">
        <v>38692.699999999997</v>
      </c>
      <c r="I805" s="9">
        <v>47000</v>
      </c>
      <c r="J805" s="9">
        <v>8307.2999999999993</v>
      </c>
      <c r="K805" s="9">
        <v>17.68</v>
      </c>
    </row>
    <row r="806" spans="1:11" ht="15" thickBot="1" x14ac:dyDescent="0.35">
      <c r="A806" s="8" t="s">
        <v>123</v>
      </c>
      <c r="B806" s="9">
        <v>12897.6</v>
      </c>
      <c r="C806" s="9">
        <v>2746.7</v>
      </c>
      <c r="D806" s="9">
        <v>5971.1</v>
      </c>
      <c r="E806" s="9">
        <v>3224.4</v>
      </c>
      <c r="F806" s="9">
        <v>4060.3</v>
      </c>
      <c r="G806" s="9">
        <v>9314.9</v>
      </c>
      <c r="H806" s="9">
        <v>38215</v>
      </c>
      <c r="I806" s="9">
        <v>47000</v>
      </c>
      <c r="J806" s="9">
        <v>8785</v>
      </c>
      <c r="K806" s="9">
        <v>18.690000000000001</v>
      </c>
    </row>
    <row r="807" spans="1:11" ht="15" thickBot="1" x14ac:dyDescent="0.35">
      <c r="A807" s="8" t="s">
        <v>124</v>
      </c>
      <c r="B807" s="9">
        <v>15763.7</v>
      </c>
      <c r="C807" s="9">
        <v>2746.7</v>
      </c>
      <c r="D807" s="9">
        <v>5493.4</v>
      </c>
      <c r="E807" s="9">
        <v>3224.4</v>
      </c>
      <c r="F807" s="9">
        <v>4060.3</v>
      </c>
      <c r="G807" s="9">
        <v>9314.9</v>
      </c>
      <c r="H807" s="9">
        <v>40603.5</v>
      </c>
      <c r="I807" s="9">
        <v>49000</v>
      </c>
      <c r="J807" s="9">
        <v>8396.5</v>
      </c>
      <c r="K807" s="9">
        <v>17.14</v>
      </c>
    </row>
    <row r="808" spans="1:11" ht="15" thickBot="1" x14ac:dyDescent="0.35">
      <c r="A808" s="8" t="s">
        <v>125</v>
      </c>
      <c r="B808" s="9">
        <v>14330.6</v>
      </c>
      <c r="C808" s="9">
        <v>6090.5</v>
      </c>
      <c r="D808" s="9">
        <v>5971.1</v>
      </c>
      <c r="E808" s="9">
        <v>3224.4</v>
      </c>
      <c r="F808" s="9">
        <v>4060.3</v>
      </c>
      <c r="G808" s="9">
        <v>9792.6</v>
      </c>
      <c r="H808" s="9">
        <v>43469.599999999999</v>
      </c>
      <c r="I808" s="9">
        <v>54000</v>
      </c>
      <c r="J808" s="9">
        <v>10530.4</v>
      </c>
      <c r="K808" s="9">
        <v>19.5</v>
      </c>
    </row>
    <row r="809" spans="1:11" ht="15" thickBot="1" x14ac:dyDescent="0.35">
      <c r="A809" s="8" t="s">
        <v>126</v>
      </c>
      <c r="B809" s="9">
        <v>19107.5</v>
      </c>
      <c r="C809" s="9">
        <v>2746.7</v>
      </c>
      <c r="D809" s="9">
        <v>5971.1</v>
      </c>
      <c r="E809" s="9">
        <v>3224.4</v>
      </c>
      <c r="F809" s="9">
        <v>4060.3</v>
      </c>
      <c r="G809" s="9">
        <v>9792.6</v>
      </c>
      <c r="H809" s="9">
        <v>44902.7</v>
      </c>
      <c r="I809" s="9">
        <v>43000</v>
      </c>
      <c r="J809" s="9">
        <v>-1902.7</v>
      </c>
      <c r="K809" s="9">
        <v>-4.42</v>
      </c>
    </row>
    <row r="810" spans="1:11" ht="15" thickBot="1" x14ac:dyDescent="0.35">
      <c r="A810" s="8" t="s">
        <v>127</v>
      </c>
      <c r="B810" s="9">
        <v>28661.3</v>
      </c>
      <c r="C810" s="9">
        <v>2746.7</v>
      </c>
      <c r="D810" s="9">
        <v>5971.1</v>
      </c>
      <c r="E810" s="9">
        <v>3224.4</v>
      </c>
      <c r="F810" s="9">
        <v>4060.3</v>
      </c>
      <c r="G810" s="9">
        <v>9792.6</v>
      </c>
      <c r="H810" s="9">
        <v>54456.4</v>
      </c>
      <c r="I810" s="9">
        <v>46000</v>
      </c>
      <c r="J810" s="9">
        <v>-8456.4</v>
      </c>
      <c r="K810" s="9">
        <v>-18.38</v>
      </c>
    </row>
    <row r="811" spans="1:11" ht="15" thickBot="1" x14ac:dyDescent="0.35">
      <c r="A811" s="8" t="s">
        <v>128</v>
      </c>
      <c r="B811" s="9">
        <v>28661.3</v>
      </c>
      <c r="C811" s="9">
        <v>2746.7</v>
      </c>
      <c r="D811" s="9">
        <v>5971.1</v>
      </c>
      <c r="E811" s="9">
        <v>3224.4</v>
      </c>
      <c r="F811" s="9">
        <v>4060.3</v>
      </c>
      <c r="G811" s="9">
        <v>9314.9</v>
      </c>
      <c r="H811" s="9">
        <v>53978.7</v>
      </c>
      <c r="I811" s="9">
        <v>59000</v>
      </c>
      <c r="J811" s="9">
        <v>5021.3</v>
      </c>
      <c r="K811" s="9">
        <v>8.51</v>
      </c>
    </row>
    <row r="812" spans="1:11" ht="15" thickBot="1" x14ac:dyDescent="0.35">
      <c r="A812" s="8" t="s">
        <v>129</v>
      </c>
      <c r="B812" s="9">
        <v>15763.7</v>
      </c>
      <c r="C812" s="9">
        <v>2746.7</v>
      </c>
      <c r="D812" s="9">
        <v>5971.1</v>
      </c>
      <c r="E812" s="9">
        <v>3224.4</v>
      </c>
      <c r="F812" s="9">
        <v>4060.3</v>
      </c>
      <c r="G812" s="9">
        <v>9792.6</v>
      </c>
      <c r="H812" s="9">
        <v>41558.800000000003</v>
      </c>
      <c r="I812" s="9">
        <v>37000</v>
      </c>
      <c r="J812" s="9">
        <v>-4558.8</v>
      </c>
      <c r="K812" s="9">
        <v>-12.32</v>
      </c>
    </row>
    <row r="813" spans="1:11" ht="15" thickBot="1" x14ac:dyDescent="0.35">
      <c r="A813" s="8" t="s">
        <v>130</v>
      </c>
      <c r="B813" s="9">
        <v>14330.6</v>
      </c>
      <c r="C813" s="9">
        <v>2746.7</v>
      </c>
      <c r="D813" s="9">
        <v>5493.4</v>
      </c>
      <c r="E813" s="9">
        <v>3224.4</v>
      </c>
      <c r="F813" s="9">
        <v>4060.3</v>
      </c>
      <c r="G813" s="9">
        <v>10748</v>
      </c>
      <c r="H813" s="9">
        <v>40603.5</v>
      </c>
      <c r="I813" s="9">
        <v>36000</v>
      </c>
      <c r="J813" s="9">
        <v>-4603.5</v>
      </c>
      <c r="K813" s="9">
        <v>-12.79</v>
      </c>
    </row>
    <row r="814" spans="1:11" ht="15" thickBot="1" x14ac:dyDescent="0.35">
      <c r="A814" s="8" t="s">
        <v>131</v>
      </c>
      <c r="B814" s="9">
        <v>14330.6</v>
      </c>
      <c r="C814" s="9">
        <v>2746.7</v>
      </c>
      <c r="D814" s="9">
        <v>5493.4</v>
      </c>
      <c r="E814" s="9">
        <v>3224.4</v>
      </c>
      <c r="F814" s="9">
        <v>4060.3</v>
      </c>
      <c r="G814" s="9">
        <v>10748</v>
      </c>
      <c r="H814" s="9">
        <v>40603.5</v>
      </c>
      <c r="I814" s="9">
        <v>44000</v>
      </c>
      <c r="J814" s="9">
        <v>3396.5</v>
      </c>
      <c r="K814" s="9">
        <v>7.72</v>
      </c>
    </row>
    <row r="815" spans="1:11" ht="15" thickBot="1" x14ac:dyDescent="0.35">
      <c r="A815" s="8" t="s">
        <v>132</v>
      </c>
      <c r="B815" s="9">
        <v>14330.6</v>
      </c>
      <c r="C815" s="9">
        <v>2746.7</v>
      </c>
      <c r="D815" s="9">
        <v>5493.4</v>
      </c>
      <c r="E815" s="9">
        <v>4179.8</v>
      </c>
      <c r="F815" s="9">
        <v>4060.3</v>
      </c>
      <c r="G815" s="9">
        <v>9792.6</v>
      </c>
      <c r="H815" s="9">
        <v>40603.5</v>
      </c>
      <c r="I815" s="9">
        <v>41000</v>
      </c>
      <c r="J815" s="9">
        <v>396.5</v>
      </c>
      <c r="K815" s="9">
        <v>0.97</v>
      </c>
    </row>
    <row r="816" spans="1:11" ht="15" thickBot="1" x14ac:dyDescent="0.35">
      <c r="A816" s="8" t="s">
        <v>133</v>
      </c>
      <c r="B816" s="9">
        <v>15763.7</v>
      </c>
      <c r="C816" s="9">
        <v>2746.7</v>
      </c>
      <c r="D816" s="9">
        <v>5493.4</v>
      </c>
      <c r="E816" s="9">
        <v>3224.4</v>
      </c>
      <c r="F816" s="9">
        <v>4060.3</v>
      </c>
      <c r="G816" s="9">
        <v>9792.6</v>
      </c>
      <c r="H816" s="9">
        <v>41081.199999999997</v>
      </c>
      <c r="I816" s="9">
        <v>41000</v>
      </c>
      <c r="J816" s="9">
        <v>-81.2</v>
      </c>
      <c r="K816" s="9">
        <v>-0.2</v>
      </c>
    </row>
    <row r="817" spans="1:11" ht="15" thickBot="1" x14ac:dyDescent="0.35">
      <c r="A817" s="8" t="s">
        <v>134</v>
      </c>
      <c r="B817" s="9">
        <v>15763.7</v>
      </c>
      <c r="C817" s="9">
        <v>2746.7</v>
      </c>
      <c r="D817" s="9">
        <v>5493.4</v>
      </c>
      <c r="E817" s="9">
        <v>3224.4</v>
      </c>
      <c r="F817" s="9">
        <v>4060.3</v>
      </c>
      <c r="G817" s="9">
        <v>10748</v>
      </c>
      <c r="H817" s="9">
        <v>42036.5</v>
      </c>
      <c r="I817" s="9">
        <v>48000</v>
      </c>
      <c r="J817" s="9">
        <v>5963.5</v>
      </c>
      <c r="K817" s="9">
        <v>12.42</v>
      </c>
    </row>
    <row r="818" spans="1:11" ht="15" thickBot="1" x14ac:dyDescent="0.35">
      <c r="A818" s="8" t="s">
        <v>135</v>
      </c>
      <c r="B818" s="9">
        <v>17196.8</v>
      </c>
      <c r="C818" s="9">
        <v>2746.7</v>
      </c>
      <c r="D818" s="9">
        <v>5493.4</v>
      </c>
      <c r="E818" s="9">
        <v>4179.8</v>
      </c>
      <c r="F818" s="9">
        <v>4060.3</v>
      </c>
      <c r="G818" s="9">
        <v>10748</v>
      </c>
      <c r="H818" s="9">
        <v>44425</v>
      </c>
      <c r="I818" s="9">
        <v>47000</v>
      </c>
      <c r="J818" s="9">
        <v>2575</v>
      </c>
      <c r="K818" s="9">
        <v>5.48</v>
      </c>
    </row>
    <row r="819" spans="1:11" ht="15" thickBot="1" x14ac:dyDescent="0.35">
      <c r="A819" s="8" t="s">
        <v>136</v>
      </c>
      <c r="B819" s="9">
        <v>15763.7</v>
      </c>
      <c r="C819" s="9">
        <v>2746.7</v>
      </c>
      <c r="D819" s="9">
        <v>5493.4</v>
      </c>
      <c r="E819" s="9">
        <v>3224.4</v>
      </c>
      <c r="F819" s="9">
        <v>4060.3</v>
      </c>
      <c r="G819" s="9">
        <v>10748</v>
      </c>
      <c r="H819" s="9">
        <v>42036.5</v>
      </c>
      <c r="I819" s="9">
        <v>46000</v>
      </c>
      <c r="J819" s="9">
        <v>3963.5</v>
      </c>
      <c r="K819" s="9">
        <v>8.6199999999999992</v>
      </c>
    </row>
    <row r="820" spans="1:11" ht="15" thickBot="1" x14ac:dyDescent="0.35">
      <c r="A820" s="8" t="s">
        <v>137</v>
      </c>
      <c r="B820" s="9">
        <v>15763.7</v>
      </c>
      <c r="C820" s="9">
        <v>2746.7</v>
      </c>
      <c r="D820" s="9">
        <v>5493.4</v>
      </c>
      <c r="E820" s="9">
        <v>3224.4</v>
      </c>
      <c r="F820" s="9">
        <v>4060.3</v>
      </c>
      <c r="G820" s="9">
        <v>9792.6</v>
      </c>
      <c r="H820" s="9">
        <v>41081.199999999997</v>
      </c>
      <c r="I820" s="9">
        <v>41000</v>
      </c>
      <c r="J820" s="9">
        <v>-81.2</v>
      </c>
      <c r="K820" s="9">
        <v>-0.2</v>
      </c>
    </row>
    <row r="821" spans="1:11" ht="15" thickBot="1" x14ac:dyDescent="0.35">
      <c r="A821" s="8" t="s">
        <v>138</v>
      </c>
      <c r="B821" s="9">
        <v>19107.5</v>
      </c>
      <c r="C821" s="9">
        <v>2746.7</v>
      </c>
      <c r="D821" s="9">
        <v>5971.1</v>
      </c>
      <c r="E821" s="9">
        <v>4179.8</v>
      </c>
      <c r="F821" s="9">
        <v>4060.3</v>
      </c>
      <c r="G821" s="9">
        <v>9792.6</v>
      </c>
      <c r="H821" s="9">
        <v>45858</v>
      </c>
      <c r="I821" s="9">
        <v>44000</v>
      </c>
      <c r="J821" s="9">
        <v>-1858</v>
      </c>
      <c r="K821" s="9">
        <v>-4.22</v>
      </c>
    </row>
    <row r="822" spans="1:11" ht="15" thickBot="1" x14ac:dyDescent="0.35">
      <c r="A822" s="8" t="s">
        <v>139</v>
      </c>
      <c r="B822" s="9">
        <v>21496</v>
      </c>
      <c r="C822" s="9">
        <v>6090.5</v>
      </c>
      <c r="D822" s="9">
        <v>5971.1</v>
      </c>
      <c r="E822" s="9">
        <v>3224.4</v>
      </c>
      <c r="F822" s="9">
        <v>4060.3</v>
      </c>
      <c r="G822" s="9">
        <v>9792.6</v>
      </c>
      <c r="H822" s="9">
        <v>50634.9</v>
      </c>
      <c r="I822" s="9">
        <v>50000</v>
      </c>
      <c r="J822" s="9">
        <v>-634.9</v>
      </c>
      <c r="K822" s="9">
        <v>-1.27</v>
      </c>
    </row>
    <row r="823" spans="1:11" ht="15" thickBot="1" x14ac:dyDescent="0.35">
      <c r="A823" s="8" t="s">
        <v>140</v>
      </c>
      <c r="B823" s="9">
        <v>35826.6</v>
      </c>
      <c r="C823" s="9">
        <v>6090.5</v>
      </c>
      <c r="D823" s="9">
        <v>5971.1</v>
      </c>
      <c r="E823" s="9">
        <v>4179.8</v>
      </c>
      <c r="F823" s="9">
        <v>4060.3</v>
      </c>
      <c r="G823" s="9">
        <v>10748</v>
      </c>
      <c r="H823" s="9">
        <v>66876.3</v>
      </c>
      <c r="I823" s="9">
        <v>68000</v>
      </c>
      <c r="J823" s="9">
        <v>1123.7</v>
      </c>
      <c r="K823" s="9">
        <v>1.65</v>
      </c>
    </row>
    <row r="824" spans="1:11" ht="15" thickBot="1" x14ac:dyDescent="0.35">
      <c r="A824" s="8" t="s">
        <v>141</v>
      </c>
      <c r="B824" s="9">
        <v>14330.6</v>
      </c>
      <c r="C824" s="9">
        <v>2746.7</v>
      </c>
      <c r="D824" s="9">
        <v>5971.1</v>
      </c>
      <c r="E824" s="9">
        <v>3224.4</v>
      </c>
      <c r="F824" s="9">
        <v>4060.3</v>
      </c>
      <c r="G824" s="9">
        <v>9792.6</v>
      </c>
      <c r="H824" s="9">
        <v>40125.800000000003</v>
      </c>
      <c r="I824" s="9">
        <v>36000</v>
      </c>
      <c r="J824" s="9">
        <v>-4125.8</v>
      </c>
      <c r="K824" s="9">
        <v>-11.46</v>
      </c>
    </row>
    <row r="825" spans="1:11" ht="15" thickBot="1" x14ac:dyDescent="0.35">
      <c r="A825" s="8" t="s">
        <v>142</v>
      </c>
      <c r="B825" s="9">
        <v>14330.6</v>
      </c>
      <c r="C825" s="9">
        <v>2746.7</v>
      </c>
      <c r="D825" s="9">
        <v>5971.1</v>
      </c>
      <c r="E825" s="9">
        <v>3224.4</v>
      </c>
      <c r="F825" s="9">
        <v>4060.3</v>
      </c>
      <c r="G825" s="9">
        <v>9792.6</v>
      </c>
      <c r="H825" s="9">
        <v>40125.800000000003</v>
      </c>
      <c r="I825" s="9">
        <v>34000</v>
      </c>
      <c r="J825" s="9">
        <v>-6125.8</v>
      </c>
      <c r="K825" s="9">
        <v>-18.02</v>
      </c>
    </row>
    <row r="826" spans="1:11" ht="15" thickBot="1" x14ac:dyDescent="0.35">
      <c r="A826" s="8" t="s">
        <v>143</v>
      </c>
      <c r="B826" s="9">
        <v>14330.6</v>
      </c>
      <c r="C826" s="9">
        <v>2746.7</v>
      </c>
      <c r="D826" s="9">
        <v>5971.1</v>
      </c>
      <c r="E826" s="9">
        <v>3224.4</v>
      </c>
      <c r="F826" s="9">
        <v>4060.3</v>
      </c>
      <c r="G826" s="9">
        <v>10748</v>
      </c>
      <c r="H826" s="9">
        <v>41081.199999999997</v>
      </c>
      <c r="I826" s="9">
        <v>42000</v>
      </c>
      <c r="J826" s="9">
        <v>918.8</v>
      </c>
      <c r="K826" s="9">
        <v>2.19</v>
      </c>
    </row>
    <row r="827" spans="1:11" ht="15" thickBot="1" x14ac:dyDescent="0.35">
      <c r="A827" s="8" t="s">
        <v>144</v>
      </c>
      <c r="B827" s="9">
        <v>14330.6</v>
      </c>
      <c r="C827" s="9">
        <v>2746.7</v>
      </c>
      <c r="D827" s="9">
        <v>5971.1</v>
      </c>
      <c r="E827" s="9">
        <v>4179.8</v>
      </c>
      <c r="F827" s="9">
        <v>4060.3</v>
      </c>
      <c r="G827" s="9">
        <v>10748</v>
      </c>
      <c r="H827" s="9">
        <v>42036.5</v>
      </c>
      <c r="I827" s="9">
        <v>40000</v>
      </c>
      <c r="J827" s="9">
        <v>-2036.5</v>
      </c>
      <c r="K827" s="9">
        <v>-5.09</v>
      </c>
    </row>
    <row r="828" spans="1:11" ht="15" thickBot="1" x14ac:dyDescent="0.35">
      <c r="A828" s="8" t="s">
        <v>145</v>
      </c>
      <c r="B828" s="9">
        <v>17196.8</v>
      </c>
      <c r="C828" s="9">
        <v>2746.7</v>
      </c>
      <c r="D828" s="9">
        <v>5971.1</v>
      </c>
      <c r="E828" s="9">
        <v>4179.8</v>
      </c>
      <c r="F828" s="9">
        <v>4060.3</v>
      </c>
      <c r="G828" s="9">
        <v>9792.6</v>
      </c>
      <c r="H828" s="9">
        <v>43947.3</v>
      </c>
      <c r="I828" s="9">
        <v>42000</v>
      </c>
      <c r="J828" s="9">
        <v>-1947.3</v>
      </c>
      <c r="K828" s="9">
        <v>-4.6399999999999997</v>
      </c>
    </row>
    <row r="829" spans="1:11" ht="15" thickBot="1" x14ac:dyDescent="0.35">
      <c r="A829" s="8" t="s">
        <v>146</v>
      </c>
      <c r="B829" s="9">
        <v>15763.7</v>
      </c>
      <c r="C829" s="9">
        <v>2746.7</v>
      </c>
      <c r="D829" s="9">
        <v>6448.8</v>
      </c>
      <c r="E829" s="9">
        <v>4179.8</v>
      </c>
      <c r="F829" s="9">
        <v>4060.3</v>
      </c>
      <c r="G829" s="9">
        <v>10748</v>
      </c>
      <c r="H829" s="9">
        <v>43947.3</v>
      </c>
      <c r="I829" s="9">
        <v>41000</v>
      </c>
      <c r="J829" s="9">
        <v>-2947.3</v>
      </c>
      <c r="K829" s="9">
        <v>-7.19</v>
      </c>
    </row>
    <row r="830" spans="1:11" ht="15" thickBot="1" x14ac:dyDescent="0.35">
      <c r="A830" s="8" t="s">
        <v>147</v>
      </c>
      <c r="B830" s="9">
        <v>15763.7</v>
      </c>
      <c r="C830" s="9">
        <v>2746.7</v>
      </c>
      <c r="D830" s="9">
        <v>5971.1</v>
      </c>
      <c r="E830" s="9">
        <v>4179.8</v>
      </c>
      <c r="F830" s="9">
        <v>4060.3</v>
      </c>
      <c r="G830" s="9">
        <v>10748</v>
      </c>
      <c r="H830" s="9">
        <v>43469.599999999999</v>
      </c>
      <c r="I830" s="9">
        <v>45000</v>
      </c>
      <c r="J830" s="9">
        <v>1530.4</v>
      </c>
      <c r="K830" s="9">
        <v>3.4</v>
      </c>
    </row>
    <row r="831" spans="1:11" ht="15" thickBot="1" x14ac:dyDescent="0.35">
      <c r="A831" s="8" t="s">
        <v>148</v>
      </c>
      <c r="B831" s="9">
        <v>19107.5</v>
      </c>
      <c r="C831" s="9">
        <v>4179.8</v>
      </c>
      <c r="D831" s="9">
        <v>5971.1</v>
      </c>
      <c r="E831" s="9">
        <v>4179.8</v>
      </c>
      <c r="F831" s="9">
        <v>4060.3</v>
      </c>
      <c r="G831" s="9">
        <v>10748</v>
      </c>
      <c r="H831" s="9">
        <v>48246.5</v>
      </c>
      <c r="I831" s="9">
        <v>56000</v>
      </c>
      <c r="J831" s="9">
        <v>7753.5</v>
      </c>
      <c r="K831" s="9">
        <v>13.85</v>
      </c>
    </row>
    <row r="832" spans="1:11" ht="15" thickBot="1" x14ac:dyDescent="0.35">
      <c r="A832" s="8" t="s">
        <v>149</v>
      </c>
      <c r="B832" s="9">
        <v>15763.7</v>
      </c>
      <c r="C832" s="9">
        <v>2746.7</v>
      </c>
      <c r="D832" s="9">
        <v>5971.1</v>
      </c>
      <c r="E832" s="9">
        <v>4179.8</v>
      </c>
      <c r="F832" s="9">
        <v>4060.3</v>
      </c>
      <c r="G832" s="9">
        <v>9792.6</v>
      </c>
      <c r="H832" s="9">
        <v>42514.2</v>
      </c>
      <c r="I832" s="9">
        <v>42000</v>
      </c>
      <c r="J832" s="9">
        <v>-514.20000000000005</v>
      </c>
      <c r="K832" s="9">
        <v>-1.22</v>
      </c>
    </row>
    <row r="833" spans="1:11" ht="15" thickBot="1" x14ac:dyDescent="0.35">
      <c r="A833" s="8" t="s">
        <v>150</v>
      </c>
      <c r="B833" s="9">
        <v>15763.7</v>
      </c>
      <c r="C833" s="9">
        <v>4179.8</v>
      </c>
      <c r="D833" s="9">
        <v>5971.1</v>
      </c>
      <c r="E833" s="9">
        <v>4179.8</v>
      </c>
      <c r="F833" s="9">
        <v>4060.3</v>
      </c>
      <c r="G833" s="9">
        <v>9792.6</v>
      </c>
      <c r="H833" s="9">
        <v>43947.3</v>
      </c>
      <c r="I833" s="9">
        <v>42000</v>
      </c>
      <c r="J833" s="9">
        <v>-1947.3</v>
      </c>
      <c r="K833" s="9">
        <v>-4.6399999999999997</v>
      </c>
    </row>
    <row r="834" spans="1:11" ht="15" thickBot="1" x14ac:dyDescent="0.35">
      <c r="A834" s="8" t="s">
        <v>151</v>
      </c>
      <c r="B834" s="9">
        <v>19585.2</v>
      </c>
      <c r="C834" s="9">
        <v>6090.5</v>
      </c>
      <c r="D834" s="9">
        <v>5971.1</v>
      </c>
      <c r="E834" s="9">
        <v>4179.8</v>
      </c>
      <c r="F834" s="9">
        <v>4060.3</v>
      </c>
      <c r="G834" s="9">
        <v>9792.6</v>
      </c>
      <c r="H834" s="9">
        <v>49679.5</v>
      </c>
      <c r="I834" s="9">
        <v>54000</v>
      </c>
      <c r="J834" s="9">
        <v>4320.5</v>
      </c>
      <c r="K834" s="9">
        <v>8</v>
      </c>
    </row>
    <row r="835" spans="1:11" ht="15" thickBot="1" x14ac:dyDescent="0.35">
      <c r="A835" s="8" t="s">
        <v>152</v>
      </c>
      <c r="B835" s="9">
        <v>41558.800000000003</v>
      </c>
      <c r="C835" s="9">
        <v>6090.5</v>
      </c>
      <c r="D835" s="9">
        <v>6448.8</v>
      </c>
      <c r="E835" s="9">
        <v>4179.8</v>
      </c>
      <c r="F835" s="9">
        <v>4060.3</v>
      </c>
      <c r="G835" s="9">
        <v>9792.6</v>
      </c>
      <c r="H835" s="9">
        <v>72130.899999999994</v>
      </c>
      <c r="I835" s="9">
        <v>80000</v>
      </c>
      <c r="J835" s="9">
        <v>7869.1</v>
      </c>
      <c r="K835" s="9">
        <v>9.84</v>
      </c>
    </row>
    <row r="836" spans="1:11" ht="15" thickBot="1" x14ac:dyDescent="0.35">
      <c r="A836" s="8" t="s">
        <v>153</v>
      </c>
      <c r="B836" s="9">
        <v>14330.6</v>
      </c>
      <c r="C836" s="9">
        <v>6090.5</v>
      </c>
      <c r="D836" s="9">
        <v>6448.8</v>
      </c>
      <c r="E836" s="9">
        <v>3224.4</v>
      </c>
      <c r="F836" s="9">
        <v>4060.3</v>
      </c>
      <c r="G836" s="9">
        <v>9792.6</v>
      </c>
      <c r="H836" s="9">
        <v>43947.3</v>
      </c>
      <c r="I836" s="9">
        <v>40000</v>
      </c>
      <c r="J836" s="9">
        <v>-3947.3</v>
      </c>
      <c r="K836" s="9">
        <v>-9.8699999999999992</v>
      </c>
    </row>
    <row r="837" spans="1:11" ht="15" thickBot="1" x14ac:dyDescent="0.35">
      <c r="A837" s="8" t="s">
        <v>154</v>
      </c>
      <c r="B837" s="9">
        <v>14330.6</v>
      </c>
      <c r="C837" s="9">
        <v>6090.5</v>
      </c>
      <c r="D837" s="9">
        <v>5971.1</v>
      </c>
      <c r="E837" s="9">
        <v>3224.4</v>
      </c>
      <c r="F837" s="9">
        <v>4060.3</v>
      </c>
      <c r="G837" s="9">
        <v>9792.6</v>
      </c>
      <c r="H837" s="9">
        <v>43469.599999999999</v>
      </c>
      <c r="I837" s="9">
        <v>39000</v>
      </c>
      <c r="J837" s="9">
        <v>-4469.6000000000004</v>
      </c>
      <c r="K837" s="9">
        <v>-11.46</v>
      </c>
    </row>
    <row r="838" spans="1:11" ht="15" thickBot="1" x14ac:dyDescent="0.35">
      <c r="A838" s="8" t="s">
        <v>155</v>
      </c>
      <c r="B838" s="9">
        <v>15763.7</v>
      </c>
      <c r="C838" s="9">
        <v>6090.5</v>
      </c>
      <c r="D838" s="9">
        <v>5971.1</v>
      </c>
      <c r="E838" s="9">
        <v>4179.8</v>
      </c>
      <c r="F838" s="9">
        <v>4060.3</v>
      </c>
      <c r="G838" s="9">
        <v>9314.9</v>
      </c>
      <c r="H838" s="9">
        <v>45380.3</v>
      </c>
      <c r="I838" s="9">
        <v>43000</v>
      </c>
      <c r="J838" s="9">
        <v>-2380.3000000000002</v>
      </c>
      <c r="K838" s="9">
        <v>-5.54</v>
      </c>
    </row>
    <row r="839" spans="1:11" ht="15" thickBot="1" x14ac:dyDescent="0.35">
      <c r="A839" s="8" t="s">
        <v>156</v>
      </c>
      <c r="B839" s="9">
        <v>15763.7</v>
      </c>
      <c r="C839" s="9">
        <v>4179.8</v>
      </c>
      <c r="D839" s="9">
        <v>5971.1</v>
      </c>
      <c r="E839" s="9">
        <v>4179.8</v>
      </c>
      <c r="F839" s="9">
        <v>4060.3</v>
      </c>
      <c r="G839" s="9">
        <v>10748</v>
      </c>
      <c r="H839" s="9">
        <v>44902.7</v>
      </c>
      <c r="I839" s="9">
        <v>44000</v>
      </c>
      <c r="J839" s="9">
        <v>-902.7</v>
      </c>
      <c r="K839" s="9">
        <v>-2.0499999999999998</v>
      </c>
    </row>
    <row r="840" spans="1:11" ht="15" thickBot="1" x14ac:dyDescent="0.35">
      <c r="A840" s="8" t="s">
        <v>157</v>
      </c>
      <c r="B840" s="9">
        <v>16241.4</v>
      </c>
      <c r="C840" s="9">
        <v>6090.5</v>
      </c>
      <c r="D840" s="9">
        <v>5971.1</v>
      </c>
      <c r="E840" s="9">
        <v>4179.8</v>
      </c>
      <c r="F840" s="9">
        <v>4060.3</v>
      </c>
      <c r="G840" s="9">
        <v>9792.6</v>
      </c>
      <c r="H840" s="9">
        <v>46335.7</v>
      </c>
      <c r="I840" s="9">
        <v>43000</v>
      </c>
      <c r="J840" s="9">
        <v>-3335.7</v>
      </c>
      <c r="K840" s="9">
        <v>-7.76</v>
      </c>
    </row>
    <row r="841" spans="1:11" ht="15" thickBot="1" x14ac:dyDescent="0.35">
      <c r="A841" s="8" t="s">
        <v>158</v>
      </c>
      <c r="B841" s="9">
        <v>19585.2</v>
      </c>
      <c r="C841" s="9">
        <v>6090.5</v>
      </c>
      <c r="D841" s="9">
        <v>5971.1</v>
      </c>
      <c r="E841" s="9">
        <v>4179.8</v>
      </c>
      <c r="F841" s="9">
        <v>4060.3</v>
      </c>
      <c r="G841" s="9">
        <v>10748</v>
      </c>
      <c r="H841" s="9">
        <v>50634.9</v>
      </c>
      <c r="I841" s="9">
        <v>48000</v>
      </c>
      <c r="J841" s="9">
        <v>-2634.9</v>
      </c>
      <c r="K841" s="9">
        <v>-5.49</v>
      </c>
    </row>
    <row r="842" spans="1:11" ht="15" thickBot="1" x14ac:dyDescent="0.35">
      <c r="A842" s="8" t="s">
        <v>159</v>
      </c>
      <c r="B842" s="9">
        <v>15763.7</v>
      </c>
      <c r="C842" s="9">
        <v>6090.5</v>
      </c>
      <c r="D842" s="9">
        <v>5971.1</v>
      </c>
      <c r="E842" s="9">
        <v>4179.8</v>
      </c>
      <c r="F842" s="9">
        <v>4060.3</v>
      </c>
      <c r="G842" s="9">
        <v>9792.6</v>
      </c>
      <c r="H842" s="9">
        <v>45858</v>
      </c>
      <c r="I842" s="9">
        <v>49000</v>
      </c>
      <c r="J842" s="9">
        <v>3142</v>
      </c>
      <c r="K842" s="9">
        <v>6.41</v>
      </c>
    </row>
    <row r="843" spans="1:11" ht="15" thickBot="1" x14ac:dyDescent="0.35">
      <c r="A843" s="8" t="s">
        <v>160</v>
      </c>
      <c r="B843" s="9">
        <v>17196.8</v>
      </c>
      <c r="C843" s="9">
        <v>6090.5</v>
      </c>
      <c r="D843" s="9">
        <v>5971.1</v>
      </c>
      <c r="E843" s="9">
        <v>4179.8</v>
      </c>
      <c r="F843" s="9">
        <v>4060.3</v>
      </c>
      <c r="G843" s="9">
        <v>9792.6</v>
      </c>
      <c r="H843" s="9">
        <v>47291.1</v>
      </c>
      <c r="I843" s="9">
        <v>48000</v>
      </c>
      <c r="J843" s="9">
        <v>708.9</v>
      </c>
      <c r="K843" s="9">
        <v>1.48</v>
      </c>
    </row>
    <row r="844" spans="1:11" ht="15" thickBot="1" x14ac:dyDescent="0.35">
      <c r="A844" s="8" t="s">
        <v>161</v>
      </c>
      <c r="B844" s="9">
        <v>15763.7</v>
      </c>
      <c r="C844" s="9">
        <v>6090.5</v>
      </c>
      <c r="D844" s="9">
        <v>5971.1</v>
      </c>
      <c r="E844" s="9">
        <v>4179.8</v>
      </c>
      <c r="F844" s="9">
        <v>4060.3</v>
      </c>
      <c r="G844" s="9">
        <v>9792.6</v>
      </c>
      <c r="H844" s="9">
        <v>45858</v>
      </c>
      <c r="I844" s="9">
        <v>46000</v>
      </c>
      <c r="J844" s="9">
        <v>142</v>
      </c>
      <c r="K844" s="9">
        <v>0.31</v>
      </c>
    </row>
    <row r="845" spans="1:11" ht="15" thickBot="1" x14ac:dyDescent="0.35">
      <c r="A845" s="8" t="s">
        <v>162</v>
      </c>
      <c r="B845" s="9">
        <v>15763.7</v>
      </c>
      <c r="C845" s="9">
        <v>7523.6</v>
      </c>
      <c r="D845" s="9">
        <v>5971.1</v>
      </c>
      <c r="E845" s="9">
        <v>4179.8</v>
      </c>
      <c r="F845" s="9">
        <v>4060.3</v>
      </c>
      <c r="G845" s="9">
        <v>9314.9</v>
      </c>
      <c r="H845" s="9">
        <v>46813.4</v>
      </c>
      <c r="I845" s="9">
        <v>41000</v>
      </c>
      <c r="J845" s="9">
        <v>-5813.4</v>
      </c>
      <c r="K845" s="9">
        <v>-14.18</v>
      </c>
    </row>
    <row r="846" spans="1:11" ht="15" thickBot="1" x14ac:dyDescent="0.35">
      <c r="A846" s="8" t="s">
        <v>163</v>
      </c>
      <c r="B846" s="9">
        <v>19585.2</v>
      </c>
      <c r="C846" s="9">
        <v>7523.6</v>
      </c>
      <c r="D846" s="9">
        <v>5971.1</v>
      </c>
      <c r="E846" s="9">
        <v>4179.8</v>
      </c>
      <c r="F846" s="9">
        <v>4060.3</v>
      </c>
      <c r="G846" s="9">
        <v>10748</v>
      </c>
      <c r="H846" s="9">
        <v>52068</v>
      </c>
      <c r="I846" s="9">
        <v>50000</v>
      </c>
      <c r="J846" s="9">
        <v>-2068</v>
      </c>
      <c r="K846" s="9">
        <v>-4.1399999999999997</v>
      </c>
    </row>
    <row r="847" spans="1:11" ht="15" thickBot="1" x14ac:dyDescent="0.35">
      <c r="A847" s="8" t="s">
        <v>164</v>
      </c>
      <c r="B847" s="9">
        <v>35826.6</v>
      </c>
      <c r="C847" s="9">
        <v>7523.6</v>
      </c>
      <c r="D847" s="9">
        <v>6448.8</v>
      </c>
      <c r="E847" s="9">
        <v>4179.8</v>
      </c>
      <c r="F847" s="9">
        <v>4060.3</v>
      </c>
      <c r="G847" s="9">
        <v>10748</v>
      </c>
      <c r="H847" s="9">
        <v>68787</v>
      </c>
      <c r="I847" s="9">
        <v>83000</v>
      </c>
      <c r="J847" s="9">
        <v>14213</v>
      </c>
      <c r="K847" s="9">
        <v>17.12</v>
      </c>
    </row>
    <row r="848" spans="1:11" ht="15" thickBot="1" x14ac:dyDescent="0.35">
      <c r="A848" s="8" t="s">
        <v>165</v>
      </c>
      <c r="B848" s="9">
        <v>14330.6</v>
      </c>
      <c r="C848" s="9">
        <v>6090.5</v>
      </c>
      <c r="D848" s="9">
        <v>5971.1</v>
      </c>
      <c r="E848" s="9">
        <v>4179.8</v>
      </c>
      <c r="F848" s="9">
        <v>4060.3</v>
      </c>
      <c r="G848" s="9">
        <v>9792.6</v>
      </c>
      <c r="H848" s="9">
        <v>44425</v>
      </c>
      <c r="I848" s="9">
        <v>49000</v>
      </c>
      <c r="J848" s="9">
        <v>4575</v>
      </c>
      <c r="K848" s="9">
        <v>9.34</v>
      </c>
    </row>
    <row r="849" spans="1:11" ht="15" thickBot="1" x14ac:dyDescent="0.35">
      <c r="A849" s="8" t="s">
        <v>166</v>
      </c>
      <c r="B849" s="9">
        <v>10031.4</v>
      </c>
      <c r="C849" s="9">
        <v>6090.5</v>
      </c>
      <c r="D849" s="9">
        <v>5971.1</v>
      </c>
      <c r="E849" s="9">
        <v>4179.8</v>
      </c>
      <c r="F849" s="9">
        <v>4060.3</v>
      </c>
      <c r="G849" s="9">
        <v>9792.6</v>
      </c>
      <c r="H849" s="9">
        <v>40125.800000000003</v>
      </c>
      <c r="I849" s="9">
        <v>41000</v>
      </c>
      <c r="J849" s="9">
        <v>874.2</v>
      </c>
      <c r="K849" s="9">
        <v>2.13</v>
      </c>
    </row>
    <row r="850" spans="1:11" ht="15" thickBot="1" x14ac:dyDescent="0.35">
      <c r="A850" s="8" t="s">
        <v>167</v>
      </c>
      <c r="B850" s="9">
        <v>15763.7</v>
      </c>
      <c r="C850" s="9">
        <v>6090.5</v>
      </c>
      <c r="D850" s="9">
        <v>5971.1</v>
      </c>
      <c r="E850" s="9">
        <v>4179.8</v>
      </c>
      <c r="F850" s="9">
        <v>4060.3</v>
      </c>
      <c r="G850" s="9">
        <v>10748</v>
      </c>
      <c r="H850" s="9">
        <v>46813.4</v>
      </c>
      <c r="I850" s="9">
        <v>50000</v>
      </c>
      <c r="J850" s="9">
        <v>3186.6</v>
      </c>
      <c r="K850" s="9">
        <v>6.37</v>
      </c>
    </row>
    <row r="851" spans="1:11" ht="15" thickBot="1" x14ac:dyDescent="0.35">
      <c r="A851" s="8" t="s">
        <v>168</v>
      </c>
      <c r="B851" s="9">
        <v>15763.7</v>
      </c>
      <c r="C851" s="9">
        <v>7523.6</v>
      </c>
      <c r="D851" s="9">
        <v>5971.1</v>
      </c>
      <c r="E851" s="9">
        <v>4179.8</v>
      </c>
      <c r="F851" s="9">
        <v>4060.3</v>
      </c>
      <c r="G851" s="9">
        <v>10748</v>
      </c>
      <c r="H851" s="9">
        <v>48246.5</v>
      </c>
      <c r="I851" s="9">
        <v>44000</v>
      </c>
      <c r="J851" s="9">
        <v>-4246.5</v>
      </c>
      <c r="K851" s="9">
        <v>-9.65</v>
      </c>
    </row>
    <row r="852" spans="1:11" ht="15" thickBot="1" x14ac:dyDescent="0.35">
      <c r="A852" s="8" t="s">
        <v>169</v>
      </c>
      <c r="B852" s="9">
        <v>15763.7</v>
      </c>
      <c r="C852" s="9">
        <v>6090.5</v>
      </c>
      <c r="D852" s="9">
        <v>5971.1</v>
      </c>
      <c r="E852" s="9">
        <v>4179.8</v>
      </c>
      <c r="F852" s="9">
        <v>4060.3</v>
      </c>
      <c r="G852" s="9">
        <v>10748</v>
      </c>
      <c r="H852" s="9">
        <v>46813.4</v>
      </c>
      <c r="I852" s="9">
        <v>45000</v>
      </c>
      <c r="J852" s="9">
        <v>-1813.4</v>
      </c>
      <c r="K852" s="9">
        <v>-4.03</v>
      </c>
    </row>
    <row r="853" spans="1:11" ht="15" thickBot="1" x14ac:dyDescent="0.35">
      <c r="A853" s="8" t="s">
        <v>170</v>
      </c>
      <c r="B853" s="9">
        <v>15763.7</v>
      </c>
      <c r="C853" s="9">
        <v>6090.5</v>
      </c>
      <c r="D853" s="9">
        <v>5971.1</v>
      </c>
      <c r="E853" s="9">
        <v>4179.8</v>
      </c>
      <c r="F853" s="9">
        <v>4060.3</v>
      </c>
      <c r="G853" s="9">
        <v>10748</v>
      </c>
      <c r="H853" s="9">
        <v>46813.4</v>
      </c>
      <c r="I853" s="9">
        <v>52000</v>
      </c>
      <c r="J853" s="9">
        <v>5186.6000000000004</v>
      </c>
      <c r="K853" s="9">
        <v>9.9700000000000006</v>
      </c>
    </row>
    <row r="854" spans="1:11" ht="15" thickBot="1" x14ac:dyDescent="0.35">
      <c r="A854" s="8" t="s">
        <v>171</v>
      </c>
      <c r="B854" s="9">
        <v>19585.2</v>
      </c>
      <c r="C854" s="9">
        <v>7523.6</v>
      </c>
      <c r="D854" s="9">
        <v>5971.1</v>
      </c>
      <c r="E854" s="9">
        <v>4179.8</v>
      </c>
      <c r="F854" s="9">
        <v>4060.3</v>
      </c>
      <c r="G854" s="9">
        <v>10748</v>
      </c>
      <c r="H854" s="9">
        <v>52068</v>
      </c>
      <c r="I854" s="9">
        <v>60000</v>
      </c>
      <c r="J854" s="9">
        <v>7932</v>
      </c>
      <c r="K854" s="9">
        <v>13.22</v>
      </c>
    </row>
    <row r="855" spans="1:11" ht="15" thickBot="1" x14ac:dyDescent="0.35">
      <c r="A855" s="8" t="s">
        <v>172</v>
      </c>
      <c r="B855" s="9">
        <v>21496</v>
      </c>
      <c r="C855" s="9">
        <v>7523.6</v>
      </c>
      <c r="D855" s="9">
        <v>5971.1</v>
      </c>
      <c r="E855" s="9">
        <v>4179.8</v>
      </c>
      <c r="F855" s="9">
        <v>4060.3</v>
      </c>
      <c r="G855" s="9">
        <v>10748</v>
      </c>
      <c r="H855" s="9">
        <v>53978.7</v>
      </c>
      <c r="I855" s="9">
        <v>59000</v>
      </c>
      <c r="J855" s="9">
        <v>5021.3</v>
      </c>
      <c r="K855" s="9">
        <v>8.51</v>
      </c>
    </row>
    <row r="856" spans="1:11" ht="15" thickBot="1" x14ac:dyDescent="0.35">
      <c r="A856" s="8" t="s">
        <v>173</v>
      </c>
      <c r="B856" s="9">
        <v>15763.7</v>
      </c>
      <c r="C856" s="9">
        <v>6090.5</v>
      </c>
      <c r="D856" s="9">
        <v>5971.1</v>
      </c>
      <c r="E856" s="9">
        <v>4179.8</v>
      </c>
      <c r="F856" s="9">
        <v>4060.3</v>
      </c>
      <c r="G856" s="9">
        <v>9792.6</v>
      </c>
      <c r="H856" s="9">
        <v>45858</v>
      </c>
      <c r="I856" s="9">
        <v>45000</v>
      </c>
      <c r="J856" s="9">
        <v>-858</v>
      </c>
      <c r="K856" s="9">
        <v>-1.91</v>
      </c>
    </row>
    <row r="857" spans="1:11" ht="15" thickBot="1" x14ac:dyDescent="0.35">
      <c r="A857" s="8" t="s">
        <v>174</v>
      </c>
      <c r="B857" s="9">
        <v>16241.4</v>
      </c>
      <c r="C857" s="9">
        <v>7523.6</v>
      </c>
      <c r="D857" s="9">
        <v>5971.1</v>
      </c>
      <c r="E857" s="9">
        <v>4179.8</v>
      </c>
      <c r="F857" s="9">
        <v>4060.3</v>
      </c>
      <c r="G857" s="9">
        <v>9792.6</v>
      </c>
      <c r="H857" s="9">
        <v>47768.800000000003</v>
      </c>
      <c r="I857" s="9">
        <v>47000</v>
      </c>
      <c r="J857" s="9">
        <v>-768.8</v>
      </c>
      <c r="K857" s="9">
        <v>-1.64</v>
      </c>
    </row>
    <row r="858" spans="1:11" ht="15" thickBot="1" x14ac:dyDescent="0.35">
      <c r="A858" s="8" t="s">
        <v>175</v>
      </c>
      <c r="B858" s="9">
        <v>26272.799999999999</v>
      </c>
      <c r="C858" s="9">
        <v>7523.6</v>
      </c>
      <c r="D858" s="9">
        <v>6448.8</v>
      </c>
      <c r="E858" s="9">
        <v>4179.8</v>
      </c>
      <c r="F858" s="9">
        <v>4060.3</v>
      </c>
      <c r="G858" s="9">
        <v>10748</v>
      </c>
      <c r="H858" s="9">
        <v>59233.3</v>
      </c>
      <c r="I858" s="9">
        <v>76000</v>
      </c>
      <c r="J858" s="9">
        <v>16766.7</v>
      </c>
      <c r="K858" s="9">
        <v>22.06</v>
      </c>
    </row>
    <row r="859" spans="1:11" ht="15" thickBot="1" x14ac:dyDescent="0.35">
      <c r="A859" s="8" t="s">
        <v>176</v>
      </c>
      <c r="B859" s="9">
        <v>38215</v>
      </c>
      <c r="C859" s="9">
        <v>7523.6</v>
      </c>
      <c r="D859" s="9">
        <v>6448.8</v>
      </c>
      <c r="E859" s="9">
        <v>4179.8</v>
      </c>
      <c r="F859" s="9">
        <v>4060.3</v>
      </c>
      <c r="G859" s="9">
        <v>10748</v>
      </c>
      <c r="H859" s="9">
        <v>71175.5</v>
      </c>
      <c r="I859" s="9">
        <v>88000</v>
      </c>
      <c r="J859" s="9">
        <v>16824.5</v>
      </c>
      <c r="K859" s="9">
        <v>19.12</v>
      </c>
    </row>
    <row r="860" spans="1:11" ht="15" thickBot="1" x14ac:dyDescent="0.35">
      <c r="A860" s="8" t="s">
        <v>177</v>
      </c>
      <c r="B860" s="9">
        <v>12897.6</v>
      </c>
      <c r="C860" s="9">
        <v>6090.5</v>
      </c>
      <c r="D860" s="9">
        <v>5971.1</v>
      </c>
      <c r="E860" s="9">
        <v>4179.8</v>
      </c>
      <c r="F860" s="9">
        <v>4060.3</v>
      </c>
      <c r="G860" s="9">
        <v>9792.6</v>
      </c>
      <c r="H860" s="9">
        <v>42991.9</v>
      </c>
      <c r="I860" s="9">
        <v>39000</v>
      </c>
      <c r="J860" s="9">
        <v>-3991.9</v>
      </c>
      <c r="K860" s="9">
        <v>-10.24</v>
      </c>
    </row>
    <row r="861" spans="1:11" ht="15" thickBot="1" x14ac:dyDescent="0.35">
      <c r="A861" s="8" t="s">
        <v>178</v>
      </c>
      <c r="B861" s="9">
        <v>10031.4</v>
      </c>
      <c r="C861" s="9">
        <v>6090.5</v>
      </c>
      <c r="D861" s="9">
        <v>5971.1</v>
      </c>
      <c r="E861" s="9">
        <v>4179.8</v>
      </c>
      <c r="F861" s="9">
        <v>4060.3</v>
      </c>
      <c r="G861" s="9">
        <v>9792.6</v>
      </c>
      <c r="H861" s="9">
        <v>40125.800000000003</v>
      </c>
      <c r="I861" s="9">
        <v>38000</v>
      </c>
      <c r="J861" s="9">
        <v>-2125.8000000000002</v>
      </c>
      <c r="K861" s="9">
        <v>-5.59</v>
      </c>
    </row>
    <row r="862" spans="1:11" ht="15" thickBot="1" x14ac:dyDescent="0.35">
      <c r="A862" s="8" t="s">
        <v>179</v>
      </c>
      <c r="B862" s="9">
        <v>14330.6</v>
      </c>
      <c r="C862" s="9">
        <v>7523.6</v>
      </c>
      <c r="D862" s="9">
        <v>5971.1</v>
      </c>
      <c r="E862" s="9">
        <v>4179.8</v>
      </c>
      <c r="F862" s="9">
        <v>4060.3</v>
      </c>
      <c r="G862" s="9">
        <v>10748</v>
      </c>
      <c r="H862" s="9">
        <v>46813.4</v>
      </c>
      <c r="I862" s="9">
        <v>41000</v>
      </c>
      <c r="J862" s="9">
        <v>-5813.4</v>
      </c>
      <c r="K862" s="9">
        <v>-14.18</v>
      </c>
    </row>
    <row r="863" spans="1:11" ht="15" thickBot="1" x14ac:dyDescent="0.35">
      <c r="A863" s="8" t="s">
        <v>180</v>
      </c>
      <c r="B863" s="9">
        <v>15763.7</v>
      </c>
      <c r="C863" s="9">
        <v>6090.5</v>
      </c>
      <c r="D863" s="9">
        <v>5971.1</v>
      </c>
      <c r="E863" s="9">
        <v>4179.8</v>
      </c>
      <c r="F863" s="9">
        <v>4060.3</v>
      </c>
      <c r="G863" s="9">
        <v>10748</v>
      </c>
      <c r="H863" s="9">
        <v>46813.4</v>
      </c>
      <c r="I863" s="9">
        <v>45000</v>
      </c>
      <c r="J863" s="9">
        <v>-1813.4</v>
      </c>
      <c r="K863" s="9">
        <v>-4.03</v>
      </c>
    </row>
    <row r="864" spans="1:11" ht="15" thickBot="1" x14ac:dyDescent="0.35">
      <c r="A864" s="8" t="s">
        <v>181</v>
      </c>
      <c r="B864" s="9">
        <v>15763.7</v>
      </c>
      <c r="C864" s="9">
        <v>6090.5</v>
      </c>
      <c r="D864" s="9">
        <v>5971.1</v>
      </c>
      <c r="E864" s="9">
        <v>4179.8</v>
      </c>
      <c r="F864" s="9">
        <v>4060.3</v>
      </c>
      <c r="G864" s="9">
        <v>10748</v>
      </c>
      <c r="H864" s="9">
        <v>46813.4</v>
      </c>
      <c r="I864" s="9">
        <v>52000</v>
      </c>
      <c r="J864" s="9">
        <v>5186.6000000000004</v>
      </c>
      <c r="K864" s="9">
        <v>9.9700000000000006</v>
      </c>
    </row>
    <row r="865" spans="1:11" ht="15" thickBot="1" x14ac:dyDescent="0.35">
      <c r="A865" s="8" t="s">
        <v>182</v>
      </c>
      <c r="B865" s="9">
        <v>15763.7</v>
      </c>
      <c r="C865" s="9">
        <v>7523.6</v>
      </c>
      <c r="D865" s="9">
        <v>5971.1</v>
      </c>
      <c r="E865" s="9">
        <v>4179.8</v>
      </c>
      <c r="F865" s="9">
        <v>4060.3</v>
      </c>
      <c r="G865" s="9">
        <v>10748</v>
      </c>
      <c r="H865" s="9">
        <v>48246.5</v>
      </c>
      <c r="I865" s="9">
        <v>57000</v>
      </c>
      <c r="J865" s="9">
        <v>8753.5</v>
      </c>
      <c r="K865" s="9">
        <v>15.36</v>
      </c>
    </row>
    <row r="866" spans="1:11" ht="15" thickBot="1" x14ac:dyDescent="0.35">
      <c r="A866" s="8" t="s">
        <v>183</v>
      </c>
      <c r="B866" s="9">
        <v>17196.8</v>
      </c>
      <c r="C866" s="9">
        <v>7523.6</v>
      </c>
      <c r="D866" s="9">
        <v>6448.8</v>
      </c>
      <c r="E866" s="9">
        <v>4179.8</v>
      </c>
      <c r="F866" s="9">
        <v>4060.3</v>
      </c>
      <c r="G866" s="9">
        <v>10748</v>
      </c>
      <c r="H866" s="9">
        <v>50157.2</v>
      </c>
      <c r="I866" s="9">
        <v>60000</v>
      </c>
      <c r="J866" s="9">
        <v>9842.7999999999993</v>
      </c>
      <c r="K866" s="9">
        <v>16.399999999999999</v>
      </c>
    </row>
    <row r="867" spans="1:11" ht="15" thickBot="1" x14ac:dyDescent="0.35">
      <c r="A867" s="8" t="s">
        <v>184</v>
      </c>
      <c r="B867" s="9">
        <v>15763.7</v>
      </c>
      <c r="C867" s="9">
        <v>7523.6</v>
      </c>
      <c r="D867" s="9">
        <v>6448.8</v>
      </c>
      <c r="E867" s="9">
        <v>4179.8</v>
      </c>
      <c r="F867" s="9">
        <v>4060.3</v>
      </c>
      <c r="G867" s="9">
        <v>10748</v>
      </c>
      <c r="H867" s="9">
        <v>48724.2</v>
      </c>
      <c r="I867" s="9">
        <v>53000</v>
      </c>
      <c r="J867" s="9">
        <v>4275.8</v>
      </c>
      <c r="K867" s="9">
        <v>8.07</v>
      </c>
    </row>
    <row r="868" spans="1:11" ht="15" thickBot="1" x14ac:dyDescent="0.35">
      <c r="A868" s="8" t="s">
        <v>185</v>
      </c>
      <c r="B868" s="9">
        <v>15763.7</v>
      </c>
      <c r="C868" s="9">
        <v>7523.6</v>
      </c>
      <c r="D868" s="9">
        <v>6448.8</v>
      </c>
      <c r="E868" s="9">
        <v>4179.8</v>
      </c>
      <c r="F868" s="9">
        <v>4060.3</v>
      </c>
      <c r="G868" s="9">
        <v>10748</v>
      </c>
      <c r="H868" s="9">
        <v>48724.2</v>
      </c>
      <c r="I868" s="9">
        <v>47000</v>
      </c>
      <c r="J868" s="9">
        <v>-1724.2</v>
      </c>
      <c r="K868" s="9">
        <v>-3.67</v>
      </c>
    </row>
    <row r="869" spans="1:11" ht="15" thickBot="1" x14ac:dyDescent="0.35">
      <c r="A869" s="8" t="s">
        <v>186</v>
      </c>
      <c r="B869" s="9">
        <v>17196.8</v>
      </c>
      <c r="C869" s="9">
        <v>7523.6</v>
      </c>
      <c r="D869" s="9">
        <v>6448.8</v>
      </c>
      <c r="E869" s="9">
        <v>4179.8</v>
      </c>
      <c r="F869" s="9">
        <v>4060.3</v>
      </c>
      <c r="G869" s="9">
        <v>10748</v>
      </c>
      <c r="H869" s="9">
        <v>50157.2</v>
      </c>
      <c r="I869" s="9">
        <v>54000</v>
      </c>
      <c r="J869" s="9">
        <v>3842.8</v>
      </c>
      <c r="K869" s="9">
        <v>7.12</v>
      </c>
    </row>
    <row r="870" spans="1:11" ht="15" thickBot="1" x14ac:dyDescent="0.35">
      <c r="A870" s="8" t="s">
        <v>187</v>
      </c>
      <c r="B870" s="9">
        <v>21496</v>
      </c>
      <c r="C870" s="9">
        <v>7523.6</v>
      </c>
      <c r="D870" s="9">
        <v>6448.8</v>
      </c>
      <c r="E870" s="9">
        <v>4179.8</v>
      </c>
      <c r="F870" s="9">
        <v>4060.3</v>
      </c>
      <c r="G870" s="9">
        <v>10748</v>
      </c>
      <c r="H870" s="9">
        <v>54456.4</v>
      </c>
      <c r="I870" s="9">
        <v>66000</v>
      </c>
      <c r="J870" s="9">
        <v>11543.6</v>
      </c>
      <c r="K870" s="9">
        <v>17.489999999999998</v>
      </c>
    </row>
    <row r="871" spans="1:11" ht="15" thickBot="1" x14ac:dyDescent="0.35">
      <c r="A871" s="8" t="s">
        <v>188</v>
      </c>
      <c r="B871" s="9">
        <v>35826.6</v>
      </c>
      <c r="C871" s="9">
        <v>7523.6</v>
      </c>
      <c r="D871" s="9">
        <v>6448.8</v>
      </c>
      <c r="E871" s="9">
        <v>4179.8</v>
      </c>
      <c r="F871" s="9">
        <v>4060.3</v>
      </c>
      <c r="G871" s="9">
        <v>10748</v>
      </c>
      <c r="H871" s="9">
        <v>68787</v>
      </c>
      <c r="I871" s="9">
        <v>81000</v>
      </c>
      <c r="J871" s="9">
        <v>12213</v>
      </c>
      <c r="K871" s="9">
        <v>15.08</v>
      </c>
    </row>
    <row r="872" spans="1:11" ht="15" thickBot="1" x14ac:dyDescent="0.35">
      <c r="A872" s="8" t="s">
        <v>189</v>
      </c>
      <c r="B872" s="9">
        <v>14330.6</v>
      </c>
      <c r="C872" s="9">
        <v>7523.6</v>
      </c>
      <c r="D872" s="9">
        <v>6448.8</v>
      </c>
      <c r="E872" s="9">
        <v>4179.8</v>
      </c>
      <c r="F872" s="9">
        <v>4060.3</v>
      </c>
      <c r="G872" s="9">
        <v>10748</v>
      </c>
      <c r="H872" s="9">
        <v>47291.1</v>
      </c>
      <c r="I872" s="9">
        <v>47000</v>
      </c>
      <c r="J872" s="9">
        <v>-291.10000000000002</v>
      </c>
      <c r="K872" s="9">
        <v>-0.62</v>
      </c>
    </row>
    <row r="873" spans="1:11" ht="15" thickBot="1" x14ac:dyDescent="0.35">
      <c r="A873" s="8" t="s">
        <v>190</v>
      </c>
      <c r="B873" s="9">
        <v>14330.6</v>
      </c>
      <c r="C873" s="9">
        <v>7523.6</v>
      </c>
      <c r="D873" s="9">
        <v>6448.8</v>
      </c>
      <c r="E873" s="9">
        <v>4179.8</v>
      </c>
      <c r="F873" s="9">
        <v>4060.3</v>
      </c>
      <c r="G873" s="9">
        <v>10748</v>
      </c>
      <c r="H873" s="9">
        <v>47291.1</v>
      </c>
      <c r="I873" s="9">
        <v>42000</v>
      </c>
      <c r="J873" s="9">
        <v>-5291.1</v>
      </c>
      <c r="K873" s="9">
        <v>-12.6</v>
      </c>
    </row>
    <row r="874" spans="1:11" ht="15" thickBot="1" x14ac:dyDescent="0.35">
      <c r="A874" s="8" t="s">
        <v>191</v>
      </c>
      <c r="B874" s="9">
        <v>15763.7</v>
      </c>
      <c r="C874" s="9">
        <v>7523.6</v>
      </c>
      <c r="D874" s="9">
        <v>6448.8</v>
      </c>
      <c r="E874" s="9">
        <v>4179.8</v>
      </c>
      <c r="F874" s="9">
        <v>4060.3</v>
      </c>
      <c r="G874" s="9">
        <v>10748</v>
      </c>
      <c r="H874" s="9">
        <v>48724.2</v>
      </c>
      <c r="I874" s="9">
        <v>47000</v>
      </c>
      <c r="J874" s="9">
        <v>-1724.2</v>
      </c>
      <c r="K874" s="9">
        <v>-3.67</v>
      </c>
    </row>
    <row r="875" spans="1:11" ht="15" thickBot="1" x14ac:dyDescent="0.35">
      <c r="A875" s="8" t="s">
        <v>192</v>
      </c>
      <c r="B875" s="9">
        <v>15763.7</v>
      </c>
      <c r="C875" s="9">
        <v>7523.6</v>
      </c>
      <c r="D875" s="9">
        <v>6448.8</v>
      </c>
      <c r="E875" s="9">
        <v>4179.8</v>
      </c>
      <c r="F875" s="9">
        <v>4060.3</v>
      </c>
      <c r="G875" s="9">
        <v>10748</v>
      </c>
      <c r="H875" s="9">
        <v>48724.2</v>
      </c>
      <c r="I875" s="9">
        <v>58000</v>
      </c>
      <c r="J875" s="9">
        <v>9275.7999999999993</v>
      </c>
      <c r="K875" s="9">
        <v>15.99</v>
      </c>
    </row>
    <row r="876" spans="1:11" ht="15" thickBot="1" x14ac:dyDescent="0.35">
      <c r="A876" s="8" t="s">
        <v>193</v>
      </c>
      <c r="B876" s="9">
        <v>16241.4</v>
      </c>
      <c r="C876" s="9">
        <v>7523.6</v>
      </c>
      <c r="D876" s="9">
        <v>6448.8</v>
      </c>
      <c r="E876" s="9">
        <v>4179.8</v>
      </c>
      <c r="F876" s="9">
        <v>4060.3</v>
      </c>
      <c r="G876" s="9">
        <v>10748</v>
      </c>
      <c r="H876" s="9">
        <v>49201.8</v>
      </c>
      <c r="I876" s="9">
        <v>52000</v>
      </c>
      <c r="J876" s="9">
        <v>2798.2</v>
      </c>
      <c r="K876" s="9">
        <v>5.38</v>
      </c>
    </row>
    <row r="877" spans="1:11" ht="15" thickBot="1" x14ac:dyDescent="0.35">
      <c r="A877" s="8" t="s">
        <v>194</v>
      </c>
      <c r="B877" s="9">
        <v>21018.3</v>
      </c>
      <c r="C877" s="9">
        <v>7523.6</v>
      </c>
      <c r="D877" s="9">
        <v>6448.8</v>
      </c>
      <c r="E877" s="9">
        <v>4179.8</v>
      </c>
      <c r="F877" s="9">
        <v>4060.3</v>
      </c>
      <c r="G877" s="9">
        <v>10748</v>
      </c>
      <c r="H877" s="9">
        <v>53978.7</v>
      </c>
      <c r="I877" s="9">
        <v>60000</v>
      </c>
      <c r="J877" s="9">
        <v>6021.3</v>
      </c>
      <c r="K877" s="9">
        <v>10.039999999999999</v>
      </c>
    </row>
    <row r="878" spans="1:11" ht="15" thickBot="1" x14ac:dyDescent="0.35">
      <c r="A878" s="8" t="s">
        <v>195</v>
      </c>
      <c r="B878" s="9">
        <v>21018.3</v>
      </c>
      <c r="C878" s="9">
        <v>7523.6</v>
      </c>
      <c r="D878" s="9">
        <v>6448.8</v>
      </c>
      <c r="E878" s="9">
        <v>4179.8</v>
      </c>
      <c r="F878" s="9">
        <v>4060.3</v>
      </c>
      <c r="G878" s="9">
        <v>10748</v>
      </c>
      <c r="H878" s="9">
        <v>53978.7</v>
      </c>
      <c r="I878" s="9">
        <v>61000</v>
      </c>
      <c r="J878" s="9">
        <v>7021.3</v>
      </c>
      <c r="K878" s="9">
        <v>11.51</v>
      </c>
    </row>
    <row r="879" spans="1:11" ht="15" thickBot="1" x14ac:dyDescent="0.35">
      <c r="A879" s="8" t="s">
        <v>196</v>
      </c>
      <c r="B879" s="9">
        <v>26272.799999999999</v>
      </c>
      <c r="C879" s="9">
        <v>7523.6</v>
      </c>
      <c r="D879" s="9">
        <v>6448.8</v>
      </c>
      <c r="E879" s="9">
        <v>4179.8</v>
      </c>
      <c r="F879" s="9">
        <v>4060.3</v>
      </c>
      <c r="G879" s="9">
        <v>10748</v>
      </c>
      <c r="H879" s="9">
        <v>59233.3</v>
      </c>
      <c r="I879" s="9">
        <v>66000</v>
      </c>
      <c r="J879" s="9">
        <v>6766.7</v>
      </c>
      <c r="K879" s="9">
        <v>10.25</v>
      </c>
    </row>
    <row r="880" spans="1:11" ht="15" thickBot="1" x14ac:dyDescent="0.35">
      <c r="A880" s="8" t="s">
        <v>197</v>
      </c>
      <c r="B880" s="9">
        <v>19107.5</v>
      </c>
      <c r="C880" s="9">
        <v>7523.6</v>
      </c>
      <c r="D880" s="9">
        <v>6448.8</v>
      </c>
      <c r="E880" s="9">
        <v>4179.8</v>
      </c>
      <c r="F880" s="9">
        <v>4060.3</v>
      </c>
      <c r="G880" s="9">
        <v>10748</v>
      </c>
      <c r="H880" s="9">
        <v>52068</v>
      </c>
      <c r="I880" s="9">
        <v>58000</v>
      </c>
      <c r="J880" s="9">
        <v>5932</v>
      </c>
      <c r="K880" s="9">
        <v>10.23</v>
      </c>
    </row>
    <row r="881" spans="1:11" ht="15" thickBot="1" x14ac:dyDescent="0.35">
      <c r="A881" s="8" t="s">
        <v>198</v>
      </c>
      <c r="B881" s="9">
        <v>19585.2</v>
      </c>
      <c r="C881" s="9">
        <v>7523.6</v>
      </c>
      <c r="D881" s="9">
        <v>6448.8</v>
      </c>
      <c r="E881" s="9">
        <v>4179.8</v>
      </c>
      <c r="F881" s="9">
        <v>4060.3</v>
      </c>
      <c r="G881" s="9">
        <v>10748</v>
      </c>
      <c r="H881" s="9">
        <v>52545.7</v>
      </c>
      <c r="I881" s="9">
        <v>53000</v>
      </c>
      <c r="J881" s="9">
        <v>454.3</v>
      </c>
      <c r="K881" s="9">
        <v>0.86</v>
      </c>
    </row>
    <row r="882" spans="1:11" ht="15" thickBot="1" x14ac:dyDescent="0.35">
      <c r="A882" s="8" t="s">
        <v>199</v>
      </c>
      <c r="B882" s="9">
        <v>28661.3</v>
      </c>
      <c r="C882" s="9">
        <v>7523.6</v>
      </c>
      <c r="D882" s="9">
        <v>6448.8</v>
      </c>
      <c r="E882" s="9">
        <v>4179.8</v>
      </c>
      <c r="F882" s="9">
        <v>4060.3</v>
      </c>
      <c r="G882" s="9">
        <v>10748</v>
      </c>
      <c r="H882" s="9">
        <v>61621.7</v>
      </c>
      <c r="I882" s="9">
        <v>74000</v>
      </c>
      <c r="J882" s="9">
        <v>12378.3</v>
      </c>
      <c r="K882" s="9">
        <v>16.73</v>
      </c>
    </row>
    <row r="883" spans="1:11" ht="15" thickBot="1" x14ac:dyDescent="0.35">
      <c r="A883" s="8" t="s">
        <v>200</v>
      </c>
      <c r="B883" s="9">
        <v>40125.800000000003</v>
      </c>
      <c r="C883" s="9">
        <v>7523.6</v>
      </c>
      <c r="D883" s="9">
        <v>6448.8</v>
      </c>
      <c r="E883" s="9">
        <v>4179.8</v>
      </c>
      <c r="F883" s="9">
        <v>4060.3</v>
      </c>
      <c r="G883" s="9">
        <v>10748</v>
      </c>
      <c r="H883" s="9">
        <v>73086.2</v>
      </c>
      <c r="I883" s="9">
        <v>89000</v>
      </c>
      <c r="J883" s="9">
        <v>15913.8</v>
      </c>
      <c r="K883" s="9">
        <v>17.88</v>
      </c>
    </row>
    <row r="884" spans="1:11" ht="15" thickBot="1" x14ac:dyDescent="0.35">
      <c r="A884" s="8" t="s">
        <v>201</v>
      </c>
      <c r="B884" s="9">
        <v>16241.4</v>
      </c>
      <c r="C884" s="9">
        <v>7523.6</v>
      </c>
      <c r="D884" s="9">
        <v>6448.8</v>
      </c>
      <c r="E884" s="9">
        <v>4179.8</v>
      </c>
      <c r="F884" s="9">
        <v>4060.3</v>
      </c>
      <c r="G884" s="9">
        <v>10748</v>
      </c>
      <c r="H884" s="9">
        <v>49201.8</v>
      </c>
      <c r="I884" s="9">
        <v>47000</v>
      </c>
      <c r="J884" s="9">
        <v>-2201.8000000000002</v>
      </c>
      <c r="K884" s="9">
        <v>-4.68</v>
      </c>
    </row>
    <row r="885" spans="1:11" ht="15" thickBot="1" x14ac:dyDescent="0.35">
      <c r="A885" s="8" t="s">
        <v>202</v>
      </c>
      <c r="B885" s="9">
        <v>16241.4</v>
      </c>
      <c r="C885" s="9">
        <v>7523.6</v>
      </c>
      <c r="D885" s="9">
        <v>6448.8</v>
      </c>
      <c r="E885" s="9">
        <v>4179.8</v>
      </c>
      <c r="F885" s="9">
        <v>4060.3</v>
      </c>
      <c r="G885" s="9">
        <v>10748</v>
      </c>
      <c r="H885" s="9">
        <v>49201.8</v>
      </c>
      <c r="I885" s="9">
        <v>45000</v>
      </c>
      <c r="J885" s="9">
        <v>-4201.8</v>
      </c>
      <c r="K885" s="9">
        <v>-9.34</v>
      </c>
    </row>
    <row r="886" spans="1:11" ht="15" thickBot="1" x14ac:dyDescent="0.35">
      <c r="A886" s="8" t="s">
        <v>203</v>
      </c>
      <c r="B886" s="9">
        <v>21496</v>
      </c>
      <c r="C886" s="9">
        <v>7523.6</v>
      </c>
      <c r="D886" s="9">
        <v>6448.8</v>
      </c>
      <c r="E886" s="9">
        <v>4179.8</v>
      </c>
      <c r="F886" s="9">
        <v>4060.3</v>
      </c>
      <c r="G886" s="9">
        <v>10748</v>
      </c>
      <c r="H886" s="9">
        <v>54456.4</v>
      </c>
      <c r="I886" s="9">
        <v>61000</v>
      </c>
      <c r="J886" s="9">
        <v>6543.6</v>
      </c>
      <c r="K886" s="9">
        <v>10.73</v>
      </c>
    </row>
    <row r="887" spans="1:11" ht="15" thickBot="1" x14ac:dyDescent="0.35">
      <c r="A887" s="8" t="s">
        <v>204</v>
      </c>
      <c r="B887" s="9">
        <v>26272.799999999999</v>
      </c>
      <c r="C887" s="9">
        <v>7523.6</v>
      </c>
      <c r="D887" s="9">
        <v>6448.8</v>
      </c>
      <c r="E887" s="9">
        <v>4179.8</v>
      </c>
      <c r="F887" s="9">
        <v>4060.3</v>
      </c>
      <c r="G887" s="9">
        <v>10748</v>
      </c>
      <c r="H887" s="9">
        <v>59233.3</v>
      </c>
      <c r="I887" s="9">
        <v>60000</v>
      </c>
      <c r="J887" s="9">
        <v>766.7</v>
      </c>
      <c r="K887" s="9">
        <v>1.28</v>
      </c>
    </row>
    <row r="888" spans="1:11" ht="15" thickBot="1" x14ac:dyDescent="0.35">
      <c r="A888" s="8" t="s">
        <v>205</v>
      </c>
      <c r="B888" s="9">
        <v>26272.799999999999</v>
      </c>
      <c r="C888" s="9">
        <v>7523.6</v>
      </c>
      <c r="D888" s="9">
        <v>6448.8</v>
      </c>
      <c r="E888" s="9">
        <v>4179.8</v>
      </c>
      <c r="F888" s="9">
        <v>4060.3</v>
      </c>
      <c r="G888" s="9">
        <v>10748</v>
      </c>
      <c r="H888" s="9">
        <v>59233.3</v>
      </c>
      <c r="I888" s="9">
        <v>59000</v>
      </c>
      <c r="J888" s="9">
        <v>-233.3</v>
      </c>
      <c r="K888" s="9">
        <v>-0.4</v>
      </c>
    </row>
    <row r="889" spans="1:11" ht="15" thickBot="1" x14ac:dyDescent="0.35">
      <c r="A889" s="8" t="s">
        <v>206</v>
      </c>
      <c r="B889" s="9">
        <v>26272.799999999999</v>
      </c>
      <c r="C889" s="9">
        <v>7523.6</v>
      </c>
      <c r="D889" s="9">
        <v>6448.8</v>
      </c>
      <c r="E889" s="9">
        <v>4179.8</v>
      </c>
      <c r="F889" s="9">
        <v>4060.3</v>
      </c>
      <c r="G889" s="9">
        <v>10748</v>
      </c>
      <c r="H889" s="9">
        <v>59233.3</v>
      </c>
      <c r="I889" s="9">
        <v>60000</v>
      </c>
      <c r="J889" s="9">
        <v>766.7</v>
      </c>
      <c r="K889" s="9">
        <v>1.28</v>
      </c>
    </row>
    <row r="890" spans="1:11" ht="15" thickBot="1" x14ac:dyDescent="0.35">
      <c r="A890" s="8" t="s">
        <v>207</v>
      </c>
      <c r="B890" s="9">
        <v>26272.799999999999</v>
      </c>
      <c r="C890" s="9">
        <v>7523.6</v>
      </c>
      <c r="D890" s="9">
        <v>6448.8</v>
      </c>
      <c r="E890" s="9">
        <v>4179.8</v>
      </c>
      <c r="F890" s="9">
        <v>4060.3</v>
      </c>
      <c r="G890" s="9">
        <v>10748</v>
      </c>
      <c r="H890" s="9">
        <v>59233.3</v>
      </c>
      <c r="I890" s="9">
        <v>69000</v>
      </c>
      <c r="J890" s="9">
        <v>9766.7000000000007</v>
      </c>
      <c r="K890" s="9">
        <v>14.15</v>
      </c>
    </row>
    <row r="891" spans="1:11" ht="15" thickBot="1" x14ac:dyDescent="0.35">
      <c r="A891" s="8" t="s">
        <v>208</v>
      </c>
      <c r="B891" s="9">
        <v>28661.3</v>
      </c>
      <c r="C891" s="9">
        <v>7523.6</v>
      </c>
      <c r="D891" s="9">
        <v>6448.8</v>
      </c>
      <c r="E891" s="9">
        <v>4179.8</v>
      </c>
      <c r="F891" s="9">
        <v>4060.3</v>
      </c>
      <c r="G891" s="9">
        <v>10748</v>
      </c>
      <c r="H891" s="9">
        <v>61621.7</v>
      </c>
      <c r="I891" s="9">
        <v>68000</v>
      </c>
      <c r="J891" s="9">
        <v>6378.3</v>
      </c>
      <c r="K891" s="9">
        <v>9.3800000000000008</v>
      </c>
    </row>
    <row r="892" spans="1:11" ht="15" thickBot="1" x14ac:dyDescent="0.35">
      <c r="A892" s="8" t="s">
        <v>209</v>
      </c>
      <c r="B892" s="9">
        <v>26272.799999999999</v>
      </c>
      <c r="C892" s="9">
        <v>7523.6</v>
      </c>
      <c r="D892" s="9">
        <v>6448.8</v>
      </c>
      <c r="E892" s="9">
        <v>4179.8</v>
      </c>
      <c r="F892" s="9">
        <v>4060.3</v>
      </c>
      <c r="G892" s="9">
        <v>10748</v>
      </c>
      <c r="H892" s="9">
        <v>59233.3</v>
      </c>
      <c r="I892" s="9">
        <v>55000</v>
      </c>
      <c r="J892" s="9">
        <v>-4233.3</v>
      </c>
      <c r="K892" s="9">
        <v>-7.7</v>
      </c>
    </row>
    <row r="893" spans="1:11" ht="15" thickBot="1" x14ac:dyDescent="0.35">
      <c r="A893" s="8" t="s">
        <v>210</v>
      </c>
      <c r="B893" s="9">
        <v>28661.3</v>
      </c>
      <c r="C893" s="9">
        <v>7523.6</v>
      </c>
      <c r="D893" s="9">
        <v>6448.8</v>
      </c>
      <c r="E893" s="9">
        <v>4179.8</v>
      </c>
      <c r="F893" s="9">
        <v>4060.3</v>
      </c>
      <c r="G893" s="9">
        <v>10748</v>
      </c>
      <c r="H893" s="9">
        <v>61621.7</v>
      </c>
      <c r="I893" s="9">
        <v>62000</v>
      </c>
      <c r="J893" s="9">
        <v>378.3</v>
      </c>
      <c r="K893" s="9">
        <v>0.61</v>
      </c>
    </row>
    <row r="894" spans="1:11" ht="15" thickBot="1" x14ac:dyDescent="0.35">
      <c r="A894" s="8" t="s">
        <v>211</v>
      </c>
      <c r="B894" s="9">
        <v>28661.3</v>
      </c>
      <c r="C894" s="9">
        <v>7523.6</v>
      </c>
      <c r="D894" s="9">
        <v>6448.8</v>
      </c>
      <c r="E894" s="9">
        <v>4179.8</v>
      </c>
      <c r="F894" s="9">
        <v>4060.3</v>
      </c>
      <c r="G894" s="9">
        <v>10748</v>
      </c>
      <c r="H894" s="9">
        <v>61621.7</v>
      </c>
      <c r="I894" s="9">
        <v>68000</v>
      </c>
      <c r="J894" s="9">
        <v>6378.3</v>
      </c>
      <c r="K894" s="9">
        <v>9.3800000000000008</v>
      </c>
    </row>
    <row r="895" spans="1:11" ht="15" thickBot="1" x14ac:dyDescent="0.35">
      <c r="A895" s="8" t="s">
        <v>212</v>
      </c>
      <c r="B895" s="9">
        <v>50634.9</v>
      </c>
      <c r="C895" s="9">
        <v>7523.6</v>
      </c>
      <c r="D895" s="9">
        <v>6448.8</v>
      </c>
      <c r="E895" s="9">
        <v>4179.8</v>
      </c>
      <c r="F895" s="9">
        <v>4060.3</v>
      </c>
      <c r="G895" s="9">
        <v>10748</v>
      </c>
      <c r="H895" s="9">
        <v>83595.399999999994</v>
      </c>
      <c r="I895" s="9">
        <v>101000</v>
      </c>
      <c r="J895" s="9">
        <v>17404.599999999999</v>
      </c>
      <c r="K895" s="9">
        <v>17.23</v>
      </c>
    </row>
    <row r="896" spans="1:11" ht="15" thickBot="1" x14ac:dyDescent="0.35">
      <c r="A896" s="8" t="s">
        <v>213</v>
      </c>
      <c r="B896" s="9">
        <v>19585.2</v>
      </c>
      <c r="C896" s="9">
        <v>7523.6</v>
      </c>
      <c r="D896" s="9">
        <v>6448.8</v>
      </c>
      <c r="E896" s="9">
        <v>4179.8</v>
      </c>
      <c r="F896" s="9">
        <v>4060.3</v>
      </c>
      <c r="G896" s="9">
        <v>10748</v>
      </c>
      <c r="H896" s="9">
        <v>52545.7</v>
      </c>
      <c r="I896" s="9">
        <v>58000</v>
      </c>
      <c r="J896" s="9">
        <v>5454.3</v>
      </c>
      <c r="K896" s="9">
        <v>9.4</v>
      </c>
    </row>
    <row r="897" spans="1:11" ht="15" thickBot="1" x14ac:dyDescent="0.35">
      <c r="A897" s="8" t="s">
        <v>214</v>
      </c>
      <c r="B897" s="9">
        <v>19585.2</v>
      </c>
      <c r="C897" s="9">
        <v>7523.6</v>
      </c>
      <c r="D897" s="9">
        <v>6448.8</v>
      </c>
      <c r="E897" s="9">
        <v>4179.8</v>
      </c>
      <c r="F897" s="9">
        <v>4060.3</v>
      </c>
      <c r="G897" s="9">
        <v>10748</v>
      </c>
      <c r="H897" s="9">
        <v>52545.7</v>
      </c>
      <c r="I897" s="9">
        <v>45000</v>
      </c>
      <c r="J897" s="9">
        <v>-7545.7</v>
      </c>
      <c r="K897" s="9">
        <v>-16.77</v>
      </c>
    </row>
    <row r="898" spans="1:11" ht="15" thickBot="1" x14ac:dyDescent="0.35">
      <c r="A898" s="8" t="s">
        <v>215</v>
      </c>
      <c r="B898" s="9">
        <v>21496</v>
      </c>
      <c r="C898" s="9">
        <v>7523.6</v>
      </c>
      <c r="D898" s="9">
        <v>6448.8</v>
      </c>
      <c r="E898" s="9">
        <v>4179.8</v>
      </c>
      <c r="F898" s="9">
        <v>4060.3</v>
      </c>
      <c r="G898" s="9">
        <v>10748</v>
      </c>
      <c r="H898" s="9">
        <v>54456.4</v>
      </c>
      <c r="I898" s="9">
        <v>53000</v>
      </c>
      <c r="J898" s="9">
        <v>-1456.4</v>
      </c>
      <c r="K898" s="9">
        <v>-2.75</v>
      </c>
    </row>
    <row r="899" spans="1:11" ht="15" thickBot="1" x14ac:dyDescent="0.35">
      <c r="A899" s="8" t="s">
        <v>216</v>
      </c>
      <c r="B899" s="9">
        <v>28661.3</v>
      </c>
      <c r="C899" s="9">
        <v>7523.6</v>
      </c>
      <c r="D899" s="9">
        <v>6448.8</v>
      </c>
      <c r="E899" s="9">
        <v>4179.8</v>
      </c>
      <c r="F899" s="9">
        <v>4060.3</v>
      </c>
      <c r="G899" s="9">
        <v>10748</v>
      </c>
      <c r="H899" s="9">
        <v>61621.7</v>
      </c>
      <c r="I899" s="9">
        <v>64000</v>
      </c>
      <c r="J899" s="9">
        <v>2378.3000000000002</v>
      </c>
      <c r="K899" s="9">
        <v>3.72</v>
      </c>
    </row>
    <row r="900" spans="1:11" ht="15" thickBot="1" x14ac:dyDescent="0.35">
      <c r="A900" s="8" t="s">
        <v>217</v>
      </c>
      <c r="B900" s="9">
        <v>21496</v>
      </c>
      <c r="C900" s="9">
        <v>7523.6</v>
      </c>
      <c r="D900" s="9">
        <v>6448.8</v>
      </c>
      <c r="E900" s="9">
        <v>4179.8</v>
      </c>
      <c r="F900" s="9">
        <v>4060.3</v>
      </c>
      <c r="G900" s="9">
        <v>10748</v>
      </c>
      <c r="H900" s="9">
        <v>54456.4</v>
      </c>
      <c r="I900" s="9">
        <v>52000</v>
      </c>
      <c r="J900" s="9">
        <v>-2456.4</v>
      </c>
      <c r="K900" s="9">
        <v>-4.72</v>
      </c>
    </row>
    <row r="901" spans="1:11" ht="15" thickBot="1" x14ac:dyDescent="0.35">
      <c r="A901" s="8" t="s">
        <v>218</v>
      </c>
      <c r="B901" s="9">
        <v>41558.800000000003</v>
      </c>
      <c r="C901" s="9">
        <v>7523.6</v>
      </c>
      <c r="D901" s="9">
        <v>6448.8</v>
      </c>
      <c r="E901" s="9">
        <v>4179.8</v>
      </c>
      <c r="F901" s="9">
        <v>4060.3</v>
      </c>
      <c r="G901" s="9">
        <v>10748</v>
      </c>
      <c r="H901" s="9">
        <v>74519.3</v>
      </c>
      <c r="I901" s="9">
        <v>76000</v>
      </c>
      <c r="J901" s="9">
        <v>1480.7</v>
      </c>
      <c r="K901" s="9">
        <v>1.95</v>
      </c>
    </row>
    <row r="902" spans="1:11" ht="15" thickBot="1" x14ac:dyDescent="0.35">
      <c r="A902" s="8" t="s">
        <v>219</v>
      </c>
      <c r="B902" s="9">
        <v>28661.3</v>
      </c>
      <c r="C902" s="9">
        <v>7523.6</v>
      </c>
      <c r="D902" s="9">
        <v>6448.8</v>
      </c>
      <c r="E902" s="9">
        <v>4179.8</v>
      </c>
      <c r="F902" s="9">
        <v>4060.3</v>
      </c>
      <c r="G902" s="9">
        <v>10748</v>
      </c>
      <c r="H902" s="9">
        <v>61621.7</v>
      </c>
      <c r="I902" s="9">
        <v>68000</v>
      </c>
      <c r="J902" s="9">
        <v>6378.3</v>
      </c>
      <c r="K902" s="9">
        <v>9.3800000000000008</v>
      </c>
    </row>
    <row r="903" spans="1:11" ht="15" thickBot="1" x14ac:dyDescent="0.35">
      <c r="A903" s="8" t="s">
        <v>220</v>
      </c>
      <c r="B903" s="9">
        <v>35826.6</v>
      </c>
      <c r="C903" s="9">
        <v>7523.6</v>
      </c>
      <c r="D903" s="9">
        <v>6448.8</v>
      </c>
      <c r="E903" s="9">
        <v>4657.5</v>
      </c>
      <c r="F903" s="9">
        <v>4060.3</v>
      </c>
      <c r="G903" s="9">
        <v>10748</v>
      </c>
      <c r="H903" s="9">
        <v>69264.7</v>
      </c>
      <c r="I903" s="9">
        <v>74000</v>
      </c>
      <c r="J903" s="9">
        <v>4735.3</v>
      </c>
      <c r="K903" s="9">
        <v>6.4</v>
      </c>
    </row>
    <row r="904" spans="1:11" ht="15" thickBot="1" x14ac:dyDescent="0.35">
      <c r="A904" s="8" t="s">
        <v>221</v>
      </c>
      <c r="B904" s="9">
        <v>28661.3</v>
      </c>
      <c r="C904" s="9">
        <v>7523.6</v>
      </c>
      <c r="D904" s="9">
        <v>6448.8</v>
      </c>
      <c r="E904" s="9">
        <v>4179.8</v>
      </c>
      <c r="F904" s="9">
        <v>4060.3</v>
      </c>
      <c r="G904" s="9">
        <v>10748</v>
      </c>
      <c r="H904" s="9">
        <v>61621.7</v>
      </c>
      <c r="I904" s="9">
        <v>53000</v>
      </c>
      <c r="J904" s="9">
        <v>-8621.7000000000007</v>
      </c>
      <c r="K904" s="9">
        <v>-16.27</v>
      </c>
    </row>
    <row r="905" spans="1:11" ht="15" thickBot="1" x14ac:dyDescent="0.35">
      <c r="A905" s="8" t="s">
        <v>222</v>
      </c>
      <c r="B905" s="9">
        <v>28661.3</v>
      </c>
      <c r="C905" s="9">
        <v>7523.6</v>
      </c>
      <c r="D905" s="9">
        <v>6448.8</v>
      </c>
      <c r="E905" s="9">
        <v>4179.8</v>
      </c>
      <c r="F905" s="9">
        <v>4060.3</v>
      </c>
      <c r="G905" s="9">
        <v>10748</v>
      </c>
      <c r="H905" s="9">
        <v>61621.7</v>
      </c>
      <c r="I905" s="9">
        <v>55000</v>
      </c>
      <c r="J905" s="9">
        <v>-6621.7</v>
      </c>
      <c r="K905" s="9">
        <v>-12.04</v>
      </c>
    </row>
    <row r="906" spans="1:11" ht="15" thickBot="1" x14ac:dyDescent="0.35">
      <c r="A906" s="8" t="s">
        <v>223</v>
      </c>
      <c r="B906" s="9">
        <v>41558.800000000003</v>
      </c>
      <c r="C906" s="9">
        <v>7523.6</v>
      </c>
      <c r="D906" s="9">
        <v>6448.8</v>
      </c>
      <c r="E906" s="9">
        <v>4179.8</v>
      </c>
      <c r="F906" s="9">
        <v>4060.3</v>
      </c>
      <c r="G906" s="9">
        <v>10748</v>
      </c>
      <c r="H906" s="9">
        <v>74519.3</v>
      </c>
      <c r="I906" s="9">
        <v>67000</v>
      </c>
      <c r="J906" s="9">
        <v>-7519.3</v>
      </c>
      <c r="K906" s="9">
        <v>-11.22</v>
      </c>
    </row>
    <row r="907" spans="1:11" ht="15" thickBot="1" x14ac:dyDescent="0.35">
      <c r="A907" s="8" t="s">
        <v>224</v>
      </c>
      <c r="B907" s="9">
        <v>52545.7</v>
      </c>
      <c r="C907" s="9">
        <v>7523.6</v>
      </c>
      <c r="D907" s="9">
        <v>7404.2</v>
      </c>
      <c r="E907" s="9">
        <v>4657.5</v>
      </c>
      <c r="F907" s="9">
        <v>4060.3</v>
      </c>
      <c r="G907" s="9">
        <v>10748</v>
      </c>
      <c r="H907" s="9">
        <v>86939.199999999997</v>
      </c>
      <c r="I907" s="9">
        <v>95000</v>
      </c>
      <c r="J907" s="9">
        <v>8060.8</v>
      </c>
      <c r="K907" s="9">
        <v>8.49</v>
      </c>
    </row>
    <row r="908" spans="1:11" ht="15" thickBot="1" x14ac:dyDescent="0.35">
      <c r="A908" s="8" t="s">
        <v>225</v>
      </c>
      <c r="B908" s="9">
        <v>21496</v>
      </c>
      <c r="C908" s="9">
        <v>7523.6</v>
      </c>
      <c r="D908" s="9">
        <v>6448.8</v>
      </c>
      <c r="E908" s="9">
        <v>4179.8</v>
      </c>
      <c r="F908" s="9">
        <v>4060.3</v>
      </c>
      <c r="G908" s="9">
        <v>10748</v>
      </c>
      <c r="H908" s="9">
        <v>54456.4</v>
      </c>
      <c r="I908" s="9">
        <v>53000</v>
      </c>
      <c r="J908" s="9">
        <v>-1456.4</v>
      </c>
      <c r="K908" s="9">
        <v>-2.75</v>
      </c>
    </row>
    <row r="909" spans="1:11" ht="15" thickBot="1" x14ac:dyDescent="0.35">
      <c r="A909" s="8" t="s">
        <v>226</v>
      </c>
      <c r="B909" s="9">
        <v>21018.3</v>
      </c>
      <c r="C909" s="9">
        <v>7523.6</v>
      </c>
      <c r="D909" s="9">
        <v>6448.8</v>
      </c>
      <c r="E909" s="9">
        <v>4179.8</v>
      </c>
      <c r="F909" s="9">
        <v>4060.3</v>
      </c>
      <c r="G909" s="9">
        <v>10748</v>
      </c>
      <c r="H909" s="9">
        <v>53978.7</v>
      </c>
      <c r="I909" s="9">
        <v>53000</v>
      </c>
      <c r="J909" s="9">
        <v>-978.7</v>
      </c>
      <c r="K909" s="9">
        <v>-1.85</v>
      </c>
    </row>
    <row r="910" spans="1:11" ht="15" thickBot="1" x14ac:dyDescent="0.35">
      <c r="A910" s="8" t="s">
        <v>227</v>
      </c>
      <c r="B910" s="9">
        <v>44902.7</v>
      </c>
      <c r="C910" s="9">
        <v>7523.6</v>
      </c>
      <c r="D910" s="9">
        <v>6448.8</v>
      </c>
      <c r="E910" s="9">
        <v>6568.2</v>
      </c>
      <c r="F910" s="9">
        <v>4060.3</v>
      </c>
      <c r="G910" s="9">
        <v>10748</v>
      </c>
      <c r="H910" s="9">
        <v>80251.600000000006</v>
      </c>
      <c r="I910" s="9">
        <v>79000</v>
      </c>
      <c r="J910" s="9">
        <v>-1251.5999999999999</v>
      </c>
      <c r="K910" s="9">
        <v>-1.58</v>
      </c>
    </row>
    <row r="911" spans="1:11" ht="15" thickBot="1" x14ac:dyDescent="0.35">
      <c r="A911" s="8" t="s">
        <v>228</v>
      </c>
      <c r="B911" s="9">
        <v>54456.4</v>
      </c>
      <c r="C911" s="9">
        <v>7523.6</v>
      </c>
      <c r="D911" s="9">
        <v>8837.2000000000007</v>
      </c>
      <c r="E911" s="9">
        <v>6568.2</v>
      </c>
      <c r="F911" s="9">
        <v>4060.3</v>
      </c>
      <c r="G911" s="9">
        <v>12181</v>
      </c>
      <c r="H911" s="9">
        <v>93626.8</v>
      </c>
      <c r="I911" s="9">
        <v>95000</v>
      </c>
      <c r="J911" s="9">
        <v>1373.2</v>
      </c>
      <c r="K911" s="9">
        <v>1.45</v>
      </c>
    </row>
    <row r="912" spans="1:11" ht="15" thickBot="1" x14ac:dyDescent="0.35">
      <c r="A912" s="8" t="s">
        <v>229</v>
      </c>
      <c r="B912" s="9">
        <v>52068</v>
      </c>
      <c r="C912" s="9">
        <v>7523.6</v>
      </c>
      <c r="D912" s="9">
        <v>7404.2</v>
      </c>
      <c r="E912" s="9">
        <v>4179.8</v>
      </c>
      <c r="F912" s="9">
        <v>4060.3</v>
      </c>
      <c r="G912" s="9">
        <v>10748</v>
      </c>
      <c r="H912" s="9">
        <v>85983.8</v>
      </c>
      <c r="I912" s="9">
        <v>79000</v>
      </c>
      <c r="J912" s="9">
        <v>-6983.8</v>
      </c>
      <c r="K912" s="9">
        <v>-8.84</v>
      </c>
    </row>
    <row r="913" spans="1:11" ht="15" thickBot="1" x14ac:dyDescent="0.35">
      <c r="A913" s="8" t="s">
        <v>230</v>
      </c>
      <c r="B913" s="9">
        <v>40125.800000000003</v>
      </c>
      <c r="C913" s="9">
        <v>7523.6</v>
      </c>
      <c r="D913" s="9">
        <v>6448.8</v>
      </c>
      <c r="E913" s="9">
        <v>4179.8</v>
      </c>
      <c r="F913" s="9">
        <v>4060.3</v>
      </c>
      <c r="G913" s="9">
        <v>10748</v>
      </c>
      <c r="H913" s="9">
        <v>73086.2</v>
      </c>
      <c r="I913" s="9">
        <v>66000</v>
      </c>
      <c r="J913" s="9">
        <v>-7086.2</v>
      </c>
      <c r="K913" s="9">
        <v>-10.74</v>
      </c>
    </row>
    <row r="914" spans="1:11" ht="15" thickBot="1" x14ac:dyDescent="0.35">
      <c r="A914" s="8" t="s">
        <v>231</v>
      </c>
      <c r="B914" s="9">
        <v>39648.1</v>
      </c>
      <c r="C914" s="9">
        <v>7523.6</v>
      </c>
      <c r="D914" s="9">
        <v>6448.8</v>
      </c>
      <c r="E914" s="9">
        <v>4179.8</v>
      </c>
      <c r="F914" s="9">
        <v>4060.3</v>
      </c>
      <c r="G914" s="9">
        <v>12181</v>
      </c>
      <c r="H914" s="9">
        <v>74041.600000000006</v>
      </c>
      <c r="I914" s="9">
        <v>69000</v>
      </c>
      <c r="J914" s="9">
        <v>-5041.6000000000004</v>
      </c>
      <c r="K914" s="9">
        <v>-7.31</v>
      </c>
    </row>
    <row r="915" spans="1:11" ht="15" thickBot="1" x14ac:dyDescent="0.35">
      <c r="A915" s="8" t="s">
        <v>232</v>
      </c>
      <c r="B915" s="9">
        <v>40125.800000000003</v>
      </c>
      <c r="C915" s="9">
        <v>7523.6</v>
      </c>
      <c r="D915" s="9">
        <v>6448.8</v>
      </c>
      <c r="E915" s="9">
        <v>4657.5</v>
      </c>
      <c r="F915" s="9">
        <v>4060.3</v>
      </c>
      <c r="G915" s="9">
        <v>12181</v>
      </c>
      <c r="H915" s="9">
        <v>74997</v>
      </c>
      <c r="I915" s="9">
        <v>73000</v>
      </c>
      <c r="J915" s="9">
        <v>-1997</v>
      </c>
      <c r="K915" s="9">
        <v>-2.74</v>
      </c>
    </row>
    <row r="916" spans="1:11" ht="15" thickBot="1" x14ac:dyDescent="0.35">
      <c r="A916" s="8" t="s">
        <v>233</v>
      </c>
      <c r="B916" s="9">
        <v>28661.3</v>
      </c>
      <c r="C916" s="9">
        <v>7523.6</v>
      </c>
      <c r="D916" s="9">
        <v>6448.8</v>
      </c>
      <c r="E916" s="9">
        <v>4179.8</v>
      </c>
      <c r="F916" s="9">
        <v>4060.3</v>
      </c>
      <c r="G916" s="9">
        <v>10748</v>
      </c>
      <c r="H916" s="9">
        <v>61621.7</v>
      </c>
      <c r="I916" s="9">
        <v>55000</v>
      </c>
      <c r="J916" s="9">
        <v>-6621.7</v>
      </c>
      <c r="K916" s="9">
        <v>-12.04</v>
      </c>
    </row>
    <row r="917" spans="1:11" ht="15" thickBot="1" x14ac:dyDescent="0.35">
      <c r="A917" s="8" t="s">
        <v>234</v>
      </c>
      <c r="B917" s="9">
        <v>38215</v>
      </c>
      <c r="C917" s="9">
        <v>7523.6</v>
      </c>
      <c r="D917" s="9">
        <v>6448.8</v>
      </c>
      <c r="E917" s="9">
        <v>4179.8</v>
      </c>
      <c r="F917" s="9">
        <v>4060.3</v>
      </c>
      <c r="G917" s="9">
        <v>10748</v>
      </c>
      <c r="H917" s="9">
        <v>71175.5</v>
      </c>
      <c r="I917" s="9">
        <v>61000</v>
      </c>
      <c r="J917" s="9">
        <v>-10175.5</v>
      </c>
      <c r="K917" s="9">
        <v>-16.68</v>
      </c>
    </row>
    <row r="918" spans="1:11" ht="15" thickBot="1" x14ac:dyDescent="0.35">
      <c r="A918" s="8" t="s">
        <v>235</v>
      </c>
      <c r="B918" s="9">
        <v>41558.800000000003</v>
      </c>
      <c r="C918" s="9">
        <v>7523.6</v>
      </c>
      <c r="D918" s="9">
        <v>6448.8</v>
      </c>
      <c r="E918" s="9">
        <v>4179.8</v>
      </c>
      <c r="F918" s="9">
        <v>4060.3</v>
      </c>
      <c r="G918" s="9">
        <v>10748</v>
      </c>
      <c r="H918" s="9">
        <v>74519.3</v>
      </c>
      <c r="I918" s="9">
        <v>67000</v>
      </c>
      <c r="J918" s="9">
        <v>-7519.3</v>
      </c>
      <c r="K918" s="9">
        <v>-11.22</v>
      </c>
    </row>
    <row r="919" spans="1:11" ht="15" thickBot="1" x14ac:dyDescent="0.35">
      <c r="A919" s="8" t="s">
        <v>236</v>
      </c>
      <c r="B919" s="9">
        <v>52545.7</v>
      </c>
      <c r="C919" s="9">
        <v>7523.6</v>
      </c>
      <c r="D919" s="9">
        <v>7404.2</v>
      </c>
      <c r="E919" s="9">
        <v>5612.8</v>
      </c>
      <c r="F919" s="9">
        <v>4060.3</v>
      </c>
      <c r="G919" s="9">
        <v>12658.7</v>
      </c>
      <c r="H919" s="9">
        <v>89805.3</v>
      </c>
      <c r="I919" s="9">
        <v>87000</v>
      </c>
      <c r="J919" s="9">
        <v>-2805.3</v>
      </c>
      <c r="K919" s="9">
        <v>-3.22</v>
      </c>
    </row>
    <row r="920" spans="1:11" ht="15" thickBot="1" x14ac:dyDescent="0.35">
      <c r="A920" s="8" t="s">
        <v>237</v>
      </c>
      <c r="B920" s="9">
        <v>21496</v>
      </c>
      <c r="C920" s="9">
        <v>7523.6</v>
      </c>
      <c r="D920" s="9">
        <v>6448.8</v>
      </c>
      <c r="E920" s="9">
        <v>4179.8</v>
      </c>
      <c r="F920" s="9">
        <v>4060.3</v>
      </c>
      <c r="G920" s="9">
        <v>10748</v>
      </c>
      <c r="H920" s="9">
        <v>54456.4</v>
      </c>
      <c r="I920" s="9">
        <v>51000</v>
      </c>
      <c r="J920" s="9">
        <v>-3456.4</v>
      </c>
      <c r="K920" s="9">
        <v>-6.78</v>
      </c>
    </row>
    <row r="921" spans="1:11" ht="15" thickBot="1" x14ac:dyDescent="0.35">
      <c r="A921" s="8" t="s">
        <v>238</v>
      </c>
      <c r="B921" s="9">
        <v>26272.799999999999</v>
      </c>
      <c r="C921" s="9">
        <v>7523.6</v>
      </c>
      <c r="D921" s="9">
        <v>6448.8</v>
      </c>
      <c r="E921" s="9">
        <v>4179.8</v>
      </c>
      <c r="F921" s="9">
        <v>4060.3</v>
      </c>
      <c r="G921" s="9">
        <v>10748</v>
      </c>
      <c r="H921" s="9">
        <v>59233.3</v>
      </c>
      <c r="I921" s="9">
        <v>48000</v>
      </c>
      <c r="J921" s="9">
        <v>-11233.3</v>
      </c>
      <c r="K921" s="9">
        <v>-23.4</v>
      </c>
    </row>
    <row r="922" spans="1:11" ht="15" thickBot="1" x14ac:dyDescent="0.35">
      <c r="A922" s="8" t="s">
        <v>239</v>
      </c>
      <c r="B922" s="9">
        <v>38215</v>
      </c>
      <c r="C922" s="9">
        <v>7523.6</v>
      </c>
      <c r="D922" s="9">
        <v>7404.2</v>
      </c>
      <c r="E922" s="9">
        <v>4179.8</v>
      </c>
      <c r="F922" s="9">
        <v>4060.3</v>
      </c>
      <c r="G922" s="9">
        <v>10748</v>
      </c>
      <c r="H922" s="9">
        <v>72130.899999999994</v>
      </c>
      <c r="I922" s="9">
        <v>63000</v>
      </c>
      <c r="J922" s="9">
        <v>-9130.9</v>
      </c>
      <c r="K922" s="9">
        <v>-14.49</v>
      </c>
    </row>
    <row r="923" spans="1:11" ht="15" thickBot="1" x14ac:dyDescent="0.35">
      <c r="A923" s="8" t="s">
        <v>240</v>
      </c>
      <c r="B923" s="9">
        <v>35826.6</v>
      </c>
      <c r="C923" s="9">
        <v>7523.6</v>
      </c>
      <c r="D923" s="9">
        <v>7404.2</v>
      </c>
      <c r="E923" s="9">
        <v>4657.5</v>
      </c>
      <c r="F923" s="9">
        <v>4060.3</v>
      </c>
      <c r="G923" s="9">
        <v>10748</v>
      </c>
      <c r="H923" s="9">
        <v>70220.100000000006</v>
      </c>
      <c r="I923" s="9">
        <v>64000</v>
      </c>
      <c r="J923" s="9">
        <v>-6220.1</v>
      </c>
      <c r="K923" s="9">
        <v>-9.7200000000000006</v>
      </c>
    </row>
    <row r="924" spans="1:11" ht="15" thickBot="1" x14ac:dyDescent="0.35">
      <c r="A924" s="8" t="s">
        <v>241</v>
      </c>
      <c r="B924" s="9">
        <v>28661.3</v>
      </c>
      <c r="C924" s="9">
        <v>7523.6</v>
      </c>
      <c r="D924" s="9">
        <v>6448.8</v>
      </c>
      <c r="E924" s="9">
        <v>5612.8</v>
      </c>
      <c r="F924" s="9">
        <v>4060.3</v>
      </c>
      <c r="G924" s="9">
        <v>10748</v>
      </c>
      <c r="H924" s="9">
        <v>63054.8</v>
      </c>
      <c r="I924" s="9">
        <v>64000</v>
      </c>
      <c r="J924" s="9">
        <v>945.2</v>
      </c>
      <c r="K924" s="9">
        <v>1.48</v>
      </c>
    </row>
    <row r="925" spans="1:11" ht="15" thickBot="1" x14ac:dyDescent="0.35">
      <c r="A925" s="8" t="s">
        <v>242</v>
      </c>
      <c r="B925" s="9">
        <v>50634.9</v>
      </c>
      <c r="C925" s="9">
        <v>7523.6</v>
      </c>
      <c r="D925" s="9">
        <v>6448.8</v>
      </c>
      <c r="E925" s="9">
        <v>5612.8</v>
      </c>
      <c r="F925" s="9">
        <v>4060.3</v>
      </c>
      <c r="G925" s="9">
        <v>10748</v>
      </c>
      <c r="H925" s="9">
        <v>85028.4</v>
      </c>
      <c r="I925" s="9">
        <v>77000</v>
      </c>
      <c r="J925" s="9">
        <v>-8028.4</v>
      </c>
      <c r="K925" s="9">
        <v>-10.43</v>
      </c>
    </row>
    <row r="926" spans="1:11" ht="15" thickBot="1" x14ac:dyDescent="0.35">
      <c r="A926" s="8" t="s">
        <v>243</v>
      </c>
      <c r="B926" s="9">
        <v>40125.800000000003</v>
      </c>
      <c r="C926" s="9">
        <v>7523.6</v>
      </c>
      <c r="D926" s="9">
        <v>6448.8</v>
      </c>
      <c r="E926" s="9">
        <v>5612.8</v>
      </c>
      <c r="F926" s="9">
        <v>4060.3</v>
      </c>
      <c r="G926" s="9">
        <v>12658.7</v>
      </c>
      <c r="H926" s="9">
        <v>76430</v>
      </c>
      <c r="I926" s="9">
        <v>71000</v>
      </c>
      <c r="J926" s="9">
        <v>-5430</v>
      </c>
      <c r="K926" s="9">
        <v>-7.65</v>
      </c>
    </row>
    <row r="927" spans="1:11" ht="15" thickBot="1" x14ac:dyDescent="0.35">
      <c r="A927" s="8" t="s">
        <v>244</v>
      </c>
      <c r="B927" s="9">
        <v>35826.6</v>
      </c>
      <c r="C927" s="9">
        <v>7523.6</v>
      </c>
      <c r="D927" s="9">
        <v>6448.8</v>
      </c>
      <c r="E927" s="9">
        <v>4657.5</v>
      </c>
      <c r="F927" s="9">
        <v>4060.3</v>
      </c>
      <c r="G927" s="9">
        <v>12658.7</v>
      </c>
      <c r="H927" s="9">
        <v>71175.5</v>
      </c>
      <c r="I927" s="9">
        <v>66000</v>
      </c>
      <c r="J927" s="9">
        <v>-5175.5</v>
      </c>
      <c r="K927" s="9">
        <v>-7.84</v>
      </c>
    </row>
    <row r="928" spans="1:11" ht="15" thickBot="1" x14ac:dyDescent="0.35">
      <c r="A928" s="8" t="s">
        <v>245</v>
      </c>
      <c r="B928" s="9">
        <v>26272.799999999999</v>
      </c>
      <c r="C928" s="9">
        <v>7523.6</v>
      </c>
      <c r="D928" s="9">
        <v>6448.8</v>
      </c>
      <c r="E928" s="9">
        <v>4179.8</v>
      </c>
      <c r="F928" s="9">
        <v>4060.3</v>
      </c>
      <c r="G928" s="9">
        <v>12181</v>
      </c>
      <c r="H928" s="9">
        <v>60666.400000000001</v>
      </c>
      <c r="I928" s="9">
        <v>51000</v>
      </c>
      <c r="J928" s="9">
        <v>-9666.4</v>
      </c>
      <c r="K928" s="9">
        <v>-18.95</v>
      </c>
    </row>
    <row r="929" spans="1:11" ht="15" thickBot="1" x14ac:dyDescent="0.35">
      <c r="A929" s="8" t="s">
        <v>246</v>
      </c>
      <c r="B929" s="9">
        <v>28661.3</v>
      </c>
      <c r="C929" s="9">
        <v>7523.6</v>
      </c>
      <c r="D929" s="9">
        <v>6448.8</v>
      </c>
      <c r="E929" s="9">
        <v>4657.5</v>
      </c>
      <c r="F929" s="9">
        <v>4060.3</v>
      </c>
      <c r="G929" s="9">
        <v>10748</v>
      </c>
      <c r="H929" s="9">
        <v>62099.4</v>
      </c>
      <c r="I929" s="9">
        <v>60000</v>
      </c>
      <c r="J929" s="9">
        <v>-2099.4</v>
      </c>
      <c r="K929" s="9">
        <v>-3.5</v>
      </c>
    </row>
    <row r="930" spans="1:11" ht="15" thickBot="1" x14ac:dyDescent="0.35">
      <c r="A930" s="8" t="s">
        <v>247</v>
      </c>
      <c r="B930" s="9">
        <v>40125.800000000003</v>
      </c>
      <c r="C930" s="9">
        <v>7523.6</v>
      </c>
      <c r="D930" s="9">
        <v>6448.8</v>
      </c>
      <c r="E930" s="9">
        <v>4179.8</v>
      </c>
      <c r="F930" s="9">
        <v>4060.3</v>
      </c>
      <c r="G930" s="9">
        <v>10748</v>
      </c>
      <c r="H930" s="9">
        <v>73086.2</v>
      </c>
      <c r="I930" s="9">
        <v>64000</v>
      </c>
      <c r="J930" s="9">
        <v>-9086.2000000000007</v>
      </c>
      <c r="K930" s="9">
        <v>-14.2</v>
      </c>
    </row>
    <row r="931" spans="1:11" ht="15" thickBot="1" x14ac:dyDescent="0.35">
      <c r="A931" s="8" t="s">
        <v>248</v>
      </c>
      <c r="B931" s="9">
        <v>52068</v>
      </c>
      <c r="C931" s="9">
        <v>7523.6</v>
      </c>
      <c r="D931" s="9">
        <v>7404.2</v>
      </c>
      <c r="E931" s="9">
        <v>5612.8</v>
      </c>
      <c r="F931" s="9">
        <v>4060.3</v>
      </c>
      <c r="G931" s="9">
        <v>12658.7</v>
      </c>
      <c r="H931" s="9">
        <v>89327.6</v>
      </c>
      <c r="I931" s="9">
        <v>86000</v>
      </c>
      <c r="J931" s="9">
        <v>-3327.6</v>
      </c>
      <c r="K931" s="9">
        <v>-3.87</v>
      </c>
    </row>
    <row r="932" spans="1:11" ht="15" thickBot="1" x14ac:dyDescent="0.35">
      <c r="A932" s="8" t="s">
        <v>249</v>
      </c>
      <c r="B932" s="9">
        <v>28661.3</v>
      </c>
      <c r="C932" s="9">
        <v>7523.6</v>
      </c>
      <c r="D932" s="9">
        <v>6448.8</v>
      </c>
      <c r="E932" s="9">
        <v>4179.8</v>
      </c>
      <c r="F932" s="9">
        <v>4060.3</v>
      </c>
      <c r="G932" s="9">
        <v>12181</v>
      </c>
      <c r="H932" s="9">
        <v>63054.8</v>
      </c>
      <c r="I932" s="9">
        <v>56000</v>
      </c>
      <c r="J932" s="9">
        <v>-7054.8</v>
      </c>
      <c r="K932" s="9">
        <v>-12.6</v>
      </c>
    </row>
    <row r="933" spans="1:11" ht="15" thickBot="1" x14ac:dyDescent="0.35">
      <c r="A933" s="8" t="s">
        <v>250</v>
      </c>
      <c r="B933" s="9">
        <v>26272.799999999999</v>
      </c>
      <c r="C933" s="9">
        <v>7523.6</v>
      </c>
      <c r="D933" s="9">
        <v>6448.8</v>
      </c>
      <c r="E933" s="9">
        <v>4179.8</v>
      </c>
      <c r="F933" s="9">
        <v>4060.3</v>
      </c>
      <c r="G933" s="9">
        <v>10748</v>
      </c>
      <c r="H933" s="9">
        <v>59233.3</v>
      </c>
      <c r="I933" s="9">
        <v>60000</v>
      </c>
      <c r="J933" s="9">
        <v>766.7</v>
      </c>
      <c r="K933" s="9">
        <v>1.28</v>
      </c>
    </row>
    <row r="934" spans="1:11" ht="15" thickBot="1" x14ac:dyDescent="0.35">
      <c r="A934" s="8" t="s">
        <v>251</v>
      </c>
      <c r="B934" s="9">
        <v>35826.6</v>
      </c>
      <c r="C934" s="9">
        <v>7523.6</v>
      </c>
      <c r="D934" s="9">
        <v>6448.8</v>
      </c>
      <c r="E934" s="9">
        <v>4657.5</v>
      </c>
      <c r="F934" s="9">
        <v>4060.3</v>
      </c>
      <c r="G934" s="9">
        <v>10748</v>
      </c>
      <c r="H934" s="9">
        <v>69264.7</v>
      </c>
      <c r="I934" s="9">
        <v>62000</v>
      </c>
      <c r="J934" s="9">
        <v>-7264.7</v>
      </c>
      <c r="K934" s="9">
        <v>-11.72</v>
      </c>
    </row>
    <row r="935" spans="1:11" ht="15" thickBot="1" x14ac:dyDescent="0.35">
      <c r="A935" s="8" t="s">
        <v>252</v>
      </c>
      <c r="B935" s="9">
        <v>38215</v>
      </c>
      <c r="C935" s="9">
        <v>7523.6</v>
      </c>
      <c r="D935" s="9">
        <v>7404.2</v>
      </c>
      <c r="E935" s="9">
        <v>4657.5</v>
      </c>
      <c r="F935" s="9">
        <v>4060.3</v>
      </c>
      <c r="G935" s="9">
        <v>12181</v>
      </c>
      <c r="H935" s="9">
        <v>74041.600000000006</v>
      </c>
      <c r="I935" s="9">
        <v>67000</v>
      </c>
      <c r="J935" s="9">
        <v>-7041.6</v>
      </c>
      <c r="K935" s="9">
        <v>-10.51</v>
      </c>
    </row>
    <row r="936" spans="1:11" ht="15" thickBot="1" x14ac:dyDescent="0.35">
      <c r="A936" s="8" t="s">
        <v>253</v>
      </c>
      <c r="B936" s="9">
        <v>28661.3</v>
      </c>
      <c r="C936" s="9">
        <v>7523.6</v>
      </c>
      <c r="D936" s="9">
        <v>6448.8</v>
      </c>
      <c r="E936" s="9">
        <v>4657.5</v>
      </c>
      <c r="F936" s="9">
        <v>4060.3</v>
      </c>
      <c r="G936" s="9">
        <v>10748</v>
      </c>
      <c r="H936" s="9">
        <v>62099.4</v>
      </c>
      <c r="I936" s="9">
        <v>63000</v>
      </c>
      <c r="J936" s="9">
        <v>900.6</v>
      </c>
      <c r="K936" s="9">
        <v>1.43</v>
      </c>
    </row>
    <row r="937" spans="1:11" ht="15" thickBot="1" x14ac:dyDescent="0.35">
      <c r="A937" s="8" t="s">
        <v>254</v>
      </c>
      <c r="B937" s="9">
        <v>41558.800000000003</v>
      </c>
      <c r="C937" s="9">
        <v>7523.6</v>
      </c>
      <c r="D937" s="9">
        <v>7404.2</v>
      </c>
      <c r="E937" s="9">
        <v>5612.8</v>
      </c>
      <c r="F937" s="9">
        <v>4060.3</v>
      </c>
      <c r="G937" s="9">
        <v>12658.7</v>
      </c>
      <c r="H937" s="9">
        <v>78818.5</v>
      </c>
      <c r="I937" s="9">
        <v>76000</v>
      </c>
      <c r="J937" s="9">
        <v>-2818.5</v>
      </c>
      <c r="K937" s="9">
        <v>-3.71</v>
      </c>
    </row>
    <row r="938" spans="1:11" ht="15" thickBot="1" x14ac:dyDescent="0.35">
      <c r="A938" s="8" t="s">
        <v>255</v>
      </c>
      <c r="B938" s="9">
        <v>40125.800000000003</v>
      </c>
      <c r="C938" s="9">
        <v>7523.6</v>
      </c>
      <c r="D938" s="9">
        <v>7404.2</v>
      </c>
      <c r="E938" s="9">
        <v>6568.2</v>
      </c>
      <c r="F938" s="9">
        <v>4060.3</v>
      </c>
      <c r="G938" s="9">
        <v>14091.8</v>
      </c>
      <c r="H938" s="9">
        <v>79773.899999999994</v>
      </c>
      <c r="I938" s="9">
        <v>78000</v>
      </c>
      <c r="J938" s="9">
        <v>-1773.9</v>
      </c>
      <c r="K938" s="9">
        <v>-2.27</v>
      </c>
    </row>
    <row r="939" spans="1:11" ht="15" thickBot="1" x14ac:dyDescent="0.35">
      <c r="A939" s="8" t="s">
        <v>256</v>
      </c>
      <c r="B939" s="9">
        <v>39648.1</v>
      </c>
      <c r="C939" s="9">
        <v>7523.6</v>
      </c>
      <c r="D939" s="9">
        <v>7404.2</v>
      </c>
      <c r="E939" s="9">
        <v>6568.2</v>
      </c>
      <c r="F939" s="9">
        <v>4060.3</v>
      </c>
      <c r="G939" s="9">
        <v>14091.8</v>
      </c>
      <c r="H939" s="9">
        <v>79296.2</v>
      </c>
      <c r="I939" s="9">
        <v>79000</v>
      </c>
      <c r="J939" s="9">
        <v>-296.2</v>
      </c>
      <c r="K939" s="9">
        <v>-0.37</v>
      </c>
    </row>
    <row r="940" spans="1:11" ht="15" thickBot="1" x14ac:dyDescent="0.35">
      <c r="A940" s="8" t="s">
        <v>257</v>
      </c>
      <c r="B940" s="9">
        <v>28661.3</v>
      </c>
      <c r="C940" s="9">
        <v>7523.6</v>
      </c>
      <c r="D940" s="9">
        <v>7404.2</v>
      </c>
      <c r="E940" s="9">
        <v>4657.5</v>
      </c>
      <c r="F940" s="9">
        <v>4060.3</v>
      </c>
      <c r="G940" s="9">
        <v>12658.7</v>
      </c>
      <c r="H940" s="9">
        <v>64965.5</v>
      </c>
      <c r="I940" s="9">
        <v>67000</v>
      </c>
      <c r="J940" s="9">
        <v>2034.5</v>
      </c>
      <c r="K940" s="9">
        <v>3.04</v>
      </c>
    </row>
    <row r="941" spans="1:11" ht="15" thickBot="1" x14ac:dyDescent="0.35">
      <c r="A941" s="8" t="s">
        <v>258</v>
      </c>
      <c r="B941" s="9">
        <v>39648.1</v>
      </c>
      <c r="C941" s="9">
        <v>7523.6</v>
      </c>
      <c r="D941" s="9">
        <v>7404.2</v>
      </c>
      <c r="E941" s="9">
        <v>6568.2</v>
      </c>
      <c r="F941" s="9">
        <v>4060.3</v>
      </c>
      <c r="G941" s="9">
        <v>12658.7</v>
      </c>
      <c r="H941" s="9">
        <v>77863.100000000006</v>
      </c>
      <c r="I941" s="9">
        <v>75000</v>
      </c>
      <c r="J941" s="9">
        <v>-2863.1</v>
      </c>
      <c r="K941" s="9">
        <v>-3.82</v>
      </c>
    </row>
    <row r="942" spans="1:11" ht="15" thickBot="1" x14ac:dyDescent="0.35">
      <c r="A942" s="8" t="s">
        <v>259</v>
      </c>
      <c r="B942" s="9">
        <v>41558.800000000003</v>
      </c>
      <c r="C942" s="9">
        <v>7523.6</v>
      </c>
      <c r="D942" s="9">
        <v>7404.2</v>
      </c>
      <c r="E942" s="9">
        <v>4657.5</v>
      </c>
      <c r="F942" s="9">
        <v>4060.3</v>
      </c>
      <c r="G942" s="9">
        <v>12181</v>
      </c>
      <c r="H942" s="9">
        <v>77385.399999999994</v>
      </c>
      <c r="I942" s="9">
        <v>78000</v>
      </c>
      <c r="J942" s="9">
        <v>614.6</v>
      </c>
      <c r="K942" s="9">
        <v>0.79</v>
      </c>
    </row>
    <row r="943" spans="1:11" ht="15" thickBot="1" x14ac:dyDescent="0.35">
      <c r="A943" s="8" t="s">
        <v>260</v>
      </c>
      <c r="B943" s="9">
        <v>54456.4</v>
      </c>
      <c r="C943" s="9">
        <v>7523.6</v>
      </c>
      <c r="D943" s="9">
        <v>8837.2000000000007</v>
      </c>
      <c r="E943" s="9">
        <v>6568.2</v>
      </c>
      <c r="F943" s="9">
        <v>4060.3</v>
      </c>
      <c r="G943" s="9">
        <v>14091.8</v>
      </c>
      <c r="H943" s="9">
        <v>95537.600000000006</v>
      </c>
      <c r="I943" s="9">
        <v>99000</v>
      </c>
      <c r="J943" s="9">
        <v>3462.4</v>
      </c>
      <c r="K943" s="9">
        <v>3.5</v>
      </c>
    </row>
    <row r="944" spans="1:11" ht="15" thickBot="1" x14ac:dyDescent="0.35">
      <c r="A944" s="8" t="s">
        <v>261</v>
      </c>
      <c r="B944" s="9">
        <v>28661.3</v>
      </c>
      <c r="C944" s="9">
        <v>7523.6</v>
      </c>
      <c r="D944" s="9">
        <v>7404.2</v>
      </c>
      <c r="E944" s="9">
        <v>4657.5</v>
      </c>
      <c r="F944" s="9">
        <v>4060.3</v>
      </c>
      <c r="G944" s="9">
        <v>12181</v>
      </c>
      <c r="H944" s="9">
        <v>64487.9</v>
      </c>
      <c r="I944" s="9">
        <v>59000</v>
      </c>
      <c r="J944" s="9">
        <v>-5487.9</v>
      </c>
      <c r="K944" s="9">
        <v>-9.3000000000000007</v>
      </c>
    </row>
    <row r="945" spans="1:11" ht="15" thickBot="1" x14ac:dyDescent="0.35">
      <c r="A945" s="8" t="s">
        <v>262</v>
      </c>
      <c r="B945" s="9">
        <v>28661.3</v>
      </c>
      <c r="C945" s="9">
        <v>7523.6</v>
      </c>
      <c r="D945" s="9">
        <v>8837.2000000000007</v>
      </c>
      <c r="E945" s="9">
        <v>4657.5</v>
      </c>
      <c r="F945" s="9">
        <v>4060.3</v>
      </c>
      <c r="G945" s="9">
        <v>12658.7</v>
      </c>
      <c r="H945" s="9">
        <v>66398.600000000006</v>
      </c>
      <c r="I945" s="9">
        <v>63000</v>
      </c>
      <c r="J945" s="9">
        <v>-3398.6</v>
      </c>
      <c r="K945" s="9">
        <v>-5.39</v>
      </c>
    </row>
    <row r="946" spans="1:11" ht="15" thickBot="1" x14ac:dyDescent="0.35">
      <c r="A946" s="8" t="s">
        <v>263</v>
      </c>
      <c r="B946" s="9">
        <v>28661.3</v>
      </c>
      <c r="C946" s="9">
        <v>7523.6</v>
      </c>
      <c r="D946" s="9">
        <v>8837.2000000000007</v>
      </c>
      <c r="E946" s="9">
        <v>5612.8</v>
      </c>
      <c r="F946" s="9">
        <v>4060.3</v>
      </c>
      <c r="G946" s="9">
        <v>12181</v>
      </c>
      <c r="H946" s="9">
        <v>66876.3</v>
      </c>
      <c r="I946" s="9">
        <v>65000</v>
      </c>
      <c r="J946" s="9">
        <v>-1876.3</v>
      </c>
      <c r="K946" s="9">
        <v>-2.89</v>
      </c>
    </row>
    <row r="947" spans="1:11" ht="15" thickBot="1" x14ac:dyDescent="0.35">
      <c r="A947" s="8" t="s">
        <v>264</v>
      </c>
      <c r="B947" s="9">
        <v>38215</v>
      </c>
      <c r="C947" s="9">
        <v>7523.6</v>
      </c>
      <c r="D947" s="9">
        <v>7404.2</v>
      </c>
      <c r="E947" s="9">
        <v>5612.8</v>
      </c>
      <c r="F947" s="9">
        <v>4060.3</v>
      </c>
      <c r="G947" s="9">
        <v>14091.8</v>
      </c>
      <c r="H947" s="9">
        <v>76907.7</v>
      </c>
      <c r="I947" s="9">
        <v>73000</v>
      </c>
      <c r="J947" s="9">
        <v>-3907.7</v>
      </c>
      <c r="K947" s="9">
        <v>-5.35</v>
      </c>
    </row>
    <row r="948" spans="1:11" ht="15" thickBot="1" x14ac:dyDescent="0.35">
      <c r="A948" s="8" t="s">
        <v>265</v>
      </c>
      <c r="B948" s="9">
        <v>28661.3</v>
      </c>
      <c r="C948" s="9">
        <v>7523.6</v>
      </c>
      <c r="D948" s="9">
        <v>7404.2</v>
      </c>
      <c r="E948" s="9">
        <v>6568.2</v>
      </c>
      <c r="F948" s="9">
        <v>4060.3</v>
      </c>
      <c r="G948" s="9">
        <v>12658.7</v>
      </c>
      <c r="H948" s="9">
        <v>66876.3</v>
      </c>
      <c r="I948" s="9">
        <v>68000</v>
      </c>
      <c r="J948" s="9">
        <v>1123.7</v>
      </c>
      <c r="K948" s="9">
        <v>1.65</v>
      </c>
    </row>
    <row r="949" spans="1:11" ht="15" thickBot="1" x14ac:dyDescent="0.35">
      <c r="A949" s="8" t="s">
        <v>266</v>
      </c>
      <c r="B949" s="9">
        <v>28661.3</v>
      </c>
      <c r="C949" s="9">
        <v>7523.6</v>
      </c>
      <c r="D949" s="9">
        <v>7404.2</v>
      </c>
      <c r="E949" s="9">
        <v>6568.2</v>
      </c>
      <c r="F949" s="9">
        <v>4060.3</v>
      </c>
      <c r="G949" s="9">
        <v>14091.8</v>
      </c>
      <c r="H949" s="9">
        <v>68309.399999999994</v>
      </c>
      <c r="I949" s="9">
        <v>67000</v>
      </c>
      <c r="J949" s="9">
        <v>-1309.4000000000001</v>
      </c>
      <c r="K949" s="9">
        <v>-1.95</v>
      </c>
    </row>
    <row r="950" spans="1:11" ht="15" thickBot="1" x14ac:dyDescent="0.35"/>
    <row r="951" spans="1:11" ht="15" thickBot="1" x14ac:dyDescent="0.35">
      <c r="A951" s="10" t="s">
        <v>586</v>
      </c>
      <c r="B951" s="11">
        <v>95537.5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10919824</v>
      </c>
    </row>
    <row r="954" spans="1:11" ht="15" thickBot="1" x14ac:dyDescent="0.35">
      <c r="A954" s="10" t="s">
        <v>589</v>
      </c>
      <c r="B954" s="11">
        <v>10896000</v>
      </c>
    </row>
    <row r="955" spans="1:11" ht="15" thickBot="1" x14ac:dyDescent="0.35">
      <c r="A955" s="10" t="s">
        <v>590</v>
      </c>
      <c r="B955" s="11">
        <v>23824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659</v>
      </c>
    </row>
    <row r="966" spans="1:12" ht="18" x14ac:dyDescent="0.3">
      <c r="A966" s="4"/>
    </row>
    <row r="967" spans="1:12" x14ac:dyDescent="0.3">
      <c r="A967" s="5"/>
    </row>
    <row r="970" spans="1:12" ht="18" x14ac:dyDescent="0.3">
      <c r="A970" s="6" t="s">
        <v>18</v>
      </c>
      <c r="B970" s="7">
        <v>1117115</v>
      </c>
      <c r="C970" s="6" t="s">
        <v>19</v>
      </c>
      <c r="D970" s="7">
        <v>234</v>
      </c>
      <c r="E970" s="6" t="s">
        <v>20</v>
      </c>
      <c r="F970" s="7">
        <v>7</v>
      </c>
      <c r="G970" s="6" t="s">
        <v>21</v>
      </c>
      <c r="H970" s="7">
        <v>234</v>
      </c>
      <c r="I970" s="6" t="s">
        <v>22</v>
      </c>
      <c r="J970" s="7">
        <v>0</v>
      </c>
      <c r="K970" s="6" t="s">
        <v>23</v>
      </c>
      <c r="L970" s="7" t="s">
        <v>1127</v>
      </c>
    </row>
    <row r="971" spans="1:12" ht="18.600000000000001" thickBot="1" x14ac:dyDescent="0.35">
      <c r="A971" s="4"/>
    </row>
    <row r="972" spans="1:12" ht="15" thickBot="1" x14ac:dyDescent="0.35">
      <c r="A972" s="8" t="s">
        <v>25</v>
      </c>
      <c r="B972" s="8" t="s">
        <v>26</v>
      </c>
      <c r="C972" s="8" t="s">
        <v>27</v>
      </c>
      <c r="D972" s="8" t="s">
        <v>28</v>
      </c>
      <c r="E972" s="8" t="s">
        <v>29</v>
      </c>
      <c r="F972" s="8" t="s">
        <v>30</v>
      </c>
      <c r="G972" s="8" t="s">
        <v>31</v>
      </c>
      <c r="H972" s="8" t="s">
        <v>987</v>
      </c>
      <c r="I972" s="8" t="s">
        <v>988</v>
      </c>
    </row>
    <row r="973" spans="1:12" ht="15" thickBot="1" x14ac:dyDescent="0.35">
      <c r="A973" s="8" t="s">
        <v>33</v>
      </c>
      <c r="B973" s="9">
        <v>234</v>
      </c>
      <c r="C973" s="9">
        <v>97</v>
      </c>
      <c r="D973" s="9">
        <v>98</v>
      </c>
      <c r="E973" s="9">
        <v>101</v>
      </c>
      <c r="F973" s="9">
        <v>101</v>
      </c>
      <c r="G973" s="9">
        <v>96</v>
      </c>
      <c r="H973" s="9">
        <v>101</v>
      </c>
      <c r="I973" s="9">
        <v>21000</v>
      </c>
    </row>
    <row r="974" spans="1:12" ht="15" thickBot="1" x14ac:dyDescent="0.35">
      <c r="A974" s="8" t="s">
        <v>34</v>
      </c>
      <c r="B974" s="9">
        <v>233</v>
      </c>
      <c r="C974" s="9">
        <v>89</v>
      </c>
      <c r="D974" s="9">
        <v>99</v>
      </c>
      <c r="E974" s="9">
        <v>101</v>
      </c>
      <c r="F974" s="9">
        <v>101</v>
      </c>
      <c r="G974" s="9">
        <v>98</v>
      </c>
      <c r="H974" s="9">
        <v>89</v>
      </c>
      <c r="I974" s="9">
        <v>17000</v>
      </c>
    </row>
    <row r="975" spans="1:12" ht="15" thickBot="1" x14ac:dyDescent="0.35">
      <c r="A975" s="8" t="s">
        <v>35</v>
      </c>
      <c r="B975" s="9">
        <v>232</v>
      </c>
      <c r="C975" s="9">
        <v>93</v>
      </c>
      <c r="D975" s="9">
        <v>98</v>
      </c>
      <c r="E975" s="9">
        <v>101</v>
      </c>
      <c r="F975" s="9">
        <v>101</v>
      </c>
      <c r="G975" s="9">
        <v>101</v>
      </c>
      <c r="H975" s="9">
        <v>101</v>
      </c>
      <c r="I975" s="9">
        <v>36000</v>
      </c>
    </row>
    <row r="976" spans="1:12" ht="15" thickBot="1" x14ac:dyDescent="0.35">
      <c r="A976" s="8" t="s">
        <v>36</v>
      </c>
      <c r="B976" s="9">
        <v>231</v>
      </c>
      <c r="C976" s="9">
        <v>94</v>
      </c>
      <c r="D976" s="9">
        <v>101</v>
      </c>
      <c r="E976" s="9">
        <v>101</v>
      </c>
      <c r="F976" s="9">
        <v>101</v>
      </c>
      <c r="G976" s="9">
        <v>99</v>
      </c>
      <c r="H976" s="9">
        <v>87</v>
      </c>
      <c r="I976" s="9">
        <v>27000</v>
      </c>
    </row>
    <row r="977" spans="1:9" ht="15" thickBot="1" x14ac:dyDescent="0.35">
      <c r="A977" s="8" t="s">
        <v>37</v>
      </c>
      <c r="B977" s="9">
        <v>230</v>
      </c>
      <c r="C977" s="9">
        <v>86</v>
      </c>
      <c r="D977" s="9">
        <v>101</v>
      </c>
      <c r="E977" s="9">
        <v>101</v>
      </c>
      <c r="F977" s="9">
        <v>96</v>
      </c>
      <c r="G977" s="9">
        <v>98</v>
      </c>
      <c r="H977" s="9">
        <v>101</v>
      </c>
      <c r="I977" s="9">
        <v>34000</v>
      </c>
    </row>
    <row r="978" spans="1:9" ht="15" thickBot="1" x14ac:dyDescent="0.35">
      <c r="A978" s="8" t="s">
        <v>38</v>
      </c>
      <c r="B978" s="9">
        <v>229</v>
      </c>
      <c r="C978" s="9">
        <v>87</v>
      </c>
      <c r="D978" s="9">
        <v>97</v>
      </c>
      <c r="E978" s="9">
        <v>101</v>
      </c>
      <c r="F978" s="9">
        <v>101</v>
      </c>
      <c r="G978" s="9">
        <v>101</v>
      </c>
      <c r="H978" s="9">
        <v>101</v>
      </c>
      <c r="I978" s="9">
        <v>26000</v>
      </c>
    </row>
    <row r="979" spans="1:9" ht="15" thickBot="1" x14ac:dyDescent="0.35">
      <c r="A979" s="8" t="s">
        <v>39</v>
      </c>
      <c r="B979" s="9">
        <v>228</v>
      </c>
      <c r="C979" s="9">
        <v>88</v>
      </c>
      <c r="D979" s="9">
        <v>101</v>
      </c>
      <c r="E979" s="9">
        <v>98</v>
      </c>
      <c r="F979" s="9">
        <v>101</v>
      </c>
      <c r="G979" s="9">
        <v>99</v>
      </c>
      <c r="H979" s="9">
        <v>62</v>
      </c>
      <c r="I979" s="9">
        <v>32000</v>
      </c>
    </row>
    <row r="980" spans="1:9" ht="15" thickBot="1" x14ac:dyDescent="0.35">
      <c r="A980" s="8" t="s">
        <v>40</v>
      </c>
      <c r="B980" s="9">
        <v>227</v>
      </c>
      <c r="C980" s="9">
        <v>84</v>
      </c>
      <c r="D980" s="9">
        <v>100</v>
      </c>
      <c r="E980" s="9">
        <v>94</v>
      </c>
      <c r="F980" s="9">
        <v>101</v>
      </c>
      <c r="G980" s="9">
        <v>91</v>
      </c>
      <c r="H980" s="9">
        <v>78</v>
      </c>
      <c r="I980" s="9">
        <v>33000</v>
      </c>
    </row>
    <row r="981" spans="1:9" ht="15" thickBot="1" x14ac:dyDescent="0.35">
      <c r="A981" s="8" t="s">
        <v>41</v>
      </c>
      <c r="B981" s="9">
        <v>226</v>
      </c>
      <c r="C981" s="9">
        <v>90</v>
      </c>
      <c r="D981" s="9">
        <v>99</v>
      </c>
      <c r="E981" s="9">
        <v>101</v>
      </c>
      <c r="F981" s="9">
        <v>95</v>
      </c>
      <c r="G981" s="9">
        <v>98</v>
      </c>
      <c r="H981" s="9">
        <v>87</v>
      </c>
      <c r="I981" s="9">
        <v>18000</v>
      </c>
    </row>
    <row r="982" spans="1:9" ht="15" thickBot="1" x14ac:dyDescent="0.35">
      <c r="A982" s="8" t="s">
        <v>42</v>
      </c>
      <c r="B982" s="9">
        <v>225</v>
      </c>
      <c r="C982" s="9">
        <v>95</v>
      </c>
      <c r="D982" s="9">
        <v>99</v>
      </c>
      <c r="E982" s="9">
        <v>101</v>
      </c>
      <c r="F982" s="9">
        <v>89</v>
      </c>
      <c r="G982" s="9">
        <v>99</v>
      </c>
      <c r="H982" s="9">
        <v>86</v>
      </c>
      <c r="I982" s="9">
        <v>14000</v>
      </c>
    </row>
    <row r="983" spans="1:9" ht="15" thickBot="1" x14ac:dyDescent="0.35">
      <c r="A983" s="8" t="s">
        <v>43</v>
      </c>
      <c r="B983" s="9">
        <v>224</v>
      </c>
      <c r="C983" s="9">
        <v>85</v>
      </c>
      <c r="D983" s="9">
        <v>84</v>
      </c>
      <c r="E983" s="9">
        <v>101</v>
      </c>
      <c r="F983" s="9">
        <v>98</v>
      </c>
      <c r="G983" s="9">
        <v>96</v>
      </c>
      <c r="H983" s="9">
        <v>77</v>
      </c>
      <c r="I983" s="9">
        <v>18000</v>
      </c>
    </row>
    <row r="984" spans="1:9" ht="15" thickBot="1" x14ac:dyDescent="0.35">
      <c r="A984" s="8" t="s">
        <v>44</v>
      </c>
      <c r="B984" s="9">
        <v>223</v>
      </c>
      <c r="C984" s="9">
        <v>83</v>
      </c>
      <c r="D984" s="9">
        <v>95</v>
      </c>
      <c r="E984" s="9">
        <v>101</v>
      </c>
      <c r="F984" s="9">
        <v>98</v>
      </c>
      <c r="G984" s="9">
        <v>98</v>
      </c>
      <c r="H984" s="9">
        <v>94</v>
      </c>
      <c r="I984" s="9">
        <v>23000</v>
      </c>
    </row>
    <row r="985" spans="1:9" ht="15" thickBot="1" x14ac:dyDescent="0.35">
      <c r="A985" s="8" t="s">
        <v>45</v>
      </c>
      <c r="B985" s="9">
        <v>222</v>
      </c>
      <c r="C985" s="9">
        <v>89</v>
      </c>
      <c r="D985" s="9">
        <v>99</v>
      </c>
      <c r="E985" s="9">
        <v>101</v>
      </c>
      <c r="F985" s="9">
        <v>96</v>
      </c>
      <c r="G985" s="9">
        <v>99</v>
      </c>
      <c r="H985" s="9">
        <v>92</v>
      </c>
      <c r="I985" s="9">
        <v>13000</v>
      </c>
    </row>
    <row r="986" spans="1:9" ht="15" thickBot="1" x14ac:dyDescent="0.35">
      <c r="A986" s="8" t="s">
        <v>46</v>
      </c>
      <c r="B986" s="9">
        <v>221</v>
      </c>
      <c r="C986" s="9">
        <v>87</v>
      </c>
      <c r="D986" s="9">
        <v>100</v>
      </c>
      <c r="E986" s="9">
        <v>101</v>
      </c>
      <c r="F986" s="9">
        <v>95</v>
      </c>
      <c r="G986" s="9">
        <v>98</v>
      </c>
      <c r="H986" s="9">
        <v>89</v>
      </c>
      <c r="I986" s="9">
        <v>15000</v>
      </c>
    </row>
    <row r="987" spans="1:9" ht="15" thickBot="1" x14ac:dyDescent="0.35">
      <c r="A987" s="8" t="s">
        <v>47</v>
      </c>
      <c r="B987" s="9">
        <v>220</v>
      </c>
      <c r="C987" s="9">
        <v>85</v>
      </c>
      <c r="D987" s="9">
        <v>98</v>
      </c>
      <c r="E987" s="9">
        <v>100</v>
      </c>
      <c r="F987" s="9">
        <v>98</v>
      </c>
      <c r="G987" s="9">
        <v>99</v>
      </c>
      <c r="H987" s="9">
        <v>94</v>
      </c>
      <c r="I987" s="9">
        <v>18000</v>
      </c>
    </row>
    <row r="988" spans="1:9" ht="15" thickBot="1" x14ac:dyDescent="0.35">
      <c r="A988" s="8" t="s">
        <v>48</v>
      </c>
      <c r="B988" s="9">
        <v>219</v>
      </c>
      <c r="C988" s="9">
        <v>88</v>
      </c>
      <c r="D988" s="9">
        <v>98</v>
      </c>
      <c r="E988" s="9">
        <v>98</v>
      </c>
      <c r="F988" s="9">
        <v>101</v>
      </c>
      <c r="G988" s="9">
        <v>98</v>
      </c>
      <c r="H988" s="9">
        <v>78</v>
      </c>
      <c r="I988" s="9">
        <v>16000</v>
      </c>
    </row>
    <row r="989" spans="1:9" ht="15" thickBot="1" x14ac:dyDescent="0.35">
      <c r="A989" s="8" t="s">
        <v>49</v>
      </c>
      <c r="B989" s="9">
        <v>218</v>
      </c>
      <c r="C989" s="9">
        <v>87</v>
      </c>
      <c r="D989" s="9">
        <v>99</v>
      </c>
      <c r="E989" s="9">
        <v>100</v>
      </c>
      <c r="F989" s="9">
        <v>97</v>
      </c>
      <c r="G989" s="9">
        <v>97</v>
      </c>
      <c r="H989" s="9">
        <v>92</v>
      </c>
      <c r="I989" s="9">
        <v>16000</v>
      </c>
    </row>
    <row r="990" spans="1:9" ht="15" thickBot="1" x14ac:dyDescent="0.35">
      <c r="A990" s="8" t="s">
        <v>50</v>
      </c>
      <c r="B990" s="9">
        <v>217</v>
      </c>
      <c r="C990" s="9">
        <v>84</v>
      </c>
      <c r="D990" s="9">
        <v>98</v>
      </c>
      <c r="E990" s="9">
        <v>101</v>
      </c>
      <c r="F990" s="9">
        <v>96</v>
      </c>
      <c r="G990" s="9">
        <v>99</v>
      </c>
      <c r="H990" s="9">
        <v>95</v>
      </c>
      <c r="I990" s="9">
        <v>13000</v>
      </c>
    </row>
    <row r="991" spans="1:9" ht="15" thickBot="1" x14ac:dyDescent="0.35">
      <c r="A991" s="8" t="s">
        <v>51</v>
      </c>
      <c r="B991" s="9">
        <v>216</v>
      </c>
      <c r="C991" s="9">
        <v>83</v>
      </c>
      <c r="D991" s="9">
        <v>96</v>
      </c>
      <c r="E991" s="9">
        <v>101</v>
      </c>
      <c r="F991" s="9">
        <v>98</v>
      </c>
      <c r="G991" s="9">
        <v>97</v>
      </c>
      <c r="H991" s="9">
        <v>80</v>
      </c>
      <c r="I991" s="9">
        <v>21000</v>
      </c>
    </row>
    <row r="992" spans="1:9" ht="15" thickBot="1" x14ac:dyDescent="0.35">
      <c r="A992" s="8" t="s">
        <v>52</v>
      </c>
      <c r="B992" s="9">
        <v>215</v>
      </c>
      <c r="C992" s="9">
        <v>82</v>
      </c>
      <c r="D992" s="9">
        <v>99</v>
      </c>
      <c r="E992" s="9">
        <v>99</v>
      </c>
      <c r="F992" s="9">
        <v>99</v>
      </c>
      <c r="G992" s="9">
        <v>98</v>
      </c>
      <c r="H992" s="9">
        <v>85</v>
      </c>
      <c r="I992" s="9">
        <v>21000</v>
      </c>
    </row>
    <row r="993" spans="1:9" ht="15" thickBot="1" x14ac:dyDescent="0.35">
      <c r="A993" s="8" t="s">
        <v>53</v>
      </c>
      <c r="B993" s="9">
        <v>214</v>
      </c>
      <c r="C993" s="9">
        <v>89</v>
      </c>
      <c r="D993" s="9">
        <v>98</v>
      </c>
      <c r="E993" s="9">
        <v>99</v>
      </c>
      <c r="F993" s="9">
        <v>97</v>
      </c>
      <c r="G993" s="9">
        <v>99</v>
      </c>
      <c r="H993" s="9">
        <v>87</v>
      </c>
      <c r="I993" s="9">
        <v>20000</v>
      </c>
    </row>
    <row r="994" spans="1:9" ht="15" thickBot="1" x14ac:dyDescent="0.35">
      <c r="A994" s="8" t="s">
        <v>54</v>
      </c>
      <c r="B994" s="9">
        <v>213</v>
      </c>
      <c r="C994" s="9">
        <v>80</v>
      </c>
      <c r="D994" s="9">
        <v>99</v>
      </c>
      <c r="E994" s="9">
        <v>101</v>
      </c>
      <c r="F994" s="9">
        <v>100</v>
      </c>
      <c r="G994" s="9">
        <v>98</v>
      </c>
      <c r="H994" s="9">
        <v>87</v>
      </c>
      <c r="I994" s="9">
        <v>22000</v>
      </c>
    </row>
    <row r="995" spans="1:9" ht="15" thickBot="1" x14ac:dyDescent="0.35">
      <c r="A995" s="8" t="s">
        <v>55</v>
      </c>
      <c r="B995" s="9">
        <v>212</v>
      </c>
      <c r="C995" s="9">
        <v>81</v>
      </c>
      <c r="D995" s="9">
        <v>98</v>
      </c>
      <c r="E995" s="9">
        <v>98</v>
      </c>
      <c r="F995" s="9">
        <v>99</v>
      </c>
      <c r="G995" s="9">
        <v>98</v>
      </c>
      <c r="H995" s="9">
        <v>90</v>
      </c>
      <c r="I995" s="9">
        <v>20000</v>
      </c>
    </row>
    <row r="996" spans="1:9" ht="15" thickBot="1" x14ac:dyDescent="0.35">
      <c r="A996" s="8" t="s">
        <v>56</v>
      </c>
      <c r="B996" s="9">
        <v>211</v>
      </c>
      <c r="C996" s="9">
        <v>78</v>
      </c>
      <c r="D996" s="9">
        <v>97</v>
      </c>
      <c r="E996" s="9">
        <v>101</v>
      </c>
      <c r="F996" s="9">
        <v>96</v>
      </c>
      <c r="G996" s="9">
        <v>98</v>
      </c>
      <c r="H996" s="9">
        <v>96</v>
      </c>
      <c r="I996" s="9">
        <v>27000</v>
      </c>
    </row>
    <row r="997" spans="1:9" ht="15" thickBot="1" x14ac:dyDescent="0.35">
      <c r="A997" s="8" t="s">
        <v>57</v>
      </c>
      <c r="B997" s="9">
        <v>210</v>
      </c>
      <c r="C997" s="9">
        <v>88</v>
      </c>
      <c r="D997" s="9">
        <v>99</v>
      </c>
      <c r="E997" s="9">
        <v>99</v>
      </c>
      <c r="F997" s="9">
        <v>97</v>
      </c>
      <c r="G997" s="9">
        <v>98</v>
      </c>
      <c r="H997" s="9">
        <v>86</v>
      </c>
      <c r="I997" s="9">
        <v>16000</v>
      </c>
    </row>
    <row r="998" spans="1:9" ht="15" thickBot="1" x14ac:dyDescent="0.35">
      <c r="A998" s="8" t="s">
        <v>58</v>
      </c>
      <c r="B998" s="9">
        <v>209</v>
      </c>
      <c r="C998" s="9">
        <v>87</v>
      </c>
      <c r="D998" s="9">
        <v>98</v>
      </c>
      <c r="E998" s="9">
        <v>101</v>
      </c>
      <c r="F998" s="9">
        <v>98</v>
      </c>
      <c r="G998" s="9">
        <v>98</v>
      </c>
      <c r="H998" s="9">
        <v>93</v>
      </c>
      <c r="I998" s="9">
        <v>14000</v>
      </c>
    </row>
    <row r="999" spans="1:9" ht="15" thickBot="1" x14ac:dyDescent="0.35">
      <c r="A999" s="8" t="s">
        <v>59</v>
      </c>
      <c r="B999" s="9">
        <v>208</v>
      </c>
      <c r="C999" s="9">
        <v>88</v>
      </c>
      <c r="D999" s="9">
        <v>100</v>
      </c>
      <c r="E999" s="9">
        <v>100</v>
      </c>
      <c r="F999" s="9">
        <v>99</v>
      </c>
      <c r="G999" s="9">
        <v>99</v>
      </c>
      <c r="H999" s="9">
        <v>83</v>
      </c>
      <c r="I999" s="9">
        <v>17000</v>
      </c>
    </row>
    <row r="1000" spans="1:9" ht="15" thickBot="1" x14ac:dyDescent="0.35">
      <c r="A1000" s="8" t="s">
        <v>60</v>
      </c>
      <c r="B1000" s="9">
        <v>207</v>
      </c>
      <c r="C1000" s="9">
        <v>79</v>
      </c>
      <c r="D1000" s="9">
        <v>100</v>
      </c>
      <c r="E1000" s="9">
        <v>99</v>
      </c>
      <c r="F1000" s="9">
        <v>97</v>
      </c>
      <c r="G1000" s="9">
        <v>99</v>
      </c>
      <c r="H1000" s="9">
        <v>87</v>
      </c>
      <c r="I1000" s="9">
        <v>17000</v>
      </c>
    </row>
    <row r="1001" spans="1:9" ht="15" thickBot="1" x14ac:dyDescent="0.35">
      <c r="A1001" s="8" t="s">
        <v>61</v>
      </c>
      <c r="B1001" s="9">
        <v>206</v>
      </c>
      <c r="C1001" s="9">
        <v>85</v>
      </c>
      <c r="D1001" s="9">
        <v>97</v>
      </c>
      <c r="E1001" s="9">
        <v>100</v>
      </c>
      <c r="F1001" s="9">
        <v>96</v>
      </c>
      <c r="G1001" s="9">
        <v>98</v>
      </c>
      <c r="H1001" s="9">
        <v>88</v>
      </c>
      <c r="I1001" s="9">
        <v>19000</v>
      </c>
    </row>
    <row r="1002" spans="1:9" ht="15" thickBot="1" x14ac:dyDescent="0.35">
      <c r="A1002" s="8" t="s">
        <v>62</v>
      </c>
      <c r="B1002" s="9">
        <v>205</v>
      </c>
      <c r="C1002" s="9">
        <v>82</v>
      </c>
      <c r="D1002" s="9">
        <v>97</v>
      </c>
      <c r="E1002" s="9">
        <v>99</v>
      </c>
      <c r="F1002" s="9">
        <v>97</v>
      </c>
      <c r="G1002" s="9">
        <v>96</v>
      </c>
      <c r="H1002" s="9">
        <v>86</v>
      </c>
      <c r="I1002" s="9">
        <v>21000</v>
      </c>
    </row>
    <row r="1003" spans="1:9" ht="15" thickBot="1" x14ac:dyDescent="0.35">
      <c r="A1003" s="8" t="s">
        <v>63</v>
      </c>
      <c r="B1003" s="9">
        <v>204</v>
      </c>
      <c r="C1003" s="9">
        <v>82</v>
      </c>
      <c r="D1003" s="9">
        <v>97</v>
      </c>
      <c r="E1003" s="9">
        <v>100</v>
      </c>
      <c r="F1003" s="9">
        <v>96</v>
      </c>
      <c r="G1003" s="9">
        <v>96</v>
      </c>
      <c r="H1003" s="9">
        <v>79</v>
      </c>
      <c r="I1003" s="9">
        <v>23000</v>
      </c>
    </row>
    <row r="1004" spans="1:9" ht="15" thickBot="1" x14ac:dyDescent="0.35">
      <c r="A1004" s="8" t="s">
        <v>64</v>
      </c>
      <c r="B1004" s="9">
        <v>203</v>
      </c>
      <c r="C1004" s="9">
        <v>83</v>
      </c>
      <c r="D1004" s="9">
        <v>99</v>
      </c>
      <c r="E1004" s="9">
        <v>99</v>
      </c>
      <c r="F1004" s="9">
        <v>95</v>
      </c>
      <c r="G1004" s="9">
        <v>96</v>
      </c>
      <c r="H1004" s="9">
        <v>87</v>
      </c>
      <c r="I1004" s="9">
        <v>23000</v>
      </c>
    </row>
    <row r="1005" spans="1:9" ht="15" thickBot="1" x14ac:dyDescent="0.35">
      <c r="A1005" s="8" t="s">
        <v>65</v>
      </c>
      <c r="B1005" s="9">
        <v>202</v>
      </c>
      <c r="C1005" s="9">
        <v>86</v>
      </c>
      <c r="D1005" s="9">
        <v>98</v>
      </c>
      <c r="E1005" s="9">
        <v>99</v>
      </c>
      <c r="F1005" s="9">
        <v>96</v>
      </c>
      <c r="G1005" s="9">
        <v>99</v>
      </c>
      <c r="H1005" s="9">
        <v>80</v>
      </c>
      <c r="I1005" s="9">
        <v>20000</v>
      </c>
    </row>
    <row r="1006" spans="1:9" ht="15" thickBot="1" x14ac:dyDescent="0.35">
      <c r="A1006" s="8" t="s">
        <v>66</v>
      </c>
      <c r="B1006" s="9">
        <v>201</v>
      </c>
      <c r="C1006" s="9">
        <v>81</v>
      </c>
      <c r="D1006" s="9">
        <v>97</v>
      </c>
      <c r="E1006" s="9">
        <v>99</v>
      </c>
      <c r="F1006" s="9">
        <v>96</v>
      </c>
      <c r="G1006" s="9">
        <v>98</v>
      </c>
      <c r="H1006" s="9">
        <v>89</v>
      </c>
      <c r="I1006" s="9">
        <v>24000</v>
      </c>
    </row>
    <row r="1007" spans="1:9" ht="15" thickBot="1" x14ac:dyDescent="0.35">
      <c r="A1007" s="8" t="s">
        <v>67</v>
      </c>
      <c r="B1007" s="9">
        <v>200</v>
      </c>
      <c r="C1007" s="9">
        <v>78</v>
      </c>
      <c r="D1007" s="9">
        <v>97</v>
      </c>
      <c r="E1007" s="9">
        <v>99</v>
      </c>
      <c r="F1007" s="9">
        <v>93</v>
      </c>
      <c r="G1007" s="9">
        <v>97</v>
      </c>
      <c r="H1007" s="9">
        <v>89</v>
      </c>
      <c r="I1007" s="9">
        <v>30000</v>
      </c>
    </row>
    <row r="1008" spans="1:9" ht="15" thickBot="1" x14ac:dyDescent="0.35">
      <c r="A1008" s="8" t="s">
        <v>68</v>
      </c>
      <c r="B1008" s="9">
        <v>199</v>
      </c>
      <c r="C1008" s="9">
        <v>78</v>
      </c>
      <c r="D1008" s="9">
        <v>96</v>
      </c>
      <c r="E1008" s="9">
        <v>99</v>
      </c>
      <c r="F1008" s="9">
        <v>94</v>
      </c>
      <c r="G1008" s="9">
        <v>97</v>
      </c>
      <c r="H1008" s="9">
        <v>88</v>
      </c>
      <c r="I1008" s="9">
        <v>37000</v>
      </c>
    </row>
    <row r="1009" spans="1:9" ht="15" thickBot="1" x14ac:dyDescent="0.35">
      <c r="A1009" s="8" t="s">
        <v>69</v>
      </c>
      <c r="B1009" s="9">
        <v>198</v>
      </c>
      <c r="C1009" s="9">
        <v>86</v>
      </c>
      <c r="D1009" s="9">
        <v>97</v>
      </c>
      <c r="E1009" s="9">
        <v>100</v>
      </c>
      <c r="F1009" s="9">
        <v>96</v>
      </c>
      <c r="G1009" s="9">
        <v>99</v>
      </c>
      <c r="H1009" s="9">
        <v>86</v>
      </c>
      <c r="I1009" s="9">
        <v>20000</v>
      </c>
    </row>
    <row r="1010" spans="1:9" ht="15" thickBot="1" x14ac:dyDescent="0.35">
      <c r="A1010" s="8" t="s">
        <v>70</v>
      </c>
      <c r="B1010" s="9">
        <v>197</v>
      </c>
      <c r="C1010" s="9">
        <v>88</v>
      </c>
      <c r="D1010" s="9">
        <v>97</v>
      </c>
      <c r="E1010" s="9">
        <v>98</v>
      </c>
      <c r="F1010" s="9">
        <v>95</v>
      </c>
      <c r="G1010" s="9">
        <v>99</v>
      </c>
      <c r="H1010" s="9">
        <v>91</v>
      </c>
      <c r="I1010" s="9">
        <v>17000</v>
      </c>
    </row>
    <row r="1011" spans="1:9" ht="15" thickBot="1" x14ac:dyDescent="0.35">
      <c r="A1011" s="8" t="s">
        <v>71</v>
      </c>
      <c r="B1011" s="9">
        <v>196</v>
      </c>
      <c r="C1011" s="9">
        <v>84</v>
      </c>
      <c r="D1011" s="9">
        <v>98</v>
      </c>
      <c r="E1011" s="9">
        <v>99</v>
      </c>
      <c r="F1011" s="9">
        <v>93</v>
      </c>
      <c r="G1011" s="9">
        <v>99</v>
      </c>
      <c r="H1011" s="9">
        <v>85</v>
      </c>
      <c r="I1011" s="9">
        <v>21000</v>
      </c>
    </row>
    <row r="1012" spans="1:9" ht="15" thickBot="1" x14ac:dyDescent="0.35">
      <c r="A1012" s="8" t="s">
        <v>72</v>
      </c>
      <c r="B1012" s="9">
        <v>195</v>
      </c>
      <c r="C1012" s="9">
        <v>82</v>
      </c>
      <c r="D1012" s="9">
        <v>97</v>
      </c>
      <c r="E1012" s="9">
        <v>99</v>
      </c>
      <c r="F1012" s="9">
        <v>93</v>
      </c>
      <c r="G1012" s="9">
        <v>98</v>
      </c>
      <c r="H1012" s="9">
        <v>91</v>
      </c>
      <c r="I1012" s="9">
        <v>24000</v>
      </c>
    </row>
    <row r="1013" spans="1:9" ht="15" thickBot="1" x14ac:dyDescent="0.35">
      <c r="A1013" s="8" t="s">
        <v>73</v>
      </c>
      <c r="B1013" s="9">
        <v>194</v>
      </c>
      <c r="C1013" s="9">
        <v>82</v>
      </c>
      <c r="D1013" s="9">
        <v>97</v>
      </c>
      <c r="E1013" s="9">
        <v>100</v>
      </c>
      <c r="F1013" s="9">
        <v>91</v>
      </c>
      <c r="G1013" s="9">
        <v>98</v>
      </c>
      <c r="H1013" s="9">
        <v>88</v>
      </c>
      <c r="I1013" s="9">
        <v>22000</v>
      </c>
    </row>
    <row r="1014" spans="1:9" ht="15" thickBot="1" x14ac:dyDescent="0.35">
      <c r="A1014" s="8" t="s">
        <v>74</v>
      </c>
      <c r="B1014" s="9">
        <v>193</v>
      </c>
      <c r="C1014" s="9">
        <v>79</v>
      </c>
      <c r="D1014" s="9">
        <v>97</v>
      </c>
      <c r="E1014" s="9">
        <v>99</v>
      </c>
      <c r="F1014" s="9">
        <v>92</v>
      </c>
      <c r="G1014" s="9">
        <v>97</v>
      </c>
      <c r="H1014" s="9">
        <v>83</v>
      </c>
      <c r="I1014" s="9">
        <v>27000</v>
      </c>
    </row>
    <row r="1015" spans="1:9" ht="15" thickBot="1" x14ac:dyDescent="0.35">
      <c r="A1015" s="8" t="s">
        <v>75</v>
      </c>
      <c r="B1015" s="9">
        <v>192</v>
      </c>
      <c r="C1015" s="9">
        <v>77</v>
      </c>
      <c r="D1015" s="9">
        <v>95</v>
      </c>
      <c r="E1015" s="9">
        <v>99</v>
      </c>
      <c r="F1015" s="9">
        <v>92</v>
      </c>
      <c r="G1015" s="9">
        <v>97</v>
      </c>
      <c r="H1015" s="9">
        <v>82</v>
      </c>
      <c r="I1015" s="9">
        <v>31000</v>
      </c>
    </row>
    <row r="1016" spans="1:9" ht="15" thickBot="1" x14ac:dyDescent="0.35">
      <c r="A1016" s="8" t="s">
        <v>76</v>
      </c>
      <c r="B1016" s="9">
        <v>191</v>
      </c>
      <c r="C1016" s="9">
        <v>79</v>
      </c>
      <c r="D1016" s="9">
        <v>96</v>
      </c>
      <c r="E1016" s="9">
        <v>99</v>
      </c>
      <c r="F1016" s="9">
        <v>92</v>
      </c>
      <c r="G1016" s="9">
        <v>97</v>
      </c>
      <c r="H1016" s="9">
        <v>85</v>
      </c>
      <c r="I1016" s="9">
        <v>29000</v>
      </c>
    </row>
    <row r="1017" spans="1:9" ht="15" thickBot="1" x14ac:dyDescent="0.35">
      <c r="A1017" s="8" t="s">
        <v>77</v>
      </c>
      <c r="B1017" s="9">
        <v>190</v>
      </c>
      <c r="C1017" s="9">
        <v>82</v>
      </c>
      <c r="D1017" s="9">
        <v>95</v>
      </c>
      <c r="E1017" s="9">
        <v>98</v>
      </c>
      <c r="F1017" s="9">
        <v>95</v>
      </c>
      <c r="G1017" s="9">
        <v>97</v>
      </c>
      <c r="H1017" s="9">
        <v>82</v>
      </c>
      <c r="I1017" s="9">
        <v>23000</v>
      </c>
    </row>
    <row r="1018" spans="1:9" ht="15" thickBot="1" x14ac:dyDescent="0.35">
      <c r="A1018" s="8" t="s">
        <v>78</v>
      </c>
      <c r="B1018" s="9">
        <v>189</v>
      </c>
      <c r="C1018" s="9">
        <v>80</v>
      </c>
      <c r="D1018" s="9">
        <v>95</v>
      </c>
      <c r="E1018" s="9">
        <v>96</v>
      </c>
      <c r="F1018" s="9">
        <v>93</v>
      </c>
      <c r="G1018" s="9">
        <v>97</v>
      </c>
      <c r="H1018" s="9">
        <v>88</v>
      </c>
      <c r="I1018" s="9">
        <v>26000</v>
      </c>
    </row>
    <row r="1019" spans="1:9" ht="15" thickBot="1" x14ac:dyDescent="0.35">
      <c r="A1019" s="8" t="s">
        <v>79</v>
      </c>
      <c r="B1019" s="9">
        <v>188</v>
      </c>
      <c r="C1019" s="9">
        <v>75</v>
      </c>
      <c r="D1019" s="9">
        <v>96</v>
      </c>
      <c r="E1019" s="9">
        <v>96</v>
      </c>
      <c r="F1019" s="9">
        <v>93</v>
      </c>
      <c r="G1019" s="9">
        <v>97</v>
      </c>
      <c r="H1019" s="9">
        <v>86</v>
      </c>
      <c r="I1019" s="9">
        <v>30000</v>
      </c>
    </row>
    <row r="1020" spans="1:9" ht="15" thickBot="1" x14ac:dyDescent="0.35">
      <c r="A1020" s="8" t="s">
        <v>80</v>
      </c>
      <c r="B1020" s="9">
        <v>187</v>
      </c>
      <c r="C1020" s="9">
        <v>69</v>
      </c>
      <c r="D1020" s="9">
        <v>95</v>
      </c>
      <c r="E1020" s="9">
        <v>98</v>
      </c>
      <c r="F1020" s="9">
        <v>91</v>
      </c>
      <c r="G1020" s="9">
        <v>97</v>
      </c>
      <c r="H1020" s="9">
        <v>85</v>
      </c>
      <c r="I1020" s="9">
        <v>45000</v>
      </c>
    </row>
    <row r="1021" spans="1:9" ht="15" thickBot="1" x14ac:dyDescent="0.35">
      <c r="A1021" s="8" t="s">
        <v>81</v>
      </c>
      <c r="B1021" s="9">
        <v>186</v>
      </c>
      <c r="C1021" s="9">
        <v>84</v>
      </c>
      <c r="D1021" s="9">
        <v>97</v>
      </c>
      <c r="E1021" s="9">
        <v>95</v>
      </c>
      <c r="F1021" s="9">
        <v>94</v>
      </c>
      <c r="G1021" s="9">
        <v>98</v>
      </c>
      <c r="H1021" s="9">
        <v>88</v>
      </c>
      <c r="I1021" s="9">
        <v>24000</v>
      </c>
    </row>
    <row r="1022" spans="1:9" ht="15" thickBot="1" x14ac:dyDescent="0.35">
      <c r="A1022" s="8" t="s">
        <v>82</v>
      </c>
      <c r="B1022" s="9">
        <v>185</v>
      </c>
      <c r="C1022" s="9">
        <v>82</v>
      </c>
      <c r="D1022" s="9">
        <v>95</v>
      </c>
      <c r="E1022" s="9">
        <v>87</v>
      </c>
      <c r="F1022" s="9">
        <v>93</v>
      </c>
      <c r="G1022" s="9">
        <v>98</v>
      </c>
      <c r="H1022" s="9">
        <v>91</v>
      </c>
      <c r="I1022" s="9">
        <v>24000</v>
      </c>
    </row>
    <row r="1023" spans="1:9" ht="15" thickBot="1" x14ac:dyDescent="0.35">
      <c r="A1023" s="8" t="s">
        <v>83</v>
      </c>
      <c r="B1023" s="9">
        <v>184</v>
      </c>
      <c r="C1023" s="9">
        <v>79</v>
      </c>
      <c r="D1023" s="9">
        <v>94</v>
      </c>
      <c r="E1023" s="9">
        <v>75</v>
      </c>
      <c r="F1023" s="9">
        <v>94</v>
      </c>
      <c r="G1023" s="9">
        <v>97</v>
      </c>
      <c r="H1023" s="9">
        <v>85</v>
      </c>
      <c r="I1023" s="9">
        <v>28000</v>
      </c>
    </row>
    <row r="1024" spans="1:9" ht="15" thickBot="1" x14ac:dyDescent="0.35">
      <c r="A1024" s="8" t="s">
        <v>84</v>
      </c>
      <c r="B1024" s="9">
        <v>183</v>
      </c>
      <c r="C1024" s="9">
        <v>75</v>
      </c>
      <c r="D1024" s="9">
        <v>93</v>
      </c>
      <c r="E1024" s="9">
        <v>60</v>
      </c>
      <c r="F1024" s="9">
        <v>91</v>
      </c>
      <c r="G1024" s="9">
        <v>97</v>
      </c>
      <c r="H1024" s="9">
        <v>83</v>
      </c>
      <c r="I1024" s="9">
        <v>25000</v>
      </c>
    </row>
    <row r="1025" spans="1:9" ht="15" thickBot="1" x14ac:dyDescent="0.35">
      <c r="A1025" s="8" t="s">
        <v>85</v>
      </c>
      <c r="B1025" s="9">
        <v>182</v>
      </c>
      <c r="C1025" s="9">
        <v>79</v>
      </c>
      <c r="D1025" s="9">
        <v>94</v>
      </c>
      <c r="E1025" s="9">
        <v>74</v>
      </c>
      <c r="F1025" s="9">
        <v>92</v>
      </c>
      <c r="G1025" s="9">
        <v>97</v>
      </c>
      <c r="H1025" s="9">
        <v>85</v>
      </c>
      <c r="I1025" s="9">
        <v>28000</v>
      </c>
    </row>
    <row r="1026" spans="1:9" ht="15" thickBot="1" x14ac:dyDescent="0.35">
      <c r="A1026" s="8" t="s">
        <v>86</v>
      </c>
      <c r="B1026" s="9">
        <v>181</v>
      </c>
      <c r="C1026" s="9">
        <v>79</v>
      </c>
      <c r="D1026" s="9">
        <v>93</v>
      </c>
      <c r="E1026" s="9">
        <v>83</v>
      </c>
      <c r="F1026" s="9">
        <v>93</v>
      </c>
      <c r="G1026" s="9">
        <v>96</v>
      </c>
      <c r="H1026" s="9">
        <v>87</v>
      </c>
      <c r="I1026" s="9">
        <v>29000</v>
      </c>
    </row>
    <row r="1027" spans="1:9" ht="15" thickBot="1" x14ac:dyDescent="0.35">
      <c r="A1027" s="8" t="s">
        <v>87</v>
      </c>
      <c r="B1027" s="9">
        <v>180</v>
      </c>
      <c r="C1027" s="9">
        <v>77</v>
      </c>
      <c r="D1027" s="9">
        <v>93</v>
      </c>
      <c r="E1027" s="9">
        <v>86</v>
      </c>
      <c r="F1027" s="9">
        <v>91</v>
      </c>
      <c r="G1027" s="9">
        <v>96</v>
      </c>
      <c r="H1027" s="9">
        <v>85</v>
      </c>
      <c r="I1027" s="9">
        <v>31000</v>
      </c>
    </row>
    <row r="1028" spans="1:9" ht="15" thickBot="1" x14ac:dyDescent="0.35">
      <c r="A1028" s="8" t="s">
        <v>88</v>
      </c>
      <c r="B1028" s="9">
        <v>179</v>
      </c>
      <c r="C1028" s="9">
        <v>78</v>
      </c>
      <c r="D1028" s="9">
        <v>93</v>
      </c>
      <c r="E1028" s="9">
        <v>87</v>
      </c>
      <c r="F1028" s="9">
        <v>88</v>
      </c>
      <c r="G1028" s="9">
        <v>97</v>
      </c>
      <c r="H1028" s="9">
        <v>84</v>
      </c>
      <c r="I1028" s="9">
        <v>29000</v>
      </c>
    </row>
    <row r="1029" spans="1:9" ht="15" thickBot="1" x14ac:dyDescent="0.35">
      <c r="A1029" s="8" t="s">
        <v>89</v>
      </c>
      <c r="B1029" s="9">
        <v>178</v>
      </c>
      <c r="C1029" s="9">
        <v>80</v>
      </c>
      <c r="D1029" s="9">
        <v>93</v>
      </c>
      <c r="E1029" s="9">
        <v>84</v>
      </c>
      <c r="F1029" s="9">
        <v>92</v>
      </c>
      <c r="G1029" s="9">
        <v>97</v>
      </c>
      <c r="H1029" s="9">
        <v>82</v>
      </c>
      <c r="I1029" s="9">
        <v>26000</v>
      </c>
    </row>
    <row r="1030" spans="1:9" ht="15" thickBot="1" x14ac:dyDescent="0.35">
      <c r="A1030" s="8" t="s">
        <v>90</v>
      </c>
      <c r="B1030" s="9">
        <v>177</v>
      </c>
      <c r="C1030" s="9">
        <v>76</v>
      </c>
      <c r="D1030" s="9">
        <v>92</v>
      </c>
      <c r="E1030" s="9">
        <v>83</v>
      </c>
      <c r="F1030" s="9">
        <v>90</v>
      </c>
      <c r="G1030" s="9">
        <v>95</v>
      </c>
      <c r="H1030" s="9">
        <v>80</v>
      </c>
      <c r="I1030" s="9">
        <v>32000</v>
      </c>
    </row>
    <row r="1031" spans="1:9" ht="15" thickBot="1" x14ac:dyDescent="0.35">
      <c r="A1031" s="8" t="s">
        <v>91</v>
      </c>
      <c r="B1031" s="9">
        <v>176</v>
      </c>
      <c r="C1031" s="9">
        <v>69</v>
      </c>
      <c r="D1031" s="9">
        <v>92</v>
      </c>
      <c r="E1031" s="9">
        <v>82</v>
      </c>
      <c r="F1031" s="9">
        <v>90</v>
      </c>
      <c r="G1031" s="9">
        <v>94</v>
      </c>
      <c r="H1031" s="9">
        <v>86</v>
      </c>
      <c r="I1031" s="9">
        <v>37000</v>
      </c>
    </row>
    <row r="1032" spans="1:9" ht="15" thickBot="1" x14ac:dyDescent="0.35">
      <c r="A1032" s="8" t="s">
        <v>92</v>
      </c>
      <c r="B1032" s="9">
        <v>175</v>
      </c>
      <c r="C1032" s="9">
        <v>62</v>
      </c>
      <c r="D1032" s="9">
        <v>90</v>
      </c>
      <c r="E1032" s="9">
        <v>84</v>
      </c>
      <c r="F1032" s="9">
        <v>89</v>
      </c>
      <c r="G1032" s="9">
        <v>95</v>
      </c>
      <c r="H1032" s="9">
        <v>78</v>
      </c>
      <c r="I1032" s="9">
        <v>51000</v>
      </c>
    </row>
    <row r="1033" spans="1:9" ht="15" thickBot="1" x14ac:dyDescent="0.35">
      <c r="A1033" s="8" t="s">
        <v>93</v>
      </c>
      <c r="B1033" s="9">
        <v>174</v>
      </c>
      <c r="C1033" s="9">
        <v>78</v>
      </c>
      <c r="D1033" s="9">
        <v>91</v>
      </c>
      <c r="E1033" s="9">
        <v>84</v>
      </c>
      <c r="F1033" s="9">
        <v>91</v>
      </c>
      <c r="G1033" s="9">
        <v>95</v>
      </c>
      <c r="H1033" s="9">
        <v>81</v>
      </c>
      <c r="I1033" s="9">
        <v>29000</v>
      </c>
    </row>
    <row r="1034" spans="1:9" ht="15" thickBot="1" x14ac:dyDescent="0.35">
      <c r="A1034" s="8" t="s">
        <v>94</v>
      </c>
      <c r="B1034" s="9">
        <v>173</v>
      </c>
      <c r="C1034" s="9">
        <v>76</v>
      </c>
      <c r="D1034" s="9">
        <v>91</v>
      </c>
      <c r="E1034" s="9">
        <v>84</v>
      </c>
      <c r="F1034" s="9">
        <v>89</v>
      </c>
      <c r="G1034" s="9">
        <v>95</v>
      </c>
      <c r="H1034" s="9">
        <v>86</v>
      </c>
      <c r="I1034" s="9">
        <v>28000</v>
      </c>
    </row>
    <row r="1035" spans="1:9" ht="15" thickBot="1" x14ac:dyDescent="0.35">
      <c r="A1035" s="8" t="s">
        <v>95</v>
      </c>
      <c r="B1035" s="9">
        <v>172</v>
      </c>
      <c r="C1035" s="9">
        <v>74</v>
      </c>
      <c r="D1035" s="9">
        <v>91</v>
      </c>
      <c r="E1035" s="9">
        <v>83</v>
      </c>
      <c r="F1035" s="9">
        <v>92</v>
      </c>
      <c r="G1035" s="9">
        <v>95</v>
      </c>
      <c r="H1035" s="9">
        <v>82</v>
      </c>
      <c r="I1035" s="9">
        <v>30000</v>
      </c>
    </row>
    <row r="1036" spans="1:9" ht="15" thickBot="1" x14ac:dyDescent="0.35">
      <c r="A1036" s="8" t="s">
        <v>96</v>
      </c>
      <c r="B1036" s="9">
        <v>171</v>
      </c>
      <c r="C1036" s="9">
        <v>76</v>
      </c>
      <c r="D1036" s="9">
        <v>92</v>
      </c>
      <c r="E1036" s="9">
        <v>86</v>
      </c>
      <c r="F1036" s="9">
        <v>92</v>
      </c>
      <c r="G1036" s="9">
        <v>95</v>
      </c>
      <c r="H1036" s="9">
        <v>83</v>
      </c>
      <c r="I1036" s="9">
        <v>34000</v>
      </c>
    </row>
    <row r="1037" spans="1:9" ht="15" thickBot="1" x14ac:dyDescent="0.35">
      <c r="A1037" s="8" t="s">
        <v>97</v>
      </c>
      <c r="B1037" s="9">
        <v>170</v>
      </c>
      <c r="C1037" s="9">
        <v>76</v>
      </c>
      <c r="D1037" s="9">
        <v>92</v>
      </c>
      <c r="E1037" s="9">
        <v>84</v>
      </c>
      <c r="F1037" s="9">
        <v>90</v>
      </c>
      <c r="G1037" s="9">
        <v>93</v>
      </c>
      <c r="H1037" s="9">
        <v>83</v>
      </c>
      <c r="I1037" s="9">
        <v>32000</v>
      </c>
    </row>
    <row r="1038" spans="1:9" ht="15" thickBot="1" x14ac:dyDescent="0.35">
      <c r="A1038" s="8" t="s">
        <v>98</v>
      </c>
      <c r="B1038" s="9">
        <v>169</v>
      </c>
      <c r="C1038" s="9">
        <v>75</v>
      </c>
      <c r="D1038" s="9">
        <v>90</v>
      </c>
      <c r="E1038" s="9">
        <v>84</v>
      </c>
      <c r="F1038" s="9">
        <v>90</v>
      </c>
      <c r="G1038" s="9">
        <v>90</v>
      </c>
      <c r="H1038" s="9">
        <v>72</v>
      </c>
      <c r="I1038" s="9">
        <v>34000</v>
      </c>
    </row>
    <row r="1039" spans="1:9" ht="15" thickBot="1" x14ac:dyDescent="0.35">
      <c r="A1039" s="8" t="s">
        <v>99</v>
      </c>
      <c r="B1039" s="9">
        <v>168</v>
      </c>
      <c r="C1039" s="9">
        <v>73</v>
      </c>
      <c r="D1039" s="9">
        <v>90</v>
      </c>
      <c r="E1039" s="9">
        <v>87</v>
      </c>
      <c r="F1039" s="9">
        <v>88</v>
      </c>
      <c r="G1039" s="9">
        <v>93</v>
      </c>
      <c r="H1039" s="9">
        <v>82</v>
      </c>
      <c r="I1039" s="9">
        <v>37000</v>
      </c>
    </row>
    <row r="1040" spans="1:9" ht="15" thickBot="1" x14ac:dyDescent="0.35">
      <c r="A1040" s="8" t="s">
        <v>100</v>
      </c>
      <c r="B1040" s="9">
        <v>167</v>
      </c>
      <c r="C1040" s="9">
        <v>72</v>
      </c>
      <c r="D1040" s="9">
        <v>90</v>
      </c>
      <c r="E1040" s="9">
        <v>87</v>
      </c>
      <c r="F1040" s="9">
        <v>91</v>
      </c>
      <c r="G1040" s="9">
        <v>94</v>
      </c>
      <c r="H1040" s="9">
        <v>81</v>
      </c>
      <c r="I1040" s="9">
        <v>36000</v>
      </c>
    </row>
    <row r="1041" spans="1:9" ht="15" thickBot="1" x14ac:dyDescent="0.35">
      <c r="A1041" s="8" t="s">
        <v>101</v>
      </c>
      <c r="B1041" s="9">
        <v>166</v>
      </c>
      <c r="C1041" s="9">
        <v>73</v>
      </c>
      <c r="D1041" s="9">
        <v>90</v>
      </c>
      <c r="E1041" s="9">
        <v>85</v>
      </c>
      <c r="F1041" s="9">
        <v>88</v>
      </c>
      <c r="G1041" s="9">
        <v>93</v>
      </c>
      <c r="H1041" s="9">
        <v>71</v>
      </c>
      <c r="I1041" s="9">
        <v>33000</v>
      </c>
    </row>
    <row r="1042" spans="1:9" ht="15" thickBot="1" x14ac:dyDescent="0.35">
      <c r="A1042" s="8" t="s">
        <v>102</v>
      </c>
      <c r="B1042" s="9">
        <v>165</v>
      </c>
      <c r="C1042" s="9">
        <v>75</v>
      </c>
      <c r="D1042" s="9">
        <v>90</v>
      </c>
      <c r="E1042" s="9">
        <v>82</v>
      </c>
      <c r="F1042" s="9">
        <v>88</v>
      </c>
      <c r="G1042" s="9">
        <v>94</v>
      </c>
      <c r="H1042" s="9">
        <v>77</v>
      </c>
      <c r="I1042" s="9">
        <v>32000</v>
      </c>
    </row>
    <row r="1043" spans="1:9" ht="15" thickBot="1" x14ac:dyDescent="0.35">
      <c r="A1043" s="8" t="s">
        <v>103</v>
      </c>
      <c r="B1043" s="9">
        <v>164</v>
      </c>
      <c r="C1043" s="9">
        <v>70</v>
      </c>
      <c r="D1043" s="9">
        <v>88</v>
      </c>
      <c r="E1043" s="9">
        <v>82</v>
      </c>
      <c r="F1043" s="9">
        <v>89</v>
      </c>
      <c r="G1043" s="9">
        <v>94</v>
      </c>
      <c r="H1043" s="9">
        <v>79</v>
      </c>
      <c r="I1043" s="9">
        <v>37000</v>
      </c>
    </row>
    <row r="1044" spans="1:9" ht="15" thickBot="1" x14ac:dyDescent="0.35">
      <c r="A1044" s="8" t="s">
        <v>104</v>
      </c>
      <c r="B1044" s="9">
        <v>163</v>
      </c>
      <c r="C1044" s="9">
        <v>61</v>
      </c>
      <c r="D1044" s="9">
        <v>88</v>
      </c>
      <c r="E1044" s="9">
        <v>82</v>
      </c>
      <c r="F1044" s="9">
        <v>88</v>
      </c>
      <c r="G1044" s="9">
        <v>94</v>
      </c>
      <c r="H1044" s="9">
        <v>80</v>
      </c>
      <c r="I1044" s="9">
        <v>51000</v>
      </c>
    </row>
    <row r="1045" spans="1:9" ht="15" thickBot="1" x14ac:dyDescent="0.35">
      <c r="A1045" s="8" t="s">
        <v>105</v>
      </c>
      <c r="B1045" s="9">
        <v>162</v>
      </c>
      <c r="C1045" s="9">
        <v>80</v>
      </c>
      <c r="D1045" s="9">
        <v>90</v>
      </c>
      <c r="E1045" s="9">
        <v>85</v>
      </c>
      <c r="F1045" s="9">
        <v>89</v>
      </c>
      <c r="G1045" s="9">
        <v>94</v>
      </c>
      <c r="H1045" s="9">
        <v>78</v>
      </c>
      <c r="I1045" s="9">
        <v>31000</v>
      </c>
    </row>
    <row r="1046" spans="1:9" ht="15" thickBot="1" x14ac:dyDescent="0.35">
      <c r="A1046" s="8" t="s">
        <v>106</v>
      </c>
      <c r="B1046" s="9">
        <v>161</v>
      </c>
      <c r="C1046" s="9">
        <v>80</v>
      </c>
      <c r="D1046" s="9">
        <v>90</v>
      </c>
      <c r="E1046" s="9">
        <v>82</v>
      </c>
      <c r="F1046" s="9">
        <v>88</v>
      </c>
      <c r="G1046" s="9">
        <v>94</v>
      </c>
      <c r="H1046" s="9">
        <v>76</v>
      </c>
      <c r="I1046" s="9">
        <v>30000</v>
      </c>
    </row>
    <row r="1047" spans="1:9" ht="15" thickBot="1" x14ac:dyDescent="0.35">
      <c r="A1047" s="8" t="s">
        <v>107</v>
      </c>
      <c r="B1047" s="9">
        <v>160</v>
      </c>
      <c r="C1047" s="9">
        <v>78</v>
      </c>
      <c r="D1047" s="9">
        <v>90</v>
      </c>
      <c r="E1047" s="9">
        <v>81</v>
      </c>
      <c r="F1047" s="9">
        <v>90</v>
      </c>
      <c r="G1047" s="9">
        <v>94</v>
      </c>
      <c r="H1047" s="9">
        <v>78</v>
      </c>
      <c r="I1047" s="9">
        <v>32000</v>
      </c>
    </row>
    <row r="1048" spans="1:9" ht="15" thickBot="1" x14ac:dyDescent="0.35">
      <c r="A1048" s="8" t="s">
        <v>108</v>
      </c>
      <c r="B1048" s="9">
        <v>159</v>
      </c>
      <c r="C1048" s="9">
        <v>80</v>
      </c>
      <c r="D1048" s="9">
        <v>91</v>
      </c>
      <c r="E1048" s="9">
        <v>83</v>
      </c>
      <c r="F1048" s="9">
        <v>91</v>
      </c>
      <c r="G1048" s="9">
        <v>94</v>
      </c>
      <c r="H1048" s="9">
        <v>78</v>
      </c>
      <c r="I1048" s="9">
        <v>33000</v>
      </c>
    </row>
    <row r="1049" spans="1:9" ht="15" thickBot="1" x14ac:dyDescent="0.35">
      <c r="A1049" s="8" t="s">
        <v>109</v>
      </c>
      <c r="B1049" s="9">
        <v>158</v>
      </c>
      <c r="C1049" s="9">
        <v>78</v>
      </c>
      <c r="D1049" s="9">
        <v>90</v>
      </c>
      <c r="E1049" s="9">
        <v>83</v>
      </c>
      <c r="F1049" s="9">
        <v>91</v>
      </c>
      <c r="G1049" s="9">
        <v>94</v>
      </c>
      <c r="H1049" s="9">
        <v>77</v>
      </c>
      <c r="I1049" s="9">
        <v>35000</v>
      </c>
    </row>
    <row r="1050" spans="1:9" ht="15" thickBot="1" x14ac:dyDescent="0.35">
      <c r="A1050" s="8" t="s">
        <v>110</v>
      </c>
      <c r="B1050" s="9">
        <v>157</v>
      </c>
      <c r="C1050" s="9">
        <v>73</v>
      </c>
      <c r="D1050" s="9">
        <v>90</v>
      </c>
      <c r="E1050" s="9">
        <v>83</v>
      </c>
      <c r="F1050" s="9">
        <v>90</v>
      </c>
      <c r="G1050" s="9">
        <v>95</v>
      </c>
      <c r="H1050" s="9">
        <v>75</v>
      </c>
      <c r="I1050" s="9">
        <v>38000</v>
      </c>
    </row>
    <row r="1051" spans="1:9" ht="15" thickBot="1" x14ac:dyDescent="0.35">
      <c r="A1051" s="8" t="s">
        <v>111</v>
      </c>
      <c r="B1051" s="9">
        <v>156</v>
      </c>
      <c r="C1051" s="9">
        <v>73</v>
      </c>
      <c r="D1051" s="9">
        <v>89</v>
      </c>
      <c r="E1051" s="9">
        <v>82</v>
      </c>
      <c r="F1051" s="9">
        <v>86</v>
      </c>
      <c r="G1051" s="9">
        <v>93</v>
      </c>
      <c r="H1051" s="9">
        <v>71</v>
      </c>
      <c r="I1051" s="9">
        <v>41000</v>
      </c>
    </row>
    <row r="1052" spans="1:9" ht="15" thickBot="1" x14ac:dyDescent="0.35">
      <c r="A1052" s="8" t="s">
        <v>112</v>
      </c>
      <c r="B1052" s="9">
        <v>155</v>
      </c>
      <c r="C1052" s="9">
        <v>73</v>
      </c>
      <c r="D1052" s="9">
        <v>89</v>
      </c>
      <c r="E1052" s="9">
        <v>83</v>
      </c>
      <c r="F1052" s="9">
        <v>90</v>
      </c>
      <c r="G1052" s="9">
        <v>95</v>
      </c>
      <c r="H1052" s="9">
        <v>74</v>
      </c>
      <c r="I1052" s="9">
        <v>40000</v>
      </c>
    </row>
    <row r="1053" spans="1:9" ht="15" thickBot="1" x14ac:dyDescent="0.35">
      <c r="A1053" s="8" t="s">
        <v>113</v>
      </c>
      <c r="B1053" s="9">
        <v>154</v>
      </c>
      <c r="C1053" s="9">
        <v>78</v>
      </c>
      <c r="D1053" s="9">
        <v>89</v>
      </c>
      <c r="E1053" s="9">
        <v>81</v>
      </c>
      <c r="F1053" s="9">
        <v>87</v>
      </c>
      <c r="G1053" s="9">
        <v>95</v>
      </c>
      <c r="H1053" s="9">
        <v>74</v>
      </c>
      <c r="I1053" s="9">
        <v>37000</v>
      </c>
    </row>
    <row r="1054" spans="1:9" ht="15" thickBot="1" x14ac:dyDescent="0.35">
      <c r="A1054" s="8" t="s">
        <v>114</v>
      </c>
      <c r="B1054" s="9">
        <v>153</v>
      </c>
      <c r="C1054" s="9">
        <v>77</v>
      </c>
      <c r="D1054" s="9">
        <v>89</v>
      </c>
      <c r="E1054" s="9">
        <v>82</v>
      </c>
      <c r="F1054" s="9">
        <v>89</v>
      </c>
      <c r="G1054" s="9">
        <v>94</v>
      </c>
      <c r="H1054" s="9">
        <v>81</v>
      </c>
      <c r="I1054" s="9">
        <v>38000</v>
      </c>
    </row>
    <row r="1055" spans="1:9" ht="15" thickBot="1" x14ac:dyDescent="0.35">
      <c r="A1055" s="8" t="s">
        <v>115</v>
      </c>
      <c r="B1055" s="9">
        <v>152</v>
      </c>
      <c r="C1055" s="9">
        <v>70</v>
      </c>
      <c r="D1055" s="9">
        <v>88</v>
      </c>
      <c r="E1055" s="9">
        <v>79</v>
      </c>
      <c r="F1055" s="9">
        <v>90</v>
      </c>
      <c r="G1055" s="9">
        <v>94</v>
      </c>
      <c r="H1055" s="9">
        <v>75</v>
      </c>
      <c r="I1055" s="9">
        <v>40000</v>
      </c>
    </row>
    <row r="1056" spans="1:9" ht="15" thickBot="1" x14ac:dyDescent="0.35">
      <c r="A1056" s="8" t="s">
        <v>116</v>
      </c>
      <c r="B1056" s="9">
        <v>151</v>
      </c>
      <c r="C1056" s="9">
        <v>61</v>
      </c>
      <c r="D1056" s="9">
        <v>87</v>
      </c>
      <c r="E1056" s="9">
        <v>78</v>
      </c>
      <c r="F1056" s="9">
        <v>86</v>
      </c>
      <c r="G1056" s="9">
        <v>94</v>
      </c>
      <c r="H1056" s="9">
        <v>73</v>
      </c>
      <c r="I1056" s="9">
        <v>57000</v>
      </c>
    </row>
    <row r="1057" spans="1:9" ht="15" thickBot="1" x14ac:dyDescent="0.35">
      <c r="A1057" s="8" t="s">
        <v>117</v>
      </c>
      <c r="B1057" s="9">
        <v>150</v>
      </c>
      <c r="C1057" s="9">
        <v>78</v>
      </c>
      <c r="D1057" s="9">
        <v>86</v>
      </c>
      <c r="E1057" s="9">
        <v>83</v>
      </c>
      <c r="F1057" s="9">
        <v>88</v>
      </c>
      <c r="G1057" s="9">
        <v>95</v>
      </c>
      <c r="H1057" s="9">
        <v>79</v>
      </c>
      <c r="I1057" s="9">
        <v>34000</v>
      </c>
    </row>
    <row r="1058" spans="1:9" ht="15" thickBot="1" x14ac:dyDescent="0.35">
      <c r="A1058" s="8" t="s">
        <v>118</v>
      </c>
      <c r="B1058" s="9">
        <v>149</v>
      </c>
      <c r="C1058" s="9">
        <v>78</v>
      </c>
      <c r="D1058" s="9">
        <v>86</v>
      </c>
      <c r="E1058" s="9">
        <v>85</v>
      </c>
      <c r="F1058" s="9">
        <v>87</v>
      </c>
      <c r="G1058" s="9">
        <v>94</v>
      </c>
      <c r="H1058" s="9">
        <v>78</v>
      </c>
      <c r="I1058" s="9">
        <v>35000</v>
      </c>
    </row>
    <row r="1059" spans="1:9" ht="15" thickBot="1" x14ac:dyDescent="0.35">
      <c r="A1059" s="8" t="s">
        <v>119</v>
      </c>
      <c r="B1059" s="9">
        <v>148</v>
      </c>
      <c r="C1059" s="9">
        <v>75</v>
      </c>
      <c r="D1059" s="9">
        <v>87</v>
      </c>
      <c r="E1059" s="9">
        <v>84</v>
      </c>
      <c r="F1059" s="9">
        <v>87</v>
      </c>
      <c r="G1059" s="9">
        <v>93</v>
      </c>
      <c r="H1059" s="9">
        <v>76</v>
      </c>
      <c r="I1059" s="9">
        <v>39000</v>
      </c>
    </row>
    <row r="1060" spans="1:9" ht="15" thickBot="1" x14ac:dyDescent="0.35">
      <c r="A1060" s="8" t="s">
        <v>120</v>
      </c>
      <c r="B1060" s="9">
        <v>147</v>
      </c>
      <c r="C1060" s="9">
        <v>74</v>
      </c>
      <c r="D1060" s="9">
        <v>88</v>
      </c>
      <c r="E1060" s="9">
        <v>83</v>
      </c>
      <c r="F1060" s="9">
        <v>88</v>
      </c>
      <c r="G1060" s="9">
        <v>94</v>
      </c>
      <c r="H1060" s="9">
        <v>76</v>
      </c>
      <c r="I1060" s="9">
        <v>39000</v>
      </c>
    </row>
    <row r="1061" spans="1:9" ht="15" thickBot="1" x14ac:dyDescent="0.35">
      <c r="A1061" s="8" t="s">
        <v>121</v>
      </c>
      <c r="B1061" s="9">
        <v>146</v>
      </c>
      <c r="C1061" s="9">
        <v>76</v>
      </c>
      <c r="D1061" s="9">
        <v>87</v>
      </c>
      <c r="E1061" s="9">
        <v>83</v>
      </c>
      <c r="F1061" s="9">
        <v>85</v>
      </c>
      <c r="G1061" s="9">
        <v>94</v>
      </c>
      <c r="H1061" s="9">
        <v>79</v>
      </c>
      <c r="I1061" s="9">
        <v>39000</v>
      </c>
    </row>
    <row r="1062" spans="1:9" ht="15" thickBot="1" x14ac:dyDescent="0.35">
      <c r="A1062" s="8" t="s">
        <v>122</v>
      </c>
      <c r="B1062" s="9">
        <v>145</v>
      </c>
      <c r="C1062" s="9">
        <v>74</v>
      </c>
      <c r="D1062" s="9">
        <v>87</v>
      </c>
      <c r="E1062" s="9">
        <v>82</v>
      </c>
      <c r="F1062" s="9">
        <v>82</v>
      </c>
      <c r="G1062" s="9">
        <v>93</v>
      </c>
      <c r="H1062" s="9">
        <v>71</v>
      </c>
      <c r="I1062" s="9">
        <v>47000</v>
      </c>
    </row>
    <row r="1063" spans="1:9" ht="15" thickBot="1" x14ac:dyDescent="0.35">
      <c r="A1063" s="8" t="s">
        <v>123</v>
      </c>
      <c r="B1063" s="9">
        <v>144</v>
      </c>
      <c r="C1063" s="9">
        <v>73</v>
      </c>
      <c r="D1063" s="9">
        <v>85</v>
      </c>
      <c r="E1063" s="9">
        <v>79</v>
      </c>
      <c r="F1063" s="9">
        <v>83</v>
      </c>
      <c r="G1063" s="9">
        <v>93</v>
      </c>
      <c r="H1063" s="9">
        <v>76</v>
      </c>
      <c r="I1063" s="9">
        <v>47000</v>
      </c>
    </row>
    <row r="1064" spans="1:9" ht="15" thickBot="1" x14ac:dyDescent="0.35">
      <c r="A1064" s="8" t="s">
        <v>124</v>
      </c>
      <c r="B1064" s="9">
        <v>143</v>
      </c>
      <c r="C1064" s="9">
        <v>69</v>
      </c>
      <c r="D1064" s="9">
        <v>84</v>
      </c>
      <c r="E1064" s="9">
        <v>84</v>
      </c>
      <c r="F1064" s="9">
        <v>83</v>
      </c>
      <c r="G1064" s="9">
        <v>93</v>
      </c>
      <c r="H1064" s="9">
        <v>77</v>
      </c>
      <c r="I1064" s="9">
        <v>49000</v>
      </c>
    </row>
    <row r="1065" spans="1:9" ht="15" thickBot="1" x14ac:dyDescent="0.35">
      <c r="A1065" s="8" t="s">
        <v>125</v>
      </c>
      <c r="B1065" s="9">
        <v>142</v>
      </c>
      <c r="C1065" s="9">
        <v>72</v>
      </c>
      <c r="D1065" s="9">
        <v>78</v>
      </c>
      <c r="E1065" s="9">
        <v>82</v>
      </c>
      <c r="F1065" s="9">
        <v>80</v>
      </c>
      <c r="G1065" s="9">
        <v>93</v>
      </c>
      <c r="H1065" s="9">
        <v>70</v>
      </c>
      <c r="I1065" s="9">
        <v>54000</v>
      </c>
    </row>
    <row r="1066" spans="1:9" ht="15" thickBot="1" x14ac:dyDescent="0.35">
      <c r="A1066" s="8" t="s">
        <v>126</v>
      </c>
      <c r="B1066" s="9">
        <v>141</v>
      </c>
      <c r="C1066" s="9">
        <v>62</v>
      </c>
      <c r="D1066" s="9">
        <v>81</v>
      </c>
      <c r="E1066" s="9">
        <v>81</v>
      </c>
      <c r="F1066" s="9">
        <v>83</v>
      </c>
      <c r="G1066" s="9">
        <v>93</v>
      </c>
      <c r="H1066" s="9">
        <v>71</v>
      </c>
      <c r="I1066" s="9">
        <v>43000</v>
      </c>
    </row>
    <row r="1067" spans="1:9" ht="15" thickBot="1" x14ac:dyDescent="0.35">
      <c r="A1067" s="8" t="s">
        <v>127</v>
      </c>
      <c r="B1067" s="9">
        <v>140</v>
      </c>
      <c r="C1067" s="9">
        <v>47</v>
      </c>
      <c r="D1067" s="9">
        <v>82</v>
      </c>
      <c r="E1067" s="9">
        <v>80</v>
      </c>
      <c r="F1067" s="9">
        <v>83</v>
      </c>
      <c r="G1067" s="9">
        <v>92</v>
      </c>
      <c r="H1067" s="9">
        <v>70</v>
      </c>
      <c r="I1067" s="9">
        <v>46000</v>
      </c>
    </row>
    <row r="1068" spans="1:9" ht="15" thickBot="1" x14ac:dyDescent="0.35">
      <c r="A1068" s="8" t="s">
        <v>128</v>
      </c>
      <c r="B1068" s="9">
        <v>139</v>
      </c>
      <c r="C1068" s="9">
        <v>49</v>
      </c>
      <c r="D1068" s="9">
        <v>82</v>
      </c>
      <c r="E1068" s="9">
        <v>79</v>
      </c>
      <c r="F1068" s="9">
        <v>81</v>
      </c>
      <c r="G1068" s="9">
        <v>92</v>
      </c>
      <c r="H1068" s="9">
        <v>75</v>
      </c>
      <c r="I1068" s="9">
        <v>59000</v>
      </c>
    </row>
    <row r="1069" spans="1:9" ht="15" thickBot="1" x14ac:dyDescent="0.35">
      <c r="A1069" s="8" t="s">
        <v>129</v>
      </c>
      <c r="B1069" s="9">
        <v>138</v>
      </c>
      <c r="C1069" s="9">
        <v>66</v>
      </c>
      <c r="D1069" s="9">
        <v>84</v>
      </c>
      <c r="E1069" s="9">
        <v>82</v>
      </c>
      <c r="F1069" s="9">
        <v>84</v>
      </c>
      <c r="G1069" s="9">
        <v>93</v>
      </c>
      <c r="H1069" s="9">
        <v>73</v>
      </c>
      <c r="I1069" s="9">
        <v>37000</v>
      </c>
    </row>
    <row r="1070" spans="1:9" ht="15" thickBot="1" x14ac:dyDescent="0.35">
      <c r="A1070" s="8" t="s">
        <v>130</v>
      </c>
      <c r="B1070" s="9">
        <v>137</v>
      </c>
      <c r="C1070" s="9">
        <v>70</v>
      </c>
      <c r="D1070" s="9">
        <v>83</v>
      </c>
      <c r="E1070" s="9">
        <v>83</v>
      </c>
      <c r="F1070" s="9">
        <v>78</v>
      </c>
      <c r="G1070" s="9">
        <v>93</v>
      </c>
      <c r="H1070" s="9">
        <v>68</v>
      </c>
      <c r="I1070" s="9">
        <v>36000</v>
      </c>
    </row>
    <row r="1071" spans="1:9" ht="15" thickBot="1" x14ac:dyDescent="0.35">
      <c r="A1071" s="8" t="s">
        <v>131</v>
      </c>
      <c r="B1071" s="9">
        <v>136</v>
      </c>
      <c r="C1071" s="9">
        <v>71</v>
      </c>
      <c r="D1071" s="9">
        <v>83</v>
      </c>
      <c r="E1071" s="9">
        <v>83</v>
      </c>
      <c r="F1071" s="9">
        <v>80</v>
      </c>
      <c r="G1071" s="9">
        <v>92</v>
      </c>
      <c r="H1071" s="9">
        <v>63</v>
      </c>
      <c r="I1071" s="9">
        <v>44000</v>
      </c>
    </row>
    <row r="1072" spans="1:9" ht="15" thickBot="1" x14ac:dyDescent="0.35">
      <c r="A1072" s="8" t="s">
        <v>132</v>
      </c>
      <c r="B1072" s="9">
        <v>135</v>
      </c>
      <c r="C1072" s="9">
        <v>70</v>
      </c>
      <c r="D1072" s="9">
        <v>84</v>
      </c>
      <c r="E1072" s="9">
        <v>85</v>
      </c>
      <c r="F1072" s="9">
        <v>77</v>
      </c>
      <c r="G1072" s="9">
        <v>92</v>
      </c>
      <c r="H1072" s="9">
        <v>70</v>
      </c>
      <c r="I1072" s="9">
        <v>41000</v>
      </c>
    </row>
    <row r="1073" spans="1:9" ht="15" thickBot="1" x14ac:dyDescent="0.35">
      <c r="A1073" s="8" t="s">
        <v>133</v>
      </c>
      <c r="B1073" s="9">
        <v>134</v>
      </c>
      <c r="C1073" s="9">
        <v>65</v>
      </c>
      <c r="D1073" s="9">
        <v>83</v>
      </c>
      <c r="E1073" s="9">
        <v>84</v>
      </c>
      <c r="F1073" s="9">
        <v>79</v>
      </c>
      <c r="G1073" s="9">
        <v>92</v>
      </c>
      <c r="H1073" s="9">
        <v>70</v>
      </c>
      <c r="I1073" s="9">
        <v>41000</v>
      </c>
    </row>
    <row r="1074" spans="1:9" ht="15" thickBot="1" x14ac:dyDescent="0.35">
      <c r="A1074" s="8" t="s">
        <v>134</v>
      </c>
      <c r="B1074" s="9">
        <v>133</v>
      </c>
      <c r="C1074" s="9">
        <v>69</v>
      </c>
      <c r="D1074" s="9">
        <v>84</v>
      </c>
      <c r="E1074" s="9">
        <v>83</v>
      </c>
      <c r="F1074" s="9">
        <v>79</v>
      </c>
      <c r="G1074" s="9">
        <v>92</v>
      </c>
      <c r="H1074" s="9">
        <v>69</v>
      </c>
      <c r="I1074" s="9">
        <v>48000</v>
      </c>
    </row>
    <row r="1075" spans="1:9" ht="15" thickBot="1" x14ac:dyDescent="0.35">
      <c r="A1075" s="8" t="s">
        <v>135</v>
      </c>
      <c r="B1075" s="9">
        <v>132</v>
      </c>
      <c r="C1075" s="9">
        <v>63</v>
      </c>
      <c r="D1075" s="9">
        <v>82</v>
      </c>
      <c r="E1075" s="9">
        <v>83</v>
      </c>
      <c r="F1075" s="9">
        <v>76</v>
      </c>
      <c r="G1075" s="9">
        <v>90</v>
      </c>
      <c r="H1075" s="9">
        <v>67</v>
      </c>
      <c r="I1075" s="9">
        <v>47000</v>
      </c>
    </row>
    <row r="1076" spans="1:9" ht="15" thickBot="1" x14ac:dyDescent="0.35">
      <c r="A1076" s="8" t="s">
        <v>136</v>
      </c>
      <c r="B1076" s="9">
        <v>131</v>
      </c>
      <c r="C1076" s="9">
        <v>65</v>
      </c>
      <c r="D1076" s="9">
        <v>83</v>
      </c>
      <c r="E1076" s="9">
        <v>84</v>
      </c>
      <c r="F1076" s="9">
        <v>80</v>
      </c>
      <c r="G1076" s="9">
        <v>90</v>
      </c>
      <c r="H1076" s="9">
        <v>67</v>
      </c>
      <c r="I1076" s="9">
        <v>46000</v>
      </c>
    </row>
    <row r="1077" spans="1:9" ht="15" thickBot="1" x14ac:dyDescent="0.35">
      <c r="A1077" s="8" t="s">
        <v>137</v>
      </c>
      <c r="B1077" s="9">
        <v>130</v>
      </c>
      <c r="C1077" s="9">
        <v>69</v>
      </c>
      <c r="D1077" s="9">
        <v>83</v>
      </c>
      <c r="E1077" s="9">
        <v>83</v>
      </c>
      <c r="F1077" s="9">
        <v>79</v>
      </c>
      <c r="G1077" s="9">
        <v>93</v>
      </c>
      <c r="H1077" s="9">
        <v>70</v>
      </c>
      <c r="I1077" s="9">
        <v>41000</v>
      </c>
    </row>
    <row r="1078" spans="1:9" ht="15" thickBot="1" x14ac:dyDescent="0.35">
      <c r="A1078" s="8" t="s">
        <v>138</v>
      </c>
      <c r="B1078" s="9">
        <v>129</v>
      </c>
      <c r="C1078" s="9">
        <v>62</v>
      </c>
      <c r="D1078" s="9">
        <v>83</v>
      </c>
      <c r="E1078" s="9">
        <v>79</v>
      </c>
      <c r="F1078" s="9">
        <v>75</v>
      </c>
      <c r="G1078" s="9">
        <v>92</v>
      </c>
      <c r="H1078" s="9">
        <v>70</v>
      </c>
      <c r="I1078" s="9">
        <v>44000</v>
      </c>
    </row>
    <row r="1079" spans="1:9" ht="15" thickBot="1" x14ac:dyDescent="0.35">
      <c r="A1079" s="8" t="s">
        <v>139</v>
      </c>
      <c r="B1079" s="9">
        <v>128</v>
      </c>
      <c r="C1079" s="9">
        <v>57</v>
      </c>
      <c r="D1079" s="9">
        <v>74</v>
      </c>
      <c r="E1079" s="9">
        <v>79</v>
      </c>
      <c r="F1079" s="9">
        <v>78</v>
      </c>
      <c r="G1079" s="9">
        <v>91</v>
      </c>
      <c r="H1079" s="9">
        <v>72</v>
      </c>
      <c r="I1079" s="9">
        <v>50000</v>
      </c>
    </row>
    <row r="1080" spans="1:9" ht="15" thickBot="1" x14ac:dyDescent="0.35">
      <c r="A1080" s="8" t="s">
        <v>140</v>
      </c>
      <c r="B1080" s="9">
        <v>127</v>
      </c>
      <c r="C1080" s="9">
        <v>46</v>
      </c>
      <c r="D1080" s="9">
        <v>76</v>
      </c>
      <c r="E1080" s="9">
        <v>80</v>
      </c>
      <c r="F1080" s="9">
        <v>75</v>
      </c>
      <c r="G1080" s="9">
        <v>91</v>
      </c>
      <c r="H1080" s="9">
        <v>68</v>
      </c>
      <c r="I1080" s="9">
        <v>68000</v>
      </c>
    </row>
    <row r="1081" spans="1:9" ht="15" thickBot="1" x14ac:dyDescent="0.35">
      <c r="A1081" s="8" t="s">
        <v>141</v>
      </c>
      <c r="B1081" s="9">
        <v>126</v>
      </c>
      <c r="C1081" s="9">
        <v>72</v>
      </c>
      <c r="D1081" s="9">
        <v>82</v>
      </c>
      <c r="E1081" s="9">
        <v>82</v>
      </c>
      <c r="F1081" s="9">
        <v>82</v>
      </c>
      <c r="G1081" s="9">
        <v>92</v>
      </c>
      <c r="H1081" s="9">
        <v>70</v>
      </c>
      <c r="I1081" s="9">
        <v>36000</v>
      </c>
    </row>
    <row r="1082" spans="1:9" ht="15" thickBot="1" x14ac:dyDescent="0.35">
      <c r="A1082" s="8" t="s">
        <v>142</v>
      </c>
      <c r="B1082" s="9">
        <v>125</v>
      </c>
      <c r="C1082" s="9">
        <v>71</v>
      </c>
      <c r="D1082" s="9">
        <v>80</v>
      </c>
      <c r="E1082" s="9">
        <v>81</v>
      </c>
      <c r="F1082" s="9">
        <v>80</v>
      </c>
      <c r="G1082" s="9">
        <v>90</v>
      </c>
      <c r="H1082" s="9">
        <v>70</v>
      </c>
      <c r="I1082" s="9">
        <v>34000</v>
      </c>
    </row>
    <row r="1083" spans="1:9" ht="15" thickBot="1" x14ac:dyDescent="0.35">
      <c r="A1083" s="8" t="s">
        <v>143</v>
      </c>
      <c r="B1083" s="9">
        <v>124</v>
      </c>
      <c r="C1083" s="9">
        <v>70</v>
      </c>
      <c r="D1083" s="9">
        <v>82</v>
      </c>
      <c r="E1083" s="9">
        <v>80</v>
      </c>
      <c r="F1083" s="9">
        <v>78</v>
      </c>
      <c r="G1083" s="9">
        <v>90</v>
      </c>
      <c r="H1083" s="9">
        <v>69</v>
      </c>
      <c r="I1083" s="9">
        <v>42000</v>
      </c>
    </row>
    <row r="1084" spans="1:9" ht="15" thickBot="1" x14ac:dyDescent="0.35">
      <c r="A1084" s="8" t="s">
        <v>144</v>
      </c>
      <c r="B1084" s="9">
        <v>123</v>
      </c>
      <c r="C1084" s="9">
        <v>70</v>
      </c>
      <c r="D1084" s="9">
        <v>84</v>
      </c>
      <c r="E1084" s="9">
        <v>81</v>
      </c>
      <c r="F1084" s="9">
        <v>77</v>
      </c>
      <c r="G1084" s="9">
        <v>89</v>
      </c>
      <c r="H1084" s="9">
        <v>69</v>
      </c>
      <c r="I1084" s="9">
        <v>40000</v>
      </c>
    </row>
    <row r="1085" spans="1:9" ht="15" thickBot="1" x14ac:dyDescent="0.35">
      <c r="A1085" s="8" t="s">
        <v>145</v>
      </c>
      <c r="B1085" s="9">
        <v>122</v>
      </c>
      <c r="C1085" s="9">
        <v>63</v>
      </c>
      <c r="D1085" s="9">
        <v>82</v>
      </c>
      <c r="E1085" s="9">
        <v>82</v>
      </c>
      <c r="F1085" s="9">
        <v>74</v>
      </c>
      <c r="G1085" s="9">
        <v>90</v>
      </c>
      <c r="H1085" s="9">
        <v>70</v>
      </c>
      <c r="I1085" s="9">
        <v>42000</v>
      </c>
    </row>
    <row r="1086" spans="1:9" ht="15" thickBot="1" x14ac:dyDescent="0.35">
      <c r="A1086" s="8" t="s">
        <v>146</v>
      </c>
      <c r="B1086" s="9">
        <v>121</v>
      </c>
      <c r="C1086" s="9">
        <v>65</v>
      </c>
      <c r="D1086" s="9">
        <v>82</v>
      </c>
      <c r="E1086" s="9">
        <v>73</v>
      </c>
      <c r="F1086" s="9">
        <v>76</v>
      </c>
      <c r="G1086" s="9">
        <v>90</v>
      </c>
      <c r="H1086" s="9">
        <v>67</v>
      </c>
      <c r="I1086" s="9">
        <v>41000</v>
      </c>
    </row>
    <row r="1087" spans="1:9" ht="15" thickBot="1" x14ac:dyDescent="0.35">
      <c r="A1087" s="8" t="s">
        <v>147</v>
      </c>
      <c r="B1087" s="9">
        <v>120</v>
      </c>
      <c r="C1087" s="9">
        <v>65</v>
      </c>
      <c r="D1087" s="9">
        <v>80</v>
      </c>
      <c r="E1087" s="9">
        <v>76</v>
      </c>
      <c r="F1087" s="9">
        <v>77</v>
      </c>
      <c r="G1087" s="9">
        <v>89</v>
      </c>
      <c r="H1087" s="9">
        <v>66</v>
      </c>
      <c r="I1087" s="9">
        <v>45000</v>
      </c>
    </row>
    <row r="1088" spans="1:9" ht="15" thickBot="1" x14ac:dyDescent="0.35">
      <c r="A1088" s="8" t="s">
        <v>148</v>
      </c>
      <c r="B1088" s="9">
        <v>119</v>
      </c>
      <c r="C1088" s="9">
        <v>62</v>
      </c>
      <c r="D1088" s="9">
        <v>79</v>
      </c>
      <c r="E1088" s="9">
        <v>79</v>
      </c>
      <c r="F1088" s="9">
        <v>72</v>
      </c>
      <c r="G1088" s="9">
        <v>89</v>
      </c>
      <c r="H1088" s="9">
        <v>67</v>
      </c>
      <c r="I1088" s="9">
        <v>56000</v>
      </c>
    </row>
    <row r="1089" spans="1:9" ht="15" thickBot="1" x14ac:dyDescent="0.35">
      <c r="A1089" s="8" t="s">
        <v>149</v>
      </c>
      <c r="B1089" s="9">
        <v>118</v>
      </c>
      <c r="C1089" s="9">
        <v>68</v>
      </c>
      <c r="D1089" s="9">
        <v>81</v>
      </c>
      <c r="E1089" s="9">
        <v>79</v>
      </c>
      <c r="F1089" s="9">
        <v>73</v>
      </c>
      <c r="G1089" s="9">
        <v>91</v>
      </c>
      <c r="H1089" s="9">
        <v>71</v>
      </c>
      <c r="I1089" s="9">
        <v>42000</v>
      </c>
    </row>
    <row r="1090" spans="1:9" ht="15" thickBot="1" x14ac:dyDescent="0.35">
      <c r="A1090" s="8" t="s">
        <v>150</v>
      </c>
      <c r="B1090" s="9">
        <v>117</v>
      </c>
      <c r="C1090" s="9">
        <v>65</v>
      </c>
      <c r="D1090" s="9">
        <v>79</v>
      </c>
      <c r="E1090" s="9">
        <v>78</v>
      </c>
      <c r="F1090" s="9">
        <v>70</v>
      </c>
      <c r="G1090" s="9">
        <v>90</v>
      </c>
      <c r="H1090" s="9">
        <v>70</v>
      </c>
      <c r="I1090" s="9">
        <v>42000</v>
      </c>
    </row>
    <row r="1091" spans="1:9" ht="15" thickBot="1" x14ac:dyDescent="0.35">
      <c r="A1091" s="8" t="s">
        <v>151</v>
      </c>
      <c r="B1091" s="9">
        <v>116</v>
      </c>
      <c r="C1091" s="9">
        <v>60</v>
      </c>
      <c r="D1091" s="9">
        <v>78</v>
      </c>
      <c r="E1091" s="9">
        <v>77</v>
      </c>
      <c r="F1091" s="9">
        <v>74</v>
      </c>
      <c r="G1091" s="9">
        <v>89</v>
      </c>
      <c r="H1091" s="9">
        <v>70</v>
      </c>
      <c r="I1091" s="9">
        <v>54000</v>
      </c>
    </row>
    <row r="1092" spans="1:9" ht="15" thickBot="1" x14ac:dyDescent="0.35">
      <c r="A1092" s="8" t="s">
        <v>152</v>
      </c>
      <c r="B1092" s="9">
        <v>115</v>
      </c>
      <c r="C1092" s="9">
        <v>37</v>
      </c>
      <c r="D1092" s="9">
        <v>74</v>
      </c>
      <c r="E1092" s="9">
        <v>71</v>
      </c>
      <c r="F1092" s="9">
        <v>69</v>
      </c>
      <c r="G1092" s="9">
        <v>88</v>
      </c>
      <c r="H1092" s="9">
        <v>70</v>
      </c>
      <c r="I1092" s="9">
        <v>80000</v>
      </c>
    </row>
    <row r="1093" spans="1:9" ht="15" thickBot="1" x14ac:dyDescent="0.35">
      <c r="A1093" s="8" t="s">
        <v>153</v>
      </c>
      <c r="B1093" s="9">
        <v>114</v>
      </c>
      <c r="C1093" s="9">
        <v>72</v>
      </c>
      <c r="D1093" s="9">
        <v>77</v>
      </c>
      <c r="E1093" s="9">
        <v>69</v>
      </c>
      <c r="F1093" s="9">
        <v>78</v>
      </c>
      <c r="G1093" s="9">
        <v>90</v>
      </c>
      <c r="H1093" s="9">
        <v>73</v>
      </c>
      <c r="I1093" s="9">
        <v>40000</v>
      </c>
    </row>
    <row r="1094" spans="1:9" ht="15" thickBot="1" x14ac:dyDescent="0.35">
      <c r="A1094" s="8" t="s">
        <v>154</v>
      </c>
      <c r="B1094" s="9">
        <v>113</v>
      </c>
      <c r="C1094" s="9">
        <v>70</v>
      </c>
      <c r="D1094" s="9">
        <v>78</v>
      </c>
      <c r="E1094" s="9">
        <v>78</v>
      </c>
      <c r="F1094" s="9">
        <v>78</v>
      </c>
      <c r="G1094" s="9">
        <v>89</v>
      </c>
      <c r="H1094" s="9">
        <v>72</v>
      </c>
      <c r="I1094" s="9">
        <v>39000</v>
      </c>
    </row>
    <row r="1095" spans="1:9" ht="15" thickBot="1" x14ac:dyDescent="0.35">
      <c r="A1095" s="8" t="s">
        <v>155</v>
      </c>
      <c r="B1095" s="9">
        <v>112</v>
      </c>
      <c r="C1095" s="9">
        <v>68</v>
      </c>
      <c r="D1095" s="9">
        <v>77</v>
      </c>
      <c r="E1095" s="9">
        <v>77</v>
      </c>
      <c r="F1095" s="9">
        <v>75</v>
      </c>
      <c r="G1095" s="9">
        <v>89</v>
      </c>
      <c r="H1095" s="9">
        <v>77</v>
      </c>
      <c r="I1095" s="9">
        <v>43000</v>
      </c>
    </row>
    <row r="1096" spans="1:9" ht="15" thickBot="1" x14ac:dyDescent="0.35">
      <c r="A1096" s="8" t="s">
        <v>156</v>
      </c>
      <c r="B1096" s="9">
        <v>111</v>
      </c>
      <c r="C1096" s="9">
        <v>66</v>
      </c>
      <c r="D1096" s="9">
        <v>79</v>
      </c>
      <c r="E1096" s="9">
        <v>77</v>
      </c>
      <c r="F1096" s="9">
        <v>72</v>
      </c>
      <c r="G1096" s="9">
        <v>88</v>
      </c>
      <c r="H1096" s="9">
        <v>69</v>
      </c>
      <c r="I1096" s="9">
        <v>44000</v>
      </c>
    </row>
    <row r="1097" spans="1:9" ht="15" thickBot="1" x14ac:dyDescent="0.35">
      <c r="A1097" s="8" t="s">
        <v>157</v>
      </c>
      <c r="B1097" s="9">
        <v>110</v>
      </c>
      <c r="C1097" s="9">
        <v>64</v>
      </c>
      <c r="D1097" s="9">
        <v>77</v>
      </c>
      <c r="E1097" s="9">
        <v>76</v>
      </c>
      <c r="F1097" s="9">
        <v>74</v>
      </c>
      <c r="G1097" s="9">
        <v>88</v>
      </c>
      <c r="H1097" s="9">
        <v>74</v>
      </c>
      <c r="I1097" s="9">
        <v>43000</v>
      </c>
    </row>
    <row r="1098" spans="1:9" ht="15" thickBot="1" x14ac:dyDescent="0.35">
      <c r="A1098" s="8" t="s">
        <v>158</v>
      </c>
      <c r="B1098" s="9">
        <v>109</v>
      </c>
      <c r="C1098" s="9">
        <v>61</v>
      </c>
      <c r="D1098" s="9">
        <v>74</v>
      </c>
      <c r="E1098" s="9">
        <v>77</v>
      </c>
      <c r="F1098" s="9">
        <v>72</v>
      </c>
      <c r="G1098" s="9">
        <v>84</v>
      </c>
      <c r="H1098" s="9">
        <v>68</v>
      </c>
      <c r="I1098" s="9">
        <v>48000</v>
      </c>
    </row>
    <row r="1099" spans="1:9" ht="15" thickBot="1" x14ac:dyDescent="0.35">
      <c r="A1099" s="8" t="s">
        <v>159</v>
      </c>
      <c r="B1099" s="9">
        <v>108</v>
      </c>
      <c r="C1099" s="9">
        <v>66</v>
      </c>
      <c r="D1099" s="9">
        <v>74</v>
      </c>
      <c r="E1099" s="9">
        <v>79</v>
      </c>
      <c r="F1099" s="9">
        <v>71</v>
      </c>
      <c r="G1099" s="9">
        <v>80</v>
      </c>
      <c r="H1099" s="9">
        <v>71</v>
      </c>
      <c r="I1099" s="9">
        <v>49000</v>
      </c>
    </row>
    <row r="1100" spans="1:9" ht="15" thickBot="1" x14ac:dyDescent="0.35">
      <c r="A1100" s="8" t="s">
        <v>160</v>
      </c>
      <c r="B1100" s="9">
        <v>107</v>
      </c>
      <c r="C1100" s="9">
        <v>63</v>
      </c>
      <c r="D1100" s="9">
        <v>76</v>
      </c>
      <c r="E1100" s="9">
        <v>79</v>
      </c>
      <c r="F1100" s="9">
        <v>72</v>
      </c>
      <c r="G1100" s="9">
        <v>79</v>
      </c>
      <c r="H1100" s="9">
        <v>73</v>
      </c>
      <c r="I1100" s="9">
        <v>48000</v>
      </c>
    </row>
    <row r="1101" spans="1:9" ht="15" thickBot="1" x14ac:dyDescent="0.35">
      <c r="A1101" s="8" t="s">
        <v>161</v>
      </c>
      <c r="B1101" s="9">
        <v>106</v>
      </c>
      <c r="C1101" s="9">
        <v>69</v>
      </c>
      <c r="D1101" s="9">
        <v>76</v>
      </c>
      <c r="E1101" s="9">
        <v>77</v>
      </c>
      <c r="F1101" s="9">
        <v>72</v>
      </c>
      <c r="G1101" s="9">
        <v>85</v>
      </c>
      <c r="H1101" s="9">
        <v>71</v>
      </c>
      <c r="I1101" s="9">
        <v>46000</v>
      </c>
    </row>
    <row r="1102" spans="1:9" ht="15" thickBot="1" x14ac:dyDescent="0.35">
      <c r="A1102" s="8" t="s">
        <v>162</v>
      </c>
      <c r="B1102" s="9">
        <v>105</v>
      </c>
      <c r="C1102" s="9">
        <v>65</v>
      </c>
      <c r="D1102" s="9">
        <v>68</v>
      </c>
      <c r="E1102" s="9">
        <v>77</v>
      </c>
      <c r="F1102" s="9">
        <v>65</v>
      </c>
      <c r="G1102" s="9">
        <v>84</v>
      </c>
      <c r="H1102" s="9">
        <v>75</v>
      </c>
      <c r="I1102" s="9">
        <v>41000</v>
      </c>
    </row>
    <row r="1103" spans="1:9" ht="15" thickBot="1" x14ac:dyDescent="0.35">
      <c r="A1103" s="8" t="s">
        <v>163</v>
      </c>
      <c r="B1103" s="9">
        <v>104</v>
      </c>
      <c r="C1103" s="9">
        <v>60</v>
      </c>
      <c r="D1103" s="9">
        <v>72</v>
      </c>
      <c r="E1103" s="9">
        <v>77</v>
      </c>
      <c r="F1103" s="9">
        <v>72</v>
      </c>
      <c r="G1103" s="9">
        <v>86</v>
      </c>
      <c r="H1103" s="9">
        <v>69</v>
      </c>
      <c r="I1103" s="9">
        <v>50000</v>
      </c>
    </row>
    <row r="1104" spans="1:9" ht="15" thickBot="1" x14ac:dyDescent="0.35">
      <c r="A1104" s="8" t="s">
        <v>164</v>
      </c>
      <c r="B1104" s="9">
        <v>103</v>
      </c>
      <c r="C1104" s="9">
        <v>46</v>
      </c>
      <c r="D1104" s="9">
        <v>70</v>
      </c>
      <c r="E1104" s="9">
        <v>73</v>
      </c>
      <c r="F1104" s="9">
        <v>71</v>
      </c>
      <c r="G1104" s="9">
        <v>84</v>
      </c>
      <c r="H1104" s="9">
        <v>66</v>
      </c>
      <c r="I1104" s="9">
        <v>83000</v>
      </c>
    </row>
    <row r="1105" spans="1:9" ht="15" thickBot="1" x14ac:dyDescent="0.35">
      <c r="A1105" s="8" t="s">
        <v>165</v>
      </c>
      <c r="B1105" s="9">
        <v>102</v>
      </c>
      <c r="C1105" s="9">
        <v>72</v>
      </c>
      <c r="D1105" s="9">
        <v>76</v>
      </c>
      <c r="E1105" s="9">
        <v>76</v>
      </c>
      <c r="F1105" s="9">
        <v>74</v>
      </c>
      <c r="G1105" s="9">
        <v>86</v>
      </c>
      <c r="H1105" s="9">
        <v>70</v>
      </c>
      <c r="I1105" s="9">
        <v>49000</v>
      </c>
    </row>
    <row r="1106" spans="1:9" ht="15" thickBot="1" x14ac:dyDescent="0.35">
      <c r="A1106" s="8" t="s">
        <v>166</v>
      </c>
      <c r="B1106" s="9">
        <v>101</v>
      </c>
      <c r="C1106" s="9">
        <v>75</v>
      </c>
      <c r="D1106" s="9">
        <v>74</v>
      </c>
      <c r="E1106" s="9">
        <v>78</v>
      </c>
      <c r="F1106" s="9">
        <v>73</v>
      </c>
      <c r="G1106" s="9">
        <v>84</v>
      </c>
      <c r="H1106" s="9">
        <v>71</v>
      </c>
      <c r="I1106" s="9">
        <v>41000</v>
      </c>
    </row>
    <row r="1107" spans="1:9" ht="15" thickBot="1" x14ac:dyDescent="0.35">
      <c r="A1107" s="8" t="s">
        <v>167</v>
      </c>
      <c r="B1107" s="9">
        <v>100</v>
      </c>
      <c r="C1107" s="9">
        <v>67</v>
      </c>
      <c r="D1107" s="9">
        <v>76</v>
      </c>
      <c r="E1107" s="9">
        <v>76</v>
      </c>
      <c r="F1107" s="9">
        <v>73</v>
      </c>
      <c r="G1107" s="9">
        <v>83</v>
      </c>
      <c r="H1107" s="9">
        <v>60</v>
      </c>
      <c r="I1107" s="9">
        <v>50000</v>
      </c>
    </row>
    <row r="1108" spans="1:9" ht="15" thickBot="1" x14ac:dyDescent="0.35">
      <c r="A1108" s="8" t="s">
        <v>168</v>
      </c>
      <c r="B1108" s="9">
        <v>99</v>
      </c>
      <c r="C1108" s="9">
        <v>69</v>
      </c>
      <c r="D1108" s="9">
        <v>73</v>
      </c>
      <c r="E1108" s="9">
        <v>78</v>
      </c>
      <c r="F1108" s="9">
        <v>75</v>
      </c>
      <c r="G1108" s="9">
        <v>85</v>
      </c>
      <c r="H1108" s="9">
        <v>65</v>
      </c>
      <c r="I1108" s="9">
        <v>44000</v>
      </c>
    </row>
    <row r="1109" spans="1:9" ht="15" thickBot="1" x14ac:dyDescent="0.35">
      <c r="A1109" s="8" t="s">
        <v>169</v>
      </c>
      <c r="B1109" s="9">
        <v>98</v>
      </c>
      <c r="C1109" s="9">
        <v>67</v>
      </c>
      <c r="D1109" s="9">
        <v>75</v>
      </c>
      <c r="E1109" s="9">
        <v>78</v>
      </c>
      <c r="F1109" s="9">
        <v>74</v>
      </c>
      <c r="G1109" s="9">
        <v>86</v>
      </c>
      <c r="H1109" s="9">
        <v>66</v>
      </c>
      <c r="I1109" s="9">
        <v>45000</v>
      </c>
    </row>
    <row r="1110" spans="1:9" ht="15" thickBot="1" x14ac:dyDescent="0.35">
      <c r="A1110" s="8" t="s">
        <v>170</v>
      </c>
      <c r="B1110" s="9">
        <v>97</v>
      </c>
      <c r="C1110" s="9">
        <v>65</v>
      </c>
      <c r="D1110" s="9">
        <v>74</v>
      </c>
      <c r="E1110" s="9">
        <v>77</v>
      </c>
      <c r="F1110" s="9">
        <v>72</v>
      </c>
      <c r="G1110" s="9">
        <v>81</v>
      </c>
      <c r="H1110" s="9">
        <v>64</v>
      </c>
      <c r="I1110" s="9">
        <v>52000</v>
      </c>
    </row>
    <row r="1111" spans="1:9" ht="15" thickBot="1" x14ac:dyDescent="0.35">
      <c r="A1111" s="8" t="s">
        <v>171</v>
      </c>
      <c r="B1111" s="9">
        <v>96</v>
      </c>
      <c r="C1111" s="9">
        <v>61</v>
      </c>
      <c r="D1111" s="9">
        <v>72</v>
      </c>
      <c r="E1111" s="9">
        <v>77</v>
      </c>
      <c r="F1111" s="9">
        <v>69</v>
      </c>
      <c r="G1111" s="9">
        <v>78</v>
      </c>
      <c r="H1111" s="9">
        <v>64</v>
      </c>
      <c r="I1111" s="9">
        <v>60000</v>
      </c>
    </row>
    <row r="1112" spans="1:9" ht="15" thickBot="1" x14ac:dyDescent="0.35">
      <c r="A1112" s="8" t="s">
        <v>172</v>
      </c>
      <c r="B1112" s="9">
        <v>95</v>
      </c>
      <c r="C1112" s="9">
        <v>55</v>
      </c>
      <c r="D1112" s="9">
        <v>68</v>
      </c>
      <c r="E1112" s="9">
        <v>76</v>
      </c>
      <c r="F1112" s="9">
        <v>70</v>
      </c>
      <c r="G1112" s="9">
        <v>81</v>
      </c>
      <c r="H1112" s="9">
        <v>67</v>
      </c>
      <c r="I1112" s="9">
        <v>59000</v>
      </c>
    </row>
    <row r="1113" spans="1:9" ht="15" thickBot="1" x14ac:dyDescent="0.35">
      <c r="A1113" s="8" t="s">
        <v>173</v>
      </c>
      <c r="B1113" s="9">
        <v>94</v>
      </c>
      <c r="C1113" s="9">
        <v>68</v>
      </c>
      <c r="D1113" s="9">
        <v>76</v>
      </c>
      <c r="E1113" s="9">
        <v>76</v>
      </c>
      <c r="F1113" s="9">
        <v>70</v>
      </c>
      <c r="G1113" s="9">
        <v>83</v>
      </c>
      <c r="H1113" s="9">
        <v>70</v>
      </c>
      <c r="I1113" s="9">
        <v>45000</v>
      </c>
    </row>
    <row r="1114" spans="1:9" ht="15" thickBot="1" x14ac:dyDescent="0.35">
      <c r="A1114" s="8" t="s">
        <v>174</v>
      </c>
      <c r="B1114" s="9">
        <v>93</v>
      </c>
      <c r="C1114" s="9">
        <v>64</v>
      </c>
      <c r="D1114" s="9">
        <v>66</v>
      </c>
      <c r="E1114" s="9">
        <v>74</v>
      </c>
      <c r="F1114" s="9">
        <v>65</v>
      </c>
      <c r="G1114" s="9">
        <v>84</v>
      </c>
      <c r="H1114" s="9">
        <v>71</v>
      </c>
      <c r="I1114" s="9">
        <v>47000</v>
      </c>
    </row>
    <row r="1115" spans="1:9" ht="15" thickBot="1" x14ac:dyDescent="0.35">
      <c r="A1115" s="8" t="s">
        <v>175</v>
      </c>
      <c r="B1115" s="9">
        <v>92</v>
      </c>
      <c r="C1115" s="9">
        <v>54</v>
      </c>
      <c r="D1115" s="9">
        <v>73</v>
      </c>
      <c r="E1115" s="9">
        <v>70</v>
      </c>
      <c r="F1115" s="9">
        <v>69</v>
      </c>
      <c r="G1115" s="9">
        <v>85</v>
      </c>
      <c r="H1115" s="9">
        <v>68</v>
      </c>
      <c r="I1115" s="9">
        <v>76000</v>
      </c>
    </row>
    <row r="1116" spans="1:9" ht="15" thickBot="1" x14ac:dyDescent="0.35">
      <c r="A1116" s="8" t="s">
        <v>176</v>
      </c>
      <c r="B1116" s="9">
        <v>91</v>
      </c>
      <c r="C1116" s="9">
        <v>44</v>
      </c>
      <c r="D1116" s="9">
        <v>69</v>
      </c>
      <c r="E1116" s="9">
        <v>69</v>
      </c>
      <c r="F1116" s="9">
        <v>58</v>
      </c>
      <c r="G1116" s="9">
        <v>81</v>
      </c>
      <c r="H1116" s="9">
        <v>66</v>
      </c>
      <c r="I1116" s="9">
        <v>88000</v>
      </c>
    </row>
    <row r="1117" spans="1:9" ht="15" thickBot="1" x14ac:dyDescent="0.35">
      <c r="A1117" s="8" t="s">
        <v>177</v>
      </c>
      <c r="B1117" s="9">
        <v>90</v>
      </c>
      <c r="C1117" s="9">
        <v>73</v>
      </c>
      <c r="D1117" s="9">
        <v>78</v>
      </c>
      <c r="E1117" s="9">
        <v>78</v>
      </c>
      <c r="F1117" s="9">
        <v>74</v>
      </c>
      <c r="G1117" s="9">
        <v>85</v>
      </c>
      <c r="H1117" s="9">
        <v>70</v>
      </c>
      <c r="I1117" s="9">
        <v>39000</v>
      </c>
    </row>
    <row r="1118" spans="1:9" ht="15" thickBot="1" x14ac:dyDescent="0.35">
      <c r="A1118" s="8" t="s">
        <v>178</v>
      </c>
      <c r="B1118" s="9">
        <v>89</v>
      </c>
      <c r="C1118" s="9">
        <v>76</v>
      </c>
      <c r="D1118" s="9">
        <v>77</v>
      </c>
      <c r="E1118" s="9">
        <v>76</v>
      </c>
      <c r="F1118" s="9">
        <v>75</v>
      </c>
      <c r="G1118" s="9">
        <v>84</v>
      </c>
      <c r="H1118" s="9">
        <v>70</v>
      </c>
      <c r="I1118" s="9">
        <v>38000</v>
      </c>
    </row>
    <row r="1119" spans="1:9" ht="15" thickBot="1" x14ac:dyDescent="0.35">
      <c r="A1119" s="8" t="s">
        <v>179</v>
      </c>
      <c r="B1119" s="9">
        <v>88</v>
      </c>
      <c r="C1119" s="9">
        <v>71</v>
      </c>
      <c r="D1119" s="9">
        <v>73</v>
      </c>
      <c r="E1119" s="9">
        <v>74</v>
      </c>
      <c r="F1119" s="9">
        <v>68</v>
      </c>
      <c r="G1119" s="9">
        <v>82</v>
      </c>
      <c r="H1119" s="9">
        <v>66</v>
      </c>
      <c r="I1119" s="9">
        <v>41000</v>
      </c>
    </row>
    <row r="1120" spans="1:9" ht="15" thickBot="1" x14ac:dyDescent="0.35">
      <c r="A1120" s="8" t="s">
        <v>180</v>
      </c>
      <c r="B1120" s="9">
        <v>87</v>
      </c>
      <c r="C1120" s="9">
        <v>67</v>
      </c>
      <c r="D1120" s="9">
        <v>74</v>
      </c>
      <c r="E1120" s="9">
        <v>75</v>
      </c>
      <c r="F1120" s="9">
        <v>66</v>
      </c>
      <c r="G1120" s="9">
        <v>82</v>
      </c>
      <c r="H1120" s="9">
        <v>66</v>
      </c>
      <c r="I1120" s="9">
        <v>45000</v>
      </c>
    </row>
    <row r="1121" spans="1:9" ht="15" thickBot="1" x14ac:dyDescent="0.35">
      <c r="A1121" s="8" t="s">
        <v>181</v>
      </c>
      <c r="B1121" s="9">
        <v>86</v>
      </c>
      <c r="C1121" s="9">
        <v>68</v>
      </c>
      <c r="D1121" s="9">
        <v>74</v>
      </c>
      <c r="E1121" s="9">
        <v>75</v>
      </c>
      <c r="F1121" s="9">
        <v>67</v>
      </c>
      <c r="G1121" s="9">
        <v>81</v>
      </c>
      <c r="H1121" s="9">
        <v>66</v>
      </c>
      <c r="I1121" s="9">
        <v>52000</v>
      </c>
    </row>
    <row r="1122" spans="1:9" ht="15" thickBot="1" x14ac:dyDescent="0.35">
      <c r="A1122" s="8" t="s">
        <v>182</v>
      </c>
      <c r="B1122" s="9">
        <v>85</v>
      </c>
      <c r="C1122" s="9">
        <v>65</v>
      </c>
      <c r="D1122" s="9">
        <v>71</v>
      </c>
      <c r="E1122" s="9">
        <v>75</v>
      </c>
      <c r="F1122" s="9">
        <v>65</v>
      </c>
      <c r="G1122" s="9">
        <v>78</v>
      </c>
      <c r="H1122" s="9">
        <v>65</v>
      </c>
      <c r="I1122" s="9">
        <v>57000</v>
      </c>
    </row>
    <row r="1123" spans="1:9" ht="15" thickBot="1" x14ac:dyDescent="0.35">
      <c r="A1123" s="8" t="s">
        <v>183</v>
      </c>
      <c r="B1123" s="9">
        <v>84</v>
      </c>
      <c r="C1123" s="9">
        <v>63</v>
      </c>
      <c r="D1123" s="9">
        <v>68</v>
      </c>
      <c r="E1123" s="9">
        <v>72</v>
      </c>
      <c r="F1123" s="9">
        <v>63</v>
      </c>
      <c r="G1123" s="9">
        <v>78</v>
      </c>
      <c r="H1123" s="9">
        <v>63</v>
      </c>
      <c r="I1123" s="9">
        <v>60000</v>
      </c>
    </row>
    <row r="1124" spans="1:9" ht="15" thickBot="1" x14ac:dyDescent="0.35">
      <c r="A1124" s="8" t="s">
        <v>184</v>
      </c>
      <c r="B1124" s="9">
        <v>83</v>
      </c>
      <c r="C1124" s="9">
        <v>65</v>
      </c>
      <c r="D1124" s="9">
        <v>67</v>
      </c>
      <c r="E1124" s="9">
        <v>71</v>
      </c>
      <c r="F1124" s="9">
        <v>65</v>
      </c>
      <c r="G1124" s="9">
        <v>79</v>
      </c>
      <c r="H1124" s="9">
        <v>63</v>
      </c>
      <c r="I1124" s="9">
        <v>53000</v>
      </c>
    </row>
    <row r="1125" spans="1:9" ht="15" thickBot="1" x14ac:dyDescent="0.35">
      <c r="A1125" s="8" t="s">
        <v>185</v>
      </c>
      <c r="B1125" s="9">
        <v>82</v>
      </c>
      <c r="C1125" s="9">
        <v>69</v>
      </c>
      <c r="D1125" s="9">
        <v>70</v>
      </c>
      <c r="E1125" s="9">
        <v>71</v>
      </c>
      <c r="F1125" s="9">
        <v>62</v>
      </c>
      <c r="G1125" s="9">
        <v>77</v>
      </c>
      <c r="H1125" s="9">
        <v>63</v>
      </c>
      <c r="I1125" s="9">
        <v>47000</v>
      </c>
    </row>
    <row r="1126" spans="1:9" ht="15" thickBot="1" x14ac:dyDescent="0.35">
      <c r="A1126" s="8" t="s">
        <v>186</v>
      </c>
      <c r="B1126" s="9">
        <v>81</v>
      </c>
      <c r="C1126" s="9">
        <v>63</v>
      </c>
      <c r="D1126" s="9">
        <v>67</v>
      </c>
      <c r="E1126" s="9">
        <v>66</v>
      </c>
      <c r="F1126" s="9">
        <v>51</v>
      </c>
      <c r="G1126" s="9">
        <v>74</v>
      </c>
      <c r="H1126" s="9">
        <v>61</v>
      </c>
      <c r="I1126" s="9">
        <v>54000</v>
      </c>
    </row>
    <row r="1127" spans="1:9" ht="15" thickBot="1" x14ac:dyDescent="0.35">
      <c r="A1127" s="8" t="s">
        <v>187</v>
      </c>
      <c r="B1127" s="9">
        <v>80</v>
      </c>
      <c r="C1127" s="9">
        <v>57</v>
      </c>
      <c r="D1127" s="9">
        <v>68</v>
      </c>
      <c r="E1127" s="9">
        <v>65</v>
      </c>
      <c r="F1127" s="9">
        <v>61</v>
      </c>
      <c r="G1127" s="9">
        <v>73</v>
      </c>
      <c r="H1127" s="9">
        <v>59</v>
      </c>
      <c r="I1127" s="9">
        <v>66000</v>
      </c>
    </row>
    <row r="1128" spans="1:9" ht="15" thickBot="1" x14ac:dyDescent="0.35">
      <c r="A1128" s="8" t="s">
        <v>188</v>
      </c>
      <c r="B1128" s="9">
        <v>79</v>
      </c>
      <c r="C1128" s="9">
        <v>46</v>
      </c>
      <c r="D1128" s="9">
        <v>64</v>
      </c>
      <c r="E1128" s="9">
        <v>62</v>
      </c>
      <c r="F1128" s="9">
        <v>55</v>
      </c>
      <c r="G1128" s="9">
        <v>78</v>
      </c>
      <c r="H1128" s="9">
        <v>58</v>
      </c>
      <c r="I1128" s="9">
        <v>81000</v>
      </c>
    </row>
    <row r="1129" spans="1:9" ht="15" thickBot="1" x14ac:dyDescent="0.35">
      <c r="A1129" s="8" t="s">
        <v>189</v>
      </c>
      <c r="B1129" s="9">
        <v>78</v>
      </c>
      <c r="C1129" s="9">
        <v>70</v>
      </c>
      <c r="D1129" s="9">
        <v>69</v>
      </c>
      <c r="E1129" s="9">
        <v>69</v>
      </c>
      <c r="F1129" s="9">
        <v>64</v>
      </c>
      <c r="G1129" s="9">
        <v>77</v>
      </c>
      <c r="H1129" s="9">
        <v>62</v>
      </c>
      <c r="I1129" s="9">
        <v>47000</v>
      </c>
    </row>
    <row r="1130" spans="1:9" ht="15" thickBot="1" x14ac:dyDescent="0.35">
      <c r="A1130" s="8" t="s">
        <v>190</v>
      </c>
      <c r="B1130" s="9">
        <v>77</v>
      </c>
      <c r="C1130" s="9">
        <v>71</v>
      </c>
      <c r="D1130" s="9">
        <v>68</v>
      </c>
      <c r="E1130" s="9">
        <v>67</v>
      </c>
      <c r="F1130" s="9">
        <v>67</v>
      </c>
      <c r="G1130" s="9">
        <v>78</v>
      </c>
      <c r="H1130" s="9">
        <v>65</v>
      </c>
      <c r="I1130" s="9">
        <v>42000</v>
      </c>
    </row>
    <row r="1131" spans="1:9" ht="15" thickBot="1" x14ac:dyDescent="0.35">
      <c r="A1131" s="8" t="s">
        <v>191</v>
      </c>
      <c r="B1131" s="9">
        <v>76</v>
      </c>
      <c r="C1131" s="9">
        <v>68</v>
      </c>
      <c r="D1131" s="9">
        <v>66</v>
      </c>
      <c r="E1131" s="9">
        <v>62</v>
      </c>
      <c r="F1131" s="9">
        <v>63</v>
      </c>
      <c r="G1131" s="9">
        <v>78</v>
      </c>
      <c r="H1131" s="9">
        <v>62</v>
      </c>
      <c r="I1131" s="9">
        <v>47000</v>
      </c>
    </row>
    <row r="1132" spans="1:9" ht="15" thickBot="1" x14ac:dyDescent="0.35">
      <c r="A1132" s="8" t="s">
        <v>192</v>
      </c>
      <c r="B1132" s="9">
        <v>75</v>
      </c>
      <c r="C1132" s="9">
        <v>66</v>
      </c>
      <c r="D1132" s="9">
        <v>63</v>
      </c>
      <c r="E1132" s="9">
        <v>64</v>
      </c>
      <c r="F1132" s="9">
        <v>57</v>
      </c>
      <c r="G1132" s="9">
        <v>78</v>
      </c>
      <c r="H1132" s="9">
        <v>63</v>
      </c>
      <c r="I1132" s="9">
        <v>58000</v>
      </c>
    </row>
    <row r="1133" spans="1:9" ht="15" thickBot="1" x14ac:dyDescent="0.35">
      <c r="A1133" s="8" t="s">
        <v>193</v>
      </c>
      <c r="B1133" s="9">
        <v>74</v>
      </c>
      <c r="C1133" s="9">
        <v>64</v>
      </c>
      <c r="D1133" s="9">
        <v>56</v>
      </c>
      <c r="E1133" s="9">
        <v>60</v>
      </c>
      <c r="F1133" s="9">
        <v>60</v>
      </c>
      <c r="G1133" s="9">
        <v>78</v>
      </c>
      <c r="H1133" s="9">
        <v>65</v>
      </c>
      <c r="I1133" s="9">
        <v>52000</v>
      </c>
    </row>
    <row r="1134" spans="1:9" ht="15" thickBot="1" x14ac:dyDescent="0.35">
      <c r="A1134" s="8" t="s">
        <v>194</v>
      </c>
      <c r="B1134" s="9">
        <v>73</v>
      </c>
      <c r="C1134" s="9">
        <v>58</v>
      </c>
      <c r="D1134" s="9">
        <v>65</v>
      </c>
      <c r="E1134" s="9">
        <v>60</v>
      </c>
      <c r="F1134" s="9">
        <v>55</v>
      </c>
      <c r="G1134" s="9">
        <v>74</v>
      </c>
      <c r="H1134" s="9">
        <v>60</v>
      </c>
      <c r="I1134" s="9">
        <v>60000</v>
      </c>
    </row>
    <row r="1135" spans="1:9" ht="15" thickBot="1" x14ac:dyDescent="0.35">
      <c r="A1135" s="8" t="s">
        <v>195</v>
      </c>
      <c r="B1135" s="9">
        <v>72</v>
      </c>
      <c r="C1135" s="9">
        <v>58</v>
      </c>
      <c r="D1135" s="9">
        <v>60</v>
      </c>
      <c r="E1135" s="9">
        <v>60</v>
      </c>
      <c r="F1135" s="9">
        <v>52</v>
      </c>
      <c r="G1135" s="9">
        <v>73</v>
      </c>
      <c r="H1135" s="9">
        <v>51</v>
      </c>
      <c r="I1135" s="9">
        <v>61000</v>
      </c>
    </row>
    <row r="1136" spans="1:9" ht="15" thickBot="1" x14ac:dyDescent="0.35">
      <c r="A1136" s="8" t="s">
        <v>196</v>
      </c>
      <c r="B1136" s="9">
        <v>71</v>
      </c>
      <c r="C1136" s="9">
        <v>54</v>
      </c>
      <c r="D1136" s="9">
        <v>63</v>
      </c>
      <c r="E1136" s="9">
        <v>63</v>
      </c>
      <c r="F1136" s="9">
        <v>53</v>
      </c>
      <c r="G1136" s="9">
        <v>73</v>
      </c>
      <c r="H1136" s="9">
        <v>50</v>
      </c>
      <c r="I1136" s="9">
        <v>66000</v>
      </c>
    </row>
    <row r="1137" spans="1:9" ht="15" thickBot="1" x14ac:dyDescent="0.35">
      <c r="A1137" s="8" t="s">
        <v>197</v>
      </c>
      <c r="B1137" s="9">
        <v>70</v>
      </c>
      <c r="C1137" s="9">
        <v>62</v>
      </c>
      <c r="D1137" s="9">
        <v>57</v>
      </c>
      <c r="E1137" s="9">
        <v>58</v>
      </c>
      <c r="F1137" s="9">
        <v>54</v>
      </c>
      <c r="G1137" s="9">
        <v>76</v>
      </c>
      <c r="H1137" s="9">
        <v>54</v>
      </c>
      <c r="I1137" s="9">
        <v>58000</v>
      </c>
    </row>
    <row r="1138" spans="1:9" ht="15" thickBot="1" x14ac:dyDescent="0.35">
      <c r="A1138" s="8" t="s">
        <v>198</v>
      </c>
      <c r="B1138" s="9">
        <v>69</v>
      </c>
      <c r="C1138" s="9">
        <v>61</v>
      </c>
      <c r="D1138" s="9">
        <v>57</v>
      </c>
      <c r="E1138" s="9">
        <v>50</v>
      </c>
      <c r="F1138" s="9">
        <v>51</v>
      </c>
      <c r="G1138" s="9">
        <v>77</v>
      </c>
      <c r="H1138" s="9">
        <v>57</v>
      </c>
      <c r="I1138" s="9">
        <v>53000</v>
      </c>
    </row>
    <row r="1139" spans="1:9" ht="15" thickBot="1" x14ac:dyDescent="0.35">
      <c r="A1139" s="8" t="s">
        <v>199</v>
      </c>
      <c r="B1139" s="9">
        <v>68</v>
      </c>
      <c r="C1139" s="9">
        <v>52</v>
      </c>
      <c r="D1139" s="9">
        <v>52</v>
      </c>
      <c r="E1139" s="9">
        <v>57</v>
      </c>
      <c r="F1139" s="9">
        <v>56</v>
      </c>
      <c r="G1139" s="9">
        <v>76</v>
      </c>
      <c r="H1139" s="9">
        <v>55</v>
      </c>
      <c r="I1139" s="9">
        <v>74000</v>
      </c>
    </row>
    <row r="1140" spans="1:9" ht="15" thickBot="1" x14ac:dyDescent="0.35">
      <c r="A1140" s="8" t="s">
        <v>200</v>
      </c>
      <c r="B1140" s="9">
        <v>67</v>
      </c>
      <c r="C1140" s="9">
        <v>40</v>
      </c>
      <c r="D1140" s="9">
        <v>49</v>
      </c>
      <c r="E1140" s="9">
        <v>49</v>
      </c>
      <c r="F1140" s="9">
        <v>45</v>
      </c>
      <c r="G1140" s="9">
        <v>71</v>
      </c>
      <c r="H1140" s="9">
        <v>45</v>
      </c>
      <c r="I1140" s="9">
        <v>89000</v>
      </c>
    </row>
    <row r="1141" spans="1:9" ht="15" thickBot="1" x14ac:dyDescent="0.35">
      <c r="A1141" s="8" t="s">
        <v>201</v>
      </c>
      <c r="B1141" s="9">
        <v>66</v>
      </c>
      <c r="C1141" s="9">
        <v>64</v>
      </c>
      <c r="D1141" s="9">
        <v>54</v>
      </c>
      <c r="E1141" s="9">
        <v>53</v>
      </c>
      <c r="F1141" s="9">
        <v>58</v>
      </c>
      <c r="G1141" s="9">
        <v>76</v>
      </c>
      <c r="H1141" s="9">
        <v>56</v>
      </c>
      <c r="I1141" s="9">
        <v>47000</v>
      </c>
    </row>
    <row r="1142" spans="1:9" ht="15" thickBot="1" x14ac:dyDescent="0.35">
      <c r="A1142" s="8" t="s">
        <v>202</v>
      </c>
      <c r="B1142" s="9">
        <v>65</v>
      </c>
      <c r="C1142" s="9">
        <v>64</v>
      </c>
      <c r="D1142" s="9">
        <v>58</v>
      </c>
      <c r="E1142" s="9">
        <v>50</v>
      </c>
      <c r="F1142" s="9">
        <v>56</v>
      </c>
      <c r="G1142" s="9">
        <v>75</v>
      </c>
      <c r="H1142" s="9">
        <v>57</v>
      </c>
      <c r="I1142" s="9">
        <v>45000</v>
      </c>
    </row>
    <row r="1143" spans="1:9" ht="15" thickBot="1" x14ac:dyDescent="0.35">
      <c r="A1143" s="8" t="s">
        <v>203</v>
      </c>
      <c r="B1143" s="9">
        <v>64</v>
      </c>
      <c r="C1143" s="9">
        <v>55</v>
      </c>
      <c r="D1143" s="9">
        <v>55</v>
      </c>
      <c r="E1143" s="9">
        <v>52</v>
      </c>
      <c r="F1143" s="9">
        <v>47</v>
      </c>
      <c r="G1143" s="9">
        <v>72</v>
      </c>
      <c r="H1143" s="9">
        <v>56</v>
      </c>
      <c r="I1143" s="9">
        <v>61000</v>
      </c>
    </row>
    <row r="1144" spans="1:9" ht="15" thickBot="1" x14ac:dyDescent="0.35">
      <c r="A1144" s="8" t="s">
        <v>204</v>
      </c>
      <c r="B1144" s="9">
        <v>63</v>
      </c>
      <c r="C1144" s="9">
        <v>53</v>
      </c>
      <c r="D1144" s="9">
        <v>60</v>
      </c>
      <c r="E1144" s="9">
        <v>51</v>
      </c>
      <c r="F1144" s="9">
        <v>49</v>
      </c>
      <c r="G1144" s="9">
        <v>75</v>
      </c>
      <c r="H1144" s="9">
        <v>55</v>
      </c>
      <c r="I1144" s="9">
        <v>60000</v>
      </c>
    </row>
    <row r="1145" spans="1:9" ht="15" thickBot="1" x14ac:dyDescent="0.35">
      <c r="A1145" s="8" t="s">
        <v>205</v>
      </c>
      <c r="B1145" s="9">
        <v>62</v>
      </c>
      <c r="C1145" s="9">
        <v>54</v>
      </c>
      <c r="D1145" s="9">
        <v>57</v>
      </c>
      <c r="E1145" s="9">
        <v>54</v>
      </c>
      <c r="F1145" s="9">
        <v>51</v>
      </c>
      <c r="G1145" s="9">
        <v>75</v>
      </c>
      <c r="H1145" s="9">
        <v>56</v>
      </c>
      <c r="I1145" s="9">
        <v>59000</v>
      </c>
    </row>
    <row r="1146" spans="1:9" ht="15" thickBot="1" x14ac:dyDescent="0.35">
      <c r="A1146" s="8" t="s">
        <v>206</v>
      </c>
      <c r="B1146" s="9">
        <v>61</v>
      </c>
      <c r="C1146" s="9">
        <v>54</v>
      </c>
      <c r="D1146" s="9">
        <v>53</v>
      </c>
      <c r="E1146" s="9">
        <v>51</v>
      </c>
      <c r="F1146" s="9">
        <v>51</v>
      </c>
      <c r="G1146" s="9">
        <v>73</v>
      </c>
      <c r="H1146" s="9">
        <v>52</v>
      </c>
      <c r="I1146" s="9">
        <v>60000</v>
      </c>
    </row>
    <row r="1147" spans="1:9" ht="15" thickBot="1" x14ac:dyDescent="0.35">
      <c r="A1147" s="8" t="s">
        <v>207</v>
      </c>
      <c r="B1147" s="9">
        <v>60</v>
      </c>
      <c r="C1147" s="9">
        <v>53</v>
      </c>
      <c r="D1147" s="9">
        <v>48</v>
      </c>
      <c r="E1147" s="9">
        <v>56</v>
      </c>
      <c r="F1147" s="9">
        <v>44</v>
      </c>
      <c r="G1147" s="9">
        <v>72</v>
      </c>
      <c r="H1147" s="9">
        <v>46</v>
      </c>
      <c r="I1147" s="9">
        <v>69000</v>
      </c>
    </row>
    <row r="1148" spans="1:9" ht="15" thickBot="1" x14ac:dyDescent="0.35">
      <c r="A1148" s="8" t="s">
        <v>208</v>
      </c>
      <c r="B1148" s="9">
        <v>59</v>
      </c>
      <c r="C1148" s="9">
        <v>49</v>
      </c>
      <c r="D1148" s="9">
        <v>51</v>
      </c>
      <c r="E1148" s="9">
        <v>54</v>
      </c>
      <c r="F1148" s="9">
        <v>42</v>
      </c>
      <c r="G1148" s="9">
        <v>73</v>
      </c>
      <c r="H1148" s="9">
        <v>53</v>
      </c>
      <c r="I1148" s="9">
        <v>68000</v>
      </c>
    </row>
    <row r="1149" spans="1:9" ht="15" thickBot="1" x14ac:dyDescent="0.35">
      <c r="A1149" s="8" t="s">
        <v>209</v>
      </c>
      <c r="B1149" s="9">
        <v>58</v>
      </c>
      <c r="C1149" s="9">
        <v>54</v>
      </c>
      <c r="D1149" s="9">
        <v>47</v>
      </c>
      <c r="E1149" s="9">
        <v>53</v>
      </c>
      <c r="F1149" s="9">
        <v>46</v>
      </c>
      <c r="G1149" s="9">
        <v>75</v>
      </c>
      <c r="H1149" s="9">
        <v>53</v>
      </c>
      <c r="I1149" s="9">
        <v>55000</v>
      </c>
    </row>
    <row r="1150" spans="1:9" ht="15" thickBot="1" x14ac:dyDescent="0.35">
      <c r="A1150" s="8" t="s">
        <v>210</v>
      </c>
      <c r="B1150" s="9">
        <v>57</v>
      </c>
      <c r="C1150" s="9">
        <v>52</v>
      </c>
      <c r="D1150" s="9">
        <v>47</v>
      </c>
      <c r="E1150" s="9">
        <v>49</v>
      </c>
      <c r="F1150" s="9">
        <v>39</v>
      </c>
      <c r="G1150" s="9">
        <v>71</v>
      </c>
      <c r="H1150" s="9">
        <v>51</v>
      </c>
      <c r="I1150" s="9">
        <v>62000</v>
      </c>
    </row>
    <row r="1151" spans="1:9" ht="15" thickBot="1" x14ac:dyDescent="0.35">
      <c r="A1151" s="8" t="s">
        <v>211</v>
      </c>
      <c r="B1151" s="9">
        <v>56</v>
      </c>
      <c r="C1151" s="9">
        <v>48</v>
      </c>
      <c r="D1151" s="9">
        <v>45</v>
      </c>
      <c r="E1151" s="9">
        <v>49</v>
      </c>
      <c r="F1151" s="9">
        <v>50</v>
      </c>
      <c r="G1151" s="9">
        <v>74</v>
      </c>
      <c r="H1151" s="9">
        <v>52</v>
      </c>
      <c r="I1151" s="9">
        <v>68000</v>
      </c>
    </row>
    <row r="1152" spans="1:9" ht="15" thickBot="1" x14ac:dyDescent="0.35">
      <c r="A1152" s="8" t="s">
        <v>212</v>
      </c>
      <c r="B1152" s="9">
        <v>55</v>
      </c>
      <c r="C1152" s="9">
        <v>28</v>
      </c>
      <c r="D1152" s="9">
        <v>35</v>
      </c>
      <c r="E1152" s="9">
        <v>45</v>
      </c>
      <c r="F1152" s="9">
        <v>37</v>
      </c>
      <c r="G1152" s="9">
        <v>69</v>
      </c>
      <c r="H1152" s="9">
        <v>44</v>
      </c>
      <c r="I1152" s="9">
        <v>101000</v>
      </c>
    </row>
    <row r="1153" spans="1:9" ht="15" thickBot="1" x14ac:dyDescent="0.35">
      <c r="A1153" s="8" t="s">
        <v>213</v>
      </c>
      <c r="B1153" s="9">
        <v>54</v>
      </c>
      <c r="C1153" s="9">
        <v>60</v>
      </c>
      <c r="D1153" s="9">
        <v>45</v>
      </c>
      <c r="E1153" s="9">
        <v>49</v>
      </c>
      <c r="F1153" s="9">
        <v>49</v>
      </c>
      <c r="G1153" s="9">
        <v>73</v>
      </c>
      <c r="H1153" s="9">
        <v>57</v>
      </c>
      <c r="I1153" s="9">
        <v>58000</v>
      </c>
    </row>
    <row r="1154" spans="1:9" ht="15" thickBot="1" x14ac:dyDescent="0.35">
      <c r="A1154" s="8" t="s">
        <v>214</v>
      </c>
      <c r="B1154" s="9">
        <v>53</v>
      </c>
      <c r="C1154" s="9">
        <v>60</v>
      </c>
      <c r="D1154" s="9">
        <v>43</v>
      </c>
      <c r="E1154" s="9">
        <v>35</v>
      </c>
      <c r="F1154" s="9">
        <v>51</v>
      </c>
      <c r="G1154" s="9">
        <v>73</v>
      </c>
      <c r="H1154" s="9">
        <v>54</v>
      </c>
      <c r="I1154" s="9">
        <v>45000</v>
      </c>
    </row>
    <row r="1155" spans="1:9" ht="15" thickBot="1" x14ac:dyDescent="0.35">
      <c r="A1155" s="8" t="s">
        <v>215</v>
      </c>
      <c r="B1155" s="9">
        <v>52</v>
      </c>
      <c r="C1155" s="9">
        <v>55</v>
      </c>
      <c r="D1155" s="9">
        <v>39</v>
      </c>
      <c r="E1155" s="9">
        <v>49</v>
      </c>
      <c r="F1155" s="9">
        <v>48</v>
      </c>
      <c r="G1155" s="9">
        <v>72</v>
      </c>
      <c r="H1155" s="9">
        <v>54</v>
      </c>
      <c r="I1155" s="9">
        <v>53000</v>
      </c>
    </row>
    <row r="1156" spans="1:9" ht="15" thickBot="1" x14ac:dyDescent="0.35">
      <c r="A1156" s="8" t="s">
        <v>216</v>
      </c>
      <c r="B1156" s="9">
        <v>51</v>
      </c>
      <c r="C1156" s="9">
        <v>49</v>
      </c>
      <c r="D1156" s="9">
        <v>38</v>
      </c>
      <c r="E1156" s="9">
        <v>46</v>
      </c>
      <c r="F1156" s="9">
        <v>41</v>
      </c>
      <c r="G1156" s="9">
        <v>72</v>
      </c>
      <c r="H1156" s="9">
        <v>51</v>
      </c>
      <c r="I1156" s="9">
        <v>64000</v>
      </c>
    </row>
    <row r="1157" spans="1:9" ht="15" thickBot="1" x14ac:dyDescent="0.35">
      <c r="A1157" s="8" t="s">
        <v>217</v>
      </c>
      <c r="B1157" s="9">
        <v>50</v>
      </c>
      <c r="C1157" s="9">
        <v>56</v>
      </c>
      <c r="D1157" s="9">
        <v>43</v>
      </c>
      <c r="E1157" s="9">
        <v>54</v>
      </c>
      <c r="F1157" s="9">
        <v>50</v>
      </c>
      <c r="G1157" s="9">
        <v>75</v>
      </c>
      <c r="H1157" s="9">
        <v>56</v>
      </c>
      <c r="I1157" s="9">
        <v>52000</v>
      </c>
    </row>
    <row r="1158" spans="1:9" ht="15" thickBot="1" x14ac:dyDescent="0.35">
      <c r="A1158" s="8" t="s">
        <v>218</v>
      </c>
      <c r="B1158" s="9">
        <v>49</v>
      </c>
      <c r="C1158" s="9">
        <v>36</v>
      </c>
      <c r="D1158" s="9">
        <v>34</v>
      </c>
      <c r="E1158" s="9">
        <v>43</v>
      </c>
      <c r="F1158" s="9">
        <v>37</v>
      </c>
      <c r="G1158" s="9">
        <v>67</v>
      </c>
      <c r="H1158" s="9">
        <v>42</v>
      </c>
      <c r="I1158" s="9">
        <v>76000</v>
      </c>
    </row>
    <row r="1159" spans="1:9" ht="15" thickBot="1" x14ac:dyDescent="0.35">
      <c r="A1159" s="8" t="s">
        <v>219</v>
      </c>
      <c r="B1159" s="9">
        <v>48</v>
      </c>
      <c r="C1159" s="9">
        <v>50</v>
      </c>
      <c r="D1159" s="9">
        <v>37</v>
      </c>
      <c r="E1159" s="9">
        <v>43</v>
      </c>
      <c r="F1159" s="9">
        <v>34</v>
      </c>
      <c r="G1159" s="9">
        <v>69</v>
      </c>
      <c r="H1159" s="9">
        <v>36</v>
      </c>
      <c r="I1159" s="9">
        <v>68000</v>
      </c>
    </row>
    <row r="1160" spans="1:9" ht="15" thickBot="1" x14ac:dyDescent="0.35">
      <c r="A1160" s="8" t="s">
        <v>220</v>
      </c>
      <c r="B1160" s="9">
        <v>47</v>
      </c>
      <c r="C1160" s="9">
        <v>46</v>
      </c>
      <c r="D1160" s="9">
        <v>30</v>
      </c>
      <c r="E1160" s="9">
        <v>43</v>
      </c>
      <c r="F1160" s="9">
        <v>28</v>
      </c>
      <c r="G1160" s="9">
        <v>67</v>
      </c>
      <c r="H1160" s="9">
        <v>36</v>
      </c>
      <c r="I1160" s="9">
        <v>74000</v>
      </c>
    </row>
    <row r="1161" spans="1:9" ht="15" thickBot="1" x14ac:dyDescent="0.35">
      <c r="A1161" s="8" t="s">
        <v>221</v>
      </c>
      <c r="B1161" s="9">
        <v>46</v>
      </c>
      <c r="C1161" s="9">
        <v>51</v>
      </c>
      <c r="D1161" s="9">
        <v>34</v>
      </c>
      <c r="E1161" s="9">
        <v>47</v>
      </c>
      <c r="F1161" s="9">
        <v>32</v>
      </c>
      <c r="G1161" s="9">
        <v>71</v>
      </c>
      <c r="H1161" s="9">
        <v>44</v>
      </c>
      <c r="I1161" s="9">
        <v>53000</v>
      </c>
    </row>
    <row r="1162" spans="1:9" ht="15" thickBot="1" x14ac:dyDescent="0.35">
      <c r="A1162" s="8" t="s">
        <v>222</v>
      </c>
      <c r="B1162" s="9">
        <v>45</v>
      </c>
      <c r="C1162" s="9">
        <v>52</v>
      </c>
      <c r="D1162" s="9">
        <v>15</v>
      </c>
      <c r="E1162" s="9">
        <v>46</v>
      </c>
      <c r="F1162" s="9">
        <v>43</v>
      </c>
      <c r="G1162" s="9">
        <v>71</v>
      </c>
      <c r="H1162" s="9">
        <v>49</v>
      </c>
      <c r="I1162" s="9">
        <v>55000</v>
      </c>
    </row>
    <row r="1163" spans="1:9" ht="15" thickBot="1" x14ac:dyDescent="0.35">
      <c r="A1163" s="8" t="s">
        <v>223</v>
      </c>
      <c r="B1163" s="9">
        <v>44</v>
      </c>
      <c r="C1163" s="9">
        <v>38</v>
      </c>
      <c r="D1163" s="9">
        <v>30</v>
      </c>
      <c r="E1163" s="9">
        <v>42</v>
      </c>
      <c r="F1163" s="9">
        <v>45</v>
      </c>
      <c r="G1163" s="9">
        <v>66</v>
      </c>
      <c r="H1163" s="9">
        <v>44</v>
      </c>
      <c r="I1163" s="9">
        <v>67000</v>
      </c>
    </row>
    <row r="1164" spans="1:9" ht="15" thickBot="1" x14ac:dyDescent="0.35">
      <c r="A1164" s="8" t="s">
        <v>224</v>
      </c>
      <c r="B1164" s="9">
        <v>43</v>
      </c>
      <c r="C1164" s="9">
        <v>18</v>
      </c>
      <c r="D1164" s="9">
        <v>14</v>
      </c>
      <c r="E1164" s="9">
        <v>24</v>
      </c>
      <c r="F1164" s="9">
        <v>27</v>
      </c>
      <c r="G1164" s="9">
        <v>66</v>
      </c>
      <c r="H1164" s="9">
        <v>29</v>
      </c>
      <c r="I1164" s="9">
        <v>95000</v>
      </c>
    </row>
    <row r="1165" spans="1:9" ht="15" thickBot="1" x14ac:dyDescent="0.35">
      <c r="A1165" s="8" t="s">
        <v>225</v>
      </c>
      <c r="B1165" s="9">
        <v>42</v>
      </c>
      <c r="C1165" s="9">
        <v>57</v>
      </c>
      <c r="D1165" s="9">
        <v>38</v>
      </c>
      <c r="E1165" s="9">
        <v>48</v>
      </c>
      <c r="F1165" s="9">
        <v>49</v>
      </c>
      <c r="G1165" s="9">
        <v>67</v>
      </c>
      <c r="H1165" s="9">
        <v>47</v>
      </c>
      <c r="I1165" s="9">
        <v>53000</v>
      </c>
    </row>
    <row r="1166" spans="1:9" ht="15" thickBot="1" x14ac:dyDescent="0.35">
      <c r="A1166" s="8" t="s">
        <v>226</v>
      </c>
      <c r="B1166" s="9">
        <v>41</v>
      </c>
      <c r="C1166" s="9">
        <v>58</v>
      </c>
      <c r="D1166" s="9">
        <v>36</v>
      </c>
      <c r="E1166" s="9">
        <v>43</v>
      </c>
      <c r="F1166" s="9">
        <v>43</v>
      </c>
      <c r="G1166" s="9">
        <v>68</v>
      </c>
      <c r="H1166" s="9">
        <v>43</v>
      </c>
      <c r="I1166" s="9">
        <v>53000</v>
      </c>
    </row>
    <row r="1167" spans="1:9" ht="15" thickBot="1" x14ac:dyDescent="0.35">
      <c r="A1167" s="8" t="s">
        <v>227</v>
      </c>
      <c r="B1167" s="9">
        <v>40</v>
      </c>
      <c r="C1167" s="9">
        <v>30</v>
      </c>
      <c r="D1167" s="9">
        <v>26</v>
      </c>
      <c r="E1167" s="9">
        <v>31</v>
      </c>
      <c r="F1167" s="9">
        <v>12</v>
      </c>
      <c r="G1167" s="9">
        <v>67</v>
      </c>
      <c r="H1167" s="9">
        <v>38</v>
      </c>
      <c r="I1167" s="9">
        <v>79000</v>
      </c>
    </row>
    <row r="1168" spans="1:9" ht="15" thickBot="1" x14ac:dyDescent="0.35">
      <c r="A1168" s="8" t="s">
        <v>228</v>
      </c>
      <c r="B1168" s="9">
        <v>39</v>
      </c>
      <c r="C1168" s="9">
        <v>2</v>
      </c>
      <c r="D1168" s="9">
        <v>1</v>
      </c>
      <c r="E1168" s="9">
        <v>1</v>
      </c>
      <c r="F1168" s="9">
        <v>4</v>
      </c>
      <c r="G1168" s="9">
        <v>57</v>
      </c>
      <c r="H1168" s="9">
        <v>27</v>
      </c>
      <c r="I1168" s="9">
        <v>95000</v>
      </c>
    </row>
    <row r="1169" spans="1:9" ht="15" thickBot="1" x14ac:dyDescent="0.35">
      <c r="A1169" s="8" t="s">
        <v>229</v>
      </c>
      <c r="B1169" s="9">
        <v>38</v>
      </c>
      <c r="C1169" s="9">
        <v>23</v>
      </c>
      <c r="D1169" s="9">
        <v>13</v>
      </c>
      <c r="E1169" s="9">
        <v>23</v>
      </c>
      <c r="F1169" s="9">
        <v>33</v>
      </c>
      <c r="G1169" s="9">
        <v>64</v>
      </c>
      <c r="H1169" s="9">
        <v>36</v>
      </c>
      <c r="I1169" s="9">
        <v>79000</v>
      </c>
    </row>
    <row r="1170" spans="1:9" ht="15" thickBot="1" x14ac:dyDescent="0.35">
      <c r="A1170" s="8" t="s">
        <v>230</v>
      </c>
      <c r="B1170" s="9">
        <v>37</v>
      </c>
      <c r="C1170" s="9">
        <v>40</v>
      </c>
      <c r="D1170" s="9">
        <v>24</v>
      </c>
      <c r="E1170" s="9">
        <v>31</v>
      </c>
      <c r="F1170" s="9">
        <v>40</v>
      </c>
      <c r="G1170" s="9">
        <v>63</v>
      </c>
      <c r="H1170" s="9">
        <v>35</v>
      </c>
      <c r="I1170" s="9">
        <v>66000</v>
      </c>
    </row>
    <row r="1171" spans="1:9" ht="15" thickBot="1" x14ac:dyDescent="0.35">
      <c r="A1171" s="8" t="s">
        <v>231</v>
      </c>
      <c r="B1171" s="9">
        <v>36</v>
      </c>
      <c r="C1171" s="9">
        <v>41</v>
      </c>
      <c r="D1171" s="9">
        <v>24</v>
      </c>
      <c r="E1171" s="9">
        <v>34</v>
      </c>
      <c r="F1171" s="9">
        <v>41</v>
      </c>
      <c r="G1171" s="9">
        <v>62</v>
      </c>
      <c r="H1171" s="9">
        <v>27</v>
      </c>
      <c r="I1171" s="9">
        <v>69000</v>
      </c>
    </row>
    <row r="1172" spans="1:9" ht="15" thickBot="1" x14ac:dyDescent="0.35">
      <c r="A1172" s="8" t="s">
        <v>232</v>
      </c>
      <c r="B1172" s="9">
        <v>35</v>
      </c>
      <c r="C1172" s="9">
        <v>40</v>
      </c>
      <c r="D1172" s="9">
        <v>27</v>
      </c>
      <c r="E1172" s="9">
        <v>34</v>
      </c>
      <c r="F1172" s="9">
        <v>28</v>
      </c>
      <c r="G1172" s="9">
        <v>62</v>
      </c>
      <c r="H1172" s="9">
        <v>22</v>
      </c>
      <c r="I1172" s="9">
        <v>73000</v>
      </c>
    </row>
    <row r="1173" spans="1:9" ht="15" thickBot="1" x14ac:dyDescent="0.35">
      <c r="A1173" s="8" t="s">
        <v>233</v>
      </c>
      <c r="B1173" s="9">
        <v>34</v>
      </c>
      <c r="C1173" s="9">
        <v>52</v>
      </c>
      <c r="D1173" s="9">
        <v>30</v>
      </c>
      <c r="E1173" s="9">
        <v>39</v>
      </c>
      <c r="F1173" s="9">
        <v>41</v>
      </c>
      <c r="G1173" s="9">
        <v>32</v>
      </c>
      <c r="H1173" s="9">
        <v>36</v>
      </c>
      <c r="I1173" s="9">
        <v>55000</v>
      </c>
    </row>
    <row r="1174" spans="1:9" ht="15" thickBot="1" x14ac:dyDescent="0.35">
      <c r="A1174" s="8" t="s">
        <v>234</v>
      </c>
      <c r="B1174" s="9">
        <v>33</v>
      </c>
      <c r="C1174" s="9">
        <v>44</v>
      </c>
      <c r="D1174" s="9">
        <v>24</v>
      </c>
      <c r="E1174" s="9">
        <v>34</v>
      </c>
      <c r="F1174" s="9">
        <v>32</v>
      </c>
      <c r="G1174" s="9">
        <v>1</v>
      </c>
      <c r="H1174" s="9">
        <v>31</v>
      </c>
      <c r="I1174" s="9">
        <v>61000</v>
      </c>
    </row>
    <row r="1175" spans="1:9" ht="15" thickBot="1" x14ac:dyDescent="0.35">
      <c r="A1175" s="8" t="s">
        <v>235</v>
      </c>
      <c r="B1175" s="9">
        <v>32</v>
      </c>
      <c r="C1175" s="9">
        <v>31</v>
      </c>
      <c r="D1175" s="9">
        <v>20</v>
      </c>
      <c r="E1175" s="9">
        <v>28</v>
      </c>
      <c r="F1175" s="9">
        <v>38</v>
      </c>
      <c r="G1175" s="9">
        <v>61</v>
      </c>
      <c r="H1175" s="9">
        <v>36</v>
      </c>
      <c r="I1175" s="9">
        <v>67000</v>
      </c>
    </row>
    <row r="1176" spans="1:9" ht="15" thickBot="1" x14ac:dyDescent="0.35">
      <c r="A1176" s="8" t="s">
        <v>236</v>
      </c>
      <c r="B1176" s="9">
        <v>31</v>
      </c>
      <c r="C1176" s="9">
        <v>15</v>
      </c>
      <c r="D1176" s="9">
        <v>16</v>
      </c>
      <c r="E1176" s="9">
        <v>23</v>
      </c>
      <c r="F1176" s="9">
        <v>19</v>
      </c>
      <c r="G1176" s="9">
        <v>59</v>
      </c>
      <c r="H1176" s="9">
        <v>13</v>
      </c>
      <c r="I1176" s="9">
        <v>87000</v>
      </c>
    </row>
    <row r="1177" spans="1:9" ht="15" thickBot="1" x14ac:dyDescent="0.35">
      <c r="A1177" s="8" t="s">
        <v>237</v>
      </c>
      <c r="B1177" s="9">
        <v>30</v>
      </c>
      <c r="C1177" s="9">
        <v>55</v>
      </c>
      <c r="D1177" s="9">
        <v>29</v>
      </c>
      <c r="E1177" s="9">
        <v>38</v>
      </c>
      <c r="F1177" s="9">
        <v>44</v>
      </c>
      <c r="G1177" s="9">
        <v>54</v>
      </c>
      <c r="H1177" s="9">
        <v>36</v>
      </c>
      <c r="I1177" s="9">
        <v>51000</v>
      </c>
    </row>
    <row r="1178" spans="1:9" ht="15" thickBot="1" x14ac:dyDescent="0.35">
      <c r="A1178" s="8" t="s">
        <v>238</v>
      </c>
      <c r="B1178" s="9">
        <v>29</v>
      </c>
      <c r="C1178" s="9">
        <v>53</v>
      </c>
      <c r="D1178" s="9">
        <v>31</v>
      </c>
      <c r="E1178" s="9">
        <v>44</v>
      </c>
      <c r="F1178" s="9">
        <v>40</v>
      </c>
      <c r="G1178" s="9">
        <v>53</v>
      </c>
      <c r="H1178" s="9">
        <v>39</v>
      </c>
      <c r="I1178" s="9">
        <v>48000</v>
      </c>
    </row>
    <row r="1179" spans="1:9" ht="15" thickBot="1" x14ac:dyDescent="0.35">
      <c r="A1179" s="8" t="s">
        <v>239</v>
      </c>
      <c r="B1179" s="9">
        <v>28</v>
      </c>
      <c r="C1179" s="9">
        <v>44</v>
      </c>
      <c r="D1179" s="9">
        <v>22</v>
      </c>
      <c r="E1179" s="9">
        <v>26</v>
      </c>
      <c r="F1179" s="9">
        <v>37</v>
      </c>
      <c r="G1179" s="9">
        <v>58</v>
      </c>
      <c r="H1179" s="9">
        <v>36</v>
      </c>
      <c r="I1179" s="9">
        <v>63000</v>
      </c>
    </row>
    <row r="1180" spans="1:9" ht="15" thickBot="1" x14ac:dyDescent="0.35">
      <c r="A1180" s="8" t="s">
        <v>240</v>
      </c>
      <c r="B1180" s="9">
        <v>27</v>
      </c>
      <c r="C1180" s="9">
        <v>46</v>
      </c>
      <c r="D1180" s="9">
        <v>24</v>
      </c>
      <c r="E1180" s="9">
        <v>27</v>
      </c>
      <c r="F1180" s="9">
        <v>27</v>
      </c>
      <c r="G1180" s="9">
        <v>67</v>
      </c>
      <c r="H1180" s="9">
        <v>29</v>
      </c>
      <c r="I1180" s="9">
        <v>64000</v>
      </c>
    </row>
    <row r="1181" spans="1:9" ht="15" thickBot="1" x14ac:dyDescent="0.35">
      <c r="A1181" s="8" t="s">
        <v>241</v>
      </c>
      <c r="B1181" s="9">
        <v>26</v>
      </c>
      <c r="C1181" s="9">
        <v>48</v>
      </c>
      <c r="D1181" s="9">
        <v>22</v>
      </c>
      <c r="E1181" s="9">
        <v>32</v>
      </c>
      <c r="F1181" s="9">
        <v>21</v>
      </c>
      <c r="G1181" s="9">
        <v>66</v>
      </c>
      <c r="H1181" s="9">
        <v>32</v>
      </c>
      <c r="I1181" s="9">
        <v>64000</v>
      </c>
    </row>
    <row r="1182" spans="1:9" ht="15" thickBot="1" x14ac:dyDescent="0.35">
      <c r="A1182" s="8" t="s">
        <v>242</v>
      </c>
      <c r="B1182" s="9">
        <v>25</v>
      </c>
      <c r="C1182" s="9">
        <v>26</v>
      </c>
      <c r="D1182" s="9">
        <v>18</v>
      </c>
      <c r="E1182" s="9">
        <v>37</v>
      </c>
      <c r="F1182" s="9">
        <v>16</v>
      </c>
      <c r="G1182" s="9">
        <v>66</v>
      </c>
      <c r="H1182" s="9">
        <v>28</v>
      </c>
      <c r="I1182" s="9">
        <v>77000</v>
      </c>
    </row>
    <row r="1183" spans="1:9" ht="15" thickBot="1" x14ac:dyDescent="0.35">
      <c r="A1183" s="8" t="s">
        <v>243</v>
      </c>
      <c r="B1183" s="9">
        <v>24</v>
      </c>
      <c r="C1183" s="9">
        <v>40</v>
      </c>
      <c r="D1183" s="9">
        <v>25</v>
      </c>
      <c r="E1183" s="9">
        <v>35</v>
      </c>
      <c r="F1183" s="9">
        <v>21</v>
      </c>
      <c r="G1183" s="9">
        <v>67</v>
      </c>
      <c r="H1183" s="9">
        <v>14</v>
      </c>
      <c r="I1183" s="9">
        <v>71000</v>
      </c>
    </row>
    <row r="1184" spans="1:9" ht="15" thickBot="1" x14ac:dyDescent="0.35">
      <c r="A1184" s="8" t="s">
        <v>244</v>
      </c>
      <c r="B1184" s="9">
        <v>23</v>
      </c>
      <c r="C1184" s="9">
        <v>46</v>
      </c>
      <c r="D1184" s="9">
        <v>25</v>
      </c>
      <c r="E1184" s="9">
        <v>32</v>
      </c>
      <c r="F1184" s="9">
        <v>26</v>
      </c>
      <c r="G1184" s="9">
        <v>65</v>
      </c>
      <c r="H1184" s="9">
        <v>13</v>
      </c>
      <c r="I1184" s="9">
        <v>66000</v>
      </c>
    </row>
    <row r="1185" spans="1:9" ht="15" thickBot="1" x14ac:dyDescent="0.35">
      <c r="A1185" s="8" t="s">
        <v>245</v>
      </c>
      <c r="B1185" s="9">
        <v>22</v>
      </c>
      <c r="C1185" s="9">
        <v>54</v>
      </c>
      <c r="D1185" s="9">
        <v>33</v>
      </c>
      <c r="E1185" s="9">
        <v>38</v>
      </c>
      <c r="F1185" s="9">
        <v>31</v>
      </c>
      <c r="G1185" s="9">
        <v>64</v>
      </c>
      <c r="H1185" s="9">
        <v>26</v>
      </c>
      <c r="I1185" s="9">
        <v>51000</v>
      </c>
    </row>
    <row r="1186" spans="1:9" ht="15" thickBot="1" x14ac:dyDescent="0.35">
      <c r="A1186" s="8" t="s">
        <v>246</v>
      </c>
      <c r="B1186" s="9">
        <v>21</v>
      </c>
      <c r="C1186" s="9">
        <v>47</v>
      </c>
      <c r="D1186" s="9">
        <v>25</v>
      </c>
      <c r="E1186" s="9">
        <v>32</v>
      </c>
      <c r="F1186" s="9">
        <v>28</v>
      </c>
      <c r="G1186" s="9">
        <v>68</v>
      </c>
      <c r="H1186" s="9">
        <v>30</v>
      </c>
      <c r="I1186" s="9">
        <v>60000</v>
      </c>
    </row>
    <row r="1187" spans="1:9" ht="15" thickBot="1" x14ac:dyDescent="0.35">
      <c r="A1187" s="8" t="s">
        <v>247</v>
      </c>
      <c r="B1187" s="9">
        <v>20</v>
      </c>
      <c r="C1187" s="9">
        <v>40</v>
      </c>
      <c r="D1187" s="9">
        <v>14</v>
      </c>
      <c r="E1187" s="9">
        <v>33</v>
      </c>
      <c r="F1187" s="9">
        <v>35</v>
      </c>
      <c r="G1187" s="9">
        <v>66</v>
      </c>
      <c r="H1187" s="9">
        <v>36</v>
      </c>
      <c r="I1187" s="9">
        <v>64000</v>
      </c>
    </row>
    <row r="1188" spans="1:9" ht="15" thickBot="1" x14ac:dyDescent="0.35">
      <c r="A1188" s="8" t="s">
        <v>248</v>
      </c>
      <c r="B1188" s="9">
        <v>19</v>
      </c>
      <c r="C1188" s="9">
        <v>23</v>
      </c>
      <c r="D1188" s="9">
        <v>18</v>
      </c>
      <c r="E1188" s="9">
        <v>24</v>
      </c>
      <c r="F1188" s="9">
        <v>19</v>
      </c>
      <c r="G1188" s="9">
        <v>64</v>
      </c>
      <c r="H1188" s="9">
        <v>12</v>
      </c>
      <c r="I1188" s="9">
        <v>86000</v>
      </c>
    </row>
    <row r="1189" spans="1:9" ht="15" thickBot="1" x14ac:dyDescent="0.35">
      <c r="A1189" s="8" t="s">
        <v>249</v>
      </c>
      <c r="B1189" s="9">
        <v>18</v>
      </c>
      <c r="C1189" s="9">
        <v>52</v>
      </c>
      <c r="D1189" s="9">
        <v>26</v>
      </c>
      <c r="E1189" s="9">
        <v>43</v>
      </c>
      <c r="F1189" s="9">
        <v>33</v>
      </c>
      <c r="G1189" s="9">
        <v>67</v>
      </c>
      <c r="H1189" s="9">
        <v>24</v>
      </c>
      <c r="I1189" s="9">
        <v>56000</v>
      </c>
    </row>
    <row r="1190" spans="1:9" ht="15" thickBot="1" x14ac:dyDescent="0.35">
      <c r="A1190" s="8" t="s">
        <v>250</v>
      </c>
      <c r="B1190" s="9">
        <v>17</v>
      </c>
      <c r="C1190" s="9">
        <v>53</v>
      </c>
      <c r="D1190" s="9">
        <v>30</v>
      </c>
      <c r="E1190" s="9">
        <v>39</v>
      </c>
      <c r="F1190" s="9">
        <v>33</v>
      </c>
      <c r="G1190" s="9">
        <v>71</v>
      </c>
      <c r="H1190" s="9">
        <v>34</v>
      </c>
      <c r="I1190" s="9">
        <v>60000</v>
      </c>
    </row>
    <row r="1191" spans="1:9" ht="15" thickBot="1" x14ac:dyDescent="0.35">
      <c r="A1191" s="8" t="s">
        <v>251</v>
      </c>
      <c r="B1191" s="9">
        <v>16</v>
      </c>
      <c r="C1191" s="9">
        <v>45</v>
      </c>
      <c r="D1191" s="9">
        <v>31</v>
      </c>
      <c r="E1191" s="9">
        <v>30</v>
      </c>
      <c r="F1191" s="9">
        <v>25</v>
      </c>
      <c r="G1191" s="9">
        <v>70</v>
      </c>
      <c r="H1191" s="9">
        <v>28</v>
      </c>
      <c r="I1191" s="9">
        <v>62000</v>
      </c>
    </row>
    <row r="1192" spans="1:9" ht="15" thickBot="1" x14ac:dyDescent="0.35">
      <c r="A1192" s="8" t="s">
        <v>252</v>
      </c>
      <c r="B1192" s="9">
        <v>15</v>
      </c>
      <c r="C1192" s="9">
        <v>44</v>
      </c>
      <c r="D1192" s="9">
        <v>29</v>
      </c>
      <c r="E1192" s="9">
        <v>24</v>
      </c>
      <c r="F1192" s="9">
        <v>23</v>
      </c>
      <c r="G1192" s="9">
        <v>64</v>
      </c>
      <c r="H1192" s="9">
        <v>25</v>
      </c>
      <c r="I1192" s="9">
        <v>67000</v>
      </c>
    </row>
    <row r="1193" spans="1:9" ht="15" thickBot="1" x14ac:dyDescent="0.35">
      <c r="A1193" s="8" t="s">
        <v>253</v>
      </c>
      <c r="B1193" s="9">
        <v>14</v>
      </c>
      <c r="C1193" s="9">
        <v>49</v>
      </c>
      <c r="D1193" s="9">
        <v>29</v>
      </c>
      <c r="E1193" s="9">
        <v>28</v>
      </c>
      <c r="F1193" s="9">
        <v>29</v>
      </c>
      <c r="G1193" s="9">
        <v>67</v>
      </c>
      <c r="H1193" s="9">
        <v>28</v>
      </c>
      <c r="I1193" s="9">
        <v>63000</v>
      </c>
    </row>
    <row r="1194" spans="1:9" ht="15" thickBot="1" x14ac:dyDescent="0.35">
      <c r="A1194" s="8" t="s">
        <v>254</v>
      </c>
      <c r="B1194" s="9">
        <v>13</v>
      </c>
      <c r="C1194" s="9">
        <v>34</v>
      </c>
      <c r="D1194" s="9">
        <v>23</v>
      </c>
      <c r="E1194" s="9">
        <v>23</v>
      </c>
      <c r="F1194" s="9">
        <v>20</v>
      </c>
      <c r="G1194" s="9">
        <v>63</v>
      </c>
      <c r="H1194" s="9">
        <v>16</v>
      </c>
      <c r="I1194" s="9">
        <v>76000</v>
      </c>
    </row>
    <row r="1195" spans="1:9" ht="15" thickBot="1" x14ac:dyDescent="0.35">
      <c r="A1195" s="8" t="s">
        <v>255</v>
      </c>
      <c r="B1195" s="9">
        <v>12</v>
      </c>
      <c r="C1195" s="9">
        <v>40</v>
      </c>
      <c r="D1195" s="9">
        <v>19</v>
      </c>
      <c r="E1195" s="9">
        <v>17</v>
      </c>
      <c r="F1195" s="9">
        <v>11</v>
      </c>
      <c r="G1195" s="9">
        <v>57</v>
      </c>
      <c r="H1195" s="9">
        <v>2</v>
      </c>
      <c r="I1195" s="9">
        <v>78000</v>
      </c>
    </row>
    <row r="1196" spans="1:9" ht="15" thickBot="1" x14ac:dyDescent="0.35">
      <c r="A1196" s="8" t="s">
        <v>256</v>
      </c>
      <c r="B1196" s="9">
        <v>11</v>
      </c>
      <c r="C1196" s="9">
        <v>42</v>
      </c>
      <c r="D1196" s="9">
        <v>23</v>
      </c>
      <c r="E1196" s="9">
        <v>27</v>
      </c>
      <c r="F1196" s="9">
        <v>14</v>
      </c>
      <c r="G1196" s="9">
        <v>59</v>
      </c>
      <c r="H1196" s="9">
        <v>8</v>
      </c>
      <c r="I1196" s="9">
        <v>79000</v>
      </c>
    </row>
    <row r="1197" spans="1:9" ht="15" thickBot="1" x14ac:dyDescent="0.35">
      <c r="A1197" s="8" t="s">
        <v>257</v>
      </c>
      <c r="B1197" s="9">
        <v>10</v>
      </c>
      <c r="C1197" s="9">
        <v>48</v>
      </c>
      <c r="D1197" s="9">
        <v>27</v>
      </c>
      <c r="E1197" s="9">
        <v>23</v>
      </c>
      <c r="F1197" s="9">
        <v>24</v>
      </c>
      <c r="G1197" s="9">
        <v>64</v>
      </c>
      <c r="H1197" s="9">
        <v>17</v>
      </c>
      <c r="I1197" s="9">
        <v>67000</v>
      </c>
    </row>
    <row r="1198" spans="1:9" ht="15" thickBot="1" x14ac:dyDescent="0.35">
      <c r="A1198" s="8" t="s">
        <v>258</v>
      </c>
      <c r="B1198" s="9">
        <v>9</v>
      </c>
      <c r="C1198" s="9">
        <v>41</v>
      </c>
      <c r="D1198" s="9">
        <v>18</v>
      </c>
      <c r="E1198" s="9">
        <v>15</v>
      </c>
      <c r="F1198" s="9">
        <v>11</v>
      </c>
      <c r="G1198" s="9">
        <v>47</v>
      </c>
      <c r="H1198" s="9">
        <v>12</v>
      </c>
      <c r="I1198" s="9">
        <v>75000</v>
      </c>
    </row>
    <row r="1199" spans="1:9" ht="15" thickBot="1" x14ac:dyDescent="0.35">
      <c r="A1199" s="8" t="s">
        <v>259</v>
      </c>
      <c r="B1199" s="9">
        <v>8</v>
      </c>
      <c r="C1199" s="9">
        <v>38</v>
      </c>
      <c r="D1199" s="9">
        <v>23</v>
      </c>
      <c r="E1199" s="9">
        <v>14</v>
      </c>
      <c r="F1199" s="9">
        <v>26</v>
      </c>
      <c r="G1199" s="9">
        <v>60</v>
      </c>
      <c r="H1199" s="9">
        <v>22</v>
      </c>
      <c r="I1199" s="9">
        <v>78000</v>
      </c>
    </row>
    <row r="1200" spans="1:9" ht="15" thickBot="1" x14ac:dyDescent="0.35">
      <c r="A1200" s="8" t="s">
        <v>260</v>
      </c>
      <c r="B1200" s="9">
        <v>7</v>
      </c>
      <c r="C1200" s="9">
        <v>1</v>
      </c>
      <c r="D1200" s="9">
        <v>13</v>
      </c>
      <c r="E1200" s="9">
        <v>7</v>
      </c>
      <c r="F1200" s="9">
        <v>1</v>
      </c>
      <c r="G1200" s="9">
        <v>55</v>
      </c>
      <c r="H1200" s="9">
        <v>1</v>
      </c>
      <c r="I1200" s="9">
        <v>99000</v>
      </c>
    </row>
    <row r="1201" spans="1:9" ht="15" thickBot="1" x14ac:dyDescent="0.35">
      <c r="A1201" s="8" t="s">
        <v>261</v>
      </c>
      <c r="B1201" s="9">
        <v>6</v>
      </c>
      <c r="C1201" s="9">
        <v>48</v>
      </c>
      <c r="D1201" s="9">
        <v>24</v>
      </c>
      <c r="E1201" s="9">
        <v>9</v>
      </c>
      <c r="F1201" s="9">
        <v>28</v>
      </c>
      <c r="G1201" s="9">
        <v>59</v>
      </c>
      <c r="H1201" s="9">
        <v>21</v>
      </c>
      <c r="I1201" s="9">
        <v>59000</v>
      </c>
    </row>
    <row r="1202" spans="1:9" ht="15" thickBot="1" x14ac:dyDescent="0.35">
      <c r="A1202" s="8" t="s">
        <v>262</v>
      </c>
      <c r="B1202" s="9">
        <v>5</v>
      </c>
      <c r="C1202" s="9">
        <v>49</v>
      </c>
      <c r="D1202" s="9">
        <v>22</v>
      </c>
      <c r="E1202" s="9">
        <v>1</v>
      </c>
      <c r="F1202" s="9">
        <v>24</v>
      </c>
      <c r="G1202" s="9">
        <v>59</v>
      </c>
      <c r="H1202" s="9">
        <v>17</v>
      </c>
      <c r="I1202" s="9">
        <v>63000</v>
      </c>
    </row>
    <row r="1203" spans="1:9" ht="15" thickBot="1" x14ac:dyDescent="0.35">
      <c r="A1203" s="8" t="s">
        <v>263</v>
      </c>
      <c r="B1203" s="9">
        <v>4</v>
      </c>
      <c r="C1203" s="9">
        <v>50</v>
      </c>
      <c r="D1203" s="9">
        <v>21</v>
      </c>
      <c r="E1203" s="9">
        <v>7</v>
      </c>
      <c r="F1203" s="9">
        <v>16</v>
      </c>
      <c r="G1203" s="9">
        <v>59</v>
      </c>
      <c r="H1203" s="9">
        <v>21</v>
      </c>
      <c r="I1203" s="9">
        <v>65000</v>
      </c>
    </row>
    <row r="1204" spans="1:9" ht="15" thickBot="1" x14ac:dyDescent="0.35">
      <c r="A1204" s="8" t="s">
        <v>264</v>
      </c>
      <c r="B1204" s="9">
        <v>3</v>
      </c>
      <c r="C1204" s="9">
        <v>43</v>
      </c>
      <c r="D1204" s="9">
        <v>18</v>
      </c>
      <c r="E1204" s="9">
        <v>8</v>
      </c>
      <c r="F1204" s="9">
        <v>15</v>
      </c>
      <c r="G1204" s="9">
        <v>59</v>
      </c>
      <c r="H1204" s="9">
        <v>5</v>
      </c>
      <c r="I1204" s="9">
        <v>73000</v>
      </c>
    </row>
    <row r="1205" spans="1:9" ht="15" thickBot="1" x14ac:dyDescent="0.35">
      <c r="A1205" s="8" t="s">
        <v>265</v>
      </c>
      <c r="B1205" s="9">
        <v>2</v>
      </c>
      <c r="C1205" s="9">
        <v>51</v>
      </c>
      <c r="D1205" s="9">
        <v>22</v>
      </c>
      <c r="E1205" s="9">
        <v>16</v>
      </c>
      <c r="F1205" s="9">
        <v>12</v>
      </c>
      <c r="G1205" s="9">
        <v>60</v>
      </c>
      <c r="H1205" s="9">
        <v>17</v>
      </c>
      <c r="I1205" s="9">
        <v>68000</v>
      </c>
    </row>
    <row r="1206" spans="1:9" ht="15" thickBot="1" x14ac:dyDescent="0.35">
      <c r="A1206" s="8" t="s">
        <v>266</v>
      </c>
      <c r="B1206" s="9">
        <v>1</v>
      </c>
      <c r="C1206" s="9">
        <v>47</v>
      </c>
      <c r="D1206" s="9">
        <v>22</v>
      </c>
      <c r="E1206" s="9">
        <v>23</v>
      </c>
      <c r="F1206" s="9">
        <v>13</v>
      </c>
      <c r="G1206" s="9">
        <v>64</v>
      </c>
      <c r="H1206" s="9">
        <v>5</v>
      </c>
      <c r="I1206" s="9">
        <v>67000</v>
      </c>
    </row>
    <row r="1207" spans="1:9" ht="18.600000000000001" thickBot="1" x14ac:dyDescent="0.35">
      <c r="A1207" s="4"/>
    </row>
    <row r="1208" spans="1:9" ht="15" thickBot="1" x14ac:dyDescent="0.35">
      <c r="A1208" s="8" t="s">
        <v>267</v>
      </c>
      <c r="B1208" s="8" t="s">
        <v>26</v>
      </c>
      <c r="C1208" s="8" t="s">
        <v>27</v>
      </c>
      <c r="D1208" s="8" t="s">
        <v>28</v>
      </c>
      <c r="E1208" s="8" t="s">
        <v>29</v>
      </c>
      <c r="F1208" s="8" t="s">
        <v>30</v>
      </c>
      <c r="G1208" s="8" t="s">
        <v>31</v>
      </c>
      <c r="H1208" s="8" t="s">
        <v>987</v>
      </c>
    </row>
    <row r="1209" spans="1:9" ht="15" thickBot="1" x14ac:dyDescent="0.35">
      <c r="A1209" s="8" t="s">
        <v>268</v>
      </c>
      <c r="B1209" s="9" t="s">
        <v>1128</v>
      </c>
      <c r="C1209" s="9" t="s">
        <v>1129</v>
      </c>
      <c r="D1209" s="9" t="s">
        <v>1130</v>
      </c>
      <c r="E1209" s="9" t="s">
        <v>1131</v>
      </c>
      <c r="F1209" s="9" t="s">
        <v>1132</v>
      </c>
      <c r="G1209" s="9" t="s">
        <v>1133</v>
      </c>
      <c r="H1209" s="9" t="s">
        <v>1134</v>
      </c>
    </row>
    <row r="1210" spans="1:9" ht="15" thickBot="1" x14ac:dyDescent="0.35">
      <c r="A1210" s="8" t="s">
        <v>275</v>
      </c>
      <c r="B1210" s="9" t="s">
        <v>1128</v>
      </c>
      <c r="C1210" s="9" t="s">
        <v>1129</v>
      </c>
      <c r="D1210" s="9" t="s">
        <v>1135</v>
      </c>
      <c r="E1210" s="9" t="s">
        <v>1131</v>
      </c>
      <c r="F1210" s="9" t="s">
        <v>1132</v>
      </c>
      <c r="G1210" s="9" t="s">
        <v>1133</v>
      </c>
      <c r="H1210" s="9" t="s">
        <v>1134</v>
      </c>
    </row>
    <row r="1211" spans="1:9" ht="15" thickBot="1" x14ac:dyDescent="0.35">
      <c r="A1211" s="8" t="s">
        <v>282</v>
      </c>
      <c r="B1211" s="9" t="s">
        <v>1128</v>
      </c>
      <c r="C1211" s="9" t="s">
        <v>1136</v>
      </c>
      <c r="D1211" s="9" t="s">
        <v>1135</v>
      </c>
      <c r="E1211" s="9" t="s">
        <v>1131</v>
      </c>
      <c r="F1211" s="9" t="s">
        <v>1132</v>
      </c>
      <c r="G1211" s="9" t="s">
        <v>1133</v>
      </c>
      <c r="H1211" s="9" t="s">
        <v>1137</v>
      </c>
    </row>
    <row r="1212" spans="1:9" ht="15" thickBot="1" x14ac:dyDescent="0.35">
      <c r="A1212" s="8" t="s">
        <v>283</v>
      </c>
      <c r="B1212" s="9" t="s">
        <v>1128</v>
      </c>
      <c r="C1212" s="9" t="s">
        <v>1136</v>
      </c>
      <c r="D1212" s="9" t="s">
        <v>1135</v>
      </c>
      <c r="E1212" s="9" t="s">
        <v>1131</v>
      </c>
      <c r="F1212" s="9" t="s">
        <v>1132</v>
      </c>
      <c r="G1212" s="9" t="s">
        <v>1133</v>
      </c>
      <c r="H1212" s="9" t="s">
        <v>1137</v>
      </c>
    </row>
    <row r="1213" spans="1:9" ht="15" thickBot="1" x14ac:dyDescent="0.35">
      <c r="A1213" s="8" t="s">
        <v>285</v>
      </c>
      <c r="B1213" s="9" t="s">
        <v>1138</v>
      </c>
      <c r="C1213" s="9" t="s">
        <v>1136</v>
      </c>
      <c r="D1213" s="9" t="s">
        <v>1135</v>
      </c>
      <c r="E1213" s="9" t="s">
        <v>1131</v>
      </c>
      <c r="F1213" s="9" t="s">
        <v>1132</v>
      </c>
      <c r="G1213" s="9" t="s">
        <v>1133</v>
      </c>
      <c r="H1213" s="9" t="s">
        <v>1137</v>
      </c>
    </row>
    <row r="1214" spans="1:9" ht="15" thickBot="1" x14ac:dyDescent="0.35">
      <c r="A1214" s="8" t="s">
        <v>287</v>
      </c>
      <c r="B1214" s="9" t="s">
        <v>1138</v>
      </c>
      <c r="C1214" s="9" t="s">
        <v>1136</v>
      </c>
      <c r="D1214" s="9" t="s">
        <v>1135</v>
      </c>
      <c r="E1214" s="9" t="s">
        <v>1131</v>
      </c>
      <c r="F1214" s="9" t="s">
        <v>1132</v>
      </c>
      <c r="G1214" s="9" t="s">
        <v>1133</v>
      </c>
      <c r="H1214" s="9" t="s">
        <v>1137</v>
      </c>
    </row>
    <row r="1215" spans="1:9" ht="15" thickBot="1" x14ac:dyDescent="0.35">
      <c r="A1215" s="8" t="s">
        <v>288</v>
      </c>
      <c r="B1215" s="9" t="s">
        <v>1138</v>
      </c>
      <c r="C1215" s="9" t="s">
        <v>1136</v>
      </c>
      <c r="D1215" s="9" t="s">
        <v>1135</v>
      </c>
      <c r="E1215" s="9" t="s">
        <v>1131</v>
      </c>
      <c r="F1215" s="9" t="s">
        <v>1132</v>
      </c>
      <c r="G1215" s="9" t="s">
        <v>1133</v>
      </c>
      <c r="H1215" s="9" t="s">
        <v>1137</v>
      </c>
    </row>
    <row r="1216" spans="1:9" ht="15" thickBot="1" x14ac:dyDescent="0.35">
      <c r="A1216" s="8" t="s">
        <v>289</v>
      </c>
      <c r="B1216" s="9" t="s">
        <v>1138</v>
      </c>
      <c r="C1216" s="9" t="s">
        <v>1136</v>
      </c>
      <c r="D1216" s="9" t="s">
        <v>1135</v>
      </c>
      <c r="E1216" s="9" t="s">
        <v>1139</v>
      </c>
      <c r="F1216" s="9" t="s">
        <v>1132</v>
      </c>
      <c r="G1216" s="9" t="s">
        <v>1133</v>
      </c>
      <c r="H1216" s="9" t="s">
        <v>1137</v>
      </c>
    </row>
    <row r="1217" spans="1:8" ht="15" thickBot="1" x14ac:dyDescent="0.35">
      <c r="A1217" s="8" t="s">
        <v>290</v>
      </c>
      <c r="B1217" s="9" t="s">
        <v>1138</v>
      </c>
      <c r="C1217" s="9" t="s">
        <v>1136</v>
      </c>
      <c r="D1217" s="9" t="s">
        <v>1135</v>
      </c>
      <c r="E1217" s="9" t="s">
        <v>1139</v>
      </c>
      <c r="F1217" s="9" t="s">
        <v>1132</v>
      </c>
      <c r="G1217" s="9" t="s">
        <v>1133</v>
      </c>
      <c r="H1217" s="9" t="s">
        <v>1137</v>
      </c>
    </row>
    <row r="1218" spans="1:8" ht="15" thickBot="1" x14ac:dyDescent="0.35">
      <c r="A1218" s="8" t="s">
        <v>291</v>
      </c>
      <c r="B1218" s="9" t="s">
        <v>1138</v>
      </c>
      <c r="C1218" s="9" t="s">
        <v>1136</v>
      </c>
      <c r="D1218" s="9" t="s">
        <v>1135</v>
      </c>
      <c r="E1218" s="9" t="s">
        <v>1139</v>
      </c>
      <c r="F1218" s="9" t="s">
        <v>1132</v>
      </c>
      <c r="G1218" s="9" t="s">
        <v>1133</v>
      </c>
      <c r="H1218" s="9" t="s">
        <v>1137</v>
      </c>
    </row>
    <row r="1219" spans="1:8" ht="15" thickBot="1" x14ac:dyDescent="0.35">
      <c r="A1219" s="8" t="s">
        <v>292</v>
      </c>
      <c r="B1219" s="9" t="s">
        <v>1138</v>
      </c>
      <c r="C1219" s="9" t="s">
        <v>1136</v>
      </c>
      <c r="D1219" s="9" t="s">
        <v>1135</v>
      </c>
      <c r="E1219" s="9" t="s">
        <v>1139</v>
      </c>
      <c r="F1219" s="9" t="s">
        <v>1132</v>
      </c>
      <c r="G1219" s="9" t="s">
        <v>1133</v>
      </c>
      <c r="H1219" s="9" t="s">
        <v>1137</v>
      </c>
    </row>
    <row r="1220" spans="1:8" ht="15" thickBot="1" x14ac:dyDescent="0.35">
      <c r="A1220" s="8" t="s">
        <v>293</v>
      </c>
      <c r="B1220" s="9" t="s">
        <v>1138</v>
      </c>
      <c r="C1220" s="9" t="s">
        <v>1136</v>
      </c>
      <c r="D1220" s="9" t="s">
        <v>1135</v>
      </c>
      <c r="E1220" s="9" t="s">
        <v>1139</v>
      </c>
      <c r="F1220" s="9" t="s">
        <v>1132</v>
      </c>
      <c r="G1220" s="9" t="s">
        <v>1133</v>
      </c>
      <c r="H1220" s="9" t="s">
        <v>1137</v>
      </c>
    </row>
    <row r="1221" spans="1:8" ht="15" thickBot="1" x14ac:dyDescent="0.35">
      <c r="A1221" s="8" t="s">
        <v>294</v>
      </c>
      <c r="B1221" s="9" t="s">
        <v>1138</v>
      </c>
      <c r="C1221" s="9" t="s">
        <v>1136</v>
      </c>
      <c r="D1221" s="9" t="s">
        <v>1135</v>
      </c>
      <c r="E1221" s="9" t="s">
        <v>1139</v>
      </c>
      <c r="F1221" s="9" t="s">
        <v>1140</v>
      </c>
      <c r="G1221" s="9" t="s">
        <v>1133</v>
      </c>
      <c r="H1221" s="9" t="s">
        <v>1137</v>
      </c>
    </row>
    <row r="1222" spans="1:8" ht="15" thickBot="1" x14ac:dyDescent="0.35">
      <c r="A1222" s="8" t="s">
        <v>297</v>
      </c>
      <c r="B1222" s="9" t="s">
        <v>1138</v>
      </c>
      <c r="C1222" s="9" t="s">
        <v>1136</v>
      </c>
      <c r="D1222" s="9" t="s">
        <v>1135</v>
      </c>
      <c r="E1222" s="9" t="s">
        <v>1139</v>
      </c>
      <c r="F1222" s="9" t="s">
        <v>1140</v>
      </c>
      <c r="G1222" s="9" t="s">
        <v>1133</v>
      </c>
      <c r="H1222" s="9" t="s">
        <v>1137</v>
      </c>
    </row>
    <row r="1223" spans="1:8" ht="15" thickBot="1" x14ac:dyDescent="0.35">
      <c r="A1223" s="8" t="s">
        <v>299</v>
      </c>
      <c r="B1223" s="9" t="s">
        <v>1141</v>
      </c>
      <c r="C1223" s="9" t="s">
        <v>1136</v>
      </c>
      <c r="D1223" s="9" t="s">
        <v>1135</v>
      </c>
      <c r="E1223" s="9" t="s">
        <v>1139</v>
      </c>
      <c r="F1223" s="9" t="s">
        <v>1142</v>
      </c>
      <c r="G1223" s="9" t="s">
        <v>1133</v>
      </c>
      <c r="H1223" s="9" t="s">
        <v>1137</v>
      </c>
    </row>
    <row r="1224" spans="1:8" ht="15" thickBot="1" x14ac:dyDescent="0.35">
      <c r="A1224" s="8" t="s">
        <v>302</v>
      </c>
      <c r="B1224" s="9" t="s">
        <v>1141</v>
      </c>
      <c r="C1224" s="9" t="s">
        <v>1136</v>
      </c>
      <c r="D1224" s="9" t="s">
        <v>1135</v>
      </c>
      <c r="E1224" s="9" t="s">
        <v>1139</v>
      </c>
      <c r="F1224" s="9" t="s">
        <v>1142</v>
      </c>
      <c r="G1224" s="9" t="s">
        <v>1133</v>
      </c>
      <c r="H1224" s="9" t="s">
        <v>1137</v>
      </c>
    </row>
    <row r="1225" spans="1:8" ht="15" thickBot="1" x14ac:dyDescent="0.35">
      <c r="A1225" s="8" t="s">
        <v>304</v>
      </c>
      <c r="B1225" s="9" t="s">
        <v>1141</v>
      </c>
      <c r="C1225" s="9" t="s">
        <v>1136</v>
      </c>
      <c r="D1225" s="9" t="s">
        <v>1135</v>
      </c>
      <c r="E1225" s="9" t="s">
        <v>1139</v>
      </c>
      <c r="F1225" s="9" t="s">
        <v>1142</v>
      </c>
      <c r="G1225" s="9" t="s">
        <v>1133</v>
      </c>
      <c r="H1225" s="9" t="s">
        <v>1137</v>
      </c>
    </row>
    <row r="1226" spans="1:8" ht="15" thickBot="1" x14ac:dyDescent="0.35">
      <c r="A1226" s="8" t="s">
        <v>308</v>
      </c>
      <c r="B1226" s="9" t="s">
        <v>1141</v>
      </c>
      <c r="C1226" s="9" t="s">
        <v>1136</v>
      </c>
      <c r="D1226" s="9" t="s">
        <v>1135</v>
      </c>
      <c r="E1226" s="9" t="s">
        <v>1139</v>
      </c>
      <c r="F1226" s="9" t="s">
        <v>1142</v>
      </c>
      <c r="G1226" s="9" t="s">
        <v>1133</v>
      </c>
      <c r="H1226" s="9" t="s">
        <v>1137</v>
      </c>
    </row>
    <row r="1227" spans="1:8" ht="15" thickBot="1" x14ac:dyDescent="0.35">
      <c r="A1227" s="8" t="s">
        <v>309</v>
      </c>
      <c r="B1227" s="9" t="s">
        <v>1141</v>
      </c>
      <c r="C1227" s="9" t="s">
        <v>1143</v>
      </c>
      <c r="D1227" s="9" t="s">
        <v>1135</v>
      </c>
      <c r="E1227" s="9" t="s">
        <v>1139</v>
      </c>
      <c r="F1227" s="9" t="s">
        <v>1142</v>
      </c>
      <c r="G1227" s="9" t="s">
        <v>1133</v>
      </c>
      <c r="H1227" s="9" t="s">
        <v>1137</v>
      </c>
    </row>
    <row r="1228" spans="1:8" ht="15" thickBot="1" x14ac:dyDescent="0.35">
      <c r="A1228" s="8" t="s">
        <v>311</v>
      </c>
      <c r="B1228" s="9" t="s">
        <v>1141</v>
      </c>
      <c r="C1228" s="9" t="s">
        <v>1143</v>
      </c>
      <c r="D1228" s="9" t="s">
        <v>1135</v>
      </c>
      <c r="E1228" s="9" t="s">
        <v>1139</v>
      </c>
      <c r="F1228" s="9" t="s">
        <v>1142</v>
      </c>
      <c r="G1228" s="9" t="s">
        <v>1133</v>
      </c>
      <c r="H1228" s="9" t="s">
        <v>1137</v>
      </c>
    </row>
    <row r="1229" spans="1:8" ht="15" thickBot="1" x14ac:dyDescent="0.35">
      <c r="A1229" s="8" t="s">
        <v>314</v>
      </c>
      <c r="B1229" s="9" t="s">
        <v>1141</v>
      </c>
      <c r="C1229" s="9" t="s">
        <v>1143</v>
      </c>
      <c r="D1229" s="9" t="s">
        <v>1135</v>
      </c>
      <c r="E1229" s="9" t="s">
        <v>1139</v>
      </c>
      <c r="F1229" s="9" t="s">
        <v>1142</v>
      </c>
      <c r="G1229" s="9" t="s">
        <v>1133</v>
      </c>
      <c r="H1229" s="9" t="s">
        <v>1144</v>
      </c>
    </row>
    <row r="1230" spans="1:8" ht="15" thickBot="1" x14ac:dyDescent="0.35">
      <c r="A1230" s="8" t="s">
        <v>316</v>
      </c>
      <c r="B1230" s="9" t="s">
        <v>1141</v>
      </c>
      <c r="C1230" s="9" t="s">
        <v>1143</v>
      </c>
      <c r="D1230" s="9" t="s">
        <v>1135</v>
      </c>
      <c r="E1230" s="9" t="s">
        <v>1139</v>
      </c>
      <c r="F1230" s="9" t="s">
        <v>1142</v>
      </c>
      <c r="G1230" s="9" t="s">
        <v>1133</v>
      </c>
      <c r="H1230" s="9" t="s">
        <v>1144</v>
      </c>
    </row>
    <row r="1231" spans="1:8" ht="15" thickBot="1" x14ac:dyDescent="0.35">
      <c r="A1231" s="8" t="s">
        <v>317</v>
      </c>
      <c r="B1231" s="9" t="s">
        <v>1141</v>
      </c>
      <c r="C1231" s="9" t="s">
        <v>1143</v>
      </c>
      <c r="D1231" s="9" t="s">
        <v>1135</v>
      </c>
      <c r="E1231" s="9" t="s">
        <v>1139</v>
      </c>
      <c r="F1231" s="9" t="s">
        <v>1145</v>
      </c>
      <c r="G1231" s="9" t="s">
        <v>1133</v>
      </c>
      <c r="H1231" s="9" t="s">
        <v>1144</v>
      </c>
    </row>
    <row r="1232" spans="1:8" ht="15" thickBot="1" x14ac:dyDescent="0.35">
      <c r="A1232" s="8" t="s">
        <v>319</v>
      </c>
      <c r="B1232" s="9" t="s">
        <v>1141</v>
      </c>
      <c r="C1232" s="9" t="s">
        <v>1143</v>
      </c>
      <c r="D1232" s="9" t="s">
        <v>1135</v>
      </c>
      <c r="E1232" s="9" t="s">
        <v>1139</v>
      </c>
      <c r="F1232" s="9" t="s">
        <v>1145</v>
      </c>
      <c r="G1232" s="9" t="s">
        <v>1133</v>
      </c>
      <c r="H1232" s="9" t="s">
        <v>1144</v>
      </c>
    </row>
    <row r="1233" spans="1:8" ht="15" thickBot="1" x14ac:dyDescent="0.35">
      <c r="A1233" s="8" t="s">
        <v>320</v>
      </c>
      <c r="B1233" s="9" t="s">
        <v>1141</v>
      </c>
      <c r="C1233" s="9" t="s">
        <v>1143</v>
      </c>
      <c r="D1233" s="9" t="s">
        <v>1135</v>
      </c>
      <c r="E1233" s="9" t="s">
        <v>1139</v>
      </c>
      <c r="F1233" s="9" t="s">
        <v>1146</v>
      </c>
      <c r="G1233" s="9" t="s">
        <v>1133</v>
      </c>
      <c r="H1233" s="9" t="s">
        <v>1144</v>
      </c>
    </row>
    <row r="1234" spans="1:8" ht="15" thickBot="1" x14ac:dyDescent="0.35">
      <c r="A1234" s="8" t="s">
        <v>321</v>
      </c>
      <c r="B1234" s="9" t="s">
        <v>1141</v>
      </c>
      <c r="C1234" s="9" t="s">
        <v>1147</v>
      </c>
      <c r="D1234" s="9" t="s">
        <v>1135</v>
      </c>
      <c r="E1234" s="9" t="s">
        <v>1139</v>
      </c>
      <c r="F1234" s="9" t="s">
        <v>1146</v>
      </c>
      <c r="G1234" s="9" t="s">
        <v>1133</v>
      </c>
      <c r="H1234" s="9" t="s">
        <v>1144</v>
      </c>
    </row>
    <row r="1235" spans="1:8" ht="15" thickBot="1" x14ac:dyDescent="0.35">
      <c r="A1235" s="8" t="s">
        <v>322</v>
      </c>
      <c r="B1235" s="9" t="s">
        <v>1141</v>
      </c>
      <c r="C1235" s="9" t="s">
        <v>1147</v>
      </c>
      <c r="D1235" s="9" t="s">
        <v>1135</v>
      </c>
      <c r="E1235" s="9" t="s">
        <v>1139</v>
      </c>
      <c r="F1235" s="9" t="s">
        <v>1146</v>
      </c>
      <c r="G1235" s="9" t="s">
        <v>1133</v>
      </c>
      <c r="H1235" s="9" t="s">
        <v>1144</v>
      </c>
    </row>
    <row r="1236" spans="1:8" ht="15" thickBot="1" x14ac:dyDescent="0.35">
      <c r="A1236" s="8" t="s">
        <v>324</v>
      </c>
      <c r="B1236" s="9" t="s">
        <v>1141</v>
      </c>
      <c r="C1236" s="9" t="s">
        <v>1147</v>
      </c>
      <c r="D1236" s="9" t="s">
        <v>1135</v>
      </c>
      <c r="E1236" s="9" t="s">
        <v>1148</v>
      </c>
      <c r="F1236" s="9" t="s">
        <v>1146</v>
      </c>
      <c r="G1236" s="9" t="s">
        <v>1133</v>
      </c>
      <c r="H1236" s="9" t="s">
        <v>1149</v>
      </c>
    </row>
    <row r="1237" spans="1:8" ht="15" thickBot="1" x14ac:dyDescent="0.35">
      <c r="A1237" s="8" t="s">
        <v>325</v>
      </c>
      <c r="B1237" s="9" t="s">
        <v>1141</v>
      </c>
      <c r="C1237" s="9" t="s">
        <v>1150</v>
      </c>
      <c r="D1237" s="9" t="s">
        <v>1135</v>
      </c>
      <c r="E1237" s="9" t="s">
        <v>1148</v>
      </c>
      <c r="F1237" s="9" t="s">
        <v>1146</v>
      </c>
      <c r="G1237" s="9" t="s">
        <v>1133</v>
      </c>
      <c r="H1237" s="9" t="s">
        <v>1149</v>
      </c>
    </row>
    <row r="1238" spans="1:8" ht="15" thickBot="1" x14ac:dyDescent="0.35">
      <c r="A1238" s="8" t="s">
        <v>326</v>
      </c>
      <c r="B1238" s="9" t="s">
        <v>1141</v>
      </c>
      <c r="C1238" s="9" t="s">
        <v>1150</v>
      </c>
      <c r="D1238" s="9" t="s">
        <v>1135</v>
      </c>
      <c r="E1238" s="9" t="s">
        <v>1148</v>
      </c>
      <c r="F1238" s="9" t="s">
        <v>1146</v>
      </c>
      <c r="G1238" s="9" t="s">
        <v>1133</v>
      </c>
      <c r="H1238" s="9" t="s">
        <v>1149</v>
      </c>
    </row>
    <row r="1239" spans="1:8" ht="15" thickBot="1" x14ac:dyDescent="0.35">
      <c r="A1239" s="8" t="s">
        <v>327</v>
      </c>
      <c r="B1239" s="9" t="s">
        <v>1141</v>
      </c>
      <c r="C1239" s="9" t="s">
        <v>1151</v>
      </c>
      <c r="D1239" s="9" t="s">
        <v>1152</v>
      </c>
      <c r="E1239" s="9" t="s">
        <v>1148</v>
      </c>
      <c r="F1239" s="9" t="s">
        <v>1153</v>
      </c>
      <c r="G1239" s="9" t="s">
        <v>1133</v>
      </c>
      <c r="H1239" s="9" t="s">
        <v>1149</v>
      </c>
    </row>
    <row r="1240" spans="1:8" ht="15" thickBot="1" x14ac:dyDescent="0.35">
      <c r="A1240" s="8" t="s">
        <v>328</v>
      </c>
      <c r="B1240" s="9" t="s">
        <v>1141</v>
      </c>
      <c r="C1240" s="9" t="s">
        <v>1151</v>
      </c>
      <c r="D1240" s="9" t="s">
        <v>1152</v>
      </c>
      <c r="E1240" s="9" t="s">
        <v>1148</v>
      </c>
      <c r="F1240" s="9" t="s">
        <v>1154</v>
      </c>
      <c r="G1240" s="9" t="s">
        <v>1133</v>
      </c>
      <c r="H1240" s="9" t="s">
        <v>1149</v>
      </c>
    </row>
    <row r="1241" spans="1:8" ht="15" thickBot="1" x14ac:dyDescent="0.35">
      <c r="A1241" s="8" t="s">
        <v>330</v>
      </c>
      <c r="B1241" s="9" t="s">
        <v>1141</v>
      </c>
      <c r="C1241" s="9" t="s">
        <v>1151</v>
      </c>
      <c r="D1241" s="9" t="s">
        <v>1152</v>
      </c>
      <c r="E1241" s="9" t="s">
        <v>1148</v>
      </c>
      <c r="F1241" s="9" t="s">
        <v>1154</v>
      </c>
      <c r="G1241" s="9" t="s">
        <v>1133</v>
      </c>
      <c r="H1241" s="9" t="s">
        <v>1149</v>
      </c>
    </row>
    <row r="1242" spans="1:8" ht="15" thickBot="1" x14ac:dyDescent="0.35">
      <c r="A1242" s="8" t="s">
        <v>331</v>
      </c>
      <c r="B1242" s="9" t="s">
        <v>1141</v>
      </c>
      <c r="C1242" s="9" t="s">
        <v>1151</v>
      </c>
      <c r="D1242" s="9" t="s">
        <v>1152</v>
      </c>
      <c r="E1242" s="9" t="s">
        <v>1148</v>
      </c>
      <c r="F1242" s="9" t="s">
        <v>1154</v>
      </c>
      <c r="G1242" s="9" t="s">
        <v>1133</v>
      </c>
      <c r="H1242" s="9" t="s">
        <v>1149</v>
      </c>
    </row>
    <row r="1243" spans="1:8" ht="15" thickBot="1" x14ac:dyDescent="0.35">
      <c r="A1243" s="8" t="s">
        <v>333</v>
      </c>
      <c r="B1243" s="9" t="s">
        <v>1141</v>
      </c>
      <c r="C1243" s="9" t="s">
        <v>1151</v>
      </c>
      <c r="D1243" s="9" t="s">
        <v>1152</v>
      </c>
      <c r="E1243" s="9" t="s">
        <v>1148</v>
      </c>
      <c r="F1243" s="9" t="s">
        <v>1154</v>
      </c>
      <c r="G1243" s="9" t="s">
        <v>1133</v>
      </c>
      <c r="H1243" s="9" t="s">
        <v>1149</v>
      </c>
    </row>
    <row r="1244" spans="1:8" ht="15" thickBot="1" x14ac:dyDescent="0.35">
      <c r="A1244" s="8" t="s">
        <v>334</v>
      </c>
      <c r="B1244" s="9" t="s">
        <v>1141</v>
      </c>
      <c r="C1244" s="9" t="s">
        <v>1151</v>
      </c>
      <c r="D1244" s="9" t="s">
        <v>1152</v>
      </c>
      <c r="E1244" s="9" t="s">
        <v>1148</v>
      </c>
      <c r="F1244" s="9" t="s">
        <v>1154</v>
      </c>
      <c r="G1244" s="9" t="s">
        <v>1133</v>
      </c>
      <c r="H1244" s="9" t="s">
        <v>1155</v>
      </c>
    </row>
    <row r="1245" spans="1:8" ht="15" thickBot="1" x14ac:dyDescent="0.35">
      <c r="A1245" s="8" t="s">
        <v>336</v>
      </c>
      <c r="B1245" s="9" t="s">
        <v>1141</v>
      </c>
      <c r="C1245" s="9" t="s">
        <v>1151</v>
      </c>
      <c r="D1245" s="9" t="s">
        <v>1152</v>
      </c>
      <c r="E1245" s="9" t="s">
        <v>1148</v>
      </c>
      <c r="F1245" s="9" t="s">
        <v>1154</v>
      </c>
      <c r="G1245" s="9" t="s">
        <v>1133</v>
      </c>
      <c r="H1245" s="9" t="s">
        <v>1155</v>
      </c>
    </row>
    <row r="1246" spans="1:8" ht="15" thickBot="1" x14ac:dyDescent="0.35">
      <c r="A1246" s="8" t="s">
        <v>338</v>
      </c>
      <c r="B1246" s="9" t="s">
        <v>1141</v>
      </c>
      <c r="C1246" s="9" t="s">
        <v>1151</v>
      </c>
      <c r="D1246" s="9" t="s">
        <v>1152</v>
      </c>
      <c r="E1246" s="9" t="s">
        <v>1148</v>
      </c>
      <c r="F1246" s="9" t="s">
        <v>1154</v>
      </c>
      <c r="G1246" s="9" t="s">
        <v>1133</v>
      </c>
      <c r="H1246" s="9" t="s">
        <v>1155</v>
      </c>
    </row>
    <row r="1247" spans="1:8" ht="15" thickBot="1" x14ac:dyDescent="0.35">
      <c r="A1247" s="8" t="s">
        <v>339</v>
      </c>
      <c r="B1247" s="9" t="s">
        <v>1141</v>
      </c>
      <c r="C1247" s="9" t="s">
        <v>1156</v>
      </c>
      <c r="D1247" s="9" t="s">
        <v>1152</v>
      </c>
      <c r="E1247" s="9" t="s">
        <v>1148</v>
      </c>
      <c r="F1247" s="9" t="s">
        <v>1154</v>
      </c>
      <c r="G1247" s="9" t="s">
        <v>1133</v>
      </c>
      <c r="H1247" s="9" t="s">
        <v>1155</v>
      </c>
    </row>
    <row r="1248" spans="1:8" ht="15" thickBot="1" x14ac:dyDescent="0.35">
      <c r="A1248" s="8" t="s">
        <v>340</v>
      </c>
      <c r="B1248" s="9" t="s">
        <v>1141</v>
      </c>
      <c r="C1248" s="9" t="s">
        <v>1156</v>
      </c>
      <c r="D1248" s="9" t="s">
        <v>1152</v>
      </c>
      <c r="E1248" s="9" t="s">
        <v>1148</v>
      </c>
      <c r="F1248" s="9" t="s">
        <v>1154</v>
      </c>
      <c r="G1248" s="9" t="s">
        <v>1133</v>
      </c>
      <c r="H1248" s="9" t="s">
        <v>1155</v>
      </c>
    </row>
    <row r="1249" spans="1:8" ht="15" thickBot="1" x14ac:dyDescent="0.35">
      <c r="A1249" s="8" t="s">
        <v>341</v>
      </c>
      <c r="B1249" s="9" t="s">
        <v>1141</v>
      </c>
      <c r="C1249" s="9" t="s">
        <v>1157</v>
      </c>
      <c r="D1249" s="9" t="s">
        <v>1152</v>
      </c>
      <c r="E1249" s="9" t="s">
        <v>1148</v>
      </c>
      <c r="F1249" s="9" t="s">
        <v>1154</v>
      </c>
      <c r="G1249" s="9" t="s">
        <v>1133</v>
      </c>
      <c r="H1249" s="9" t="s">
        <v>1155</v>
      </c>
    </row>
    <row r="1250" spans="1:8" ht="15" thickBot="1" x14ac:dyDescent="0.35">
      <c r="A1250" s="8" t="s">
        <v>343</v>
      </c>
      <c r="B1250" s="9" t="s">
        <v>1141</v>
      </c>
      <c r="C1250" s="9" t="s">
        <v>1157</v>
      </c>
      <c r="D1250" s="9" t="s">
        <v>1152</v>
      </c>
      <c r="E1250" s="9" t="s">
        <v>1148</v>
      </c>
      <c r="F1250" s="9" t="s">
        <v>1154</v>
      </c>
      <c r="G1250" s="9" t="s">
        <v>1133</v>
      </c>
      <c r="H1250" s="9" t="s">
        <v>1155</v>
      </c>
    </row>
    <row r="1251" spans="1:8" ht="15" thickBot="1" x14ac:dyDescent="0.35">
      <c r="A1251" s="8" t="s">
        <v>344</v>
      </c>
      <c r="B1251" s="9" t="s">
        <v>1141</v>
      </c>
      <c r="C1251" s="9" t="s">
        <v>1158</v>
      </c>
      <c r="D1251" s="9" t="s">
        <v>1152</v>
      </c>
      <c r="E1251" s="9" t="s">
        <v>1148</v>
      </c>
      <c r="F1251" s="9" t="s">
        <v>1154</v>
      </c>
      <c r="G1251" s="9" t="s">
        <v>1133</v>
      </c>
      <c r="H1251" s="9" t="s">
        <v>1155</v>
      </c>
    </row>
    <row r="1252" spans="1:8" ht="15" thickBot="1" x14ac:dyDescent="0.35">
      <c r="A1252" s="8" t="s">
        <v>347</v>
      </c>
      <c r="B1252" s="9" t="s">
        <v>1141</v>
      </c>
      <c r="C1252" s="9" t="s">
        <v>1158</v>
      </c>
      <c r="D1252" s="9" t="s">
        <v>1152</v>
      </c>
      <c r="E1252" s="9" t="s">
        <v>1148</v>
      </c>
      <c r="F1252" s="9" t="s">
        <v>1154</v>
      </c>
      <c r="G1252" s="9" t="s">
        <v>1133</v>
      </c>
      <c r="H1252" s="9" t="s">
        <v>1155</v>
      </c>
    </row>
    <row r="1253" spans="1:8" ht="15" thickBot="1" x14ac:dyDescent="0.35">
      <c r="A1253" s="8" t="s">
        <v>349</v>
      </c>
      <c r="B1253" s="9" t="s">
        <v>1141</v>
      </c>
      <c r="C1253" s="9" t="s">
        <v>1159</v>
      </c>
      <c r="D1253" s="9" t="s">
        <v>1152</v>
      </c>
      <c r="E1253" s="9" t="s">
        <v>1148</v>
      </c>
      <c r="F1253" s="9" t="s">
        <v>1154</v>
      </c>
      <c r="G1253" s="9" t="s">
        <v>1133</v>
      </c>
      <c r="H1253" s="9" t="s">
        <v>1155</v>
      </c>
    </row>
    <row r="1254" spans="1:8" ht="15" thickBot="1" x14ac:dyDescent="0.35">
      <c r="A1254" s="8" t="s">
        <v>350</v>
      </c>
      <c r="B1254" s="9" t="s">
        <v>1141</v>
      </c>
      <c r="C1254" s="9" t="s">
        <v>1159</v>
      </c>
      <c r="D1254" s="9" t="s">
        <v>1152</v>
      </c>
      <c r="E1254" s="9" t="s">
        <v>1148</v>
      </c>
      <c r="F1254" s="9" t="s">
        <v>1154</v>
      </c>
      <c r="G1254" s="9" t="s">
        <v>1133</v>
      </c>
      <c r="H1254" s="9" t="s">
        <v>1155</v>
      </c>
    </row>
    <row r="1255" spans="1:8" ht="15" thickBot="1" x14ac:dyDescent="0.35">
      <c r="A1255" s="8" t="s">
        <v>351</v>
      </c>
      <c r="B1255" s="9" t="s">
        <v>1141</v>
      </c>
      <c r="C1255" s="9" t="s">
        <v>1160</v>
      </c>
      <c r="D1255" s="9" t="s">
        <v>1152</v>
      </c>
      <c r="E1255" s="9" t="s">
        <v>1148</v>
      </c>
      <c r="F1255" s="9" t="s">
        <v>1154</v>
      </c>
      <c r="G1255" s="9" t="s">
        <v>1133</v>
      </c>
      <c r="H1255" s="9" t="s">
        <v>1155</v>
      </c>
    </row>
    <row r="1256" spans="1:8" ht="15" thickBot="1" x14ac:dyDescent="0.35">
      <c r="A1256" s="8" t="s">
        <v>354</v>
      </c>
      <c r="B1256" s="9" t="s">
        <v>1141</v>
      </c>
      <c r="C1256" s="9" t="s">
        <v>1160</v>
      </c>
      <c r="D1256" s="9" t="s">
        <v>1152</v>
      </c>
      <c r="E1256" s="9" t="s">
        <v>1148</v>
      </c>
      <c r="F1256" s="9" t="s">
        <v>1154</v>
      </c>
      <c r="G1256" s="9" t="s">
        <v>1133</v>
      </c>
      <c r="H1256" s="9" t="s">
        <v>1155</v>
      </c>
    </row>
    <row r="1257" spans="1:8" ht="15" thickBot="1" x14ac:dyDescent="0.35">
      <c r="A1257" s="8" t="s">
        <v>356</v>
      </c>
      <c r="B1257" s="9" t="s">
        <v>1141</v>
      </c>
      <c r="C1257" s="9" t="s">
        <v>1160</v>
      </c>
      <c r="D1257" s="9" t="s">
        <v>1152</v>
      </c>
      <c r="E1257" s="9" t="s">
        <v>1148</v>
      </c>
      <c r="F1257" s="9" t="s">
        <v>1154</v>
      </c>
      <c r="G1257" s="9" t="s">
        <v>1133</v>
      </c>
      <c r="H1257" s="9" t="s">
        <v>1155</v>
      </c>
    </row>
    <row r="1258" spans="1:8" ht="15" thickBot="1" x14ac:dyDescent="0.35">
      <c r="A1258" s="8" t="s">
        <v>357</v>
      </c>
      <c r="B1258" s="9" t="s">
        <v>1141</v>
      </c>
      <c r="C1258" s="9" t="s">
        <v>1160</v>
      </c>
      <c r="D1258" s="9" t="s">
        <v>1152</v>
      </c>
      <c r="E1258" s="9" t="s">
        <v>1148</v>
      </c>
      <c r="F1258" s="9" t="s">
        <v>1154</v>
      </c>
      <c r="G1258" s="9" t="s">
        <v>1133</v>
      </c>
      <c r="H1258" s="9" t="s">
        <v>1155</v>
      </c>
    </row>
    <row r="1259" spans="1:8" ht="15" thickBot="1" x14ac:dyDescent="0.35">
      <c r="A1259" s="8" t="s">
        <v>358</v>
      </c>
      <c r="B1259" s="9" t="s">
        <v>1141</v>
      </c>
      <c r="C1259" s="9" t="s">
        <v>1160</v>
      </c>
      <c r="D1259" s="9" t="s">
        <v>1152</v>
      </c>
      <c r="E1259" s="9" t="s">
        <v>1148</v>
      </c>
      <c r="F1259" s="9" t="s">
        <v>1154</v>
      </c>
      <c r="G1259" s="9" t="s">
        <v>1133</v>
      </c>
      <c r="H1259" s="9" t="s">
        <v>1155</v>
      </c>
    </row>
    <row r="1260" spans="1:8" ht="15" thickBot="1" x14ac:dyDescent="0.35">
      <c r="A1260" s="8" t="s">
        <v>359</v>
      </c>
      <c r="B1260" s="9" t="s">
        <v>1141</v>
      </c>
      <c r="C1260" s="9" t="s">
        <v>1160</v>
      </c>
      <c r="D1260" s="9" t="s">
        <v>1152</v>
      </c>
      <c r="E1260" s="9" t="s">
        <v>1148</v>
      </c>
      <c r="F1260" s="9" t="s">
        <v>1154</v>
      </c>
      <c r="G1260" s="9" t="s">
        <v>1133</v>
      </c>
      <c r="H1260" s="9" t="s">
        <v>1155</v>
      </c>
    </row>
    <row r="1261" spans="1:8" ht="15" thickBot="1" x14ac:dyDescent="0.35">
      <c r="A1261" s="8" t="s">
        <v>361</v>
      </c>
      <c r="B1261" s="9" t="s">
        <v>1141</v>
      </c>
      <c r="C1261" s="9" t="s">
        <v>1161</v>
      </c>
      <c r="D1261" s="9" t="s">
        <v>1152</v>
      </c>
      <c r="E1261" s="9" t="s">
        <v>1148</v>
      </c>
      <c r="F1261" s="9" t="s">
        <v>1154</v>
      </c>
      <c r="G1261" s="9" t="s">
        <v>1133</v>
      </c>
      <c r="H1261" s="9" t="s">
        <v>1155</v>
      </c>
    </row>
    <row r="1262" spans="1:8" ht="15" thickBot="1" x14ac:dyDescent="0.35">
      <c r="A1262" s="8" t="s">
        <v>363</v>
      </c>
      <c r="B1262" s="9" t="s">
        <v>1141</v>
      </c>
      <c r="C1262" s="9" t="s">
        <v>1161</v>
      </c>
      <c r="D1262" s="9" t="s">
        <v>1152</v>
      </c>
      <c r="E1262" s="9" t="s">
        <v>1148</v>
      </c>
      <c r="F1262" s="9" t="s">
        <v>1154</v>
      </c>
      <c r="G1262" s="9" t="s">
        <v>1133</v>
      </c>
      <c r="H1262" s="9" t="s">
        <v>1155</v>
      </c>
    </row>
    <row r="1263" spans="1:8" ht="15" thickBot="1" x14ac:dyDescent="0.35">
      <c r="A1263" s="8" t="s">
        <v>364</v>
      </c>
      <c r="B1263" s="9" t="s">
        <v>1141</v>
      </c>
      <c r="C1263" s="9" t="s">
        <v>1162</v>
      </c>
      <c r="D1263" s="9" t="s">
        <v>1152</v>
      </c>
      <c r="E1263" s="9" t="s">
        <v>1148</v>
      </c>
      <c r="F1263" s="9" t="s">
        <v>1154</v>
      </c>
      <c r="G1263" s="9" t="s">
        <v>1133</v>
      </c>
      <c r="H1263" s="9" t="s">
        <v>1155</v>
      </c>
    </row>
    <row r="1264" spans="1:8" ht="15" thickBot="1" x14ac:dyDescent="0.35">
      <c r="A1264" s="8" t="s">
        <v>366</v>
      </c>
      <c r="B1264" s="9" t="s">
        <v>1141</v>
      </c>
      <c r="C1264" s="9" t="s">
        <v>1162</v>
      </c>
      <c r="D1264" s="9" t="s">
        <v>1152</v>
      </c>
      <c r="E1264" s="9" t="s">
        <v>1148</v>
      </c>
      <c r="F1264" s="9" t="s">
        <v>1154</v>
      </c>
      <c r="G1264" s="9" t="s">
        <v>1133</v>
      </c>
      <c r="H1264" s="9" t="s">
        <v>1155</v>
      </c>
    </row>
    <row r="1265" spans="1:8" ht="15" thickBot="1" x14ac:dyDescent="0.35">
      <c r="A1265" s="8" t="s">
        <v>368</v>
      </c>
      <c r="B1265" s="9" t="s">
        <v>1141</v>
      </c>
      <c r="C1265" s="9" t="s">
        <v>1162</v>
      </c>
      <c r="D1265" s="9" t="s">
        <v>1152</v>
      </c>
      <c r="E1265" s="9" t="s">
        <v>1148</v>
      </c>
      <c r="F1265" s="9" t="s">
        <v>1154</v>
      </c>
      <c r="G1265" s="9" t="s">
        <v>1133</v>
      </c>
      <c r="H1265" s="9" t="s">
        <v>1155</v>
      </c>
    </row>
    <row r="1266" spans="1:8" ht="15" thickBot="1" x14ac:dyDescent="0.35">
      <c r="A1266" s="8" t="s">
        <v>371</v>
      </c>
      <c r="B1266" s="9" t="s">
        <v>1141</v>
      </c>
      <c r="C1266" s="9" t="s">
        <v>1162</v>
      </c>
      <c r="D1266" s="9" t="s">
        <v>1152</v>
      </c>
      <c r="E1266" s="9" t="s">
        <v>1148</v>
      </c>
      <c r="F1266" s="9" t="s">
        <v>1154</v>
      </c>
      <c r="G1266" s="9" t="s">
        <v>1133</v>
      </c>
      <c r="H1266" s="9" t="s">
        <v>1155</v>
      </c>
    </row>
    <row r="1267" spans="1:8" ht="15" thickBot="1" x14ac:dyDescent="0.35">
      <c r="A1267" s="8" t="s">
        <v>372</v>
      </c>
      <c r="B1267" s="9" t="s">
        <v>1141</v>
      </c>
      <c r="C1267" s="9" t="s">
        <v>1162</v>
      </c>
      <c r="D1267" s="9" t="s">
        <v>1152</v>
      </c>
      <c r="E1267" s="9" t="s">
        <v>1148</v>
      </c>
      <c r="F1267" s="9" t="s">
        <v>1154</v>
      </c>
      <c r="G1267" s="9" t="s">
        <v>1133</v>
      </c>
      <c r="H1267" s="9" t="s">
        <v>1155</v>
      </c>
    </row>
    <row r="1268" spans="1:8" ht="15" thickBot="1" x14ac:dyDescent="0.35">
      <c r="A1268" s="8" t="s">
        <v>376</v>
      </c>
      <c r="B1268" s="9" t="s">
        <v>1141</v>
      </c>
      <c r="C1268" s="9" t="s">
        <v>1163</v>
      </c>
      <c r="D1268" s="9" t="s">
        <v>1152</v>
      </c>
      <c r="E1268" s="9" t="s">
        <v>1148</v>
      </c>
      <c r="F1268" s="9" t="s">
        <v>1154</v>
      </c>
      <c r="G1268" s="9" t="s">
        <v>1133</v>
      </c>
      <c r="H1268" s="9" t="s">
        <v>1155</v>
      </c>
    </row>
    <row r="1269" spans="1:8" ht="15" thickBot="1" x14ac:dyDescent="0.35">
      <c r="A1269" s="8" t="s">
        <v>378</v>
      </c>
      <c r="B1269" s="9" t="s">
        <v>1141</v>
      </c>
      <c r="C1269" s="9" t="s">
        <v>1163</v>
      </c>
      <c r="D1269" s="9" t="s">
        <v>1152</v>
      </c>
      <c r="E1269" s="9" t="s">
        <v>1148</v>
      </c>
      <c r="F1269" s="9" t="s">
        <v>1154</v>
      </c>
      <c r="G1269" s="9" t="s">
        <v>1133</v>
      </c>
      <c r="H1269" s="9" t="s">
        <v>1155</v>
      </c>
    </row>
    <row r="1270" spans="1:8" ht="15" thickBot="1" x14ac:dyDescent="0.35">
      <c r="A1270" s="8" t="s">
        <v>380</v>
      </c>
      <c r="B1270" s="9" t="s">
        <v>1141</v>
      </c>
      <c r="C1270" s="9" t="s">
        <v>1164</v>
      </c>
      <c r="D1270" s="9" t="s">
        <v>1152</v>
      </c>
      <c r="E1270" s="9" t="s">
        <v>1148</v>
      </c>
      <c r="F1270" s="9" t="s">
        <v>1154</v>
      </c>
      <c r="G1270" s="9" t="s">
        <v>1133</v>
      </c>
      <c r="H1270" s="9" t="s">
        <v>1155</v>
      </c>
    </row>
    <row r="1271" spans="1:8" ht="15" thickBot="1" x14ac:dyDescent="0.35">
      <c r="A1271" s="8" t="s">
        <v>383</v>
      </c>
      <c r="B1271" s="9" t="s">
        <v>1141</v>
      </c>
      <c r="C1271" s="9" t="s">
        <v>1165</v>
      </c>
      <c r="D1271" s="9" t="s">
        <v>1152</v>
      </c>
      <c r="E1271" s="9" t="s">
        <v>1148</v>
      </c>
      <c r="F1271" s="9" t="s">
        <v>1154</v>
      </c>
      <c r="G1271" s="9" t="s">
        <v>1133</v>
      </c>
      <c r="H1271" s="9" t="s">
        <v>1155</v>
      </c>
    </row>
    <row r="1272" spans="1:8" ht="15" thickBot="1" x14ac:dyDescent="0.35">
      <c r="A1272" s="8" t="s">
        <v>385</v>
      </c>
      <c r="B1272" s="9" t="s">
        <v>1141</v>
      </c>
      <c r="C1272" s="9" t="s">
        <v>1166</v>
      </c>
      <c r="D1272" s="9" t="s">
        <v>1152</v>
      </c>
      <c r="E1272" s="9" t="s">
        <v>1148</v>
      </c>
      <c r="F1272" s="9" t="s">
        <v>1154</v>
      </c>
      <c r="G1272" s="9" t="s">
        <v>1133</v>
      </c>
      <c r="H1272" s="9" t="s">
        <v>1155</v>
      </c>
    </row>
    <row r="1273" spans="1:8" ht="15" thickBot="1" x14ac:dyDescent="0.35">
      <c r="A1273" s="8" t="s">
        <v>388</v>
      </c>
      <c r="B1273" s="9" t="s">
        <v>1141</v>
      </c>
      <c r="C1273" s="9" t="s">
        <v>1167</v>
      </c>
      <c r="D1273" s="9" t="s">
        <v>1152</v>
      </c>
      <c r="E1273" s="9" t="s">
        <v>1148</v>
      </c>
      <c r="F1273" s="9" t="s">
        <v>1154</v>
      </c>
      <c r="G1273" s="9" t="s">
        <v>1133</v>
      </c>
      <c r="H1273" s="9" t="s">
        <v>1155</v>
      </c>
    </row>
    <row r="1274" spans="1:8" ht="15" thickBot="1" x14ac:dyDescent="0.35">
      <c r="A1274" s="8" t="s">
        <v>389</v>
      </c>
      <c r="B1274" s="9" t="s">
        <v>1141</v>
      </c>
      <c r="C1274" s="9" t="s">
        <v>1167</v>
      </c>
      <c r="D1274" s="9" t="s">
        <v>1152</v>
      </c>
      <c r="E1274" s="9" t="s">
        <v>1148</v>
      </c>
      <c r="F1274" s="9" t="s">
        <v>1154</v>
      </c>
      <c r="G1274" s="9" t="s">
        <v>1133</v>
      </c>
      <c r="H1274" s="9" t="s">
        <v>1155</v>
      </c>
    </row>
    <row r="1275" spans="1:8" ht="15" thickBot="1" x14ac:dyDescent="0.35">
      <c r="A1275" s="8" t="s">
        <v>391</v>
      </c>
      <c r="B1275" s="9" t="s">
        <v>1141</v>
      </c>
      <c r="C1275" s="9" t="s">
        <v>1167</v>
      </c>
      <c r="D1275" s="9" t="s">
        <v>1152</v>
      </c>
      <c r="E1275" s="9" t="s">
        <v>1148</v>
      </c>
      <c r="F1275" s="9" t="s">
        <v>1154</v>
      </c>
      <c r="G1275" s="9" t="s">
        <v>1133</v>
      </c>
      <c r="H1275" s="9" t="s">
        <v>1155</v>
      </c>
    </row>
    <row r="1276" spans="1:8" ht="15" thickBot="1" x14ac:dyDescent="0.35">
      <c r="A1276" s="8" t="s">
        <v>394</v>
      </c>
      <c r="B1276" s="9" t="s">
        <v>1141</v>
      </c>
      <c r="C1276" s="9" t="s">
        <v>1167</v>
      </c>
      <c r="D1276" s="9" t="s">
        <v>1152</v>
      </c>
      <c r="E1276" s="9" t="s">
        <v>1148</v>
      </c>
      <c r="F1276" s="9" t="s">
        <v>1154</v>
      </c>
      <c r="G1276" s="9" t="s">
        <v>1133</v>
      </c>
      <c r="H1276" s="9" t="s">
        <v>1168</v>
      </c>
    </row>
    <row r="1277" spans="1:8" ht="15" thickBot="1" x14ac:dyDescent="0.35">
      <c r="A1277" s="8" t="s">
        <v>396</v>
      </c>
      <c r="B1277" s="9" t="s">
        <v>1141</v>
      </c>
      <c r="C1277" s="9" t="s">
        <v>1167</v>
      </c>
      <c r="D1277" s="9" t="s">
        <v>1152</v>
      </c>
      <c r="E1277" s="9" t="s">
        <v>1148</v>
      </c>
      <c r="F1277" s="9" t="s">
        <v>1154</v>
      </c>
      <c r="G1277" s="9" t="s">
        <v>1133</v>
      </c>
      <c r="H1277" s="9" t="s">
        <v>1168</v>
      </c>
    </row>
    <row r="1278" spans="1:8" ht="15" thickBot="1" x14ac:dyDescent="0.35">
      <c r="A1278" s="8" t="s">
        <v>398</v>
      </c>
      <c r="B1278" s="9" t="s">
        <v>1141</v>
      </c>
      <c r="C1278" s="9" t="s">
        <v>1169</v>
      </c>
      <c r="D1278" s="9" t="s">
        <v>1152</v>
      </c>
      <c r="E1278" s="9" t="s">
        <v>1148</v>
      </c>
      <c r="F1278" s="9" t="s">
        <v>1154</v>
      </c>
      <c r="G1278" s="9" t="s">
        <v>1133</v>
      </c>
      <c r="H1278" s="9" t="s">
        <v>1133</v>
      </c>
    </row>
    <row r="1279" spans="1:8" ht="15" thickBot="1" x14ac:dyDescent="0.35">
      <c r="A1279" s="8" t="s">
        <v>400</v>
      </c>
      <c r="B1279" s="9" t="s">
        <v>1141</v>
      </c>
      <c r="C1279" s="9" t="s">
        <v>1169</v>
      </c>
      <c r="D1279" s="9" t="s">
        <v>1152</v>
      </c>
      <c r="E1279" s="9" t="s">
        <v>1148</v>
      </c>
      <c r="F1279" s="9" t="s">
        <v>1154</v>
      </c>
      <c r="G1279" s="9" t="s">
        <v>1133</v>
      </c>
      <c r="H1279" s="9" t="s">
        <v>1133</v>
      </c>
    </row>
    <row r="1280" spans="1:8" ht="15" thickBot="1" x14ac:dyDescent="0.35">
      <c r="A1280" s="8" t="s">
        <v>402</v>
      </c>
      <c r="B1280" s="9" t="s">
        <v>1141</v>
      </c>
      <c r="C1280" s="9" t="s">
        <v>1169</v>
      </c>
      <c r="D1280" s="9" t="s">
        <v>1152</v>
      </c>
      <c r="E1280" s="9" t="s">
        <v>1148</v>
      </c>
      <c r="F1280" s="9" t="s">
        <v>1154</v>
      </c>
      <c r="G1280" s="9" t="s">
        <v>1133</v>
      </c>
      <c r="H1280" s="9" t="s">
        <v>1133</v>
      </c>
    </row>
    <row r="1281" spans="1:8" ht="15" thickBot="1" x14ac:dyDescent="0.35">
      <c r="A1281" s="8" t="s">
        <v>404</v>
      </c>
      <c r="B1281" s="9" t="s">
        <v>1141</v>
      </c>
      <c r="C1281" s="9" t="s">
        <v>1170</v>
      </c>
      <c r="D1281" s="9" t="s">
        <v>1152</v>
      </c>
      <c r="E1281" s="9" t="s">
        <v>1148</v>
      </c>
      <c r="F1281" s="9" t="s">
        <v>1154</v>
      </c>
      <c r="G1281" s="9" t="s">
        <v>1133</v>
      </c>
      <c r="H1281" s="9" t="s">
        <v>1171</v>
      </c>
    </row>
    <row r="1282" spans="1:8" ht="15" thickBot="1" x14ac:dyDescent="0.35">
      <c r="A1282" s="8" t="s">
        <v>406</v>
      </c>
      <c r="B1282" s="9" t="s">
        <v>1141</v>
      </c>
      <c r="C1282" s="9" t="s">
        <v>1170</v>
      </c>
      <c r="D1282" s="9" t="s">
        <v>1172</v>
      </c>
      <c r="E1282" s="9" t="s">
        <v>425</v>
      </c>
      <c r="F1282" s="9" t="s">
        <v>1154</v>
      </c>
      <c r="G1282" s="9" t="s">
        <v>1133</v>
      </c>
      <c r="H1282" s="9" t="s">
        <v>1171</v>
      </c>
    </row>
    <row r="1283" spans="1:8" ht="15" thickBot="1" x14ac:dyDescent="0.35">
      <c r="A1283" s="8" t="s">
        <v>407</v>
      </c>
      <c r="B1283" s="9" t="s">
        <v>1141</v>
      </c>
      <c r="C1283" s="9" t="s">
        <v>1173</v>
      </c>
      <c r="D1283" s="9" t="s">
        <v>1172</v>
      </c>
      <c r="E1283" s="9" t="s">
        <v>425</v>
      </c>
      <c r="F1283" s="9" t="s">
        <v>1174</v>
      </c>
      <c r="G1283" s="9" t="s">
        <v>1133</v>
      </c>
      <c r="H1283" s="9" t="s">
        <v>1175</v>
      </c>
    </row>
    <row r="1284" spans="1:8" ht="15" thickBot="1" x14ac:dyDescent="0.35">
      <c r="A1284" s="8" t="s">
        <v>408</v>
      </c>
      <c r="B1284" s="9" t="s">
        <v>1141</v>
      </c>
      <c r="C1284" s="9" t="s">
        <v>1173</v>
      </c>
      <c r="D1284" s="9" t="s">
        <v>1172</v>
      </c>
      <c r="E1284" s="9" t="s">
        <v>425</v>
      </c>
      <c r="F1284" s="9" t="s">
        <v>1174</v>
      </c>
      <c r="G1284" s="9" t="s">
        <v>1133</v>
      </c>
      <c r="H1284" s="9" t="s">
        <v>1175</v>
      </c>
    </row>
    <row r="1285" spans="1:8" ht="15" thickBot="1" x14ac:dyDescent="0.35">
      <c r="A1285" s="8" t="s">
        <v>410</v>
      </c>
      <c r="B1285" s="9" t="s">
        <v>1141</v>
      </c>
      <c r="C1285" s="9" t="s">
        <v>1173</v>
      </c>
      <c r="D1285" s="9" t="s">
        <v>1172</v>
      </c>
      <c r="E1285" s="9" t="s">
        <v>425</v>
      </c>
      <c r="F1285" s="9" t="s">
        <v>1174</v>
      </c>
      <c r="G1285" s="9" t="s">
        <v>1133</v>
      </c>
      <c r="H1285" s="9" t="s">
        <v>1175</v>
      </c>
    </row>
    <row r="1286" spans="1:8" ht="15" thickBot="1" x14ac:dyDescent="0.35">
      <c r="A1286" s="8" t="s">
        <v>412</v>
      </c>
      <c r="B1286" s="9" t="s">
        <v>1141</v>
      </c>
      <c r="C1286" s="9" t="s">
        <v>1173</v>
      </c>
      <c r="D1286" s="9" t="s">
        <v>1172</v>
      </c>
      <c r="E1286" s="9" t="s">
        <v>425</v>
      </c>
      <c r="F1286" s="9" t="s">
        <v>1176</v>
      </c>
      <c r="G1286" s="9" t="s">
        <v>1133</v>
      </c>
      <c r="H1286" s="9" t="s">
        <v>1175</v>
      </c>
    </row>
    <row r="1287" spans="1:8" ht="15" thickBot="1" x14ac:dyDescent="0.35">
      <c r="A1287" s="8" t="s">
        <v>414</v>
      </c>
      <c r="B1287" s="9" t="s">
        <v>1141</v>
      </c>
      <c r="C1287" s="9" t="s">
        <v>1177</v>
      </c>
      <c r="D1287" s="9" t="s">
        <v>1178</v>
      </c>
      <c r="E1287" s="9" t="s">
        <v>425</v>
      </c>
      <c r="F1287" s="9" t="s">
        <v>1176</v>
      </c>
      <c r="G1287" s="9" t="s">
        <v>1133</v>
      </c>
      <c r="H1287" s="9" t="s">
        <v>1175</v>
      </c>
    </row>
    <row r="1288" spans="1:8" ht="15" thickBot="1" x14ac:dyDescent="0.35">
      <c r="A1288" s="8" t="s">
        <v>415</v>
      </c>
      <c r="B1288" s="9" t="s">
        <v>1141</v>
      </c>
      <c r="C1288" s="9" t="s">
        <v>1179</v>
      </c>
      <c r="D1288" s="9" t="s">
        <v>1180</v>
      </c>
      <c r="E1288" s="9" t="s">
        <v>425</v>
      </c>
      <c r="F1288" s="9" t="s">
        <v>1176</v>
      </c>
      <c r="G1288" s="9" t="s">
        <v>1133</v>
      </c>
      <c r="H1288" s="9" t="s">
        <v>1175</v>
      </c>
    </row>
    <row r="1289" spans="1:8" ht="15" thickBot="1" x14ac:dyDescent="0.35">
      <c r="A1289" s="8" t="s">
        <v>416</v>
      </c>
      <c r="B1289" s="9" t="s">
        <v>1141</v>
      </c>
      <c r="C1289" s="9" t="s">
        <v>1179</v>
      </c>
      <c r="D1289" s="9" t="s">
        <v>1180</v>
      </c>
      <c r="E1289" s="9" t="s">
        <v>425</v>
      </c>
      <c r="F1289" s="9" t="s">
        <v>1176</v>
      </c>
      <c r="G1289" s="9" t="s">
        <v>1133</v>
      </c>
      <c r="H1289" s="9" t="s">
        <v>1175</v>
      </c>
    </row>
    <row r="1290" spans="1:8" ht="15" thickBot="1" x14ac:dyDescent="0.35">
      <c r="A1290" s="8" t="s">
        <v>418</v>
      </c>
      <c r="B1290" s="9" t="s">
        <v>1141</v>
      </c>
      <c r="C1290" s="9" t="s">
        <v>1179</v>
      </c>
      <c r="D1290" s="9" t="s">
        <v>1180</v>
      </c>
      <c r="E1290" s="9" t="s">
        <v>425</v>
      </c>
      <c r="F1290" s="9" t="s">
        <v>1176</v>
      </c>
      <c r="G1290" s="9" t="s">
        <v>1133</v>
      </c>
      <c r="H1290" s="9" t="s">
        <v>1175</v>
      </c>
    </row>
    <row r="1291" spans="1:8" ht="15" thickBot="1" x14ac:dyDescent="0.35">
      <c r="A1291" s="8" t="s">
        <v>419</v>
      </c>
      <c r="B1291" s="9" t="s">
        <v>1141</v>
      </c>
      <c r="C1291" s="9" t="s">
        <v>1179</v>
      </c>
      <c r="D1291" s="9" t="s">
        <v>1180</v>
      </c>
      <c r="E1291" s="9" t="s">
        <v>425</v>
      </c>
      <c r="F1291" s="9" t="s">
        <v>1176</v>
      </c>
      <c r="G1291" s="9" t="s">
        <v>1133</v>
      </c>
      <c r="H1291" s="9" t="s">
        <v>1175</v>
      </c>
    </row>
    <row r="1292" spans="1:8" ht="15" thickBot="1" x14ac:dyDescent="0.35">
      <c r="A1292" s="8" t="s">
        <v>420</v>
      </c>
      <c r="B1292" s="9" t="s">
        <v>1141</v>
      </c>
      <c r="C1292" s="9" t="s">
        <v>1181</v>
      </c>
      <c r="D1292" s="9" t="s">
        <v>1180</v>
      </c>
      <c r="E1292" s="9" t="s">
        <v>425</v>
      </c>
      <c r="F1292" s="9" t="s">
        <v>1176</v>
      </c>
      <c r="G1292" s="9" t="s">
        <v>1133</v>
      </c>
      <c r="H1292" s="9" t="s">
        <v>1175</v>
      </c>
    </row>
    <row r="1293" spans="1:8" ht="15" thickBot="1" x14ac:dyDescent="0.35">
      <c r="A1293" s="8" t="s">
        <v>422</v>
      </c>
      <c r="B1293" s="9" t="s">
        <v>1141</v>
      </c>
      <c r="C1293" s="9" t="s">
        <v>1181</v>
      </c>
      <c r="D1293" s="9" t="s">
        <v>1180</v>
      </c>
      <c r="E1293" s="9" t="s">
        <v>425</v>
      </c>
      <c r="F1293" s="9" t="s">
        <v>1176</v>
      </c>
      <c r="G1293" s="9" t="s">
        <v>1133</v>
      </c>
      <c r="H1293" s="9" t="s">
        <v>1175</v>
      </c>
    </row>
    <row r="1294" spans="1:8" ht="15" thickBot="1" x14ac:dyDescent="0.35">
      <c r="A1294" s="8" t="s">
        <v>424</v>
      </c>
      <c r="B1294" s="9" t="s">
        <v>1141</v>
      </c>
      <c r="C1294" s="9" t="s">
        <v>1181</v>
      </c>
      <c r="D1294" s="9" t="s">
        <v>1180</v>
      </c>
      <c r="E1294" s="9" t="s">
        <v>425</v>
      </c>
      <c r="F1294" s="9" t="s">
        <v>1176</v>
      </c>
      <c r="G1294" s="9" t="s">
        <v>1133</v>
      </c>
      <c r="H1294" s="9" t="s">
        <v>1175</v>
      </c>
    </row>
    <row r="1295" spans="1:8" ht="15" thickBot="1" x14ac:dyDescent="0.35">
      <c r="A1295" s="8" t="s">
        <v>426</v>
      </c>
      <c r="B1295" s="9" t="s">
        <v>1141</v>
      </c>
      <c r="C1295" s="9" t="s">
        <v>1182</v>
      </c>
      <c r="D1295" s="9" t="s">
        <v>1180</v>
      </c>
      <c r="E1295" s="9" t="s">
        <v>425</v>
      </c>
      <c r="F1295" s="9" t="s">
        <v>425</v>
      </c>
      <c r="G1295" s="9" t="s">
        <v>1133</v>
      </c>
      <c r="H1295" s="9" t="s">
        <v>1175</v>
      </c>
    </row>
    <row r="1296" spans="1:8" ht="15" thickBot="1" x14ac:dyDescent="0.35">
      <c r="A1296" s="8" t="s">
        <v>427</v>
      </c>
      <c r="B1296" s="9" t="s">
        <v>1141</v>
      </c>
      <c r="C1296" s="9" t="s">
        <v>1182</v>
      </c>
      <c r="D1296" s="9" t="s">
        <v>1180</v>
      </c>
      <c r="E1296" s="9" t="s">
        <v>425</v>
      </c>
      <c r="F1296" s="9" t="s">
        <v>425</v>
      </c>
      <c r="G1296" s="9" t="s">
        <v>1133</v>
      </c>
      <c r="H1296" s="9" t="s">
        <v>1175</v>
      </c>
    </row>
    <row r="1297" spans="1:8" ht="15" thickBot="1" x14ac:dyDescent="0.35">
      <c r="A1297" s="8" t="s">
        <v>429</v>
      </c>
      <c r="B1297" s="9" t="s">
        <v>1141</v>
      </c>
      <c r="C1297" s="9" t="s">
        <v>1182</v>
      </c>
      <c r="D1297" s="9" t="s">
        <v>1180</v>
      </c>
      <c r="E1297" s="9" t="s">
        <v>425</v>
      </c>
      <c r="F1297" s="9" t="s">
        <v>425</v>
      </c>
      <c r="G1297" s="9" t="s">
        <v>1133</v>
      </c>
      <c r="H1297" s="9" t="s">
        <v>1175</v>
      </c>
    </row>
    <row r="1298" spans="1:8" ht="15" thickBot="1" x14ac:dyDescent="0.35">
      <c r="A1298" s="8" t="s">
        <v>430</v>
      </c>
      <c r="B1298" s="9" t="s">
        <v>1141</v>
      </c>
      <c r="C1298" s="9" t="s">
        <v>1182</v>
      </c>
      <c r="D1298" s="9" t="s">
        <v>1180</v>
      </c>
      <c r="E1298" s="9" t="s">
        <v>425</v>
      </c>
      <c r="F1298" s="9" t="s">
        <v>425</v>
      </c>
      <c r="G1298" s="9" t="s">
        <v>1133</v>
      </c>
      <c r="H1298" s="9" t="s">
        <v>1175</v>
      </c>
    </row>
    <row r="1299" spans="1:8" ht="15" thickBot="1" x14ac:dyDescent="0.35">
      <c r="A1299" s="8" t="s">
        <v>431</v>
      </c>
      <c r="B1299" s="9" t="s">
        <v>1141</v>
      </c>
      <c r="C1299" s="9" t="s">
        <v>1182</v>
      </c>
      <c r="D1299" s="9" t="s">
        <v>1180</v>
      </c>
      <c r="E1299" s="9" t="s">
        <v>425</v>
      </c>
      <c r="F1299" s="9" t="s">
        <v>425</v>
      </c>
      <c r="G1299" s="9" t="s">
        <v>1133</v>
      </c>
      <c r="H1299" s="9" t="s">
        <v>1183</v>
      </c>
    </row>
    <row r="1300" spans="1:8" ht="15" thickBot="1" x14ac:dyDescent="0.35">
      <c r="A1300" s="8" t="s">
        <v>432</v>
      </c>
      <c r="B1300" s="9" t="s">
        <v>1141</v>
      </c>
      <c r="C1300" s="9" t="s">
        <v>1182</v>
      </c>
      <c r="D1300" s="9" t="s">
        <v>1180</v>
      </c>
      <c r="E1300" s="9" t="s">
        <v>425</v>
      </c>
      <c r="F1300" s="9" t="s">
        <v>425</v>
      </c>
      <c r="G1300" s="9" t="s">
        <v>1133</v>
      </c>
      <c r="H1300" s="9" t="s">
        <v>1183</v>
      </c>
    </row>
    <row r="1301" spans="1:8" ht="15" thickBot="1" x14ac:dyDescent="0.35">
      <c r="A1301" s="8" t="s">
        <v>433</v>
      </c>
      <c r="B1301" s="9" t="s">
        <v>1141</v>
      </c>
      <c r="C1301" s="9" t="s">
        <v>1182</v>
      </c>
      <c r="D1301" s="9" t="s">
        <v>1180</v>
      </c>
      <c r="E1301" s="9" t="s">
        <v>425</v>
      </c>
      <c r="F1301" s="9" t="s">
        <v>425</v>
      </c>
      <c r="G1301" s="9" t="s">
        <v>1133</v>
      </c>
      <c r="H1301" s="9" t="s">
        <v>425</v>
      </c>
    </row>
    <row r="1302" spans="1:8" ht="15" thickBot="1" x14ac:dyDescent="0.35">
      <c r="A1302" s="8" t="s">
        <v>435</v>
      </c>
      <c r="B1302" s="9" t="s">
        <v>1141</v>
      </c>
      <c r="C1302" s="9" t="s">
        <v>425</v>
      </c>
      <c r="D1302" s="9" t="s">
        <v>1180</v>
      </c>
      <c r="E1302" s="9" t="s">
        <v>425</v>
      </c>
      <c r="F1302" s="9" t="s">
        <v>425</v>
      </c>
      <c r="G1302" s="9" t="s">
        <v>1133</v>
      </c>
      <c r="H1302" s="9" t="s">
        <v>425</v>
      </c>
    </row>
    <row r="1303" spans="1:8" ht="15" thickBot="1" x14ac:dyDescent="0.35">
      <c r="A1303" s="8" t="s">
        <v>436</v>
      </c>
      <c r="B1303" s="9" t="s">
        <v>1141</v>
      </c>
      <c r="C1303" s="9" t="s">
        <v>425</v>
      </c>
      <c r="D1303" s="9" t="s">
        <v>1180</v>
      </c>
      <c r="E1303" s="9" t="s">
        <v>425</v>
      </c>
      <c r="F1303" s="9" t="s">
        <v>425</v>
      </c>
      <c r="G1303" s="9" t="s">
        <v>1133</v>
      </c>
      <c r="H1303" s="9" t="s">
        <v>425</v>
      </c>
    </row>
    <row r="1304" spans="1:8" ht="15" thickBot="1" x14ac:dyDescent="0.35">
      <c r="A1304" s="8" t="s">
        <v>437</v>
      </c>
      <c r="B1304" s="9" t="s">
        <v>1141</v>
      </c>
      <c r="C1304" s="9" t="s">
        <v>425</v>
      </c>
      <c r="D1304" s="9" t="s">
        <v>1180</v>
      </c>
      <c r="E1304" s="9" t="s">
        <v>425</v>
      </c>
      <c r="F1304" s="9" t="s">
        <v>425</v>
      </c>
      <c r="G1304" s="9" t="s">
        <v>1133</v>
      </c>
      <c r="H1304" s="9" t="s">
        <v>425</v>
      </c>
    </row>
    <row r="1305" spans="1:8" ht="15" thickBot="1" x14ac:dyDescent="0.35">
      <c r="A1305" s="8" t="s">
        <v>438</v>
      </c>
      <c r="B1305" s="9" t="s">
        <v>1141</v>
      </c>
      <c r="C1305" s="9" t="s">
        <v>425</v>
      </c>
      <c r="D1305" s="9" t="s">
        <v>1180</v>
      </c>
      <c r="E1305" s="9" t="s">
        <v>425</v>
      </c>
      <c r="F1305" s="9" t="s">
        <v>425</v>
      </c>
      <c r="G1305" s="9" t="s">
        <v>1133</v>
      </c>
      <c r="H1305" s="9" t="s">
        <v>425</v>
      </c>
    </row>
    <row r="1306" spans="1:8" ht="15" thickBot="1" x14ac:dyDescent="0.35">
      <c r="A1306" s="8" t="s">
        <v>440</v>
      </c>
      <c r="B1306" s="9" t="s">
        <v>1141</v>
      </c>
      <c r="C1306" s="9" t="s">
        <v>425</v>
      </c>
      <c r="D1306" s="9" t="s">
        <v>1180</v>
      </c>
      <c r="E1306" s="9" t="s">
        <v>425</v>
      </c>
      <c r="F1306" s="9" t="s">
        <v>425</v>
      </c>
      <c r="G1306" s="9" t="s">
        <v>1175</v>
      </c>
      <c r="H1306" s="9" t="s">
        <v>425</v>
      </c>
    </row>
    <row r="1307" spans="1:8" ht="15" thickBot="1" x14ac:dyDescent="0.35">
      <c r="A1307" s="8" t="s">
        <v>442</v>
      </c>
      <c r="B1307" s="9" t="s">
        <v>1141</v>
      </c>
      <c r="C1307" s="9" t="s">
        <v>425</v>
      </c>
      <c r="D1307" s="9" t="s">
        <v>1184</v>
      </c>
      <c r="E1307" s="9" t="s">
        <v>425</v>
      </c>
      <c r="F1307" s="9" t="s">
        <v>425</v>
      </c>
      <c r="G1307" s="9" t="s">
        <v>425</v>
      </c>
      <c r="H1307" s="9" t="s">
        <v>425</v>
      </c>
    </row>
    <row r="1308" spans="1:8" ht="15" thickBot="1" x14ac:dyDescent="0.35">
      <c r="A1308" s="8" t="s">
        <v>444</v>
      </c>
      <c r="B1308" s="9" t="s">
        <v>1141</v>
      </c>
      <c r="C1308" s="9" t="s">
        <v>425</v>
      </c>
      <c r="D1308" s="9" t="s">
        <v>1185</v>
      </c>
      <c r="E1308" s="9" t="s">
        <v>425</v>
      </c>
      <c r="F1308" s="9" t="s">
        <v>425</v>
      </c>
      <c r="G1308" s="9" t="s">
        <v>425</v>
      </c>
      <c r="H1308" s="9" t="s">
        <v>425</v>
      </c>
    </row>
    <row r="1309" spans="1:8" ht="15" thickBot="1" x14ac:dyDescent="0.35">
      <c r="A1309" s="8" t="s">
        <v>446</v>
      </c>
      <c r="B1309" s="9" t="s">
        <v>1141</v>
      </c>
      <c r="C1309" s="9" t="s">
        <v>425</v>
      </c>
      <c r="D1309" s="9" t="s">
        <v>1185</v>
      </c>
      <c r="E1309" s="9" t="s">
        <v>425</v>
      </c>
      <c r="F1309" s="9" t="s">
        <v>425</v>
      </c>
      <c r="G1309" s="9" t="s">
        <v>425</v>
      </c>
      <c r="H1309" s="9" t="s">
        <v>425</v>
      </c>
    </row>
    <row r="1310" spans="1:8" ht="15" thickBot="1" x14ac:dyDescent="0.35">
      <c r="A1310" s="8" t="s">
        <v>447</v>
      </c>
      <c r="B1310" s="9" t="s">
        <v>1141</v>
      </c>
      <c r="C1310" s="9" t="s">
        <v>425</v>
      </c>
      <c r="D1310" s="9" t="s">
        <v>425</v>
      </c>
      <c r="E1310" s="9" t="s">
        <v>425</v>
      </c>
      <c r="F1310" s="9" t="s">
        <v>425</v>
      </c>
      <c r="G1310" s="9" t="s">
        <v>425</v>
      </c>
      <c r="H1310" s="9" t="s">
        <v>425</v>
      </c>
    </row>
    <row r="1311" spans="1:8" ht="15" thickBot="1" x14ac:dyDescent="0.35">
      <c r="A1311" s="8" t="s">
        <v>448</v>
      </c>
      <c r="B1311" s="9" t="s">
        <v>1141</v>
      </c>
      <c r="C1311" s="9" t="s">
        <v>425</v>
      </c>
      <c r="D1311" s="9" t="s">
        <v>425</v>
      </c>
      <c r="E1311" s="9" t="s">
        <v>425</v>
      </c>
      <c r="F1311" s="9" t="s">
        <v>425</v>
      </c>
      <c r="G1311" s="9" t="s">
        <v>425</v>
      </c>
      <c r="H1311" s="9" t="s">
        <v>425</v>
      </c>
    </row>
    <row r="1312" spans="1:8" ht="15" thickBot="1" x14ac:dyDescent="0.35">
      <c r="A1312" s="8" t="s">
        <v>449</v>
      </c>
      <c r="B1312" s="9" t="s">
        <v>1141</v>
      </c>
      <c r="C1312" s="9" t="s">
        <v>425</v>
      </c>
      <c r="D1312" s="9" t="s">
        <v>425</v>
      </c>
      <c r="E1312" s="9" t="s">
        <v>425</v>
      </c>
      <c r="F1312" s="9" t="s">
        <v>425</v>
      </c>
      <c r="G1312" s="9" t="s">
        <v>425</v>
      </c>
      <c r="H1312" s="9" t="s">
        <v>425</v>
      </c>
    </row>
    <row r="1313" spans="1:8" ht="15" thickBot="1" x14ac:dyDescent="0.35">
      <c r="A1313" s="8" t="s">
        <v>450</v>
      </c>
      <c r="B1313" s="9" t="s">
        <v>1141</v>
      </c>
      <c r="C1313" s="9" t="s">
        <v>425</v>
      </c>
      <c r="D1313" s="9" t="s">
        <v>425</v>
      </c>
      <c r="E1313" s="9" t="s">
        <v>425</v>
      </c>
      <c r="F1313" s="9" t="s">
        <v>425</v>
      </c>
      <c r="G1313" s="9" t="s">
        <v>425</v>
      </c>
      <c r="H1313" s="9" t="s">
        <v>425</v>
      </c>
    </row>
    <row r="1314" spans="1:8" ht="15" thickBot="1" x14ac:dyDescent="0.35">
      <c r="A1314" s="8" t="s">
        <v>451</v>
      </c>
      <c r="B1314" s="9" t="s">
        <v>1141</v>
      </c>
      <c r="C1314" s="9" t="s">
        <v>425</v>
      </c>
      <c r="D1314" s="9" t="s">
        <v>425</v>
      </c>
      <c r="E1314" s="9" t="s">
        <v>425</v>
      </c>
      <c r="F1314" s="9" t="s">
        <v>425</v>
      </c>
      <c r="G1314" s="9" t="s">
        <v>425</v>
      </c>
      <c r="H1314" s="9" t="s">
        <v>425</v>
      </c>
    </row>
    <row r="1315" spans="1:8" ht="15" thickBot="1" x14ac:dyDescent="0.35">
      <c r="A1315" s="8" t="s">
        <v>452</v>
      </c>
      <c r="B1315" s="9" t="s">
        <v>1141</v>
      </c>
      <c r="C1315" s="9" t="s">
        <v>425</v>
      </c>
      <c r="D1315" s="9" t="s">
        <v>425</v>
      </c>
      <c r="E1315" s="9" t="s">
        <v>425</v>
      </c>
      <c r="F1315" s="9" t="s">
        <v>425</v>
      </c>
      <c r="G1315" s="9" t="s">
        <v>425</v>
      </c>
      <c r="H1315" s="9" t="s">
        <v>425</v>
      </c>
    </row>
    <row r="1316" spans="1:8" ht="15" thickBot="1" x14ac:dyDescent="0.35">
      <c r="A1316" s="8" t="s">
        <v>453</v>
      </c>
      <c r="B1316" s="9" t="s">
        <v>1141</v>
      </c>
      <c r="C1316" s="9" t="s">
        <v>425</v>
      </c>
      <c r="D1316" s="9" t="s">
        <v>425</v>
      </c>
      <c r="E1316" s="9" t="s">
        <v>425</v>
      </c>
      <c r="F1316" s="9" t="s">
        <v>425</v>
      </c>
      <c r="G1316" s="9" t="s">
        <v>425</v>
      </c>
      <c r="H1316" s="9" t="s">
        <v>425</v>
      </c>
    </row>
    <row r="1317" spans="1:8" ht="15" thickBot="1" x14ac:dyDescent="0.35">
      <c r="A1317" s="8" t="s">
        <v>454</v>
      </c>
      <c r="B1317" s="9" t="s">
        <v>1141</v>
      </c>
      <c r="C1317" s="9" t="s">
        <v>425</v>
      </c>
      <c r="D1317" s="9" t="s">
        <v>425</v>
      </c>
      <c r="E1317" s="9" t="s">
        <v>425</v>
      </c>
      <c r="F1317" s="9" t="s">
        <v>425</v>
      </c>
      <c r="G1317" s="9" t="s">
        <v>425</v>
      </c>
      <c r="H1317" s="9" t="s">
        <v>425</v>
      </c>
    </row>
    <row r="1318" spans="1:8" ht="15" thickBot="1" x14ac:dyDescent="0.35">
      <c r="A1318" s="8" t="s">
        <v>455</v>
      </c>
      <c r="B1318" s="9" t="s">
        <v>1141</v>
      </c>
      <c r="C1318" s="9" t="s">
        <v>425</v>
      </c>
      <c r="D1318" s="9" t="s">
        <v>425</v>
      </c>
      <c r="E1318" s="9" t="s">
        <v>425</v>
      </c>
      <c r="F1318" s="9" t="s">
        <v>425</v>
      </c>
      <c r="G1318" s="9" t="s">
        <v>425</v>
      </c>
      <c r="H1318" s="9" t="s">
        <v>425</v>
      </c>
    </row>
    <row r="1319" spans="1:8" ht="15" thickBot="1" x14ac:dyDescent="0.35">
      <c r="A1319" s="8" t="s">
        <v>456</v>
      </c>
      <c r="B1319" s="9" t="s">
        <v>1141</v>
      </c>
      <c r="C1319" s="9" t="s">
        <v>425</v>
      </c>
      <c r="D1319" s="9" t="s">
        <v>425</v>
      </c>
      <c r="E1319" s="9" t="s">
        <v>425</v>
      </c>
      <c r="F1319" s="9" t="s">
        <v>425</v>
      </c>
      <c r="G1319" s="9" t="s">
        <v>425</v>
      </c>
      <c r="H1319" s="9" t="s">
        <v>425</v>
      </c>
    </row>
    <row r="1320" spans="1:8" ht="15" thickBot="1" x14ac:dyDescent="0.35">
      <c r="A1320" s="8" t="s">
        <v>457</v>
      </c>
      <c r="B1320" s="9" t="s">
        <v>1141</v>
      </c>
      <c r="C1320" s="9" t="s">
        <v>425</v>
      </c>
      <c r="D1320" s="9" t="s">
        <v>425</v>
      </c>
      <c r="E1320" s="9" t="s">
        <v>425</v>
      </c>
      <c r="F1320" s="9" t="s">
        <v>425</v>
      </c>
      <c r="G1320" s="9" t="s">
        <v>425</v>
      </c>
      <c r="H1320" s="9" t="s">
        <v>425</v>
      </c>
    </row>
    <row r="1321" spans="1:8" ht="15" thickBot="1" x14ac:dyDescent="0.35">
      <c r="A1321" s="8" t="s">
        <v>458</v>
      </c>
      <c r="B1321" s="9" t="s">
        <v>1141</v>
      </c>
      <c r="C1321" s="9" t="s">
        <v>425</v>
      </c>
      <c r="D1321" s="9" t="s">
        <v>425</v>
      </c>
      <c r="E1321" s="9" t="s">
        <v>425</v>
      </c>
      <c r="F1321" s="9" t="s">
        <v>425</v>
      </c>
      <c r="G1321" s="9" t="s">
        <v>425</v>
      </c>
      <c r="H1321" s="9" t="s">
        <v>425</v>
      </c>
    </row>
    <row r="1322" spans="1:8" ht="15" thickBot="1" x14ac:dyDescent="0.35">
      <c r="A1322" s="8" t="s">
        <v>459</v>
      </c>
      <c r="B1322" s="9" t="s">
        <v>1141</v>
      </c>
      <c r="C1322" s="9" t="s">
        <v>425</v>
      </c>
      <c r="D1322" s="9" t="s">
        <v>425</v>
      </c>
      <c r="E1322" s="9" t="s">
        <v>425</v>
      </c>
      <c r="F1322" s="9" t="s">
        <v>425</v>
      </c>
      <c r="G1322" s="9" t="s">
        <v>425</v>
      </c>
      <c r="H1322" s="9" t="s">
        <v>425</v>
      </c>
    </row>
    <row r="1323" spans="1:8" ht="15" thickBot="1" x14ac:dyDescent="0.35">
      <c r="A1323" s="8" t="s">
        <v>460</v>
      </c>
      <c r="B1323" s="9" t="s">
        <v>1141</v>
      </c>
      <c r="C1323" s="9" t="s">
        <v>425</v>
      </c>
      <c r="D1323" s="9" t="s">
        <v>425</v>
      </c>
      <c r="E1323" s="9" t="s">
        <v>425</v>
      </c>
      <c r="F1323" s="9" t="s">
        <v>425</v>
      </c>
      <c r="G1323" s="9" t="s">
        <v>425</v>
      </c>
      <c r="H1323" s="9" t="s">
        <v>425</v>
      </c>
    </row>
    <row r="1324" spans="1:8" ht="15" thickBot="1" x14ac:dyDescent="0.35">
      <c r="A1324" s="8" t="s">
        <v>461</v>
      </c>
      <c r="B1324" s="9" t="s">
        <v>1141</v>
      </c>
      <c r="C1324" s="9" t="s">
        <v>425</v>
      </c>
      <c r="D1324" s="9" t="s">
        <v>425</v>
      </c>
      <c r="E1324" s="9" t="s">
        <v>425</v>
      </c>
      <c r="F1324" s="9" t="s">
        <v>425</v>
      </c>
      <c r="G1324" s="9" t="s">
        <v>425</v>
      </c>
      <c r="H1324" s="9" t="s">
        <v>425</v>
      </c>
    </row>
    <row r="1325" spans="1:8" ht="15" thickBot="1" x14ac:dyDescent="0.35">
      <c r="A1325" s="8" t="s">
        <v>462</v>
      </c>
      <c r="B1325" s="9" t="s">
        <v>1141</v>
      </c>
      <c r="C1325" s="9" t="s">
        <v>425</v>
      </c>
      <c r="D1325" s="9" t="s">
        <v>425</v>
      </c>
      <c r="E1325" s="9" t="s">
        <v>425</v>
      </c>
      <c r="F1325" s="9" t="s">
        <v>425</v>
      </c>
      <c r="G1325" s="9" t="s">
        <v>425</v>
      </c>
      <c r="H1325" s="9" t="s">
        <v>425</v>
      </c>
    </row>
    <row r="1326" spans="1:8" ht="15" thickBot="1" x14ac:dyDescent="0.35">
      <c r="A1326" s="8" t="s">
        <v>463</v>
      </c>
      <c r="B1326" s="9" t="s">
        <v>1141</v>
      </c>
      <c r="C1326" s="9" t="s">
        <v>425</v>
      </c>
      <c r="D1326" s="9" t="s">
        <v>425</v>
      </c>
      <c r="E1326" s="9" t="s">
        <v>425</v>
      </c>
      <c r="F1326" s="9" t="s">
        <v>425</v>
      </c>
      <c r="G1326" s="9" t="s">
        <v>425</v>
      </c>
      <c r="H1326" s="9" t="s">
        <v>425</v>
      </c>
    </row>
    <row r="1327" spans="1:8" ht="15" thickBot="1" x14ac:dyDescent="0.35">
      <c r="A1327" s="8" t="s">
        <v>464</v>
      </c>
      <c r="B1327" s="9" t="s">
        <v>1141</v>
      </c>
      <c r="C1327" s="9" t="s">
        <v>425</v>
      </c>
      <c r="D1327" s="9" t="s">
        <v>425</v>
      </c>
      <c r="E1327" s="9" t="s">
        <v>425</v>
      </c>
      <c r="F1327" s="9" t="s">
        <v>425</v>
      </c>
      <c r="G1327" s="9" t="s">
        <v>425</v>
      </c>
      <c r="H1327" s="9" t="s">
        <v>425</v>
      </c>
    </row>
    <row r="1328" spans="1:8" ht="15" thickBot="1" x14ac:dyDescent="0.35">
      <c r="A1328" s="8" t="s">
        <v>465</v>
      </c>
      <c r="B1328" s="9" t="s">
        <v>1141</v>
      </c>
      <c r="C1328" s="9" t="s">
        <v>425</v>
      </c>
      <c r="D1328" s="9" t="s">
        <v>425</v>
      </c>
      <c r="E1328" s="9" t="s">
        <v>425</v>
      </c>
      <c r="F1328" s="9" t="s">
        <v>425</v>
      </c>
      <c r="G1328" s="9" t="s">
        <v>425</v>
      </c>
      <c r="H1328" s="9" t="s">
        <v>425</v>
      </c>
    </row>
    <row r="1329" spans="1:8" ht="15" thickBot="1" x14ac:dyDescent="0.35">
      <c r="A1329" s="8" t="s">
        <v>466</v>
      </c>
      <c r="B1329" s="9" t="s">
        <v>1141</v>
      </c>
      <c r="C1329" s="9" t="s">
        <v>425</v>
      </c>
      <c r="D1329" s="9" t="s">
        <v>425</v>
      </c>
      <c r="E1329" s="9" t="s">
        <v>425</v>
      </c>
      <c r="F1329" s="9" t="s">
        <v>425</v>
      </c>
      <c r="G1329" s="9" t="s">
        <v>425</v>
      </c>
      <c r="H1329" s="9" t="s">
        <v>425</v>
      </c>
    </row>
    <row r="1330" spans="1:8" ht="15" thickBot="1" x14ac:dyDescent="0.35">
      <c r="A1330" s="8" t="s">
        <v>467</v>
      </c>
      <c r="B1330" s="9" t="s">
        <v>1141</v>
      </c>
      <c r="C1330" s="9" t="s">
        <v>425</v>
      </c>
      <c r="D1330" s="9" t="s">
        <v>425</v>
      </c>
      <c r="E1330" s="9" t="s">
        <v>425</v>
      </c>
      <c r="F1330" s="9" t="s">
        <v>425</v>
      </c>
      <c r="G1330" s="9" t="s">
        <v>425</v>
      </c>
      <c r="H1330" s="9" t="s">
        <v>425</v>
      </c>
    </row>
    <row r="1331" spans="1:8" ht="15" thickBot="1" x14ac:dyDescent="0.35">
      <c r="A1331" s="8" t="s">
        <v>468</v>
      </c>
      <c r="B1331" s="9" t="s">
        <v>1141</v>
      </c>
      <c r="C1331" s="9" t="s">
        <v>425</v>
      </c>
      <c r="D1331" s="9" t="s">
        <v>425</v>
      </c>
      <c r="E1331" s="9" t="s">
        <v>425</v>
      </c>
      <c r="F1331" s="9" t="s">
        <v>425</v>
      </c>
      <c r="G1331" s="9" t="s">
        <v>425</v>
      </c>
      <c r="H1331" s="9" t="s">
        <v>425</v>
      </c>
    </row>
    <row r="1332" spans="1:8" ht="15" thickBot="1" x14ac:dyDescent="0.35">
      <c r="A1332" s="8" t="s">
        <v>469</v>
      </c>
      <c r="B1332" s="9" t="s">
        <v>1141</v>
      </c>
      <c r="C1332" s="9" t="s">
        <v>425</v>
      </c>
      <c r="D1332" s="9" t="s">
        <v>425</v>
      </c>
      <c r="E1332" s="9" t="s">
        <v>425</v>
      </c>
      <c r="F1332" s="9" t="s">
        <v>425</v>
      </c>
      <c r="G1332" s="9" t="s">
        <v>425</v>
      </c>
      <c r="H1332" s="9" t="s">
        <v>425</v>
      </c>
    </row>
    <row r="1333" spans="1:8" ht="15" thickBot="1" x14ac:dyDescent="0.35">
      <c r="A1333" s="8" t="s">
        <v>470</v>
      </c>
      <c r="B1333" s="9" t="s">
        <v>1141</v>
      </c>
      <c r="C1333" s="9" t="s">
        <v>425</v>
      </c>
      <c r="D1333" s="9" t="s">
        <v>425</v>
      </c>
      <c r="E1333" s="9" t="s">
        <v>425</v>
      </c>
      <c r="F1333" s="9" t="s">
        <v>425</v>
      </c>
      <c r="G1333" s="9" t="s">
        <v>425</v>
      </c>
      <c r="H1333" s="9" t="s">
        <v>425</v>
      </c>
    </row>
    <row r="1334" spans="1:8" ht="15" thickBot="1" x14ac:dyDescent="0.35">
      <c r="A1334" s="8" t="s">
        <v>471</v>
      </c>
      <c r="B1334" s="9" t="s">
        <v>1141</v>
      </c>
      <c r="C1334" s="9" t="s">
        <v>425</v>
      </c>
      <c r="D1334" s="9" t="s">
        <v>425</v>
      </c>
      <c r="E1334" s="9" t="s">
        <v>425</v>
      </c>
      <c r="F1334" s="9" t="s">
        <v>425</v>
      </c>
      <c r="G1334" s="9" t="s">
        <v>425</v>
      </c>
      <c r="H1334" s="9" t="s">
        <v>425</v>
      </c>
    </row>
    <row r="1335" spans="1:8" ht="15" thickBot="1" x14ac:dyDescent="0.35">
      <c r="A1335" s="8" t="s">
        <v>472</v>
      </c>
      <c r="B1335" s="9" t="s">
        <v>1141</v>
      </c>
      <c r="C1335" s="9" t="s">
        <v>425</v>
      </c>
      <c r="D1335" s="9" t="s">
        <v>425</v>
      </c>
      <c r="E1335" s="9" t="s">
        <v>425</v>
      </c>
      <c r="F1335" s="9" t="s">
        <v>425</v>
      </c>
      <c r="G1335" s="9" t="s">
        <v>425</v>
      </c>
      <c r="H1335" s="9" t="s">
        <v>425</v>
      </c>
    </row>
    <row r="1336" spans="1:8" ht="15" thickBot="1" x14ac:dyDescent="0.35">
      <c r="A1336" s="8" t="s">
        <v>473</v>
      </c>
      <c r="B1336" s="9" t="s">
        <v>1141</v>
      </c>
      <c r="C1336" s="9" t="s">
        <v>425</v>
      </c>
      <c r="D1336" s="9" t="s">
        <v>425</v>
      </c>
      <c r="E1336" s="9" t="s">
        <v>425</v>
      </c>
      <c r="F1336" s="9" t="s">
        <v>425</v>
      </c>
      <c r="G1336" s="9" t="s">
        <v>425</v>
      </c>
      <c r="H1336" s="9" t="s">
        <v>425</v>
      </c>
    </row>
    <row r="1337" spans="1:8" ht="15" thickBot="1" x14ac:dyDescent="0.35">
      <c r="A1337" s="8" t="s">
        <v>474</v>
      </c>
      <c r="B1337" s="9" t="s">
        <v>1141</v>
      </c>
      <c r="C1337" s="9" t="s">
        <v>425</v>
      </c>
      <c r="D1337" s="9" t="s">
        <v>425</v>
      </c>
      <c r="E1337" s="9" t="s">
        <v>425</v>
      </c>
      <c r="F1337" s="9" t="s">
        <v>425</v>
      </c>
      <c r="G1337" s="9" t="s">
        <v>425</v>
      </c>
      <c r="H1337" s="9" t="s">
        <v>425</v>
      </c>
    </row>
    <row r="1338" spans="1:8" ht="15" thickBot="1" x14ac:dyDescent="0.35">
      <c r="A1338" s="8" t="s">
        <v>475</v>
      </c>
      <c r="B1338" s="9" t="s">
        <v>1141</v>
      </c>
      <c r="C1338" s="9" t="s">
        <v>425</v>
      </c>
      <c r="D1338" s="9" t="s">
        <v>425</v>
      </c>
      <c r="E1338" s="9" t="s">
        <v>425</v>
      </c>
      <c r="F1338" s="9" t="s">
        <v>425</v>
      </c>
      <c r="G1338" s="9" t="s">
        <v>425</v>
      </c>
      <c r="H1338" s="9" t="s">
        <v>425</v>
      </c>
    </row>
    <row r="1339" spans="1:8" ht="15" thickBot="1" x14ac:dyDescent="0.35">
      <c r="A1339" s="8" t="s">
        <v>476</v>
      </c>
      <c r="B1339" s="9" t="s">
        <v>1141</v>
      </c>
      <c r="C1339" s="9" t="s">
        <v>425</v>
      </c>
      <c r="D1339" s="9" t="s">
        <v>425</v>
      </c>
      <c r="E1339" s="9" t="s">
        <v>425</v>
      </c>
      <c r="F1339" s="9" t="s">
        <v>425</v>
      </c>
      <c r="G1339" s="9" t="s">
        <v>425</v>
      </c>
      <c r="H1339" s="9" t="s">
        <v>425</v>
      </c>
    </row>
    <row r="1340" spans="1:8" ht="15" thickBot="1" x14ac:dyDescent="0.35">
      <c r="A1340" s="8" t="s">
        <v>477</v>
      </c>
      <c r="B1340" s="9" t="s">
        <v>1141</v>
      </c>
      <c r="C1340" s="9" t="s">
        <v>425</v>
      </c>
      <c r="D1340" s="9" t="s">
        <v>425</v>
      </c>
      <c r="E1340" s="9" t="s">
        <v>425</v>
      </c>
      <c r="F1340" s="9" t="s">
        <v>425</v>
      </c>
      <c r="G1340" s="9" t="s">
        <v>425</v>
      </c>
      <c r="H1340" s="9" t="s">
        <v>425</v>
      </c>
    </row>
    <row r="1341" spans="1:8" ht="15" thickBot="1" x14ac:dyDescent="0.35">
      <c r="A1341" s="8" t="s">
        <v>478</v>
      </c>
      <c r="B1341" s="9" t="s">
        <v>1141</v>
      </c>
      <c r="C1341" s="9" t="s">
        <v>425</v>
      </c>
      <c r="D1341" s="9" t="s">
        <v>425</v>
      </c>
      <c r="E1341" s="9" t="s">
        <v>425</v>
      </c>
      <c r="F1341" s="9" t="s">
        <v>425</v>
      </c>
      <c r="G1341" s="9" t="s">
        <v>425</v>
      </c>
      <c r="H1341" s="9" t="s">
        <v>425</v>
      </c>
    </row>
    <row r="1342" spans="1:8" ht="15" thickBot="1" x14ac:dyDescent="0.35">
      <c r="A1342" s="8" t="s">
        <v>479</v>
      </c>
      <c r="B1342" s="9" t="s">
        <v>1141</v>
      </c>
      <c r="C1342" s="9" t="s">
        <v>425</v>
      </c>
      <c r="D1342" s="9" t="s">
        <v>425</v>
      </c>
      <c r="E1342" s="9" t="s">
        <v>425</v>
      </c>
      <c r="F1342" s="9" t="s">
        <v>425</v>
      </c>
      <c r="G1342" s="9" t="s">
        <v>425</v>
      </c>
      <c r="H1342" s="9" t="s">
        <v>425</v>
      </c>
    </row>
    <row r="1343" spans="1:8" ht="15" thickBot="1" x14ac:dyDescent="0.35">
      <c r="A1343" s="8" t="s">
        <v>480</v>
      </c>
      <c r="B1343" s="9" t="s">
        <v>1141</v>
      </c>
      <c r="C1343" s="9" t="s">
        <v>425</v>
      </c>
      <c r="D1343" s="9" t="s">
        <v>425</v>
      </c>
      <c r="E1343" s="9" t="s">
        <v>425</v>
      </c>
      <c r="F1343" s="9" t="s">
        <v>425</v>
      </c>
      <c r="G1343" s="9" t="s">
        <v>425</v>
      </c>
      <c r="H1343" s="9" t="s">
        <v>425</v>
      </c>
    </row>
    <row r="1344" spans="1:8" ht="15" thickBot="1" x14ac:dyDescent="0.35">
      <c r="A1344" s="8" t="s">
        <v>481</v>
      </c>
      <c r="B1344" s="9" t="s">
        <v>1141</v>
      </c>
      <c r="C1344" s="9" t="s">
        <v>425</v>
      </c>
      <c r="D1344" s="9" t="s">
        <v>425</v>
      </c>
      <c r="E1344" s="9" t="s">
        <v>425</v>
      </c>
      <c r="F1344" s="9" t="s">
        <v>425</v>
      </c>
      <c r="G1344" s="9" t="s">
        <v>425</v>
      </c>
      <c r="H1344" s="9" t="s">
        <v>425</v>
      </c>
    </row>
    <row r="1345" spans="1:8" ht="15" thickBot="1" x14ac:dyDescent="0.35">
      <c r="A1345" s="8" t="s">
        <v>482</v>
      </c>
      <c r="B1345" s="9" t="s">
        <v>1141</v>
      </c>
      <c r="C1345" s="9" t="s">
        <v>425</v>
      </c>
      <c r="D1345" s="9" t="s">
        <v>425</v>
      </c>
      <c r="E1345" s="9" t="s">
        <v>425</v>
      </c>
      <c r="F1345" s="9" t="s">
        <v>425</v>
      </c>
      <c r="G1345" s="9" t="s">
        <v>425</v>
      </c>
      <c r="H1345" s="9" t="s">
        <v>425</v>
      </c>
    </row>
    <row r="1346" spans="1:8" ht="15" thickBot="1" x14ac:dyDescent="0.35">
      <c r="A1346" s="8" t="s">
        <v>483</v>
      </c>
      <c r="B1346" s="9" t="s">
        <v>1141</v>
      </c>
      <c r="C1346" s="9" t="s">
        <v>425</v>
      </c>
      <c r="D1346" s="9" t="s">
        <v>425</v>
      </c>
      <c r="E1346" s="9" t="s">
        <v>425</v>
      </c>
      <c r="F1346" s="9" t="s">
        <v>425</v>
      </c>
      <c r="G1346" s="9" t="s">
        <v>425</v>
      </c>
      <c r="H1346" s="9" t="s">
        <v>425</v>
      </c>
    </row>
    <row r="1347" spans="1:8" ht="15" thickBot="1" x14ac:dyDescent="0.35">
      <c r="A1347" s="8" t="s">
        <v>484</v>
      </c>
      <c r="B1347" s="9" t="s">
        <v>1141</v>
      </c>
      <c r="C1347" s="9" t="s">
        <v>425</v>
      </c>
      <c r="D1347" s="9" t="s">
        <v>425</v>
      </c>
      <c r="E1347" s="9" t="s">
        <v>425</v>
      </c>
      <c r="F1347" s="9" t="s">
        <v>425</v>
      </c>
      <c r="G1347" s="9" t="s">
        <v>425</v>
      </c>
      <c r="H1347" s="9" t="s">
        <v>425</v>
      </c>
    </row>
    <row r="1348" spans="1:8" ht="15" thickBot="1" x14ac:dyDescent="0.35">
      <c r="A1348" s="8" t="s">
        <v>485</v>
      </c>
      <c r="B1348" s="9" t="s">
        <v>1141</v>
      </c>
      <c r="C1348" s="9" t="s">
        <v>425</v>
      </c>
      <c r="D1348" s="9" t="s">
        <v>425</v>
      </c>
      <c r="E1348" s="9" t="s">
        <v>425</v>
      </c>
      <c r="F1348" s="9" t="s">
        <v>425</v>
      </c>
      <c r="G1348" s="9" t="s">
        <v>425</v>
      </c>
      <c r="H1348" s="9" t="s">
        <v>425</v>
      </c>
    </row>
    <row r="1349" spans="1:8" ht="15" thickBot="1" x14ac:dyDescent="0.35">
      <c r="A1349" s="8" t="s">
        <v>486</v>
      </c>
      <c r="B1349" s="9" t="s">
        <v>1141</v>
      </c>
      <c r="C1349" s="9" t="s">
        <v>425</v>
      </c>
      <c r="D1349" s="9" t="s">
        <v>425</v>
      </c>
      <c r="E1349" s="9" t="s">
        <v>425</v>
      </c>
      <c r="F1349" s="9" t="s">
        <v>425</v>
      </c>
      <c r="G1349" s="9" t="s">
        <v>425</v>
      </c>
      <c r="H1349" s="9" t="s">
        <v>425</v>
      </c>
    </row>
    <row r="1350" spans="1:8" ht="15" thickBot="1" x14ac:dyDescent="0.35">
      <c r="A1350" s="8" t="s">
        <v>487</v>
      </c>
      <c r="B1350" s="9" t="s">
        <v>1141</v>
      </c>
      <c r="C1350" s="9" t="s">
        <v>425</v>
      </c>
      <c r="D1350" s="9" t="s">
        <v>425</v>
      </c>
      <c r="E1350" s="9" t="s">
        <v>425</v>
      </c>
      <c r="F1350" s="9" t="s">
        <v>425</v>
      </c>
      <c r="G1350" s="9" t="s">
        <v>425</v>
      </c>
      <c r="H1350" s="9" t="s">
        <v>425</v>
      </c>
    </row>
    <row r="1351" spans="1:8" ht="15" thickBot="1" x14ac:dyDescent="0.35">
      <c r="A1351" s="8" t="s">
        <v>488</v>
      </c>
      <c r="B1351" s="9" t="s">
        <v>1141</v>
      </c>
      <c r="C1351" s="9" t="s">
        <v>425</v>
      </c>
      <c r="D1351" s="9" t="s">
        <v>425</v>
      </c>
      <c r="E1351" s="9" t="s">
        <v>425</v>
      </c>
      <c r="F1351" s="9" t="s">
        <v>425</v>
      </c>
      <c r="G1351" s="9" t="s">
        <v>425</v>
      </c>
      <c r="H1351" s="9" t="s">
        <v>425</v>
      </c>
    </row>
    <row r="1352" spans="1:8" ht="15" thickBot="1" x14ac:dyDescent="0.35">
      <c r="A1352" s="8" t="s">
        <v>489</v>
      </c>
      <c r="B1352" s="9" t="s">
        <v>1141</v>
      </c>
      <c r="C1352" s="9" t="s">
        <v>425</v>
      </c>
      <c r="D1352" s="9" t="s">
        <v>425</v>
      </c>
      <c r="E1352" s="9" t="s">
        <v>425</v>
      </c>
      <c r="F1352" s="9" t="s">
        <v>425</v>
      </c>
      <c r="G1352" s="9" t="s">
        <v>425</v>
      </c>
      <c r="H1352" s="9" t="s">
        <v>425</v>
      </c>
    </row>
    <row r="1353" spans="1:8" ht="15" thickBot="1" x14ac:dyDescent="0.35">
      <c r="A1353" s="8" t="s">
        <v>490</v>
      </c>
      <c r="B1353" s="9" t="s">
        <v>1141</v>
      </c>
      <c r="C1353" s="9" t="s">
        <v>425</v>
      </c>
      <c r="D1353" s="9" t="s">
        <v>425</v>
      </c>
      <c r="E1353" s="9" t="s">
        <v>425</v>
      </c>
      <c r="F1353" s="9" t="s">
        <v>425</v>
      </c>
      <c r="G1353" s="9" t="s">
        <v>425</v>
      </c>
      <c r="H1353" s="9" t="s">
        <v>425</v>
      </c>
    </row>
    <row r="1354" spans="1:8" ht="15" thickBot="1" x14ac:dyDescent="0.35">
      <c r="A1354" s="8" t="s">
        <v>491</v>
      </c>
      <c r="B1354" s="9" t="s">
        <v>1141</v>
      </c>
      <c r="C1354" s="9" t="s">
        <v>425</v>
      </c>
      <c r="D1354" s="9" t="s">
        <v>425</v>
      </c>
      <c r="E1354" s="9" t="s">
        <v>425</v>
      </c>
      <c r="F1354" s="9" t="s">
        <v>425</v>
      </c>
      <c r="G1354" s="9" t="s">
        <v>425</v>
      </c>
      <c r="H1354" s="9" t="s">
        <v>425</v>
      </c>
    </row>
    <row r="1355" spans="1:8" ht="15" thickBot="1" x14ac:dyDescent="0.35">
      <c r="A1355" s="8" t="s">
        <v>492</v>
      </c>
      <c r="B1355" s="9" t="s">
        <v>1141</v>
      </c>
      <c r="C1355" s="9" t="s">
        <v>425</v>
      </c>
      <c r="D1355" s="9" t="s">
        <v>425</v>
      </c>
      <c r="E1355" s="9" t="s">
        <v>425</v>
      </c>
      <c r="F1355" s="9" t="s">
        <v>425</v>
      </c>
      <c r="G1355" s="9" t="s">
        <v>425</v>
      </c>
      <c r="H1355" s="9" t="s">
        <v>425</v>
      </c>
    </row>
    <row r="1356" spans="1:8" ht="15" thickBot="1" x14ac:dyDescent="0.35">
      <c r="A1356" s="8" t="s">
        <v>493</v>
      </c>
      <c r="B1356" s="9" t="s">
        <v>1141</v>
      </c>
      <c r="C1356" s="9" t="s">
        <v>425</v>
      </c>
      <c r="D1356" s="9" t="s">
        <v>425</v>
      </c>
      <c r="E1356" s="9" t="s">
        <v>425</v>
      </c>
      <c r="F1356" s="9" t="s">
        <v>425</v>
      </c>
      <c r="G1356" s="9" t="s">
        <v>425</v>
      </c>
      <c r="H1356" s="9" t="s">
        <v>425</v>
      </c>
    </row>
    <row r="1357" spans="1:8" ht="15" thickBot="1" x14ac:dyDescent="0.35">
      <c r="A1357" s="8" t="s">
        <v>494</v>
      </c>
      <c r="B1357" s="9" t="s">
        <v>1141</v>
      </c>
      <c r="C1357" s="9" t="s">
        <v>425</v>
      </c>
      <c r="D1357" s="9" t="s">
        <v>425</v>
      </c>
      <c r="E1357" s="9" t="s">
        <v>425</v>
      </c>
      <c r="F1357" s="9" t="s">
        <v>425</v>
      </c>
      <c r="G1357" s="9" t="s">
        <v>425</v>
      </c>
      <c r="H1357" s="9" t="s">
        <v>425</v>
      </c>
    </row>
    <row r="1358" spans="1:8" ht="15" thickBot="1" x14ac:dyDescent="0.35">
      <c r="A1358" s="8" t="s">
        <v>495</v>
      </c>
      <c r="B1358" s="9" t="s">
        <v>1141</v>
      </c>
      <c r="C1358" s="9" t="s">
        <v>425</v>
      </c>
      <c r="D1358" s="9" t="s">
        <v>425</v>
      </c>
      <c r="E1358" s="9" t="s">
        <v>425</v>
      </c>
      <c r="F1358" s="9" t="s">
        <v>425</v>
      </c>
      <c r="G1358" s="9" t="s">
        <v>425</v>
      </c>
      <c r="H1358" s="9" t="s">
        <v>425</v>
      </c>
    </row>
    <row r="1359" spans="1:8" ht="15" thickBot="1" x14ac:dyDescent="0.35">
      <c r="A1359" s="8" t="s">
        <v>496</v>
      </c>
      <c r="B1359" s="9" t="s">
        <v>1141</v>
      </c>
      <c r="C1359" s="9" t="s">
        <v>425</v>
      </c>
      <c r="D1359" s="9" t="s">
        <v>425</v>
      </c>
      <c r="E1359" s="9" t="s">
        <v>425</v>
      </c>
      <c r="F1359" s="9" t="s">
        <v>425</v>
      </c>
      <c r="G1359" s="9" t="s">
        <v>425</v>
      </c>
      <c r="H1359" s="9" t="s">
        <v>425</v>
      </c>
    </row>
    <row r="1360" spans="1:8" ht="15" thickBot="1" x14ac:dyDescent="0.35">
      <c r="A1360" s="8" t="s">
        <v>497</v>
      </c>
      <c r="B1360" s="9" t="s">
        <v>1186</v>
      </c>
      <c r="C1360" s="9" t="s">
        <v>425</v>
      </c>
      <c r="D1360" s="9" t="s">
        <v>425</v>
      </c>
      <c r="E1360" s="9" t="s">
        <v>425</v>
      </c>
      <c r="F1360" s="9" t="s">
        <v>425</v>
      </c>
      <c r="G1360" s="9" t="s">
        <v>425</v>
      </c>
      <c r="H1360" s="9" t="s">
        <v>425</v>
      </c>
    </row>
    <row r="1361" spans="1:8" ht="15" thickBot="1" x14ac:dyDescent="0.35">
      <c r="A1361" s="8" t="s">
        <v>498</v>
      </c>
      <c r="B1361" s="9" t="s">
        <v>1186</v>
      </c>
      <c r="C1361" s="9" t="s">
        <v>425</v>
      </c>
      <c r="D1361" s="9" t="s">
        <v>425</v>
      </c>
      <c r="E1361" s="9" t="s">
        <v>425</v>
      </c>
      <c r="F1361" s="9" t="s">
        <v>425</v>
      </c>
      <c r="G1361" s="9" t="s">
        <v>425</v>
      </c>
      <c r="H1361" s="9" t="s">
        <v>425</v>
      </c>
    </row>
    <row r="1362" spans="1:8" ht="15" thickBot="1" x14ac:dyDescent="0.35">
      <c r="A1362" s="8" t="s">
        <v>499</v>
      </c>
      <c r="B1362" s="9" t="s">
        <v>1187</v>
      </c>
      <c r="C1362" s="9" t="s">
        <v>425</v>
      </c>
      <c r="D1362" s="9" t="s">
        <v>425</v>
      </c>
      <c r="E1362" s="9" t="s">
        <v>425</v>
      </c>
      <c r="F1362" s="9" t="s">
        <v>425</v>
      </c>
      <c r="G1362" s="9" t="s">
        <v>425</v>
      </c>
      <c r="H1362" s="9" t="s">
        <v>425</v>
      </c>
    </row>
    <row r="1363" spans="1:8" ht="15" thickBot="1" x14ac:dyDescent="0.35">
      <c r="A1363" s="8" t="s">
        <v>500</v>
      </c>
      <c r="B1363" s="9" t="s">
        <v>1187</v>
      </c>
      <c r="C1363" s="9" t="s">
        <v>425</v>
      </c>
      <c r="D1363" s="9" t="s">
        <v>425</v>
      </c>
      <c r="E1363" s="9" t="s">
        <v>425</v>
      </c>
      <c r="F1363" s="9" t="s">
        <v>425</v>
      </c>
      <c r="G1363" s="9" t="s">
        <v>425</v>
      </c>
      <c r="H1363" s="9" t="s">
        <v>425</v>
      </c>
    </row>
    <row r="1364" spans="1:8" ht="15" thickBot="1" x14ac:dyDescent="0.35">
      <c r="A1364" s="8" t="s">
        <v>501</v>
      </c>
      <c r="B1364" s="9" t="s">
        <v>1187</v>
      </c>
      <c r="C1364" s="9" t="s">
        <v>425</v>
      </c>
      <c r="D1364" s="9" t="s">
        <v>425</v>
      </c>
      <c r="E1364" s="9" t="s">
        <v>425</v>
      </c>
      <c r="F1364" s="9" t="s">
        <v>425</v>
      </c>
      <c r="G1364" s="9" t="s">
        <v>425</v>
      </c>
      <c r="H1364" s="9" t="s">
        <v>425</v>
      </c>
    </row>
    <row r="1365" spans="1:8" ht="15" thickBot="1" x14ac:dyDescent="0.35">
      <c r="A1365" s="8" t="s">
        <v>502</v>
      </c>
      <c r="B1365" s="9" t="s">
        <v>1187</v>
      </c>
      <c r="C1365" s="9" t="s">
        <v>425</v>
      </c>
      <c r="D1365" s="9" t="s">
        <v>425</v>
      </c>
      <c r="E1365" s="9" t="s">
        <v>425</v>
      </c>
      <c r="F1365" s="9" t="s">
        <v>425</v>
      </c>
      <c r="G1365" s="9" t="s">
        <v>425</v>
      </c>
      <c r="H1365" s="9" t="s">
        <v>425</v>
      </c>
    </row>
    <row r="1366" spans="1:8" ht="15" thickBot="1" x14ac:dyDescent="0.35">
      <c r="A1366" s="8" t="s">
        <v>503</v>
      </c>
      <c r="B1366" s="9" t="s">
        <v>1187</v>
      </c>
      <c r="C1366" s="9" t="s">
        <v>425</v>
      </c>
      <c r="D1366" s="9" t="s">
        <v>425</v>
      </c>
      <c r="E1366" s="9" t="s">
        <v>425</v>
      </c>
      <c r="F1366" s="9" t="s">
        <v>425</v>
      </c>
      <c r="G1366" s="9" t="s">
        <v>425</v>
      </c>
      <c r="H1366" s="9" t="s">
        <v>425</v>
      </c>
    </row>
    <row r="1367" spans="1:8" ht="15" thickBot="1" x14ac:dyDescent="0.35">
      <c r="A1367" s="8" t="s">
        <v>504</v>
      </c>
      <c r="B1367" s="9" t="s">
        <v>1187</v>
      </c>
      <c r="C1367" s="9" t="s">
        <v>425</v>
      </c>
      <c r="D1367" s="9" t="s">
        <v>425</v>
      </c>
      <c r="E1367" s="9" t="s">
        <v>425</v>
      </c>
      <c r="F1367" s="9" t="s">
        <v>425</v>
      </c>
      <c r="G1367" s="9" t="s">
        <v>425</v>
      </c>
      <c r="H1367" s="9" t="s">
        <v>425</v>
      </c>
    </row>
    <row r="1368" spans="1:8" ht="15" thickBot="1" x14ac:dyDescent="0.35">
      <c r="A1368" s="8" t="s">
        <v>505</v>
      </c>
      <c r="B1368" s="9" t="s">
        <v>1188</v>
      </c>
      <c r="C1368" s="9" t="s">
        <v>425</v>
      </c>
      <c r="D1368" s="9" t="s">
        <v>425</v>
      </c>
      <c r="E1368" s="9" t="s">
        <v>425</v>
      </c>
      <c r="F1368" s="9" t="s">
        <v>425</v>
      </c>
      <c r="G1368" s="9" t="s">
        <v>425</v>
      </c>
      <c r="H1368" s="9" t="s">
        <v>425</v>
      </c>
    </row>
    <row r="1369" spans="1:8" ht="15" thickBot="1" x14ac:dyDescent="0.35">
      <c r="A1369" s="8" t="s">
        <v>506</v>
      </c>
      <c r="B1369" s="9" t="s">
        <v>1188</v>
      </c>
      <c r="C1369" s="9" t="s">
        <v>425</v>
      </c>
      <c r="D1369" s="9" t="s">
        <v>425</v>
      </c>
      <c r="E1369" s="9" t="s">
        <v>425</v>
      </c>
      <c r="F1369" s="9" t="s">
        <v>425</v>
      </c>
      <c r="G1369" s="9" t="s">
        <v>425</v>
      </c>
      <c r="H1369" s="9" t="s">
        <v>425</v>
      </c>
    </row>
    <row r="1370" spans="1:8" ht="15" thickBot="1" x14ac:dyDescent="0.35">
      <c r="A1370" s="8" t="s">
        <v>507</v>
      </c>
      <c r="B1370" s="9" t="s">
        <v>1188</v>
      </c>
      <c r="C1370" s="9" t="s">
        <v>425</v>
      </c>
      <c r="D1370" s="9" t="s">
        <v>425</v>
      </c>
      <c r="E1370" s="9" t="s">
        <v>425</v>
      </c>
      <c r="F1370" s="9" t="s">
        <v>425</v>
      </c>
      <c r="G1370" s="9" t="s">
        <v>425</v>
      </c>
      <c r="H1370" s="9" t="s">
        <v>425</v>
      </c>
    </row>
    <row r="1371" spans="1:8" ht="15" thickBot="1" x14ac:dyDescent="0.35">
      <c r="A1371" s="8" t="s">
        <v>508</v>
      </c>
      <c r="B1371" s="9" t="s">
        <v>1188</v>
      </c>
      <c r="C1371" s="9" t="s">
        <v>425</v>
      </c>
      <c r="D1371" s="9" t="s">
        <v>425</v>
      </c>
      <c r="E1371" s="9" t="s">
        <v>425</v>
      </c>
      <c r="F1371" s="9" t="s">
        <v>425</v>
      </c>
      <c r="G1371" s="9" t="s">
        <v>425</v>
      </c>
      <c r="H1371" s="9" t="s">
        <v>425</v>
      </c>
    </row>
    <row r="1372" spans="1:8" ht="15" thickBot="1" x14ac:dyDescent="0.35">
      <c r="A1372" s="8" t="s">
        <v>509</v>
      </c>
      <c r="B1372" s="9" t="s">
        <v>1188</v>
      </c>
      <c r="C1372" s="9" t="s">
        <v>425</v>
      </c>
      <c r="D1372" s="9" t="s">
        <v>425</v>
      </c>
      <c r="E1372" s="9" t="s">
        <v>425</v>
      </c>
      <c r="F1372" s="9" t="s">
        <v>425</v>
      </c>
      <c r="G1372" s="9" t="s">
        <v>425</v>
      </c>
      <c r="H1372" s="9" t="s">
        <v>425</v>
      </c>
    </row>
    <row r="1373" spans="1:8" ht="15" thickBot="1" x14ac:dyDescent="0.35">
      <c r="A1373" s="8" t="s">
        <v>510</v>
      </c>
      <c r="B1373" s="9" t="s">
        <v>1188</v>
      </c>
      <c r="C1373" s="9" t="s">
        <v>425</v>
      </c>
      <c r="D1373" s="9" t="s">
        <v>425</v>
      </c>
      <c r="E1373" s="9" t="s">
        <v>425</v>
      </c>
      <c r="F1373" s="9" t="s">
        <v>425</v>
      </c>
      <c r="G1373" s="9" t="s">
        <v>425</v>
      </c>
      <c r="H1373" s="9" t="s">
        <v>425</v>
      </c>
    </row>
    <row r="1374" spans="1:8" ht="15" thickBot="1" x14ac:dyDescent="0.35">
      <c r="A1374" s="8" t="s">
        <v>511</v>
      </c>
      <c r="B1374" s="9" t="s">
        <v>1188</v>
      </c>
      <c r="C1374" s="9" t="s">
        <v>425</v>
      </c>
      <c r="D1374" s="9" t="s">
        <v>425</v>
      </c>
      <c r="E1374" s="9" t="s">
        <v>425</v>
      </c>
      <c r="F1374" s="9" t="s">
        <v>425</v>
      </c>
      <c r="G1374" s="9" t="s">
        <v>425</v>
      </c>
      <c r="H1374" s="9" t="s">
        <v>425</v>
      </c>
    </row>
    <row r="1375" spans="1:8" ht="15" thickBot="1" x14ac:dyDescent="0.35">
      <c r="A1375" s="8" t="s">
        <v>512</v>
      </c>
      <c r="B1375" s="9" t="s">
        <v>1188</v>
      </c>
      <c r="C1375" s="9" t="s">
        <v>425</v>
      </c>
      <c r="D1375" s="9" t="s">
        <v>425</v>
      </c>
      <c r="E1375" s="9" t="s">
        <v>425</v>
      </c>
      <c r="F1375" s="9" t="s">
        <v>425</v>
      </c>
      <c r="G1375" s="9" t="s">
        <v>425</v>
      </c>
      <c r="H1375" s="9" t="s">
        <v>425</v>
      </c>
    </row>
    <row r="1376" spans="1:8" ht="15" thickBot="1" x14ac:dyDescent="0.35">
      <c r="A1376" s="8" t="s">
        <v>513</v>
      </c>
      <c r="B1376" s="9" t="s">
        <v>1188</v>
      </c>
      <c r="C1376" s="9" t="s">
        <v>425</v>
      </c>
      <c r="D1376" s="9" t="s">
        <v>425</v>
      </c>
      <c r="E1376" s="9" t="s">
        <v>425</v>
      </c>
      <c r="F1376" s="9" t="s">
        <v>425</v>
      </c>
      <c r="G1376" s="9" t="s">
        <v>425</v>
      </c>
      <c r="H1376" s="9" t="s">
        <v>425</v>
      </c>
    </row>
    <row r="1377" spans="1:8" ht="15" thickBot="1" x14ac:dyDescent="0.35">
      <c r="A1377" s="8" t="s">
        <v>514</v>
      </c>
      <c r="B1377" s="9" t="s">
        <v>1188</v>
      </c>
      <c r="C1377" s="9" t="s">
        <v>425</v>
      </c>
      <c r="D1377" s="9" t="s">
        <v>425</v>
      </c>
      <c r="E1377" s="9" t="s">
        <v>425</v>
      </c>
      <c r="F1377" s="9" t="s">
        <v>425</v>
      </c>
      <c r="G1377" s="9" t="s">
        <v>425</v>
      </c>
      <c r="H1377" s="9" t="s">
        <v>425</v>
      </c>
    </row>
    <row r="1378" spans="1:8" ht="15" thickBot="1" x14ac:dyDescent="0.35">
      <c r="A1378" s="8" t="s">
        <v>515</v>
      </c>
      <c r="B1378" s="9" t="s">
        <v>1188</v>
      </c>
      <c r="C1378" s="9" t="s">
        <v>425</v>
      </c>
      <c r="D1378" s="9" t="s">
        <v>425</v>
      </c>
      <c r="E1378" s="9" t="s">
        <v>425</v>
      </c>
      <c r="F1378" s="9" t="s">
        <v>425</v>
      </c>
      <c r="G1378" s="9" t="s">
        <v>425</v>
      </c>
      <c r="H1378" s="9" t="s">
        <v>425</v>
      </c>
    </row>
    <row r="1379" spans="1:8" ht="15" thickBot="1" x14ac:dyDescent="0.35">
      <c r="A1379" s="8" t="s">
        <v>516</v>
      </c>
      <c r="B1379" s="9" t="s">
        <v>1188</v>
      </c>
      <c r="C1379" s="9" t="s">
        <v>425</v>
      </c>
      <c r="D1379" s="9" t="s">
        <v>425</v>
      </c>
      <c r="E1379" s="9" t="s">
        <v>425</v>
      </c>
      <c r="F1379" s="9" t="s">
        <v>425</v>
      </c>
      <c r="G1379" s="9" t="s">
        <v>425</v>
      </c>
      <c r="H1379" s="9" t="s">
        <v>425</v>
      </c>
    </row>
    <row r="1380" spans="1:8" ht="15" thickBot="1" x14ac:dyDescent="0.35">
      <c r="A1380" s="8" t="s">
        <v>517</v>
      </c>
      <c r="B1380" s="9" t="s">
        <v>1189</v>
      </c>
      <c r="C1380" s="9" t="s">
        <v>425</v>
      </c>
      <c r="D1380" s="9" t="s">
        <v>425</v>
      </c>
      <c r="E1380" s="9" t="s">
        <v>425</v>
      </c>
      <c r="F1380" s="9" t="s">
        <v>425</v>
      </c>
      <c r="G1380" s="9" t="s">
        <v>425</v>
      </c>
      <c r="H1380" s="9" t="s">
        <v>425</v>
      </c>
    </row>
    <row r="1381" spans="1:8" ht="15" thickBot="1" x14ac:dyDescent="0.35">
      <c r="A1381" s="8" t="s">
        <v>518</v>
      </c>
      <c r="B1381" s="9" t="s">
        <v>1190</v>
      </c>
      <c r="C1381" s="9" t="s">
        <v>425</v>
      </c>
      <c r="D1381" s="9" t="s">
        <v>425</v>
      </c>
      <c r="E1381" s="9" t="s">
        <v>425</v>
      </c>
      <c r="F1381" s="9" t="s">
        <v>425</v>
      </c>
      <c r="G1381" s="9" t="s">
        <v>425</v>
      </c>
      <c r="H1381" s="9" t="s">
        <v>425</v>
      </c>
    </row>
    <row r="1382" spans="1:8" ht="15" thickBot="1" x14ac:dyDescent="0.35">
      <c r="A1382" s="8" t="s">
        <v>519</v>
      </c>
      <c r="B1382" s="9" t="s">
        <v>1190</v>
      </c>
      <c r="C1382" s="9" t="s">
        <v>425</v>
      </c>
      <c r="D1382" s="9" t="s">
        <v>425</v>
      </c>
      <c r="E1382" s="9" t="s">
        <v>425</v>
      </c>
      <c r="F1382" s="9" t="s">
        <v>425</v>
      </c>
      <c r="G1382" s="9" t="s">
        <v>425</v>
      </c>
      <c r="H1382" s="9" t="s">
        <v>425</v>
      </c>
    </row>
    <row r="1383" spans="1:8" ht="15" thickBot="1" x14ac:dyDescent="0.35">
      <c r="A1383" s="8" t="s">
        <v>520</v>
      </c>
      <c r="B1383" s="9" t="s">
        <v>1190</v>
      </c>
      <c r="C1383" s="9" t="s">
        <v>425</v>
      </c>
      <c r="D1383" s="9" t="s">
        <v>425</v>
      </c>
      <c r="E1383" s="9" t="s">
        <v>425</v>
      </c>
      <c r="F1383" s="9" t="s">
        <v>425</v>
      </c>
      <c r="G1383" s="9" t="s">
        <v>425</v>
      </c>
      <c r="H1383" s="9" t="s">
        <v>425</v>
      </c>
    </row>
    <row r="1384" spans="1:8" ht="15" thickBot="1" x14ac:dyDescent="0.35">
      <c r="A1384" s="8" t="s">
        <v>521</v>
      </c>
      <c r="B1384" s="9" t="s">
        <v>1190</v>
      </c>
      <c r="C1384" s="9" t="s">
        <v>425</v>
      </c>
      <c r="D1384" s="9" t="s">
        <v>425</v>
      </c>
      <c r="E1384" s="9" t="s">
        <v>425</v>
      </c>
      <c r="F1384" s="9" t="s">
        <v>425</v>
      </c>
      <c r="G1384" s="9" t="s">
        <v>425</v>
      </c>
      <c r="H1384" s="9" t="s">
        <v>425</v>
      </c>
    </row>
    <row r="1385" spans="1:8" ht="15" thickBot="1" x14ac:dyDescent="0.35">
      <c r="A1385" s="8" t="s">
        <v>522</v>
      </c>
      <c r="B1385" s="9" t="s">
        <v>1190</v>
      </c>
      <c r="C1385" s="9" t="s">
        <v>425</v>
      </c>
      <c r="D1385" s="9" t="s">
        <v>425</v>
      </c>
      <c r="E1385" s="9" t="s">
        <v>425</v>
      </c>
      <c r="F1385" s="9" t="s">
        <v>425</v>
      </c>
      <c r="G1385" s="9" t="s">
        <v>425</v>
      </c>
      <c r="H1385" s="9" t="s">
        <v>425</v>
      </c>
    </row>
    <row r="1386" spans="1:8" ht="15" thickBot="1" x14ac:dyDescent="0.35">
      <c r="A1386" s="8" t="s">
        <v>523</v>
      </c>
      <c r="B1386" s="9" t="s">
        <v>1190</v>
      </c>
      <c r="C1386" s="9" t="s">
        <v>425</v>
      </c>
      <c r="D1386" s="9" t="s">
        <v>425</v>
      </c>
      <c r="E1386" s="9" t="s">
        <v>425</v>
      </c>
      <c r="F1386" s="9" t="s">
        <v>425</v>
      </c>
      <c r="G1386" s="9" t="s">
        <v>425</v>
      </c>
      <c r="H1386" s="9" t="s">
        <v>425</v>
      </c>
    </row>
    <row r="1387" spans="1:8" ht="15" thickBot="1" x14ac:dyDescent="0.35">
      <c r="A1387" s="8" t="s">
        <v>524</v>
      </c>
      <c r="B1387" s="9" t="s">
        <v>1190</v>
      </c>
      <c r="C1387" s="9" t="s">
        <v>425</v>
      </c>
      <c r="D1387" s="9" t="s">
        <v>425</v>
      </c>
      <c r="E1387" s="9" t="s">
        <v>425</v>
      </c>
      <c r="F1387" s="9" t="s">
        <v>425</v>
      </c>
      <c r="G1387" s="9" t="s">
        <v>425</v>
      </c>
      <c r="H1387" s="9" t="s">
        <v>425</v>
      </c>
    </row>
    <row r="1388" spans="1:8" ht="15" thickBot="1" x14ac:dyDescent="0.35">
      <c r="A1388" s="8" t="s">
        <v>525</v>
      </c>
      <c r="B1388" s="9" t="s">
        <v>1190</v>
      </c>
      <c r="C1388" s="9" t="s">
        <v>425</v>
      </c>
      <c r="D1388" s="9" t="s">
        <v>425</v>
      </c>
      <c r="E1388" s="9" t="s">
        <v>425</v>
      </c>
      <c r="F1388" s="9" t="s">
        <v>425</v>
      </c>
      <c r="G1388" s="9" t="s">
        <v>425</v>
      </c>
      <c r="H1388" s="9" t="s">
        <v>425</v>
      </c>
    </row>
    <row r="1389" spans="1:8" ht="15" thickBot="1" x14ac:dyDescent="0.35">
      <c r="A1389" s="8" t="s">
        <v>526</v>
      </c>
      <c r="B1389" s="9" t="s">
        <v>1190</v>
      </c>
      <c r="C1389" s="9" t="s">
        <v>425</v>
      </c>
      <c r="D1389" s="9" t="s">
        <v>425</v>
      </c>
      <c r="E1389" s="9" t="s">
        <v>425</v>
      </c>
      <c r="F1389" s="9" t="s">
        <v>425</v>
      </c>
      <c r="G1389" s="9" t="s">
        <v>425</v>
      </c>
      <c r="H1389" s="9" t="s">
        <v>425</v>
      </c>
    </row>
    <row r="1390" spans="1:8" ht="15" thickBot="1" x14ac:dyDescent="0.35">
      <c r="A1390" s="8" t="s">
        <v>527</v>
      </c>
      <c r="B1390" s="9" t="s">
        <v>1190</v>
      </c>
      <c r="C1390" s="9" t="s">
        <v>425</v>
      </c>
      <c r="D1390" s="9" t="s">
        <v>425</v>
      </c>
      <c r="E1390" s="9" t="s">
        <v>425</v>
      </c>
      <c r="F1390" s="9" t="s">
        <v>425</v>
      </c>
      <c r="G1390" s="9" t="s">
        <v>425</v>
      </c>
      <c r="H1390" s="9" t="s">
        <v>425</v>
      </c>
    </row>
    <row r="1391" spans="1:8" ht="15" thickBot="1" x14ac:dyDescent="0.35">
      <c r="A1391" s="8" t="s">
        <v>528</v>
      </c>
      <c r="B1391" s="9" t="s">
        <v>1191</v>
      </c>
      <c r="C1391" s="9" t="s">
        <v>425</v>
      </c>
      <c r="D1391" s="9" t="s">
        <v>425</v>
      </c>
      <c r="E1391" s="9" t="s">
        <v>425</v>
      </c>
      <c r="F1391" s="9" t="s">
        <v>425</v>
      </c>
      <c r="G1391" s="9" t="s">
        <v>425</v>
      </c>
      <c r="H1391" s="9" t="s">
        <v>425</v>
      </c>
    </row>
    <row r="1392" spans="1:8" ht="15" thickBot="1" x14ac:dyDescent="0.35">
      <c r="A1392" s="8" t="s">
        <v>529</v>
      </c>
      <c r="B1392" s="9" t="s">
        <v>1191</v>
      </c>
      <c r="C1392" s="9" t="s">
        <v>425</v>
      </c>
      <c r="D1392" s="9" t="s">
        <v>425</v>
      </c>
      <c r="E1392" s="9" t="s">
        <v>425</v>
      </c>
      <c r="F1392" s="9" t="s">
        <v>425</v>
      </c>
      <c r="G1392" s="9" t="s">
        <v>425</v>
      </c>
      <c r="H1392" s="9" t="s">
        <v>425</v>
      </c>
    </row>
    <row r="1393" spans="1:8" ht="15" thickBot="1" x14ac:dyDescent="0.35">
      <c r="A1393" s="8" t="s">
        <v>530</v>
      </c>
      <c r="B1393" s="9" t="s">
        <v>1191</v>
      </c>
      <c r="C1393" s="9" t="s">
        <v>425</v>
      </c>
      <c r="D1393" s="9" t="s">
        <v>425</v>
      </c>
      <c r="E1393" s="9" t="s">
        <v>425</v>
      </c>
      <c r="F1393" s="9" t="s">
        <v>425</v>
      </c>
      <c r="G1393" s="9" t="s">
        <v>425</v>
      </c>
      <c r="H1393" s="9" t="s">
        <v>425</v>
      </c>
    </row>
    <row r="1394" spans="1:8" ht="15" thickBot="1" x14ac:dyDescent="0.35">
      <c r="A1394" s="8" t="s">
        <v>531</v>
      </c>
      <c r="B1394" s="9" t="s">
        <v>1191</v>
      </c>
      <c r="C1394" s="9" t="s">
        <v>425</v>
      </c>
      <c r="D1394" s="9" t="s">
        <v>425</v>
      </c>
      <c r="E1394" s="9" t="s">
        <v>425</v>
      </c>
      <c r="F1394" s="9" t="s">
        <v>425</v>
      </c>
      <c r="G1394" s="9" t="s">
        <v>425</v>
      </c>
      <c r="H1394" s="9" t="s">
        <v>425</v>
      </c>
    </row>
    <row r="1395" spans="1:8" ht="15" thickBot="1" x14ac:dyDescent="0.35">
      <c r="A1395" s="8" t="s">
        <v>532</v>
      </c>
      <c r="B1395" s="9" t="s">
        <v>1191</v>
      </c>
      <c r="C1395" s="9" t="s">
        <v>425</v>
      </c>
      <c r="D1395" s="9" t="s">
        <v>425</v>
      </c>
      <c r="E1395" s="9" t="s">
        <v>425</v>
      </c>
      <c r="F1395" s="9" t="s">
        <v>425</v>
      </c>
      <c r="G1395" s="9" t="s">
        <v>425</v>
      </c>
      <c r="H1395" s="9" t="s">
        <v>425</v>
      </c>
    </row>
    <row r="1396" spans="1:8" ht="15" thickBot="1" x14ac:dyDescent="0.35">
      <c r="A1396" s="8" t="s">
        <v>533</v>
      </c>
      <c r="B1396" s="9" t="s">
        <v>1191</v>
      </c>
      <c r="C1396" s="9" t="s">
        <v>425</v>
      </c>
      <c r="D1396" s="9" t="s">
        <v>425</v>
      </c>
      <c r="E1396" s="9" t="s">
        <v>425</v>
      </c>
      <c r="F1396" s="9" t="s">
        <v>425</v>
      </c>
      <c r="G1396" s="9" t="s">
        <v>425</v>
      </c>
      <c r="H1396" s="9" t="s">
        <v>425</v>
      </c>
    </row>
    <row r="1397" spans="1:8" ht="15" thickBot="1" x14ac:dyDescent="0.35">
      <c r="A1397" s="8" t="s">
        <v>534</v>
      </c>
      <c r="B1397" s="9" t="s">
        <v>1191</v>
      </c>
      <c r="C1397" s="9" t="s">
        <v>425</v>
      </c>
      <c r="D1397" s="9" t="s">
        <v>425</v>
      </c>
      <c r="E1397" s="9" t="s">
        <v>425</v>
      </c>
      <c r="F1397" s="9" t="s">
        <v>425</v>
      </c>
      <c r="G1397" s="9" t="s">
        <v>425</v>
      </c>
      <c r="H1397" s="9" t="s">
        <v>425</v>
      </c>
    </row>
    <row r="1398" spans="1:8" ht="15" thickBot="1" x14ac:dyDescent="0.35">
      <c r="A1398" s="8" t="s">
        <v>535</v>
      </c>
      <c r="B1398" s="9" t="s">
        <v>1191</v>
      </c>
      <c r="C1398" s="9" t="s">
        <v>425</v>
      </c>
      <c r="D1398" s="9" t="s">
        <v>425</v>
      </c>
      <c r="E1398" s="9" t="s">
        <v>425</v>
      </c>
      <c r="F1398" s="9" t="s">
        <v>425</v>
      </c>
      <c r="G1398" s="9" t="s">
        <v>425</v>
      </c>
      <c r="H1398" s="9" t="s">
        <v>425</v>
      </c>
    </row>
    <row r="1399" spans="1:8" ht="15" thickBot="1" x14ac:dyDescent="0.35">
      <c r="A1399" s="8" t="s">
        <v>536</v>
      </c>
      <c r="B1399" s="9" t="s">
        <v>1191</v>
      </c>
      <c r="C1399" s="9" t="s">
        <v>425</v>
      </c>
      <c r="D1399" s="9" t="s">
        <v>425</v>
      </c>
      <c r="E1399" s="9" t="s">
        <v>425</v>
      </c>
      <c r="F1399" s="9" t="s">
        <v>425</v>
      </c>
      <c r="G1399" s="9" t="s">
        <v>425</v>
      </c>
      <c r="H1399" s="9" t="s">
        <v>425</v>
      </c>
    </row>
    <row r="1400" spans="1:8" ht="15" thickBot="1" x14ac:dyDescent="0.35">
      <c r="A1400" s="8" t="s">
        <v>537</v>
      </c>
      <c r="B1400" s="9" t="s">
        <v>1191</v>
      </c>
      <c r="C1400" s="9" t="s">
        <v>425</v>
      </c>
      <c r="D1400" s="9" t="s">
        <v>425</v>
      </c>
      <c r="E1400" s="9" t="s">
        <v>425</v>
      </c>
      <c r="F1400" s="9" t="s">
        <v>425</v>
      </c>
      <c r="G1400" s="9" t="s">
        <v>425</v>
      </c>
      <c r="H1400" s="9" t="s">
        <v>425</v>
      </c>
    </row>
    <row r="1401" spans="1:8" ht="15" thickBot="1" x14ac:dyDescent="0.35">
      <c r="A1401" s="8" t="s">
        <v>538</v>
      </c>
      <c r="B1401" s="9" t="s">
        <v>1191</v>
      </c>
      <c r="C1401" s="9" t="s">
        <v>425</v>
      </c>
      <c r="D1401" s="9" t="s">
        <v>425</v>
      </c>
      <c r="E1401" s="9" t="s">
        <v>425</v>
      </c>
      <c r="F1401" s="9" t="s">
        <v>425</v>
      </c>
      <c r="G1401" s="9" t="s">
        <v>425</v>
      </c>
      <c r="H1401" s="9" t="s">
        <v>425</v>
      </c>
    </row>
    <row r="1402" spans="1:8" ht="15" thickBot="1" x14ac:dyDescent="0.35">
      <c r="A1402" s="8" t="s">
        <v>539</v>
      </c>
      <c r="B1402" s="9" t="s">
        <v>1191</v>
      </c>
      <c r="C1402" s="9" t="s">
        <v>425</v>
      </c>
      <c r="D1402" s="9" t="s">
        <v>425</v>
      </c>
      <c r="E1402" s="9" t="s">
        <v>425</v>
      </c>
      <c r="F1402" s="9" t="s">
        <v>425</v>
      </c>
      <c r="G1402" s="9" t="s">
        <v>425</v>
      </c>
      <c r="H1402" s="9" t="s">
        <v>425</v>
      </c>
    </row>
    <row r="1403" spans="1:8" ht="15" thickBot="1" x14ac:dyDescent="0.35">
      <c r="A1403" s="8" t="s">
        <v>540</v>
      </c>
      <c r="B1403" s="9" t="s">
        <v>1191</v>
      </c>
      <c r="C1403" s="9" t="s">
        <v>425</v>
      </c>
      <c r="D1403" s="9" t="s">
        <v>425</v>
      </c>
      <c r="E1403" s="9" t="s">
        <v>425</v>
      </c>
      <c r="F1403" s="9" t="s">
        <v>425</v>
      </c>
      <c r="G1403" s="9" t="s">
        <v>425</v>
      </c>
      <c r="H1403" s="9" t="s">
        <v>425</v>
      </c>
    </row>
    <row r="1404" spans="1:8" ht="15" thickBot="1" x14ac:dyDescent="0.35">
      <c r="A1404" s="8" t="s">
        <v>541</v>
      </c>
      <c r="B1404" s="9" t="s">
        <v>1191</v>
      </c>
      <c r="C1404" s="9" t="s">
        <v>425</v>
      </c>
      <c r="D1404" s="9" t="s">
        <v>425</v>
      </c>
      <c r="E1404" s="9" t="s">
        <v>425</v>
      </c>
      <c r="F1404" s="9" t="s">
        <v>425</v>
      </c>
      <c r="G1404" s="9" t="s">
        <v>425</v>
      </c>
      <c r="H1404" s="9" t="s">
        <v>425</v>
      </c>
    </row>
    <row r="1405" spans="1:8" ht="15" thickBot="1" x14ac:dyDescent="0.35">
      <c r="A1405" s="8" t="s">
        <v>542</v>
      </c>
      <c r="B1405" s="9" t="s">
        <v>1191</v>
      </c>
      <c r="C1405" s="9" t="s">
        <v>425</v>
      </c>
      <c r="D1405" s="9" t="s">
        <v>425</v>
      </c>
      <c r="E1405" s="9" t="s">
        <v>425</v>
      </c>
      <c r="F1405" s="9" t="s">
        <v>425</v>
      </c>
      <c r="G1405" s="9" t="s">
        <v>425</v>
      </c>
      <c r="H1405" s="9" t="s">
        <v>425</v>
      </c>
    </row>
    <row r="1406" spans="1:8" ht="15" thickBot="1" x14ac:dyDescent="0.35">
      <c r="A1406" s="8" t="s">
        <v>543</v>
      </c>
      <c r="B1406" s="9" t="s">
        <v>1191</v>
      </c>
      <c r="C1406" s="9" t="s">
        <v>425</v>
      </c>
      <c r="D1406" s="9" t="s">
        <v>425</v>
      </c>
      <c r="E1406" s="9" t="s">
        <v>425</v>
      </c>
      <c r="F1406" s="9" t="s">
        <v>425</v>
      </c>
      <c r="G1406" s="9" t="s">
        <v>425</v>
      </c>
      <c r="H1406" s="9" t="s">
        <v>425</v>
      </c>
    </row>
    <row r="1407" spans="1:8" ht="15" thickBot="1" x14ac:dyDescent="0.35">
      <c r="A1407" s="8" t="s">
        <v>544</v>
      </c>
      <c r="B1407" s="9" t="s">
        <v>1191</v>
      </c>
      <c r="C1407" s="9" t="s">
        <v>425</v>
      </c>
      <c r="D1407" s="9" t="s">
        <v>425</v>
      </c>
      <c r="E1407" s="9" t="s">
        <v>425</v>
      </c>
      <c r="F1407" s="9" t="s">
        <v>425</v>
      </c>
      <c r="G1407" s="9" t="s">
        <v>425</v>
      </c>
      <c r="H1407" s="9" t="s">
        <v>425</v>
      </c>
    </row>
    <row r="1408" spans="1:8" ht="15" thickBot="1" x14ac:dyDescent="0.35">
      <c r="A1408" s="8" t="s">
        <v>545</v>
      </c>
      <c r="B1408" s="9" t="s">
        <v>1191</v>
      </c>
      <c r="C1408" s="9" t="s">
        <v>425</v>
      </c>
      <c r="D1408" s="9" t="s">
        <v>425</v>
      </c>
      <c r="E1408" s="9" t="s">
        <v>425</v>
      </c>
      <c r="F1408" s="9" t="s">
        <v>425</v>
      </c>
      <c r="G1408" s="9" t="s">
        <v>425</v>
      </c>
      <c r="H1408" s="9" t="s">
        <v>425</v>
      </c>
    </row>
    <row r="1409" spans="1:8" ht="15" thickBot="1" x14ac:dyDescent="0.35">
      <c r="A1409" s="8" t="s">
        <v>546</v>
      </c>
      <c r="B1409" s="9" t="s">
        <v>1191</v>
      </c>
      <c r="C1409" s="9" t="s">
        <v>425</v>
      </c>
      <c r="D1409" s="9" t="s">
        <v>425</v>
      </c>
      <c r="E1409" s="9" t="s">
        <v>425</v>
      </c>
      <c r="F1409" s="9" t="s">
        <v>425</v>
      </c>
      <c r="G1409" s="9" t="s">
        <v>425</v>
      </c>
      <c r="H1409" s="9" t="s">
        <v>425</v>
      </c>
    </row>
    <row r="1410" spans="1:8" ht="15" thickBot="1" x14ac:dyDescent="0.35">
      <c r="A1410" s="8" t="s">
        <v>547</v>
      </c>
      <c r="B1410" s="9" t="s">
        <v>1191</v>
      </c>
      <c r="C1410" s="9" t="s">
        <v>425</v>
      </c>
      <c r="D1410" s="9" t="s">
        <v>425</v>
      </c>
      <c r="E1410" s="9" t="s">
        <v>425</v>
      </c>
      <c r="F1410" s="9" t="s">
        <v>425</v>
      </c>
      <c r="G1410" s="9" t="s">
        <v>425</v>
      </c>
      <c r="H1410" s="9" t="s">
        <v>425</v>
      </c>
    </row>
    <row r="1411" spans="1:8" ht="15" thickBot="1" x14ac:dyDescent="0.35">
      <c r="A1411" s="8" t="s">
        <v>548</v>
      </c>
      <c r="B1411" s="9" t="s">
        <v>1191</v>
      </c>
      <c r="C1411" s="9" t="s">
        <v>425</v>
      </c>
      <c r="D1411" s="9" t="s">
        <v>425</v>
      </c>
      <c r="E1411" s="9" t="s">
        <v>425</v>
      </c>
      <c r="F1411" s="9" t="s">
        <v>425</v>
      </c>
      <c r="G1411" s="9" t="s">
        <v>425</v>
      </c>
      <c r="H1411" s="9" t="s">
        <v>425</v>
      </c>
    </row>
    <row r="1412" spans="1:8" ht="15" thickBot="1" x14ac:dyDescent="0.35">
      <c r="A1412" s="8" t="s">
        <v>549</v>
      </c>
      <c r="B1412" s="9" t="s">
        <v>1191</v>
      </c>
      <c r="C1412" s="9" t="s">
        <v>425</v>
      </c>
      <c r="D1412" s="9" t="s">
        <v>425</v>
      </c>
      <c r="E1412" s="9" t="s">
        <v>425</v>
      </c>
      <c r="F1412" s="9" t="s">
        <v>425</v>
      </c>
      <c r="G1412" s="9" t="s">
        <v>425</v>
      </c>
      <c r="H1412" s="9" t="s">
        <v>425</v>
      </c>
    </row>
    <row r="1413" spans="1:8" ht="15" thickBot="1" x14ac:dyDescent="0.35">
      <c r="A1413" s="8" t="s">
        <v>550</v>
      </c>
      <c r="B1413" s="9" t="s">
        <v>1192</v>
      </c>
      <c r="C1413" s="9" t="s">
        <v>425</v>
      </c>
      <c r="D1413" s="9" t="s">
        <v>425</v>
      </c>
      <c r="E1413" s="9" t="s">
        <v>425</v>
      </c>
      <c r="F1413" s="9" t="s">
        <v>425</v>
      </c>
      <c r="G1413" s="9" t="s">
        <v>425</v>
      </c>
      <c r="H1413" s="9" t="s">
        <v>425</v>
      </c>
    </row>
    <row r="1414" spans="1:8" ht="15" thickBot="1" x14ac:dyDescent="0.35">
      <c r="A1414" s="8" t="s">
        <v>551</v>
      </c>
      <c r="B1414" s="9" t="s">
        <v>1192</v>
      </c>
      <c r="C1414" s="9" t="s">
        <v>425</v>
      </c>
      <c r="D1414" s="9" t="s">
        <v>425</v>
      </c>
      <c r="E1414" s="9" t="s">
        <v>425</v>
      </c>
      <c r="F1414" s="9" t="s">
        <v>425</v>
      </c>
      <c r="G1414" s="9" t="s">
        <v>425</v>
      </c>
      <c r="H1414" s="9" t="s">
        <v>425</v>
      </c>
    </row>
    <row r="1415" spans="1:8" ht="15" thickBot="1" x14ac:dyDescent="0.35">
      <c r="A1415" s="8" t="s">
        <v>552</v>
      </c>
      <c r="B1415" s="9" t="s">
        <v>1193</v>
      </c>
      <c r="C1415" s="9" t="s">
        <v>425</v>
      </c>
      <c r="D1415" s="9" t="s">
        <v>425</v>
      </c>
      <c r="E1415" s="9" t="s">
        <v>425</v>
      </c>
      <c r="F1415" s="9" t="s">
        <v>425</v>
      </c>
      <c r="G1415" s="9" t="s">
        <v>425</v>
      </c>
      <c r="H1415" s="9" t="s">
        <v>425</v>
      </c>
    </row>
    <row r="1416" spans="1:8" ht="15" thickBot="1" x14ac:dyDescent="0.35">
      <c r="A1416" s="8" t="s">
        <v>553</v>
      </c>
      <c r="B1416" s="9" t="s">
        <v>1193</v>
      </c>
      <c r="C1416" s="9" t="s">
        <v>425</v>
      </c>
      <c r="D1416" s="9" t="s">
        <v>425</v>
      </c>
      <c r="E1416" s="9" t="s">
        <v>425</v>
      </c>
      <c r="F1416" s="9" t="s">
        <v>425</v>
      </c>
      <c r="G1416" s="9" t="s">
        <v>425</v>
      </c>
      <c r="H1416" s="9" t="s">
        <v>425</v>
      </c>
    </row>
    <row r="1417" spans="1:8" ht="15" thickBot="1" x14ac:dyDescent="0.35">
      <c r="A1417" s="8" t="s">
        <v>554</v>
      </c>
      <c r="B1417" s="9" t="s">
        <v>1193</v>
      </c>
      <c r="C1417" s="9" t="s">
        <v>425</v>
      </c>
      <c r="D1417" s="9" t="s">
        <v>425</v>
      </c>
      <c r="E1417" s="9" t="s">
        <v>425</v>
      </c>
      <c r="F1417" s="9" t="s">
        <v>425</v>
      </c>
      <c r="G1417" s="9" t="s">
        <v>425</v>
      </c>
      <c r="H1417" s="9" t="s">
        <v>425</v>
      </c>
    </row>
    <row r="1418" spans="1:8" ht="15" thickBot="1" x14ac:dyDescent="0.35">
      <c r="A1418" s="8" t="s">
        <v>555</v>
      </c>
      <c r="B1418" s="9" t="s">
        <v>1193</v>
      </c>
      <c r="C1418" s="9" t="s">
        <v>425</v>
      </c>
      <c r="D1418" s="9" t="s">
        <v>425</v>
      </c>
      <c r="E1418" s="9" t="s">
        <v>425</v>
      </c>
      <c r="F1418" s="9" t="s">
        <v>425</v>
      </c>
      <c r="G1418" s="9" t="s">
        <v>425</v>
      </c>
      <c r="H1418" s="9" t="s">
        <v>425</v>
      </c>
    </row>
    <row r="1419" spans="1:8" ht="15" thickBot="1" x14ac:dyDescent="0.35">
      <c r="A1419" s="8" t="s">
        <v>556</v>
      </c>
      <c r="B1419" s="9" t="s">
        <v>1193</v>
      </c>
      <c r="C1419" s="9" t="s">
        <v>425</v>
      </c>
      <c r="D1419" s="9" t="s">
        <v>425</v>
      </c>
      <c r="E1419" s="9" t="s">
        <v>425</v>
      </c>
      <c r="F1419" s="9" t="s">
        <v>425</v>
      </c>
      <c r="G1419" s="9" t="s">
        <v>425</v>
      </c>
      <c r="H1419" s="9" t="s">
        <v>425</v>
      </c>
    </row>
    <row r="1420" spans="1:8" ht="15" thickBot="1" x14ac:dyDescent="0.35">
      <c r="A1420" s="8" t="s">
        <v>557</v>
      </c>
      <c r="B1420" s="9" t="s">
        <v>1193</v>
      </c>
      <c r="C1420" s="9" t="s">
        <v>425</v>
      </c>
      <c r="D1420" s="9" t="s">
        <v>425</v>
      </c>
      <c r="E1420" s="9" t="s">
        <v>425</v>
      </c>
      <c r="F1420" s="9" t="s">
        <v>425</v>
      </c>
      <c r="G1420" s="9" t="s">
        <v>425</v>
      </c>
      <c r="H1420" s="9" t="s">
        <v>425</v>
      </c>
    </row>
    <row r="1421" spans="1:8" ht="15" thickBot="1" x14ac:dyDescent="0.35">
      <c r="A1421" s="8" t="s">
        <v>558</v>
      </c>
      <c r="B1421" s="9" t="s">
        <v>1193</v>
      </c>
      <c r="C1421" s="9" t="s">
        <v>425</v>
      </c>
      <c r="D1421" s="9" t="s">
        <v>425</v>
      </c>
      <c r="E1421" s="9" t="s">
        <v>425</v>
      </c>
      <c r="F1421" s="9" t="s">
        <v>425</v>
      </c>
      <c r="G1421" s="9" t="s">
        <v>425</v>
      </c>
      <c r="H1421" s="9" t="s">
        <v>425</v>
      </c>
    </row>
    <row r="1422" spans="1:8" ht="15" thickBot="1" x14ac:dyDescent="0.35">
      <c r="A1422" s="8" t="s">
        <v>559</v>
      </c>
      <c r="B1422" s="9" t="s">
        <v>1193</v>
      </c>
      <c r="C1422" s="9" t="s">
        <v>425</v>
      </c>
      <c r="D1422" s="9" t="s">
        <v>425</v>
      </c>
      <c r="E1422" s="9" t="s">
        <v>425</v>
      </c>
      <c r="F1422" s="9" t="s">
        <v>425</v>
      </c>
      <c r="G1422" s="9" t="s">
        <v>425</v>
      </c>
      <c r="H1422" s="9" t="s">
        <v>425</v>
      </c>
    </row>
    <row r="1423" spans="1:8" ht="15" thickBot="1" x14ac:dyDescent="0.35">
      <c r="A1423" s="8" t="s">
        <v>560</v>
      </c>
      <c r="B1423" s="9" t="s">
        <v>1193</v>
      </c>
      <c r="C1423" s="9" t="s">
        <v>425</v>
      </c>
      <c r="D1423" s="9" t="s">
        <v>425</v>
      </c>
      <c r="E1423" s="9" t="s">
        <v>425</v>
      </c>
      <c r="F1423" s="9" t="s">
        <v>425</v>
      </c>
      <c r="G1423" s="9" t="s">
        <v>425</v>
      </c>
      <c r="H1423" s="9" t="s">
        <v>425</v>
      </c>
    </row>
    <row r="1424" spans="1:8" ht="15" thickBot="1" x14ac:dyDescent="0.35">
      <c r="A1424" s="8" t="s">
        <v>561</v>
      </c>
      <c r="B1424" s="9" t="s">
        <v>1193</v>
      </c>
      <c r="C1424" s="9" t="s">
        <v>425</v>
      </c>
      <c r="D1424" s="9" t="s">
        <v>425</v>
      </c>
      <c r="E1424" s="9" t="s">
        <v>425</v>
      </c>
      <c r="F1424" s="9" t="s">
        <v>425</v>
      </c>
      <c r="G1424" s="9" t="s">
        <v>425</v>
      </c>
      <c r="H1424" s="9" t="s">
        <v>425</v>
      </c>
    </row>
    <row r="1425" spans="1:8" ht="15" thickBot="1" x14ac:dyDescent="0.35">
      <c r="A1425" s="8" t="s">
        <v>562</v>
      </c>
      <c r="B1425" s="9" t="s">
        <v>1193</v>
      </c>
      <c r="C1425" s="9" t="s">
        <v>425</v>
      </c>
      <c r="D1425" s="9" t="s">
        <v>425</v>
      </c>
      <c r="E1425" s="9" t="s">
        <v>425</v>
      </c>
      <c r="F1425" s="9" t="s">
        <v>425</v>
      </c>
      <c r="G1425" s="9" t="s">
        <v>425</v>
      </c>
      <c r="H1425" s="9" t="s">
        <v>425</v>
      </c>
    </row>
    <row r="1426" spans="1:8" ht="15" thickBot="1" x14ac:dyDescent="0.35">
      <c r="A1426" s="8" t="s">
        <v>563</v>
      </c>
      <c r="B1426" s="9" t="s">
        <v>1193</v>
      </c>
      <c r="C1426" s="9" t="s">
        <v>425</v>
      </c>
      <c r="D1426" s="9" t="s">
        <v>425</v>
      </c>
      <c r="E1426" s="9" t="s">
        <v>425</v>
      </c>
      <c r="F1426" s="9" t="s">
        <v>425</v>
      </c>
      <c r="G1426" s="9" t="s">
        <v>425</v>
      </c>
      <c r="H1426" s="9" t="s">
        <v>425</v>
      </c>
    </row>
    <row r="1427" spans="1:8" ht="15" thickBot="1" x14ac:dyDescent="0.35">
      <c r="A1427" s="8" t="s">
        <v>564</v>
      </c>
      <c r="B1427" s="9" t="s">
        <v>1193</v>
      </c>
      <c r="C1427" s="9" t="s">
        <v>425</v>
      </c>
      <c r="D1427" s="9" t="s">
        <v>425</v>
      </c>
      <c r="E1427" s="9" t="s">
        <v>425</v>
      </c>
      <c r="F1427" s="9" t="s">
        <v>425</v>
      </c>
      <c r="G1427" s="9" t="s">
        <v>425</v>
      </c>
      <c r="H1427" s="9" t="s">
        <v>425</v>
      </c>
    </row>
    <row r="1428" spans="1:8" ht="15" thickBot="1" x14ac:dyDescent="0.35">
      <c r="A1428" s="8" t="s">
        <v>565</v>
      </c>
      <c r="B1428" s="9" t="s">
        <v>1193</v>
      </c>
      <c r="C1428" s="9" t="s">
        <v>425</v>
      </c>
      <c r="D1428" s="9" t="s">
        <v>425</v>
      </c>
      <c r="E1428" s="9" t="s">
        <v>425</v>
      </c>
      <c r="F1428" s="9" t="s">
        <v>425</v>
      </c>
      <c r="G1428" s="9" t="s">
        <v>425</v>
      </c>
      <c r="H1428" s="9" t="s">
        <v>425</v>
      </c>
    </row>
    <row r="1429" spans="1:8" ht="15" thickBot="1" x14ac:dyDescent="0.35">
      <c r="A1429" s="8" t="s">
        <v>566</v>
      </c>
      <c r="B1429" s="9" t="s">
        <v>1193</v>
      </c>
      <c r="C1429" s="9" t="s">
        <v>425</v>
      </c>
      <c r="D1429" s="9" t="s">
        <v>425</v>
      </c>
      <c r="E1429" s="9" t="s">
        <v>425</v>
      </c>
      <c r="F1429" s="9" t="s">
        <v>425</v>
      </c>
      <c r="G1429" s="9" t="s">
        <v>425</v>
      </c>
      <c r="H1429" s="9" t="s">
        <v>425</v>
      </c>
    </row>
    <row r="1430" spans="1:8" ht="15" thickBot="1" x14ac:dyDescent="0.35">
      <c r="A1430" s="8" t="s">
        <v>567</v>
      </c>
      <c r="B1430" s="9" t="s">
        <v>1193</v>
      </c>
      <c r="C1430" s="9" t="s">
        <v>425</v>
      </c>
      <c r="D1430" s="9" t="s">
        <v>425</v>
      </c>
      <c r="E1430" s="9" t="s">
        <v>425</v>
      </c>
      <c r="F1430" s="9" t="s">
        <v>425</v>
      </c>
      <c r="G1430" s="9" t="s">
        <v>425</v>
      </c>
      <c r="H1430" s="9" t="s">
        <v>425</v>
      </c>
    </row>
    <row r="1431" spans="1:8" ht="15" thickBot="1" x14ac:dyDescent="0.35">
      <c r="A1431" s="8" t="s">
        <v>568</v>
      </c>
      <c r="B1431" s="9" t="s">
        <v>1193</v>
      </c>
      <c r="C1431" s="9" t="s">
        <v>425</v>
      </c>
      <c r="D1431" s="9" t="s">
        <v>425</v>
      </c>
      <c r="E1431" s="9" t="s">
        <v>425</v>
      </c>
      <c r="F1431" s="9" t="s">
        <v>425</v>
      </c>
      <c r="G1431" s="9" t="s">
        <v>425</v>
      </c>
      <c r="H1431" s="9" t="s">
        <v>425</v>
      </c>
    </row>
    <row r="1432" spans="1:8" ht="15" thickBot="1" x14ac:dyDescent="0.35">
      <c r="A1432" s="8" t="s">
        <v>569</v>
      </c>
      <c r="B1432" s="9" t="s">
        <v>1193</v>
      </c>
      <c r="C1432" s="9" t="s">
        <v>425</v>
      </c>
      <c r="D1432" s="9" t="s">
        <v>425</v>
      </c>
      <c r="E1432" s="9" t="s">
        <v>425</v>
      </c>
      <c r="F1432" s="9" t="s">
        <v>425</v>
      </c>
      <c r="G1432" s="9" t="s">
        <v>425</v>
      </c>
      <c r="H1432" s="9" t="s">
        <v>425</v>
      </c>
    </row>
    <row r="1433" spans="1:8" ht="15" thickBot="1" x14ac:dyDescent="0.35">
      <c r="A1433" s="8" t="s">
        <v>570</v>
      </c>
      <c r="B1433" s="9" t="s">
        <v>1193</v>
      </c>
      <c r="C1433" s="9" t="s">
        <v>425</v>
      </c>
      <c r="D1433" s="9" t="s">
        <v>425</v>
      </c>
      <c r="E1433" s="9" t="s">
        <v>425</v>
      </c>
      <c r="F1433" s="9" t="s">
        <v>425</v>
      </c>
      <c r="G1433" s="9" t="s">
        <v>425</v>
      </c>
      <c r="H1433" s="9" t="s">
        <v>425</v>
      </c>
    </row>
    <row r="1434" spans="1:8" ht="15" thickBot="1" x14ac:dyDescent="0.35">
      <c r="A1434" s="8" t="s">
        <v>571</v>
      </c>
      <c r="B1434" s="9" t="s">
        <v>1193</v>
      </c>
      <c r="C1434" s="9" t="s">
        <v>425</v>
      </c>
      <c r="D1434" s="9" t="s">
        <v>425</v>
      </c>
      <c r="E1434" s="9" t="s">
        <v>425</v>
      </c>
      <c r="F1434" s="9" t="s">
        <v>425</v>
      </c>
      <c r="G1434" s="9" t="s">
        <v>425</v>
      </c>
      <c r="H1434" s="9" t="s">
        <v>425</v>
      </c>
    </row>
    <row r="1435" spans="1:8" ht="15" thickBot="1" x14ac:dyDescent="0.35">
      <c r="A1435" s="8" t="s">
        <v>572</v>
      </c>
      <c r="B1435" s="9" t="s">
        <v>1193</v>
      </c>
      <c r="C1435" s="9" t="s">
        <v>425</v>
      </c>
      <c r="D1435" s="9" t="s">
        <v>425</v>
      </c>
      <c r="E1435" s="9" t="s">
        <v>425</v>
      </c>
      <c r="F1435" s="9" t="s">
        <v>425</v>
      </c>
      <c r="G1435" s="9" t="s">
        <v>425</v>
      </c>
      <c r="H1435" s="9" t="s">
        <v>425</v>
      </c>
    </row>
    <row r="1436" spans="1:8" ht="15" thickBot="1" x14ac:dyDescent="0.35">
      <c r="A1436" s="8" t="s">
        <v>573</v>
      </c>
      <c r="B1436" s="9" t="s">
        <v>1193</v>
      </c>
      <c r="C1436" s="9" t="s">
        <v>425</v>
      </c>
      <c r="D1436" s="9" t="s">
        <v>425</v>
      </c>
      <c r="E1436" s="9" t="s">
        <v>425</v>
      </c>
      <c r="F1436" s="9" t="s">
        <v>425</v>
      </c>
      <c r="G1436" s="9" t="s">
        <v>425</v>
      </c>
      <c r="H1436" s="9" t="s">
        <v>425</v>
      </c>
    </row>
    <row r="1437" spans="1:8" ht="15" thickBot="1" x14ac:dyDescent="0.35">
      <c r="A1437" s="8" t="s">
        <v>574</v>
      </c>
      <c r="B1437" s="9" t="s">
        <v>1193</v>
      </c>
      <c r="C1437" s="9" t="s">
        <v>425</v>
      </c>
      <c r="D1437" s="9" t="s">
        <v>425</v>
      </c>
      <c r="E1437" s="9" t="s">
        <v>425</v>
      </c>
      <c r="F1437" s="9" t="s">
        <v>425</v>
      </c>
      <c r="G1437" s="9" t="s">
        <v>425</v>
      </c>
      <c r="H1437" s="9" t="s">
        <v>425</v>
      </c>
    </row>
    <row r="1438" spans="1:8" ht="15" thickBot="1" x14ac:dyDescent="0.35">
      <c r="A1438" s="8" t="s">
        <v>575</v>
      </c>
      <c r="B1438" s="9" t="s">
        <v>1193</v>
      </c>
      <c r="C1438" s="9" t="s">
        <v>425</v>
      </c>
      <c r="D1438" s="9" t="s">
        <v>425</v>
      </c>
      <c r="E1438" s="9" t="s">
        <v>425</v>
      </c>
      <c r="F1438" s="9" t="s">
        <v>425</v>
      </c>
      <c r="G1438" s="9" t="s">
        <v>425</v>
      </c>
      <c r="H1438" s="9" t="s">
        <v>425</v>
      </c>
    </row>
    <row r="1439" spans="1:8" ht="15" thickBot="1" x14ac:dyDescent="0.35">
      <c r="A1439" s="8" t="s">
        <v>576</v>
      </c>
      <c r="B1439" s="9" t="s">
        <v>1193</v>
      </c>
      <c r="C1439" s="9" t="s">
        <v>425</v>
      </c>
      <c r="D1439" s="9" t="s">
        <v>425</v>
      </c>
      <c r="E1439" s="9" t="s">
        <v>425</v>
      </c>
      <c r="F1439" s="9" t="s">
        <v>425</v>
      </c>
      <c r="G1439" s="9" t="s">
        <v>425</v>
      </c>
      <c r="H1439" s="9" t="s">
        <v>425</v>
      </c>
    </row>
    <row r="1440" spans="1:8" ht="15" thickBot="1" x14ac:dyDescent="0.35">
      <c r="A1440" s="8" t="s">
        <v>577</v>
      </c>
      <c r="B1440" s="9" t="s">
        <v>1193</v>
      </c>
      <c r="C1440" s="9" t="s">
        <v>425</v>
      </c>
      <c r="D1440" s="9" t="s">
        <v>425</v>
      </c>
      <c r="E1440" s="9" t="s">
        <v>425</v>
      </c>
      <c r="F1440" s="9" t="s">
        <v>425</v>
      </c>
      <c r="G1440" s="9" t="s">
        <v>425</v>
      </c>
      <c r="H1440" s="9" t="s">
        <v>425</v>
      </c>
    </row>
    <row r="1441" spans="1:8" ht="15" thickBot="1" x14ac:dyDescent="0.35">
      <c r="A1441" s="8" t="s">
        <v>578</v>
      </c>
      <c r="B1441" s="9" t="s">
        <v>1194</v>
      </c>
      <c r="C1441" s="9" t="s">
        <v>425</v>
      </c>
      <c r="D1441" s="9" t="s">
        <v>425</v>
      </c>
      <c r="E1441" s="9" t="s">
        <v>425</v>
      </c>
      <c r="F1441" s="9" t="s">
        <v>425</v>
      </c>
      <c r="G1441" s="9" t="s">
        <v>425</v>
      </c>
      <c r="H1441" s="9" t="s">
        <v>425</v>
      </c>
    </row>
    <row r="1442" spans="1:8" ht="15" thickBot="1" x14ac:dyDescent="0.35">
      <c r="A1442" s="8" t="s">
        <v>579</v>
      </c>
      <c r="B1442" s="9" t="s">
        <v>1194</v>
      </c>
      <c r="C1442" s="9" t="s">
        <v>425</v>
      </c>
      <c r="D1442" s="9" t="s">
        <v>425</v>
      </c>
      <c r="E1442" s="9" t="s">
        <v>425</v>
      </c>
      <c r="F1442" s="9" t="s">
        <v>425</v>
      </c>
      <c r="G1442" s="9" t="s">
        <v>425</v>
      </c>
      <c r="H1442" s="9" t="s">
        <v>425</v>
      </c>
    </row>
    <row r="1443" spans="1:8" ht="18.600000000000001" thickBot="1" x14ac:dyDescent="0.35">
      <c r="A1443" s="4"/>
    </row>
    <row r="1444" spans="1:8" ht="15" thickBot="1" x14ac:dyDescent="0.35">
      <c r="A1444" s="8" t="s">
        <v>580</v>
      </c>
      <c r="B1444" s="8" t="s">
        <v>26</v>
      </c>
      <c r="C1444" s="8" t="s">
        <v>27</v>
      </c>
      <c r="D1444" s="8" t="s">
        <v>28</v>
      </c>
      <c r="E1444" s="8" t="s">
        <v>29</v>
      </c>
      <c r="F1444" s="8" t="s">
        <v>30</v>
      </c>
      <c r="G1444" s="8" t="s">
        <v>31</v>
      </c>
      <c r="H1444" s="8" t="s">
        <v>987</v>
      </c>
    </row>
    <row r="1445" spans="1:8" ht="15" thickBot="1" x14ac:dyDescent="0.35">
      <c r="A1445" s="8" t="s">
        <v>268</v>
      </c>
      <c r="B1445" s="9">
        <v>21401.3</v>
      </c>
      <c r="C1445" s="9">
        <v>50300.2</v>
      </c>
      <c r="D1445" s="9">
        <v>12881.7</v>
      </c>
      <c r="E1445" s="9">
        <v>1499.5</v>
      </c>
      <c r="F1445" s="9">
        <v>4396</v>
      </c>
      <c r="G1445" s="9">
        <v>1431.3</v>
      </c>
      <c r="H1445" s="9">
        <v>5691.3</v>
      </c>
    </row>
    <row r="1446" spans="1:8" ht="15" thickBot="1" x14ac:dyDescent="0.35">
      <c r="A1446" s="8" t="s">
        <v>275</v>
      </c>
      <c r="B1446" s="9">
        <v>21401.3</v>
      </c>
      <c r="C1446" s="9">
        <v>50300.2</v>
      </c>
      <c r="D1446" s="9">
        <v>12268.2</v>
      </c>
      <c r="E1446" s="9">
        <v>1499.5</v>
      </c>
      <c r="F1446" s="9">
        <v>4396</v>
      </c>
      <c r="G1446" s="9">
        <v>1431.3</v>
      </c>
      <c r="H1446" s="9">
        <v>5691.3</v>
      </c>
    </row>
    <row r="1447" spans="1:8" ht="15" thickBot="1" x14ac:dyDescent="0.35">
      <c r="A1447" s="8" t="s">
        <v>282</v>
      </c>
      <c r="B1447" s="9">
        <v>21401.3</v>
      </c>
      <c r="C1447" s="9">
        <v>47710</v>
      </c>
      <c r="D1447" s="9">
        <v>12268.2</v>
      </c>
      <c r="E1447" s="9">
        <v>1499.5</v>
      </c>
      <c r="F1447" s="9">
        <v>4396</v>
      </c>
      <c r="G1447" s="9">
        <v>1431.3</v>
      </c>
      <c r="H1447" s="9">
        <v>4260</v>
      </c>
    </row>
    <row r="1448" spans="1:8" ht="15" thickBot="1" x14ac:dyDescent="0.35">
      <c r="A1448" s="8" t="s">
        <v>283</v>
      </c>
      <c r="B1448" s="9">
        <v>21401.3</v>
      </c>
      <c r="C1448" s="9">
        <v>47710</v>
      </c>
      <c r="D1448" s="9">
        <v>12268.2</v>
      </c>
      <c r="E1448" s="9">
        <v>1499.5</v>
      </c>
      <c r="F1448" s="9">
        <v>4396</v>
      </c>
      <c r="G1448" s="9">
        <v>1431.3</v>
      </c>
      <c r="H1448" s="9">
        <v>4260</v>
      </c>
    </row>
    <row r="1449" spans="1:8" ht="15" thickBot="1" x14ac:dyDescent="0.35">
      <c r="A1449" s="8" t="s">
        <v>285</v>
      </c>
      <c r="B1449" s="9">
        <v>19833.5</v>
      </c>
      <c r="C1449" s="9">
        <v>47710</v>
      </c>
      <c r="D1449" s="9">
        <v>12268.2</v>
      </c>
      <c r="E1449" s="9">
        <v>1499.5</v>
      </c>
      <c r="F1449" s="9">
        <v>4396</v>
      </c>
      <c r="G1449" s="9">
        <v>1431.3</v>
      </c>
      <c r="H1449" s="9">
        <v>4260</v>
      </c>
    </row>
    <row r="1450" spans="1:8" ht="15" thickBot="1" x14ac:dyDescent="0.35">
      <c r="A1450" s="8" t="s">
        <v>287</v>
      </c>
      <c r="B1450" s="9">
        <v>19833.5</v>
      </c>
      <c r="C1450" s="9">
        <v>47710</v>
      </c>
      <c r="D1450" s="9">
        <v>12268.2</v>
      </c>
      <c r="E1450" s="9">
        <v>1499.5</v>
      </c>
      <c r="F1450" s="9">
        <v>4396</v>
      </c>
      <c r="G1450" s="9">
        <v>1431.3</v>
      </c>
      <c r="H1450" s="9">
        <v>4260</v>
      </c>
    </row>
    <row r="1451" spans="1:8" ht="15" thickBot="1" x14ac:dyDescent="0.35">
      <c r="A1451" s="8" t="s">
        <v>288</v>
      </c>
      <c r="B1451" s="9">
        <v>19833.5</v>
      </c>
      <c r="C1451" s="9">
        <v>47710</v>
      </c>
      <c r="D1451" s="9">
        <v>12268.2</v>
      </c>
      <c r="E1451" s="9">
        <v>1499.5</v>
      </c>
      <c r="F1451" s="9">
        <v>4396</v>
      </c>
      <c r="G1451" s="9">
        <v>1431.3</v>
      </c>
      <c r="H1451" s="9">
        <v>4260</v>
      </c>
    </row>
    <row r="1452" spans="1:8" ht="15" thickBot="1" x14ac:dyDescent="0.35">
      <c r="A1452" s="8" t="s">
        <v>289</v>
      </c>
      <c r="B1452" s="9">
        <v>19833.5</v>
      </c>
      <c r="C1452" s="9">
        <v>47710</v>
      </c>
      <c r="D1452" s="9">
        <v>12268.2</v>
      </c>
      <c r="E1452" s="9">
        <v>1090.7</v>
      </c>
      <c r="F1452" s="9">
        <v>4396</v>
      </c>
      <c r="G1452" s="9">
        <v>1431.3</v>
      </c>
      <c r="H1452" s="9">
        <v>4260</v>
      </c>
    </row>
    <row r="1453" spans="1:8" ht="15" thickBot="1" x14ac:dyDescent="0.35">
      <c r="A1453" s="8" t="s">
        <v>290</v>
      </c>
      <c r="B1453" s="9">
        <v>19833.5</v>
      </c>
      <c r="C1453" s="9">
        <v>47710</v>
      </c>
      <c r="D1453" s="9">
        <v>12268.2</v>
      </c>
      <c r="E1453" s="9">
        <v>1090.7</v>
      </c>
      <c r="F1453" s="9">
        <v>4396</v>
      </c>
      <c r="G1453" s="9">
        <v>1431.3</v>
      </c>
      <c r="H1453" s="9">
        <v>4260</v>
      </c>
    </row>
    <row r="1454" spans="1:8" ht="15" thickBot="1" x14ac:dyDescent="0.35">
      <c r="A1454" s="8" t="s">
        <v>291</v>
      </c>
      <c r="B1454" s="9">
        <v>19833.5</v>
      </c>
      <c r="C1454" s="9">
        <v>47710</v>
      </c>
      <c r="D1454" s="9">
        <v>12268.2</v>
      </c>
      <c r="E1454" s="9">
        <v>1090.7</v>
      </c>
      <c r="F1454" s="9">
        <v>4396</v>
      </c>
      <c r="G1454" s="9">
        <v>1431.3</v>
      </c>
      <c r="H1454" s="9">
        <v>4260</v>
      </c>
    </row>
    <row r="1455" spans="1:8" ht="15" thickBot="1" x14ac:dyDescent="0.35">
      <c r="A1455" s="8" t="s">
        <v>292</v>
      </c>
      <c r="B1455" s="9">
        <v>19833.5</v>
      </c>
      <c r="C1455" s="9">
        <v>47710</v>
      </c>
      <c r="D1455" s="9">
        <v>12268.2</v>
      </c>
      <c r="E1455" s="9">
        <v>1090.7</v>
      </c>
      <c r="F1455" s="9">
        <v>4396</v>
      </c>
      <c r="G1455" s="9">
        <v>1431.3</v>
      </c>
      <c r="H1455" s="9">
        <v>4260</v>
      </c>
    </row>
    <row r="1456" spans="1:8" ht="15" thickBot="1" x14ac:dyDescent="0.35">
      <c r="A1456" s="8" t="s">
        <v>293</v>
      </c>
      <c r="B1456" s="9">
        <v>19833.5</v>
      </c>
      <c r="C1456" s="9">
        <v>47710</v>
      </c>
      <c r="D1456" s="9">
        <v>12268.2</v>
      </c>
      <c r="E1456" s="9">
        <v>1090.7</v>
      </c>
      <c r="F1456" s="9">
        <v>4396</v>
      </c>
      <c r="G1456" s="9">
        <v>1431.3</v>
      </c>
      <c r="H1456" s="9">
        <v>4260</v>
      </c>
    </row>
    <row r="1457" spans="1:8" ht="15" thickBot="1" x14ac:dyDescent="0.35">
      <c r="A1457" s="8" t="s">
        <v>294</v>
      </c>
      <c r="B1457" s="9">
        <v>19833.5</v>
      </c>
      <c r="C1457" s="9">
        <v>47710</v>
      </c>
      <c r="D1457" s="9">
        <v>12268.2</v>
      </c>
      <c r="E1457" s="9">
        <v>1090.7</v>
      </c>
      <c r="F1457" s="9">
        <v>3918.9</v>
      </c>
      <c r="G1457" s="9">
        <v>1431.3</v>
      </c>
      <c r="H1457" s="9">
        <v>4260</v>
      </c>
    </row>
    <row r="1458" spans="1:8" ht="15" thickBot="1" x14ac:dyDescent="0.35">
      <c r="A1458" s="8" t="s">
        <v>297</v>
      </c>
      <c r="B1458" s="9">
        <v>19833.5</v>
      </c>
      <c r="C1458" s="9">
        <v>47710</v>
      </c>
      <c r="D1458" s="9">
        <v>12268.2</v>
      </c>
      <c r="E1458" s="9">
        <v>1090.7</v>
      </c>
      <c r="F1458" s="9">
        <v>3918.9</v>
      </c>
      <c r="G1458" s="9">
        <v>1431.3</v>
      </c>
      <c r="H1458" s="9">
        <v>4260</v>
      </c>
    </row>
    <row r="1459" spans="1:8" ht="15" thickBot="1" x14ac:dyDescent="0.35">
      <c r="A1459" s="8" t="s">
        <v>299</v>
      </c>
      <c r="B1459" s="9">
        <v>19561.099999999999</v>
      </c>
      <c r="C1459" s="9">
        <v>47710</v>
      </c>
      <c r="D1459" s="9">
        <v>12268.2</v>
      </c>
      <c r="E1459" s="9">
        <v>1090.7</v>
      </c>
      <c r="F1459" s="9">
        <v>3373.6</v>
      </c>
      <c r="G1459" s="9">
        <v>1431.3</v>
      </c>
      <c r="H1459" s="9">
        <v>4260</v>
      </c>
    </row>
    <row r="1460" spans="1:8" ht="15" thickBot="1" x14ac:dyDescent="0.35">
      <c r="A1460" s="8" t="s">
        <v>302</v>
      </c>
      <c r="B1460" s="9">
        <v>19561.099999999999</v>
      </c>
      <c r="C1460" s="9">
        <v>47710</v>
      </c>
      <c r="D1460" s="9">
        <v>12268.2</v>
      </c>
      <c r="E1460" s="9">
        <v>1090.7</v>
      </c>
      <c r="F1460" s="9">
        <v>3373.6</v>
      </c>
      <c r="G1460" s="9">
        <v>1431.3</v>
      </c>
      <c r="H1460" s="9">
        <v>4260</v>
      </c>
    </row>
    <row r="1461" spans="1:8" ht="15" thickBot="1" x14ac:dyDescent="0.35">
      <c r="A1461" s="8" t="s">
        <v>304</v>
      </c>
      <c r="B1461" s="9">
        <v>19561.099999999999</v>
      </c>
      <c r="C1461" s="9">
        <v>47710</v>
      </c>
      <c r="D1461" s="9">
        <v>12268.2</v>
      </c>
      <c r="E1461" s="9">
        <v>1090.7</v>
      </c>
      <c r="F1461" s="9">
        <v>3373.6</v>
      </c>
      <c r="G1461" s="9">
        <v>1431.3</v>
      </c>
      <c r="H1461" s="9">
        <v>4260</v>
      </c>
    </row>
    <row r="1462" spans="1:8" ht="15" thickBot="1" x14ac:dyDescent="0.35">
      <c r="A1462" s="8" t="s">
        <v>308</v>
      </c>
      <c r="B1462" s="9">
        <v>19561.099999999999</v>
      </c>
      <c r="C1462" s="9">
        <v>47710</v>
      </c>
      <c r="D1462" s="9">
        <v>12268.2</v>
      </c>
      <c r="E1462" s="9">
        <v>1090.7</v>
      </c>
      <c r="F1462" s="9">
        <v>3373.6</v>
      </c>
      <c r="G1462" s="9">
        <v>1431.3</v>
      </c>
      <c r="H1462" s="9">
        <v>4260</v>
      </c>
    </row>
    <row r="1463" spans="1:8" ht="15" thickBot="1" x14ac:dyDescent="0.35">
      <c r="A1463" s="8" t="s">
        <v>309</v>
      </c>
      <c r="B1463" s="9">
        <v>19561.099999999999</v>
      </c>
      <c r="C1463" s="9">
        <v>47232.9</v>
      </c>
      <c r="D1463" s="9">
        <v>12268.2</v>
      </c>
      <c r="E1463" s="9">
        <v>1090.7</v>
      </c>
      <c r="F1463" s="9">
        <v>3373.6</v>
      </c>
      <c r="G1463" s="9">
        <v>1431.3</v>
      </c>
      <c r="H1463" s="9">
        <v>4260</v>
      </c>
    </row>
    <row r="1464" spans="1:8" ht="15" thickBot="1" x14ac:dyDescent="0.35">
      <c r="A1464" s="8" t="s">
        <v>311</v>
      </c>
      <c r="B1464" s="9">
        <v>19561.099999999999</v>
      </c>
      <c r="C1464" s="9">
        <v>47232.9</v>
      </c>
      <c r="D1464" s="9">
        <v>12268.2</v>
      </c>
      <c r="E1464" s="9">
        <v>1090.7</v>
      </c>
      <c r="F1464" s="9">
        <v>3373.6</v>
      </c>
      <c r="G1464" s="9">
        <v>1431.3</v>
      </c>
      <c r="H1464" s="9">
        <v>4260</v>
      </c>
    </row>
    <row r="1465" spans="1:8" ht="15" thickBot="1" x14ac:dyDescent="0.35">
      <c r="A1465" s="8" t="s">
        <v>314</v>
      </c>
      <c r="B1465" s="9">
        <v>19561.099999999999</v>
      </c>
      <c r="C1465" s="9">
        <v>47232.9</v>
      </c>
      <c r="D1465" s="9">
        <v>12268.2</v>
      </c>
      <c r="E1465" s="9">
        <v>1090.7</v>
      </c>
      <c r="F1465" s="9">
        <v>3373.6</v>
      </c>
      <c r="G1465" s="9">
        <v>1431.3</v>
      </c>
      <c r="H1465" s="9">
        <v>3441.8</v>
      </c>
    </row>
    <row r="1466" spans="1:8" ht="15" thickBot="1" x14ac:dyDescent="0.35">
      <c r="A1466" s="8" t="s">
        <v>316</v>
      </c>
      <c r="B1466" s="9">
        <v>19561.099999999999</v>
      </c>
      <c r="C1466" s="9">
        <v>47232.9</v>
      </c>
      <c r="D1466" s="9">
        <v>12268.2</v>
      </c>
      <c r="E1466" s="9">
        <v>1090.7</v>
      </c>
      <c r="F1466" s="9">
        <v>3373.6</v>
      </c>
      <c r="G1466" s="9">
        <v>1431.3</v>
      </c>
      <c r="H1466" s="9">
        <v>3441.8</v>
      </c>
    </row>
    <row r="1467" spans="1:8" ht="15" thickBot="1" x14ac:dyDescent="0.35">
      <c r="A1467" s="8" t="s">
        <v>317</v>
      </c>
      <c r="B1467" s="9">
        <v>19561.099999999999</v>
      </c>
      <c r="C1467" s="9">
        <v>47232.9</v>
      </c>
      <c r="D1467" s="9">
        <v>12268.2</v>
      </c>
      <c r="E1467" s="9">
        <v>1090.7</v>
      </c>
      <c r="F1467" s="9">
        <v>3169.4</v>
      </c>
      <c r="G1467" s="9">
        <v>1431.3</v>
      </c>
      <c r="H1467" s="9">
        <v>3441.8</v>
      </c>
    </row>
    <row r="1468" spans="1:8" ht="15" thickBot="1" x14ac:dyDescent="0.35">
      <c r="A1468" s="8" t="s">
        <v>319</v>
      </c>
      <c r="B1468" s="9">
        <v>19561.099999999999</v>
      </c>
      <c r="C1468" s="9">
        <v>47232.9</v>
      </c>
      <c r="D1468" s="9">
        <v>12268.2</v>
      </c>
      <c r="E1468" s="9">
        <v>1090.7</v>
      </c>
      <c r="F1468" s="9">
        <v>3169.4</v>
      </c>
      <c r="G1468" s="9">
        <v>1431.3</v>
      </c>
      <c r="H1468" s="9">
        <v>3441.8</v>
      </c>
    </row>
    <row r="1469" spans="1:8" ht="15" thickBot="1" x14ac:dyDescent="0.35">
      <c r="A1469" s="8" t="s">
        <v>320</v>
      </c>
      <c r="B1469" s="9">
        <v>19561.099999999999</v>
      </c>
      <c r="C1469" s="9">
        <v>47232.9</v>
      </c>
      <c r="D1469" s="9">
        <v>12268.2</v>
      </c>
      <c r="E1469" s="9">
        <v>1090.7</v>
      </c>
      <c r="F1469" s="9">
        <v>2487.6</v>
      </c>
      <c r="G1469" s="9">
        <v>1431.3</v>
      </c>
      <c r="H1469" s="9">
        <v>3441.8</v>
      </c>
    </row>
    <row r="1470" spans="1:8" ht="15" thickBot="1" x14ac:dyDescent="0.35">
      <c r="A1470" s="8" t="s">
        <v>321</v>
      </c>
      <c r="B1470" s="9">
        <v>19561.099999999999</v>
      </c>
      <c r="C1470" s="9">
        <v>45119.8</v>
      </c>
      <c r="D1470" s="9">
        <v>12268.2</v>
      </c>
      <c r="E1470" s="9">
        <v>1090.7</v>
      </c>
      <c r="F1470" s="9">
        <v>2487.6</v>
      </c>
      <c r="G1470" s="9">
        <v>1431.3</v>
      </c>
      <c r="H1470" s="9">
        <v>3441.8</v>
      </c>
    </row>
    <row r="1471" spans="1:8" ht="15" thickBot="1" x14ac:dyDescent="0.35">
      <c r="A1471" s="8" t="s">
        <v>322</v>
      </c>
      <c r="B1471" s="9">
        <v>19561.099999999999</v>
      </c>
      <c r="C1471" s="9">
        <v>45119.8</v>
      </c>
      <c r="D1471" s="9">
        <v>12268.2</v>
      </c>
      <c r="E1471" s="9">
        <v>1090.7</v>
      </c>
      <c r="F1471" s="9">
        <v>2487.6</v>
      </c>
      <c r="G1471" s="9">
        <v>1431.3</v>
      </c>
      <c r="H1471" s="9">
        <v>3441.8</v>
      </c>
    </row>
    <row r="1472" spans="1:8" ht="15" thickBot="1" x14ac:dyDescent="0.35">
      <c r="A1472" s="8" t="s">
        <v>324</v>
      </c>
      <c r="B1472" s="9">
        <v>19561.099999999999</v>
      </c>
      <c r="C1472" s="9">
        <v>45119.8</v>
      </c>
      <c r="D1472" s="9">
        <v>12268.2</v>
      </c>
      <c r="E1472" s="9">
        <v>477.1</v>
      </c>
      <c r="F1472" s="9">
        <v>2487.6</v>
      </c>
      <c r="G1472" s="9">
        <v>1431.3</v>
      </c>
      <c r="H1472" s="9">
        <v>2692.3</v>
      </c>
    </row>
    <row r="1473" spans="1:8" ht="15" thickBot="1" x14ac:dyDescent="0.35">
      <c r="A1473" s="8" t="s">
        <v>325</v>
      </c>
      <c r="B1473" s="9">
        <v>19561.099999999999</v>
      </c>
      <c r="C1473" s="9">
        <v>39394.6</v>
      </c>
      <c r="D1473" s="9">
        <v>12268.2</v>
      </c>
      <c r="E1473" s="9">
        <v>477.1</v>
      </c>
      <c r="F1473" s="9">
        <v>2487.6</v>
      </c>
      <c r="G1473" s="9">
        <v>1431.3</v>
      </c>
      <c r="H1473" s="9">
        <v>2692.3</v>
      </c>
    </row>
    <row r="1474" spans="1:8" ht="15" thickBot="1" x14ac:dyDescent="0.35">
      <c r="A1474" s="8" t="s">
        <v>326</v>
      </c>
      <c r="B1474" s="9">
        <v>19561.099999999999</v>
      </c>
      <c r="C1474" s="9">
        <v>39394.6</v>
      </c>
      <c r="D1474" s="9">
        <v>12268.2</v>
      </c>
      <c r="E1474" s="9">
        <v>477.1</v>
      </c>
      <c r="F1474" s="9">
        <v>2487.6</v>
      </c>
      <c r="G1474" s="9">
        <v>1431.3</v>
      </c>
      <c r="H1474" s="9">
        <v>2692.3</v>
      </c>
    </row>
    <row r="1475" spans="1:8" ht="15" thickBot="1" x14ac:dyDescent="0.35">
      <c r="A1475" s="8" t="s">
        <v>327</v>
      </c>
      <c r="B1475" s="9">
        <v>19561.099999999999</v>
      </c>
      <c r="C1475" s="9">
        <v>36396.1</v>
      </c>
      <c r="D1475" s="9">
        <v>11927.5</v>
      </c>
      <c r="E1475" s="9">
        <v>477.1</v>
      </c>
      <c r="F1475" s="9">
        <v>2283.4</v>
      </c>
      <c r="G1475" s="9">
        <v>1431.3</v>
      </c>
      <c r="H1475" s="9">
        <v>2692.3</v>
      </c>
    </row>
    <row r="1476" spans="1:8" ht="15" thickBot="1" x14ac:dyDescent="0.35">
      <c r="A1476" s="8" t="s">
        <v>328</v>
      </c>
      <c r="B1476" s="9">
        <v>19561.099999999999</v>
      </c>
      <c r="C1476" s="9">
        <v>36396.1</v>
      </c>
      <c r="D1476" s="9">
        <v>11927.5</v>
      </c>
      <c r="E1476" s="9">
        <v>477.1</v>
      </c>
      <c r="F1476" s="9">
        <v>1669.9</v>
      </c>
      <c r="G1476" s="9">
        <v>1431.3</v>
      </c>
      <c r="H1476" s="9">
        <v>2692.3</v>
      </c>
    </row>
    <row r="1477" spans="1:8" ht="15" thickBot="1" x14ac:dyDescent="0.35">
      <c r="A1477" s="8" t="s">
        <v>330</v>
      </c>
      <c r="B1477" s="9">
        <v>19561.099999999999</v>
      </c>
      <c r="C1477" s="9">
        <v>36396.1</v>
      </c>
      <c r="D1477" s="9">
        <v>11927.5</v>
      </c>
      <c r="E1477" s="9">
        <v>477.1</v>
      </c>
      <c r="F1477" s="9">
        <v>1669.9</v>
      </c>
      <c r="G1477" s="9">
        <v>1431.3</v>
      </c>
      <c r="H1477" s="9">
        <v>2692.3</v>
      </c>
    </row>
    <row r="1478" spans="1:8" ht="15" thickBot="1" x14ac:dyDescent="0.35">
      <c r="A1478" s="8" t="s">
        <v>331</v>
      </c>
      <c r="B1478" s="9">
        <v>19561.099999999999</v>
      </c>
      <c r="C1478" s="9">
        <v>36396.1</v>
      </c>
      <c r="D1478" s="9">
        <v>11927.5</v>
      </c>
      <c r="E1478" s="9">
        <v>477.1</v>
      </c>
      <c r="F1478" s="9">
        <v>1669.9</v>
      </c>
      <c r="G1478" s="9">
        <v>1431.3</v>
      </c>
      <c r="H1478" s="9">
        <v>2692.3</v>
      </c>
    </row>
    <row r="1479" spans="1:8" ht="15" thickBot="1" x14ac:dyDescent="0.35">
      <c r="A1479" s="8" t="s">
        <v>333</v>
      </c>
      <c r="B1479" s="9">
        <v>19561.099999999999</v>
      </c>
      <c r="C1479" s="9">
        <v>36396.1</v>
      </c>
      <c r="D1479" s="9">
        <v>11927.5</v>
      </c>
      <c r="E1479" s="9">
        <v>477.1</v>
      </c>
      <c r="F1479" s="9">
        <v>1669.9</v>
      </c>
      <c r="G1479" s="9">
        <v>1431.3</v>
      </c>
      <c r="H1479" s="9">
        <v>2692.3</v>
      </c>
    </row>
    <row r="1480" spans="1:8" ht="15" thickBot="1" x14ac:dyDescent="0.35">
      <c r="A1480" s="8" t="s">
        <v>334</v>
      </c>
      <c r="B1480" s="9">
        <v>19561.099999999999</v>
      </c>
      <c r="C1480" s="9">
        <v>36396.1</v>
      </c>
      <c r="D1480" s="9">
        <v>11927.5</v>
      </c>
      <c r="E1480" s="9">
        <v>477.1</v>
      </c>
      <c r="F1480" s="9">
        <v>1669.9</v>
      </c>
      <c r="G1480" s="9">
        <v>1431.3</v>
      </c>
      <c r="H1480" s="9">
        <v>2624.1</v>
      </c>
    </row>
    <row r="1481" spans="1:8" ht="15" thickBot="1" x14ac:dyDescent="0.35">
      <c r="A1481" s="8" t="s">
        <v>336</v>
      </c>
      <c r="B1481" s="9">
        <v>19561.099999999999</v>
      </c>
      <c r="C1481" s="9">
        <v>36396.1</v>
      </c>
      <c r="D1481" s="9">
        <v>11927.5</v>
      </c>
      <c r="E1481" s="9">
        <v>477.1</v>
      </c>
      <c r="F1481" s="9">
        <v>1669.9</v>
      </c>
      <c r="G1481" s="9">
        <v>1431.3</v>
      </c>
      <c r="H1481" s="9">
        <v>2624.1</v>
      </c>
    </row>
    <row r="1482" spans="1:8" ht="15" thickBot="1" x14ac:dyDescent="0.35">
      <c r="A1482" s="8" t="s">
        <v>338</v>
      </c>
      <c r="B1482" s="9">
        <v>19561.099999999999</v>
      </c>
      <c r="C1482" s="9">
        <v>36396.1</v>
      </c>
      <c r="D1482" s="9">
        <v>11927.5</v>
      </c>
      <c r="E1482" s="9">
        <v>477.1</v>
      </c>
      <c r="F1482" s="9">
        <v>1669.9</v>
      </c>
      <c r="G1482" s="9">
        <v>1431.3</v>
      </c>
      <c r="H1482" s="9">
        <v>2624.1</v>
      </c>
    </row>
    <row r="1483" spans="1:8" ht="15" thickBot="1" x14ac:dyDescent="0.35">
      <c r="A1483" s="8" t="s">
        <v>339</v>
      </c>
      <c r="B1483" s="9">
        <v>19561.099999999999</v>
      </c>
      <c r="C1483" s="9">
        <v>34964.800000000003</v>
      </c>
      <c r="D1483" s="9">
        <v>11927.5</v>
      </c>
      <c r="E1483" s="9">
        <v>477.1</v>
      </c>
      <c r="F1483" s="9">
        <v>1669.9</v>
      </c>
      <c r="G1483" s="9">
        <v>1431.3</v>
      </c>
      <c r="H1483" s="9">
        <v>2624.1</v>
      </c>
    </row>
    <row r="1484" spans="1:8" ht="15" thickBot="1" x14ac:dyDescent="0.35">
      <c r="A1484" s="8" t="s">
        <v>340</v>
      </c>
      <c r="B1484" s="9">
        <v>19561.099999999999</v>
      </c>
      <c r="C1484" s="9">
        <v>34964.800000000003</v>
      </c>
      <c r="D1484" s="9">
        <v>11927.5</v>
      </c>
      <c r="E1484" s="9">
        <v>477.1</v>
      </c>
      <c r="F1484" s="9">
        <v>1669.9</v>
      </c>
      <c r="G1484" s="9">
        <v>1431.3</v>
      </c>
      <c r="H1484" s="9">
        <v>2624.1</v>
      </c>
    </row>
    <row r="1485" spans="1:8" ht="15" thickBot="1" x14ac:dyDescent="0.35">
      <c r="A1485" s="8" t="s">
        <v>341</v>
      </c>
      <c r="B1485" s="9">
        <v>19561.099999999999</v>
      </c>
      <c r="C1485" s="9">
        <v>34487.699999999997</v>
      </c>
      <c r="D1485" s="9">
        <v>11927.5</v>
      </c>
      <c r="E1485" s="9">
        <v>477.1</v>
      </c>
      <c r="F1485" s="9">
        <v>1669.9</v>
      </c>
      <c r="G1485" s="9">
        <v>1431.3</v>
      </c>
      <c r="H1485" s="9">
        <v>2624.1</v>
      </c>
    </row>
    <row r="1486" spans="1:8" ht="15" thickBot="1" x14ac:dyDescent="0.35">
      <c r="A1486" s="8" t="s">
        <v>343</v>
      </c>
      <c r="B1486" s="9">
        <v>19561.099999999999</v>
      </c>
      <c r="C1486" s="9">
        <v>34487.699999999997</v>
      </c>
      <c r="D1486" s="9">
        <v>11927.5</v>
      </c>
      <c r="E1486" s="9">
        <v>477.1</v>
      </c>
      <c r="F1486" s="9">
        <v>1669.9</v>
      </c>
      <c r="G1486" s="9">
        <v>1431.3</v>
      </c>
      <c r="H1486" s="9">
        <v>2624.1</v>
      </c>
    </row>
    <row r="1487" spans="1:8" ht="15" thickBot="1" x14ac:dyDescent="0.35">
      <c r="A1487" s="8" t="s">
        <v>344</v>
      </c>
      <c r="B1487" s="9">
        <v>19561.099999999999</v>
      </c>
      <c r="C1487" s="9">
        <v>32988.1</v>
      </c>
      <c r="D1487" s="9">
        <v>11927.5</v>
      </c>
      <c r="E1487" s="9">
        <v>477.1</v>
      </c>
      <c r="F1487" s="9">
        <v>1669.9</v>
      </c>
      <c r="G1487" s="9">
        <v>1431.3</v>
      </c>
      <c r="H1487" s="9">
        <v>2624.1</v>
      </c>
    </row>
    <row r="1488" spans="1:8" ht="15" thickBot="1" x14ac:dyDescent="0.35">
      <c r="A1488" s="8" t="s">
        <v>347</v>
      </c>
      <c r="B1488" s="9">
        <v>19561.099999999999</v>
      </c>
      <c r="C1488" s="9">
        <v>32988.1</v>
      </c>
      <c r="D1488" s="9">
        <v>11927.5</v>
      </c>
      <c r="E1488" s="9">
        <v>477.1</v>
      </c>
      <c r="F1488" s="9">
        <v>1669.9</v>
      </c>
      <c r="G1488" s="9">
        <v>1431.3</v>
      </c>
      <c r="H1488" s="9">
        <v>2624.1</v>
      </c>
    </row>
    <row r="1489" spans="1:8" ht="15" thickBot="1" x14ac:dyDescent="0.35">
      <c r="A1489" s="8" t="s">
        <v>349</v>
      </c>
      <c r="B1489" s="9">
        <v>19561.099999999999</v>
      </c>
      <c r="C1489" s="9">
        <v>30602.6</v>
      </c>
      <c r="D1489" s="9">
        <v>11927.5</v>
      </c>
      <c r="E1489" s="9">
        <v>477.1</v>
      </c>
      <c r="F1489" s="9">
        <v>1669.9</v>
      </c>
      <c r="G1489" s="9">
        <v>1431.3</v>
      </c>
      <c r="H1489" s="9">
        <v>2624.1</v>
      </c>
    </row>
    <row r="1490" spans="1:8" ht="15" thickBot="1" x14ac:dyDescent="0.35">
      <c r="A1490" s="8" t="s">
        <v>350</v>
      </c>
      <c r="B1490" s="9">
        <v>19561.099999999999</v>
      </c>
      <c r="C1490" s="9">
        <v>30602.6</v>
      </c>
      <c r="D1490" s="9">
        <v>11927.5</v>
      </c>
      <c r="E1490" s="9">
        <v>477.1</v>
      </c>
      <c r="F1490" s="9">
        <v>1669.9</v>
      </c>
      <c r="G1490" s="9">
        <v>1431.3</v>
      </c>
      <c r="H1490" s="9">
        <v>2624.1</v>
      </c>
    </row>
    <row r="1491" spans="1:8" ht="15" thickBot="1" x14ac:dyDescent="0.35">
      <c r="A1491" s="8" t="s">
        <v>351</v>
      </c>
      <c r="B1491" s="9">
        <v>19561.099999999999</v>
      </c>
      <c r="C1491" s="9">
        <v>23855</v>
      </c>
      <c r="D1491" s="9">
        <v>11927.5</v>
      </c>
      <c r="E1491" s="9">
        <v>477.1</v>
      </c>
      <c r="F1491" s="9">
        <v>1669.9</v>
      </c>
      <c r="G1491" s="9">
        <v>1431.3</v>
      </c>
      <c r="H1491" s="9">
        <v>2624.1</v>
      </c>
    </row>
    <row r="1492" spans="1:8" ht="15" thickBot="1" x14ac:dyDescent="0.35">
      <c r="A1492" s="8" t="s">
        <v>354</v>
      </c>
      <c r="B1492" s="9">
        <v>19561.099999999999</v>
      </c>
      <c r="C1492" s="9">
        <v>23855</v>
      </c>
      <c r="D1492" s="9">
        <v>11927.5</v>
      </c>
      <c r="E1492" s="9">
        <v>477.1</v>
      </c>
      <c r="F1492" s="9">
        <v>1669.9</v>
      </c>
      <c r="G1492" s="9">
        <v>1431.3</v>
      </c>
      <c r="H1492" s="9">
        <v>2624.1</v>
      </c>
    </row>
    <row r="1493" spans="1:8" ht="15" thickBot="1" x14ac:dyDescent="0.35">
      <c r="A1493" s="8" t="s">
        <v>356</v>
      </c>
      <c r="B1493" s="9">
        <v>19561.099999999999</v>
      </c>
      <c r="C1493" s="9">
        <v>23855</v>
      </c>
      <c r="D1493" s="9">
        <v>11927.5</v>
      </c>
      <c r="E1493" s="9">
        <v>477.1</v>
      </c>
      <c r="F1493" s="9">
        <v>1669.9</v>
      </c>
      <c r="G1493" s="9">
        <v>1431.3</v>
      </c>
      <c r="H1493" s="9">
        <v>2624.1</v>
      </c>
    </row>
    <row r="1494" spans="1:8" ht="15" thickBot="1" x14ac:dyDescent="0.35">
      <c r="A1494" s="8" t="s">
        <v>357</v>
      </c>
      <c r="B1494" s="9">
        <v>19561.099999999999</v>
      </c>
      <c r="C1494" s="9">
        <v>23855</v>
      </c>
      <c r="D1494" s="9">
        <v>11927.5</v>
      </c>
      <c r="E1494" s="9">
        <v>477.1</v>
      </c>
      <c r="F1494" s="9">
        <v>1669.9</v>
      </c>
      <c r="G1494" s="9">
        <v>1431.3</v>
      </c>
      <c r="H1494" s="9">
        <v>2624.1</v>
      </c>
    </row>
    <row r="1495" spans="1:8" ht="15" thickBot="1" x14ac:dyDescent="0.35">
      <c r="A1495" s="8" t="s">
        <v>358</v>
      </c>
      <c r="B1495" s="9">
        <v>19561.099999999999</v>
      </c>
      <c r="C1495" s="9">
        <v>23855</v>
      </c>
      <c r="D1495" s="9">
        <v>11927.5</v>
      </c>
      <c r="E1495" s="9">
        <v>477.1</v>
      </c>
      <c r="F1495" s="9">
        <v>1669.9</v>
      </c>
      <c r="G1495" s="9">
        <v>1431.3</v>
      </c>
      <c r="H1495" s="9">
        <v>2624.1</v>
      </c>
    </row>
    <row r="1496" spans="1:8" ht="15" thickBot="1" x14ac:dyDescent="0.35">
      <c r="A1496" s="8" t="s">
        <v>359</v>
      </c>
      <c r="B1496" s="9">
        <v>19561.099999999999</v>
      </c>
      <c r="C1496" s="9">
        <v>23855</v>
      </c>
      <c r="D1496" s="9">
        <v>11927.5</v>
      </c>
      <c r="E1496" s="9">
        <v>477.1</v>
      </c>
      <c r="F1496" s="9">
        <v>1669.9</v>
      </c>
      <c r="G1496" s="9">
        <v>1431.3</v>
      </c>
      <c r="H1496" s="9">
        <v>2624.1</v>
      </c>
    </row>
    <row r="1497" spans="1:8" ht="15" thickBot="1" x14ac:dyDescent="0.35">
      <c r="A1497" s="8" t="s">
        <v>361</v>
      </c>
      <c r="B1497" s="9">
        <v>19561.099999999999</v>
      </c>
      <c r="C1497" s="9">
        <v>21469.5</v>
      </c>
      <c r="D1497" s="9">
        <v>11927.5</v>
      </c>
      <c r="E1497" s="9">
        <v>477.1</v>
      </c>
      <c r="F1497" s="9">
        <v>1669.9</v>
      </c>
      <c r="G1497" s="9">
        <v>1431.3</v>
      </c>
      <c r="H1497" s="9">
        <v>2624.1</v>
      </c>
    </row>
    <row r="1498" spans="1:8" ht="15" thickBot="1" x14ac:dyDescent="0.35">
      <c r="A1498" s="8" t="s">
        <v>363</v>
      </c>
      <c r="B1498" s="9">
        <v>19561.099999999999</v>
      </c>
      <c r="C1498" s="9">
        <v>21469.5</v>
      </c>
      <c r="D1498" s="9">
        <v>11927.5</v>
      </c>
      <c r="E1498" s="9">
        <v>477.1</v>
      </c>
      <c r="F1498" s="9">
        <v>1669.9</v>
      </c>
      <c r="G1498" s="9">
        <v>1431.3</v>
      </c>
      <c r="H1498" s="9">
        <v>2624.1</v>
      </c>
    </row>
    <row r="1499" spans="1:8" ht="15" thickBot="1" x14ac:dyDescent="0.35">
      <c r="A1499" s="8" t="s">
        <v>364</v>
      </c>
      <c r="B1499" s="9">
        <v>19561.099999999999</v>
      </c>
      <c r="C1499" s="9">
        <v>16698.5</v>
      </c>
      <c r="D1499" s="9">
        <v>11927.5</v>
      </c>
      <c r="E1499" s="9">
        <v>477.1</v>
      </c>
      <c r="F1499" s="9">
        <v>1669.9</v>
      </c>
      <c r="G1499" s="9">
        <v>1431.3</v>
      </c>
      <c r="H1499" s="9">
        <v>2624.1</v>
      </c>
    </row>
    <row r="1500" spans="1:8" ht="15" thickBot="1" x14ac:dyDescent="0.35">
      <c r="A1500" s="8" t="s">
        <v>366</v>
      </c>
      <c r="B1500" s="9">
        <v>19561.099999999999</v>
      </c>
      <c r="C1500" s="9">
        <v>16698.5</v>
      </c>
      <c r="D1500" s="9">
        <v>11927.5</v>
      </c>
      <c r="E1500" s="9">
        <v>477.1</v>
      </c>
      <c r="F1500" s="9">
        <v>1669.9</v>
      </c>
      <c r="G1500" s="9">
        <v>1431.3</v>
      </c>
      <c r="H1500" s="9">
        <v>2624.1</v>
      </c>
    </row>
    <row r="1501" spans="1:8" ht="15" thickBot="1" x14ac:dyDescent="0.35">
      <c r="A1501" s="8" t="s">
        <v>368</v>
      </c>
      <c r="B1501" s="9">
        <v>19561.099999999999</v>
      </c>
      <c r="C1501" s="9">
        <v>16698.5</v>
      </c>
      <c r="D1501" s="9">
        <v>11927.5</v>
      </c>
      <c r="E1501" s="9">
        <v>477.1</v>
      </c>
      <c r="F1501" s="9">
        <v>1669.9</v>
      </c>
      <c r="G1501" s="9">
        <v>1431.3</v>
      </c>
      <c r="H1501" s="9">
        <v>2624.1</v>
      </c>
    </row>
    <row r="1502" spans="1:8" ht="15" thickBot="1" x14ac:dyDescent="0.35">
      <c r="A1502" s="8" t="s">
        <v>371</v>
      </c>
      <c r="B1502" s="9">
        <v>19561.099999999999</v>
      </c>
      <c r="C1502" s="9">
        <v>16698.5</v>
      </c>
      <c r="D1502" s="9">
        <v>11927.5</v>
      </c>
      <c r="E1502" s="9">
        <v>477.1</v>
      </c>
      <c r="F1502" s="9">
        <v>1669.9</v>
      </c>
      <c r="G1502" s="9">
        <v>1431.3</v>
      </c>
      <c r="H1502" s="9">
        <v>2624.1</v>
      </c>
    </row>
    <row r="1503" spans="1:8" ht="15" thickBot="1" x14ac:dyDescent="0.35">
      <c r="A1503" s="8" t="s">
        <v>372</v>
      </c>
      <c r="B1503" s="9">
        <v>19561.099999999999</v>
      </c>
      <c r="C1503" s="9">
        <v>16698.5</v>
      </c>
      <c r="D1503" s="9">
        <v>11927.5</v>
      </c>
      <c r="E1503" s="9">
        <v>477.1</v>
      </c>
      <c r="F1503" s="9">
        <v>1669.9</v>
      </c>
      <c r="G1503" s="9">
        <v>1431.3</v>
      </c>
      <c r="H1503" s="9">
        <v>2624.1</v>
      </c>
    </row>
    <row r="1504" spans="1:8" ht="15" thickBot="1" x14ac:dyDescent="0.35">
      <c r="A1504" s="8" t="s">
        <v>376</v>
      </c>
      <c r="B1504" s="9">
        <v>19561.099999999999</v>
      </c>
      <c r="C1504" s="9">
        <v>15267.2</v>
      </c>
      <c r="D1504" s="9">
        <v>11927.5</v>
      </c>
      <c r="E1504" s="9">
        <v>477.1</v>
      </c>
      <c r="F1504" s="9">
        <v>1669.9</v>
      </c>
      <c r="G1504" s="9">
        <v>1431.3</v>
      </c>
      <c r="H1504" s="9">
        <v>2624.1</v>
      </c>
    </row>
    <row r="1505" spans="1:8" ht="15" thickBot="1" x14ac:dyDescent="0.35">
      <c r="A1505" s="8" t="s">
        <v>378</v>
      </c>
      <c r="B1505" s="9">
        <v>19561.099999999999</v>
      </c>
      <c r="C1505" s="9">
        <v>15267.2</v>
      </c>
      <c r="D1505" s="9">
        <v>11927.5</v>
      </c>
      <c r="E1505" s="9">
        <v>477.1</v>
      </c>
      <c r="F1505" s="9">
        <v>1669.9</v>
      </c>
      <c r="G1505" s="9">
        <v>1431.3</v>
      </c>
      <c r="H1505" s="9">
        <v>2624.1</v>
      </c>
    </row>
    <row r="1506" spans="1:8" ht="15" thickBot="1" x14ac:dyDescent="0.35">
      <c r="A1506" s="8" t="s">
        <v>380</v>
      </c>
      <c r="B1506" s="9">
        <v>19561.099999999999</v>
      </c>
      <c r="C1506" s="9">
        <v>14313</v>
      </c>
      <c r="D1506" s="9">
        <v>11927.5</v>
      </c>
      <c r="E1506" s="9">
        <v>477.1</v>
      </c>
      <c r="F1506" s="9">
        <v>1669.9</v>
      </c>
      <c r="G1506" s="9">
        <v>1431.3</v>
      </c>
      <c r="H1506" s="9">
        <v>2624.1</v>
      </c>
    </row>
    <row r="1507" spans="1:8" ht="15" thickBot="1" x14ac:dyDescent="0.35">
      <c r="A1507" s="8" t="s">
        <v>383</v>
      </c>
      <c r="B1507" s="9">
        <v>19561.099999999999</v>
      </c>
      <c r="C1507" s="9">
        <v>12404.6</v>
      </c>
      <c r="D1507" s="9">
        <v>11927.5</v>
      </c>
      <c r="E1507" s="9">
        <v>477.1</v>
      </c>
      <c r="F1507" s="9">
        <v>1669.9</v>
      </c>
      <c r="G1507" s="9">
        <v>1431.3</v>
      </c>
      <c r="H1507" s="9">
        <v>2624.1</v>
      </c>
    </row>
    <row r="1508" spans="1:8" ht="15" thickBot="1" x14ac:dyDescent="0.35">
      <c r="A1508" s="8" t="s">
        <v>385</v>
      </c>
      <c r="B1508" s="9">
        <v>19561.099999999999</v>
      </c>
      <c r="C1508" s="9">
        <v>11450.4</v>
      </c>
      <c r="D1508" s="9">
        <v>11927.5</v>
      </c>
      <c r="E1508" s="9">
        <v>477.1</v>
      </c>
      <c r="F1508" s="9">
        <v>1669.9</v>
      </c>
      <c r="G1508" s="9">
        <v>1431.3</v>
      </c>
      <c r="H1508" s="9">
        <v>2624.1</v>
      </c>
    </row>
    <row r="1509" spans="1:8" ht="15" thickBot="1" x14ac:dyDescent="0.35">
      <c r="A1509" s="8" t="s">
        <v>388</v>
      </c>
      <c r="B1509" s="9">
        <v>19561.099999999999</v>
      </c>
      <c r="C1509" s="9">
        <v>11211.9</v>
      </c>
      <c r="D1509" s="9">
        <v>11927.5</v>
      </c>
      <c r="E1509" s="9">
        <v>477.1</v>
      </c>
      <c r="F1509" s="9">
        <v>1669.9</v>
      </c>
      <c r="G1509" s="9">
        <v>1431.3</v>
      </c>
      <c r="H1509" s="9">
        <v>2624.1</v>
      </c>
    </row>
    <row r="1510" spans="1:8" ht="15" thickBot="1" x14ac:dyDescent="0.35">
      <c r="A1510" s="8" t="s">
        <v>389</v>
      </c>
      <c r="B1510" s="9">
        <v>19561.099999999999</v>
      </c>
      <c r="C1510" s="9">
        <v>11211.9</v>
      </c>
      <c r="D1510" s="9">
        <v>11927.5</v>
      </c>
      <c r="E1510" s="9">
        <v>477.1</v>
      </c>
      <c r="F1510" s="9">
        <v>1669.9</v>
      </c>
      <c r="G1510" s="9">
        <v>1431.3</v>
      </c>
      <c r="H1510" s="9">
        <v>2624.1</v>
      </c>
    </row>
    <row r="1511" spans="1:8" ht="15" thickBot="1" x14ac:dyDescent="0.35">
      <c r="A1511" s="8" t="s">
        <v>391</v>
      </c>
      <c r="B1511" s="9">
        <v>19561.099999999999</v>
      </c>
      <c r="C1511" s="9">
        <v>11211.9</v>
      </c>
      <c r="D1511" s="9">
        <v>11927.5</v>
      </c>
      <c r="E1511" s="9">
        <v>477.1</v>
      </c>
      <c r="F1511" s="9">
        <v>1669.9</v>
      </c>
      <c r="G1511" s="9">
        <v>1431.3</v>
      </c>
      <c r="H1511" s="9">
        <v>2624.1</v>
      </c>
    </row>
    <row r="1512" spans="1:8" ht="15" thickBot="1" x14ac:dyDescent="0.35">
      <c r="A1512" s="8" t="s">
        <v>394</v>
      </c>
      <c r="B1512" s="9">
        <v>19561.099999999999</v>
      </c>
      <c r="C1512" s="9">
        <v>11211.9</v>
      </c>
      <c r="D1512" s="9">
        <v>11927.5</v>
      </c>
      <c r="E1512" s="9">
        <v>477.1</v>
      </c>
      <c r="F1512" s="9">
        <v>1669.9</v>
      </c>
      <c r="G1512" s="9">
        <v>1431.3</v>
      </c>
      <c r="H1512" s="9">
        <v>2385.5</v>
      </c>
    </row>
    <row r="1513" spans="1:8" ht="15" thickBot="1" x14ac:dyDescent="0.35">
      <c r="A1513" s="8" t="s">
        <v>396</v>
      </c>
      <c r="B1513" s="9">
        <v>19561.099999999999</v>
      </c>
      <c r="C1513" s="9">
        <v>11211.9</v>
      </c>
      <c r="D1513" s="9">
        <v>11927.5</v>
      </c>
      <c r="E1513" s="9">
        <v>477.1</v>
      </c>
      <c r="F1513" s="9">
        <v>1669.9</v>
      </c>
      <c r="G1513" s="9">
        <v>1431.3</v>
      </c>
      <c r="H1513" s="9">
        <v>2385.5</v>
      </c>
    </row>
    <row r="1514" spans="1:8" ht="15" thickBot="1" x14ac:dyDescent="0.35">
      <c r="A1514" s="8" t="s">
        <v>398</v>
      </c>
      <c r="B1514" s="9">
        <v>19561.099999999999</v>
      </c>
      <c r="C1514" s="9">
        <v>9542</v>
      </c>
      <c r="D1514" s="9">
        <v>11927.5</v>
      </c>
      <c r="E1514" s="9">
        <v>477.1</v>
      </c>
      <c r="F1514" s="9">
        <v>1669.9</v>
      </c>
      <c r="G1514" s="9">
        <v>1431.3</v>
      </c>
      <c r="H1514" s="9">
        <v>1431.3</v>
      </c>
    </row>
    <row r="1515" spans="1:8" ht="15" thickBot="1" x14ac:dyDescent="0.35">
      <c r="A1515" s="8" t="s">
        <v>400</v>
      </c>
      <c r="B1515" s="9">
        <v>19561.099999999999</v>
      </c>
      <c r="C1515" s="9">
        <v>9542</v>
      </c>
      <c r="D1515" s="9">
        <v>11927.5</v>
      </c>
      <c r="E1515" s="9">
        <v>477.1</v>
      </c>
      <c r="F1515" s="9">
        <v>1669.9</v>
      </c>
      <c r="G1515" s="9">
        <v>1431.3</v>
      </c>
      <c r="H1515" s="9">
        <v>1431.3</v>
      </c>
    </row>
    <row r="1516" spans="1:8" ht="15" thickBot="1" x14ac:dyDescent="0.35">
      <c r="A1516" s="8" t="s">
        <v>402</v>
      </c>
      <c r="B1516" s="9">
        <v>19561.099999999999</v>
      </c>
      <c r="C1516" s="9">
        <v>9542</v>
      </c>
      <c r="D1516" s="9">
        <v>11927.5</v>
      </c>
      <c r="E1516" s="9">
        <v>477.1</v>
      </c>
      <c r="F1516" s="9">
        <v>1669.9</v>
      </c>
      <c r="G1516" s="9">
        <v>1431.3</v>
      </c>
      <c r="H1516" s="9">
        <v>1431.3</v>
      </c>
    </row>
    <row r="1517" spans="1:8" ht="15" thickBot="1" x14ac:dyDescent="0.35">
      <c r="A1517" s="8" t="s">
        <v>404</v>
      </c>
      <c r="B1517" s="9">
        <v>19561.099999999999</v>
      </c>
      <c r="C1517" s="9">
        <v>8587.7999999999993</v>
      </c>
      <c r="D1517" s="9">
        <v>11927.5</v>
      </c>
      <c r="E1517" s="9">
        <v>477.1</v>
      </c>
      <c r="F1517" s="9">
        <v>1669.9</v>
      </c>
      <c r="G1517" s="9">
        <v>1431.3</v>
      </c>
      <c r="H1517" s="9">
        <v>1192.8</v>
      </c>
    </row>
    <row r="1518" spans="1:8" ht="15" thickBot="1" x14ac:dyDescent="0.35">
      <c r="A1518" s="8" t="s">
        <v>406</v>
      </c>
      <c r="B1518" s="9">
        <v>19561.099999999999</v>
      </c>
      <c r="C1518" s="9">
        <v>8587.7999999999993</v>
      </c>
      <c r="D1518" s="9">
        <v>10496.2</v>
      </c>
      <c r="E1518" s="9">
        <v>0</v>
      </c>
      <c r="F1518" s="9">
        <v>1669.9</v>
      </c>
      <c r="G1518" s="9">
        <v>1431.3</v>
      </c>
      <c r="H1518" s="9">
        <v>1192.8</v>
      </c>
    </row>
    <row r="1519" spans="1:8" ht="15" thickBot="1" x14ac:dyDescent="0.35">
      <c r="A1519" s="8" t="s">
        <v>407</v>
      </c>
      <c r="B1519" s="9">
        <v>19561.099999999999</v>
      </c>
      <c r="C1519" s="9">
        <v>5725.2</v>
      </c>
      <c r="D1519" s="9">
        <v>10496.2</v>
      </c>
      <c r="E1519" s="9">
        <v>0</v>
      </c>
      <c r="F1519" s="9">
        <v>1431.3</v>
      </c>
      <c r="G1519" s="9">
        <v>1431.3</v>
      </c>
      <c r="H1519" s="9">
        <v>954.2</v>
      </c>
    </row>
    <row r="1520" spans="1:8" ht="15" thickBot="1" x14ac:dyDescent="0.35">
      <c r="A1520" s="8" t="s">
        <v>408</v>
      </c>
      <c r="B1520" s="9">
        <v>19561.099999999999</v>
      </c>
      <c r="C1520" s="9">
        <v>5725.2</v>
      </c>
      <c r="D1520" s="9">
        <v>10496.2</v>
      </c>
      <c r="E1520" s="9">
        <v>0</v>
      </c>
      <c r="F1520" s="9">
        <v>1431.3</v>
      </c>
      <c r="G1520" s="9">
        <v>1431.3</v>
      </c>
      <c r="H1520" s="9">
        <v>954.2</v>
      </c>
    </row>
    <row r="1521" spans="1:8" ht="15" thickBot="1" x14ac:dyDescent="0.35">
      <c r="A1521" s="8" t="s">
        <v>410</v>
      </c>
      <c r="B1521" s="9">
        <v>19561.099999999999</v>
      </c>
      <c r="C1521" s="9">
        <v>5725.2</v>
      </c>
      <c r="D1521" s="9">
        <v>10496.2</v>
      </c>
      <c r="E1521" s="9">
        <v>0</v>
      </c>
      <c r="F1521" s="9">
        <v>1431.3</v>
      </c>
      <c r="G1521" s="9">
        <v>1431.3</v>
      </c>
      <c r="H1521" s="9">
        <v>954.2</v>
      </c>
    </row>
    <row r="1522" spans="1:8" ht="15" thickBot="1" x14ac:dyDescent="0.35">
      <c r="A1522" s="8" t="s">
        <v>412</v>
      </c>
      <c r="B1522" s="9">
        <v>19561.099999999999</v>
      </c>
      <c r="C1522" s="9">
        <v>5725.2</v>
      </c>
      <c r="D1522" s="9">
        <v>10496.2</v>
      </c>
      <c r="E1522" s="9">
        <v>0</v>
      </c>
      <c r="F1522" s="9">
        <v>954.2</v>
      </c>
      <c r="G1522" s="9">
        <v>1431.3</v>
      </c>
      <c r="H1522" s="9">
        <v>954.2</v>
      </c>
    </row>
    <row r="1523" spans="1:8" ht="15" thickBot="1" x14ac:dyDescent="0.35">
      <c r="A1523" s="8" t="s">
        <v>414</v>
      </c>
      <c r="B1523" s="9">
        <v>19561.099999999999</v>
      </c>
      <c r="C1523" s="9">
        <v>5248.1</v>
      </c>
      <c r="D1523" s="9">
        <v>8587.7999999999993</v>
      </c>
      <c r="E1523" s="9">
        <v>0</v>
      </c>
      <c r="F1523" s="9">
        <v>954.2</v>
      </c>
      <c r="G1523" s="9">
        <v>1431.3</v>
      </c>
      <c r="H1523" s="9">
        <v>954.2</v>
      </c>
    </row>
    <row r="1524" spans="1:8" ht="15" thickBot="1" x14ac:dyDescent="0.35">
      <c r="A1524" s="8" t="s">
        <v>415</v>
      </c>
      <c r="B1524" s="9">
        <v>19561.099999999999</v>
      </c>
      <c r="C1524" s="9">
        <v>4293.8999999999996</v>
      </c>
      <c r="D1524" s="9">
        <v>6679.4</v>
      </c>
      <c r="E1524" s="9">
        <v>0</v>
      </c>
      <c r="F1524" s="9">
        <v>954.2</v>
      </c>
      <c r="G1524" s="9">
        <v>1431.3</v>
      </c>
      <c r="H1524" s="9">
        <v>954.2</v>
      </c>
    </row>
    <row r="1525" spans="1:8" ht="15" thickBot="1" x14ac:dyDescent="0.35">
      <c r="A1525" s="8" t="s">
        <v>416</v>
      </c>
      <c r="B1525" s="9">
        <v>19561.099999999999</v>
      </c>
      <c r="C1525" s="9">
        <v>4293.8999999999996</v>
      </c>
      <c r="D1525" s="9">
        <v>6679.4</v>
      </c>
      <c r="E1525" s="9">
        <v>0</v>
      </c>
      <c r="F1525" s="9">
        <v>954.2</v>
      </c>
      <c r="G1525" s="9">
        <v>1431.3</v>
      </c>
      <c r="H1525" s="9">
        <v>954.2</v>
      </c>
    </row>
    <row r="1526" spans="1:8" ht="15" thickBot="1" x14ac:dyDescent="0.35">
      <c r="A1526" s="8" t="s">
        <v>418</v>
      </c>
      <c r="B1526" s="9">
        <v>19561.099999999999</v>
      </c>
      <c r="C1526" s="9">
        <v>4293.8999999999996</v>
      </c>
      <c r="D1526" s="9">
        <v>6679.4</v>
      </c>
      <c r="E1526" s="9">
        <v>0</v>
      </c>
      <c r="F1526" s="9">
        <v>954.2</v>
      </c>
      <c r="G1526" s="9">
        <v>1431.3</v>
      </c>
      <c r="H1526" s="9">
        <v>954.2</v>
      </c>
    </row>
    <row r="1527" spans="1:8" ht="15" thickBot="1" x14ac:dyDescent="0.35">
      <c r="A1527" s="8" t="s">
        <v>419</v>
      </c>
      <c r="B1527" s="9">
        <v>19561.099999999999</v>
      </c>
      <c r="C1527" s="9">
        <v>4293.8999999999996</v>
      </c>
      <c r="D1527" s="9">
        <v>6679.4</v>
      </c>
      <c r="E1527" s="9">
        <v>0</v>
      </c>
      <c r="F1527" s="9">
        <v>954.2</v>
      </c>
      <c r="G1527" s="9">
        <v>1431.3</v>
      </c>
      <c r="H1527" s="9">
        <v>954.2</v>
      </c>
    </row>
    <row r="1528" spans="1:8" ht="15" thickBot="1" x14ac:dyDescent="0.35">
      <c r="A1528" s="8" t="s">
        <v>420</v>
      </c>
      <c r="B1528" s="9">
        <v>19561.099999999999</v>
      </c>
      <c r="C1528" s="9">
        <v>3816.8</v>
      </c>
      <c r="D1528" s="9">
        <v>6679.4</v>
      </c>
      <c r="E1528" s="9">
        <v>0</v>
      </c>
      <c r="F1528" s="9">
        <v>954.2</v>
      </c>
      <c r="G1528" s="9">
        <v>1431.3</v>
      </c>
      <c r="H1528" s="9">
        <v>954.2</v>
      </c>
    </row>
    <row r="1529" spans="1:8" ht="15" thickBot="1" x14ac:dyDescent="0.35">
      <c r="A1529" s="8" t="s">
        <v>422</v>
      </c>
      <c r="B1529" s="9">
        <v>19561.099999999999</v>
      </c>
      <c r="C1529" s="9">
        <v>3816.8</v>
      </c>
      <c r="D1529" s="9">
        <v>6679.4</v>
      </c>
      <c r="E1529" s="9">
        <v>0</v>
      </c>
      <c r="F1529" s="9">
        <v>954.2</v>
      </c>
      <c r="G1529" s="9">
        <v>1431.3</v>
      </c>
      <c r="H1529" s="9">
        <v>954.2</v>
      </c>
    </row>
    <row r="1530" spans="1:8" ht="15" thickBot="1" x14ac:dyDescent="0.35">
      <c r="A1530" s="8" t="s">
        <v>424</v>
      </c>
      <c r="B1530" s="9">
        <v>19561.099999999999</v>
      </c>
      <c r="C1530" s="9">
        <v>3816.8</v>
      </c>
      <c r="D1530" s="9">
        <v>6679.4</v>
      </c>
      <c r="E1530" s="9">
        <v>0</v>
      </c>
      <c r="F1530" s="9">
        <v>954.2</v>
      </c>
      <c r="G1530" s="9">
        <v>1431.3</v>
      </c>
      <c r="H1530" s="9">
        <v>954.2</v>
      </c>
    </row>
    <row r="1531" spans="1:8" ht="15" thickBot="1" x14ac:dyDescent="0.35">
      <c r="A1531" s="8" t="s">
        <v>426</v>
      </c>
      <c r="B1531" s="9">
        <v>19561.099999999999</v>
      </c>
      <c r="C1531" s="9">
        <v>3339.7</v>
      </c>
      <c r="D1531" s="9">
        <v>6679.4</v>
      </c>
      <c r="E1531" s="9">
        <v>0</v>
      </c>
      <c r="F1531" s="9">
        <v>0</v>
      </c>
      <c r="G1531" s="9">
        <v>1431.3</v>
      </c>
      <c r="H1531" s="9">
        <v>954.2</v>
      </c>
    </row>
    <row r="1532" spans="1:8" ht="15" thickBot="1" x14ac:dyDescent="0.35">
      <c r="A1532" s="8" t="s">
        <v>427</v>
      </c>
      <c r="B1532" s="9">
        <v>19561.099999999999</v>
      </c>
      <c r="C1532" s="9">
        <v>3339.7</v>
      </c>
      <c r="D1532" s="9">
        <v>6679.4</v>
      </c>
      <c r="E1532" s="9">
        <v>0</v>
      </c>
      <c r="F1532" s="9">
        <v>0</v>
      </c>
      <c r="G1532" s="9">
        <v>1431.3</v>
      </c>
      <c r="H1532" s="9">
        <v>954.2</v>
      </c>
    </row>
    <row r="1533" spans="1:8" ht="15" thickBot="1" x14ac:dyDescent="0.35">
      <c r="A1533" s="8" t="s">
        <v>429</v>
      </c>
      <c r="B1533" s="9">
        <v>19561.099999999999</v>
      </c>
      <c r="C1533" s="9">
        <v>3339.7</v>
      </c>
      <c r="D1533" s="9">
        <v>6679.4</v>
      </c>
      <c r="E1533" s="9">
        <v>0</v>
      </c>
      <c r="F1533" s="9">
        <v>0</v>
      </c>
      <c r="G1533" s="9">
        <v>1431.3</v>
      </c>
      <c r="H1533" s="9">
        <v>954.2</v>
      </c>
    </row>
    <row r="1534" spans="1:8" ht="15" thickBot="1" x14ac:dyDescent="0.35">
      <c r="A1534" s="8" t="s">
        <v>430</v>
      </c>
      <c r="B1534" s="9">
        <v>19561.099999999999</v>
      </c>
      <c r="C1534" s="9">
        <v>3339.7</v>
      </c>
      <c r="D1534" s="9">
        <v>6679.4</v>
      </c>
      <c r="E1534" s="9">
        <v>0</v>
      </c>
      <c r="F1534" s="9">
        <v>0</v>
      </c>
      <c r="G1534" s="9">
        <v>1431.3</v>
      </c>
      <c r="H1534" s="9">
        <v>954.2</v>
      </c>
    </row>
    <row r="1535" spans="1:8" ht="15" thickBot="1" x14ac:dyDescent="0.35">
      <c r="A1535" s="8" t="s">
        <v>431</v>
      </c>
      <c r="B1535" s="9">
        <v>19561.099999999999</v>
      </c>
      <c r="C1535" s="9">
        <v>3339.7</v>
      </c>
      <c r="D1535" s="9">
        <v>6679.4</v>
      </c>
      <c r="E1535" s="9">
        <v>0</v>
      </c>
      <c r="F1535" s="9">
        <v>0</v>
      </c>
      <c r="G1535" s="9">
        <v>1431.3</v>
      </c>
      <c r="H1535" s="9">
        <v>477.1</v>
      </c>
    </row>
    <row r="1536" spans="1:8" ht="15" thickBot="1" x14ac:dyDescent="0.35">
      <c r="A1536" s="8" t="s">
        <v>432</v>
      </c>
      <c r="B1536" s="9">
        <v>19561.099999999999</v>
      </c>
      <c r="C1536" s="9">
        <v>3339.7</v>
      </c>
      <c r="D1536" s="9">
        <v>6679.4</v>
      </c>
      <c r="E1536" s="9">
        <v>0</v>
      </c>
      <c r="F1536" s="9">
        <v>0</v>
      </c>
      <c r="G1536" s="9">
        <v>1431.3</v>
      </c>
      <c r="H1536" s="9">
        <v>477.1</v>
      </c>
    </row>
    <row r="1537" spans="1:8" ht="15" thickBot="1" x14ac:dyDescent="0.35">
      <c r="A1537" s="8" t="s">
        <v>433</v>
      </c>
      <c r="B1537" s="9">
        <v>19561.099999999999</v>
      </c>
      <c r="C1537" s="9">
        <v>3339.7</v>
      </c>
      <c r="D1537" s="9">
        <v>6679.4</v>
      </c>
      <c r="E1537" s="9">
        <v>0</v>
      </c>
      <c r="F1537" s="9">
        <v>0</v>
      </c>
      <c r="G1537" s="9">
        <v>1431.3</v>
      </c>
      <c r="H1537" s="9">
        <v>0</v>
      </c>
    </row>
    <row r="1538" spans="1:8" ht="15" thickBot="1" x14ac:dyDescent="0.35">
      <c r="A1538" s="8" t="s">
        <v>435</v>
      </c>
      <c r="B1538" s="9">
        <v>19561.099999999999</v>
      </c>
      <c r="C1538" s="9">
        <v>0</v>
      </c>
      <c r="D1538" s="9">
        <v>6679.4</v>
      </c>
      <c r="E1538" s="9">
        <v>0</v>
      </c>
      <c r="F1538" s="9">
        <v>0</v>
      </c>
      <c r="G1538" s="9">
        <v>1431.3</v>
      </c>
      <c r="H1538" s="9">
        <v>0</v>
      </c>
    </row>
    <row r="1539" spans="1:8" ht="15" thickBot="1" x14ac:dyDescent="0.35">
      <c r="A1539" s="8" t="s">
        <v>436</v>
      </c>
      <c r="B1539" s="9">
        <v>19561.099999999999</v>
      </c>
      <c r="C1539" s="9">
        <v>0</v>
      </c>
      <c r="D1539" s="9">
        <v>6679.4</v>
      </c>
      <c r="E1539" s="9">
        <v>0</v>
      </c>
      <c r="F1539" s="9">
        <v>0</v>
      </c>
      <c r="G1539" s="9">
        <v>1431.3</v>
      </c>
      <c r="H1539" s="9">
        <v>0</v>
      </c>
    </row>
    <row r="1540" spans="1:8" ht="15" thickBot="1" x14ac:dyDescent="0.35">
      <c r="A1540" s="8" t="s">
        <v>437</v>
      </c>
      <c r="B1540" s="9">
        <v>19561.099999999999</v>
      </c>
      <c r="C1540" s="9">
        <v>0</v>
      </c>
      <c r="D1540" s="9">
        <v>6679.4</v>
      </c>
      <c r="E1540" s="9">
        <v>0</v>
      </c>
      <c r="F1540" s="9">
        <v>0</v>
      </c>
      <c r="G1540" s="9">
        <v>1431.3</v>
      </c>
      <c r="H1540" s="9">
        <v>0</v>
      </c>
    </row>
    <row r="1541" spans="1:8" ht="15" thickBot="1" x14ac:dyDescent="0.35">
      <c r="A1541" s="8" t="s">
        <v>438</v>
      </c>
      <c r="B1541" s="9">
        <v>19561.099999999999</v>
      </c>
      <c r="C1541" s="9">
        <v>0</v>
      </c>
      <c r="D1541" s="9">
        <v>6679.4</v>
      </c>
      <c r="E1541" s="9">
        <v>0</v>
      </c>
      <c r="F1541" s="9">
        <v>0</v>
      </c>
      <c r="G1541" s="9">
        <v>1431.3</v>
      </c>
      <c r="H1541" s="9">
        <v>0</v>
      </c>
    </row>
    <row r="1542" spans="1:8" ht="15" thickBot="1" x14ac:dyDescent="0.35">
      <c r="A1542" s="8" t="s">
        <v>440</v>
      </c>
      <c r="B1542" s="9">
        <v>19561.099999999999</v>
      </c>
      <c r="C1542" s="9">
        <v>0</v>
      </c>
      <c r="D1542" s="9">
        <v>6679.4</v>
      </c>
      <c r="E1542" s="9">
        <v>0</v>
      </c>
      <c r="F1542" s="9">
        <v>0</v>
      </c>
      <c r="G1542" s="9">
        <v>954.2</v>
      </c>
      <c r="H1542" s="9">
        <v>0</v>
      </c>
    </row>
    <row r="1543" spans="1:8" ht="15" thickBot="1" x14ac:dyDescent="0.35">
      <c r="A1543" s="8" t="s">
        <v>442</v>
      </c>
      <c r="B1543" s="9">
        <v>19561.099999999999</v>
      </c>
      <c r="C1543" s="9">
        <v>0</v>
      </c>
      <c r="D1543" s="9">
        <v>5725.2</v>
      </c>
      <c r="E1543" s="9">
        <v>0</v>
      </c>
      <c r="F1543" s="9">
        <v>0</v>
      </c>
      <c r="G1543" s="9">
        <v>0</v>
      </c>
      <c r="H1543" s="9">
        <v>0</v>
      </c>
    </row>
    <row r="1544" spans="1:8" ht="15" thickBot="1" x14ac:dyDescent="0.35">
      <c r="A1544" s="8" t="s">
        <v>444</v>
      </c>
      <c r="B1544" s="9">
        <v>19561.099999999999</v>
      </c>
      <c r="C1544" s="9">
        <v>0</v>
      </c>
      <c r="D1544" s="9">
        <v>5248.1</v>
      </c>
      <c r="E1544" s="9">
        <v>0</v>
      </c>
      <c r="F1544" s="9">
        <v>0</v>
      </c>
      <c r="G1544" s="9">
        <v>0</v>
      </c>
      <c r="H1544" s="9">
        <v>0</v>
      </c>
    </row>
    <row r="1545" spans="1:8" ht="15" thickBot="1" x14ac:dyDescent="0.35">
      <c r="A1545" s="8" t="s">
        <v>446</v>
      </c>
      <c r="B1545" s="9">
        <v>19561.099999999999</v>
      </c>
      <c r="C1545" s="9">
        <v>0</v>
      </c>
      <c r="D1545" s="9">
        <v>5248.1</v>
      </c>
      <c r="E1545" s="9">
        <v>0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447</v>
      </c>
      <c r="B1546" s="9">
        <v>19561.099999999999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448</v>
      </c>
      <c r="B1547" s="9">
        <v>19561.099999999999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449</v>
      </c>
      <c r="B1548" s="9">
        <v>19561.099999999999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450</v>
      </c>
      <c r="B1549" s="9">
        <v>19561.099999999999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451</v>
      </c>
      <c r="B1550" s="9">
        <v>19561.099999999999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452</v>
      </c>
      <c r="B1551" s="9">
        <v>19561.099999999999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453</v>
      </c>
      <c r="B1552" s="9">
        <v>19561.099999999999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454</v>
      </c>
      <c r="B1553" s="9">
        <v>19561.099999999999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455</v>
      </c>
      <c r="B1554" s="9">
        <v>19561.099999999999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456</v>
      </c>
      <c r="B1555" s="9">
        <v>19561.099999999999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457</v>
      </c>
      <c r="B1556" s="9">
        <v>19561.099999999999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458</v>
      </c>
      <c r="B1557" s="9">
        <v>19561.099999999999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459</v>
      </c>
      <c r="B1558" s="9">
        <v>19561.099999999999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460</v>
      </c>
      <c r="B1559" s="9">
        <v>19561.099999999999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461</v>
      </c>
      <c r="B1560" s="9">
        <v>19561.099999999999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462</v>
      </c>
      <c r="B1561" s="9">
        <v>19561.099999999999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463</v>
      </c>
      <c r="B1562" s="9">
        <v>19561.099999999999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464</v>
      </c>
      <c r="B1563" s="9">
        <v>19561.099999999999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465</v>
      </c>
      <c r="B1564" s="9">
        <v>19561.099999999999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466</v>
      </c>
      <c r="B1565" s="9">
        <v>19561.099999999999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467</v>
      </c>
      <c r="B1566" s="9">
        <v>19561.099999999999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468</v>
      </c>
      <c r="B1567" s="9">
        <v>19561.099999999999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469</v>
      </c>
      <c r="B1568" s="9">
        <v>19561.099999999999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470</v>
      </c>
      <c r="B1569" s="9">
        <v>19561.099999999999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471</v>
      </c>
      <c r="B1570" s="9">
        <v>19561.099999999999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472</v>
      </c>
      <c r="B1571" s="9">
        <v>19561.099999999999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473</v>
      </c>
      <c r="B1572" s="9">
        <v>19561.099999999999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474</v>
      </c>
      <c r="B1573" s="9">
        <v>19561.099999999999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475</v>
      </c>
      <c r="B1574" s="9">
        <v>19561.099999999999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476</v>
      </c>
      <c r="B1575" s="9">
        <v>19561.099999999999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477</v>
      </c>
      <c r="B1576" s="9">
        <v>19561.099999999999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478</v>
      </c>
      <c r="B1577" s="9">
        <v>19561.099999999999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479</v>
      </c>
      <c r="B1578" s="9">
        <v>19561.099999999999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480</v>
      </c>
      <c r="B1579" s="9">
        <v>19561.099999999999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481</v>
      </c>
      <c r="B1580" s="9">
        <v>19561.099999999999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482</v>
      </c>
      <c r="B1581" s="9">
        <v>19561.099999999999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483</v>
      </c>
      <c r="B1582" s="9">
        <v>19561.099999999999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484</v>
      </c>
      <c r="B1583" s="9">
        <v>19561.099999999999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485</v>
      </c>
      <c r="B1584" s="9">
        <v>19561.099999999999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486</v>
      </c>
      <c r="B1585" s="9">
        <v>19561.099999999999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487</v>
      </c>
      <c r="B1586" s="9">
        <v>19561.099999999999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488</v>
      </c>
      <c r="B1587" s="9">
        <v>19561.099999999999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489</v>
      </c>
      <c r="B1588" s="9">
        <v>19561.099999999999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490</v>
      </c>
      <c r="B1589" s="9">
        <v>19561.099999999999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491</v>
      </c>
      <c r="B1590" s="9">
        <v>19561.099999999999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492</v>
      </c>
      <c r="B1591" s="9">
        <v>19561.099999999999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493</v>
      </c>
      <c r="B1592" s="9">
        <v>19561.099999999999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494</v>
      </c>
      <c r="B1593" s="9">
        <v>19561.099999999999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495</v>
      </c>
      <c r="B1594" s="9">
        <v>19561.099999999999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496</v>
      </c>
      <c r="B1595" s="9">
        <v>19561.099999999999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497</v>
      </c>
      <c r="B1596" s="9">
        <v>19084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498</v>
      </c>
      <c r="B1597" s="9">
        <v>19084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499</v>
      </c>
      <c r="B1598" s="9">
        <v>18606.900000000001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500</v>
      </c>
      <c r="B1599" s="9">
        <v>18606.900000000001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501</v>
      </c>
      <c r="B1600" s="9">
        <v>18606.900000000001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502</v>
      </c>
      <c r="B1601" s="9">
        <v>18606.900000000001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503</v>
      </c>
      <c r="B1602" s="9">
        <v>18606.900000000001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504</v>
      </c>
      <c r="B1603" s="9">
        <v>18606.900000000001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505</v>
      </c>
      <c r="B1604" s="9">
        <v>18129.8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506</v>
      </c>
      <c r="B1605" s="9">
        <v>18129.8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507</v>
      </c>
      <c r="B1606" s="9">
        <v>18129.8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508</v>
      </c>
      <c r="B1607" s="9">
        <v>18129.8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509</v>
      </c>
      <c r="B1608" s="9">
        <v>18129.8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510</v>
      </c>
      <c r="B1609" s="9">
        <v>18129.8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511</v>
      </c>
      <c r="B1610" s="9">
        <v>18129.8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512</v>
      </c>
      <c r="B1611" s="9">
        <v>18129.8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513</v>
      </c>
      <c r="B1612" s="9">
        <v>18129.8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514</v>
      </c>
      <c r="B1613" s="9">
        <v>18129.8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515</v>
      </c>
      <c r="B1614" s="9">
        <v>18129.8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516</v>
      </c>
      <c r="B1615" s="9">
        <v>18129.8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517</v>
      </c>
      <c r="B1616" s="9">
        <v>17175.599999999999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518</v>
      </c>
      <c r="B1617" s="9">
        <v>16221.4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519</v>
      </c>
      <c r="B1618" s="9">
        <v>16221.4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520</v>
      </c>
      <c r="B1619" s="9">
        <v>16221.4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521</v>
      </c>
      <c r="B1620" s="9">
        <v>16221.4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522</v>
      </c>
      <c r="B1621" s="9">
        <v>16221.4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523</v>
      </c>
      <c r="B1622" s="9">
        <v>16221.4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524</v>
      </c>
      <c r="B1623" s="9">
        <v>16221.4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525</v>
      </c>
      <c r="B1624" s="9">
        <v>16221.4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526</v>
      </c>
      <c r="B1625" s="9">
        <v>16221.4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527</v>
      </c>
      <c r="B1626" s="9">
        <v>16221.4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528</v>
      </c>
      <c r="B1627" s="9">
        <v>14790.1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529</v>
      </c>
      <c r="B1628" s="9">
        <v>14790.1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530</v>
      </c>
      <c r="B1629" s="9">
        <v>14790.1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531</v>
      </c>
      <c r="B1630" s="9">
        <v>14790.1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532</v>
      </c>
      <c r="B1631" s="9">
        <v>14790.1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533</v>
      </c>
      <c r="B1632" s="9">
        <v>14790.1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534</v>
      </c>
      <c r="B1633" s="9">
        <v>14790.1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535</v>
      </c>
      <c r="B1634" s="9">
        <v>14790.1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536</v>
      </c>
      <c r="B1635" s="9">
        <v>14790.1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537</v>
      </c>
      <c r="B1636" s="9">
        <v>14790.1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538</v>
      </c>
      <c r="B1637" s="9">
        <v>14790.1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539</v>
      </c>
      <c r="B1638" s="9">
        <v>14790.1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540</v>
      </c>
      <c r="B1639" s="9">
        <v>14790.1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541</v>
      </c>
      <c r="B1640" s="9">
        <v>14790.1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542</v>
      </c>
      <c r="B1641" s="9">
        <v>14790.1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543</v>
      </c>
      <c r="B1642" s="9">
        <v>14790.1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544</v>
      </c>
      <c r="B1643" s="9">
        <v>14790.1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545</v>
      </c>
      <c r="B1644" s="9">
        <v>14790.1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546</v>
      </c>
      <c r="B1645" s="9">
        <v>14790.1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547</v>
      </c>
      <c r="B1646" s="9">
        <v>14790.1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548</v>
      </c>
      <c r="B1647" s="9">
        <v>14790.1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549</v>
      </c>
      <c r="B1648" s="9">
        <v>14790.1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550</v>
      </c>
      <c r="B1649" s="9">
        <v>13835.9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551</v>
      </c>
      <c r="B1650" s="9">
        <v>13835.9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552</v>
      </c>
      <c r="B1651" s="9">
        <v>12881.7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553</v>
      </c>
      <c r="B1652" s="9">
        <v>12881.7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554</v>
      </c>
      <c r="B1653" s="9">
        <v>12881.7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555</v>
      </c>
      <c r="B1654" s="9">
        <v>12881.7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556</v>
      </c>
      <c r="B1655" s="9">
        <v>12881.7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557</v>
      </c>
      <c r="B1656" s="9">
        <v>12881.7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558</v>
      </c>
      <c r="B1657" s="9">
        <v>12881.7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559</v>
      </c>
      <c r="B1658" s="9">
        <v>12881.7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560</v>
      </c>
      <c r="B1659" s="9">
        <v>12881.7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561</v>
      </c>
      <c r="B1660" s="9">
        <v>12881.7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562</v>
      </c>
      <c r="B1661" s="9">
        <v>12881.7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563</v>
      </c>
      <c r="B1662" s="9">
        <v>12881.7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564</v>
      </c>
      <c r="B1663" s="9">
        <v>12881.7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565</v>
      </c>
      <c r="B1664" s="9">
        <v>12881.7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12" ht="15" thickBot="1" x14ac:dyDescent="0.35">
      <c r="A1665" s="8" t="s">
        <v>566</v>
      </c>
      <c r="B1665" s="9">
        <v>12881.7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12" ht="15" thickBot="1" x14ac:dyDescent="0.35">
      <c r="A1666" s="8" t="s">
        <v>567</v>
      </c>
      <c r="B1666" s="9">
        <v>12881.7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12" ht="15" thickBot="1" x14ac:dyDescent="0.35">
      <c r="A1667" s="8" t="s">
        <v>568</v>
      </c>
      <c r="B1667" s="9">
        <v>12881.7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12" ht="15" thickBot="1" x14ac:dyDescent="0.35">
      <c r="A1668" s="8" t="s">
        <v>569</v>
      </c>
      <c r="B1668" s="9">
        <v>12881.7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12" ht="15" thickBot="1" x14ac:dyDescent="0.35">
      <c r="A1669" s="8" t="s">
        <v>570</v>
      </c>
      <c r="B1669" s="9">
        <v>12881.7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12" ht="15" thickBot="1" x14ac:dyDescent="0.35">
      <c r="A1670" s="8" t="s">
        <v>571</v>
      </c>
      <c r="B1670" s="9">
        <v>12881.7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12" ht="15" thickBot="1" x14ac:dyDescent="0.35">
      <c r="A1671" s="8" t="s">
        <v>572</v>
      </c>
      <c r="B1671" s="9">
        <v>12881.7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12" ht="15" thickBot="1" x14ac:dyDescent="0.35">
      <c r="A1672" s="8" t="s">
        <v>573</v>
      </c>
      <c r="B1672" s="9">
        <v>12881.7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12" ht="15" thickBot="1" x14ac:dyDescent="0.35">
      <c r="A1673" s="8" t="s">
        <v>574</v>
      </c>
      <c r="B1673" s="9">
        <v>12881.7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12" ht="15" thickBot="1" x14ac:dyDescent="0.35">
      <c r="A1674" s="8" t="s">
        <v>575</v>
      </c>
      <c r="B1674" s="9">
        <v>12881.7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12" ht="15" thickBot="1" x14ac:dyDescent="0.35">
      <c r="A1675" s="8" t="s">
        <v>576</v>
      </c>
      <c r="B1675" s="9">
        <v>12881.7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12" ht="15" thickBot="1" x14ac:dyDescent="0.35">
      <c r="A1676" s="8" t="s">
        <v>577</v>
      </c>
      <c r="B1676" s="9">
        <v>12881.7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12" ht="15" thickBot="1" x14ac:dyDescent="0.35">
      <c r="A1677" s="8" t="s">
        <v>578</v>
      </c>
      <c r="B1677" s="9">
        <v>9064.9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12" ht="15" thickBot="1" x14ac:dyDescent="0.35">
      <c r="A1678" s="8" t="s">
        <v>579</v>
      </c>
      <c r="B1678" s="9">
        <v>9064.9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12" ht="18.600000000000001" thickBot="1" x14ac:dyDescent="0.35">
      <c r="A1679" s="4"/>
    </row>
    <row r="1680" spans="1:12" ht="15" thickBot="1" x14ac:dyDescent="0.35">
      <c r="A1680" s="8" t="s">
        <v>581</v>
      </c>
      <c r="B1680" s="8" t="s">
        <v>26</v>
      </c>
      <c r="C1680" s="8" t="s">
        <v>27</v>
      </c>
      <c r="D1680" s="8" t="s">
        <v>28</v>
      </c>
      <c r="E1680" s="8" t="s">
        <v>29</v>
      </c>
      <c r="F1680" s="8" t="s">
        <v>30</v>
      </c>
      <c r="G1680" s="8" t="s">
        <v>31</v>
      </c>
      <c r="H1680" s="8" t="s">
        <v>987</v>
      </c>
      <c r="I1680" s="8" t="s">
        <v>582</v>
      </c>
      <c r="J1680" s="8" t="s">
        <v>583</v>
      </c>
      <c r="K1680" s="8" t="s">
        <v>584</v>
      </c>
      <c r="L1680" s="8" t="s">
        <v>585</v>
      </c>
    </row>
    <row r="1681" spans="1:12" ht="15" thickBot="1" x14ac:dyDescent="0.35">
      <c r="A1681" s="8" t="s">
        <v>33</v>
      </c>
      <c r="B1681" s="9">
        <v>9064.9</v>
      </c>
      <c r="C1681" s="9">
        <v>0</v>
      </c>
      <c r="D1681" s="9">
        <v>6679.4</v>
      </c>
      <c r="E1681" s="9">
        <v>0</v>
      </c>
      <c r="F1681" s="9">
        <v>0</v>
      </c>
      <c r="G1681" s="9">
        <v>1431.3</v>
      </c>
      <c r="H1681" s="9">
        <v>0</v>
      </c>
      <c r="I1681" s="9">
        <v>17175.599999999999</v>
      </c>
      <c r="J1681" s="9">
        <v>21000</v>
      </c>
      <c r="K1681" s="9">
        <v>3824.4</v>
      </c>
      <c r="L1681" s="9">
        <v>18.21</v>
      </c>
    </row>
    <row r="1682" spans="1:12" ht="15" thickBot="1" x14ac:dyDescent="0.35">
      <c r="A1682" s="8" t="s">
        <v>34</v>
      </c>
      <c r="B1682" s="9">
        <v>9064.9</v>
      </c>
      <c r="C1682" s="9">
        <v>3339.7</v>
      </c>
      <c r="D1682" s="9">
        <v>5725.2</v>
      </c>
      <c r="E1682" s="9">
        <v>0</v>
      </c>
      <c r="F1682" s="9">
        <v>0</v>
      </c>
      <c r="G1682" s="9">
        <v>954.2</v>
      </c>
      <c r="H1682" s="9">
        <v>954.2</v>
      </c>
      <c r="I1682" s="9">
        <v>20038.2</v>
      </c>
      <c r="J1682" s="9">
        <v>17000</v>
      </c>
      <c r="K1682" s="9">
        <v>-3038.2</v>
      </c>
      <c r="L1682" s="9">
        <v>-17.87</v>
      </c>
    </row>
    <row r="1683" spans="1:12" ht="15" thickBot="1" x14ac:dyDescent="0.35">
      <c r="A1683" s="8" t="s">
        <v>35</v>
      </c>
      <c r="B1683" s="9">
        <v>12881.7</v>
      </c>
      <c r="C1683" s="9">
        <v>3339.7</v>
      </c>
      <c r="D1683" s="9">
        <v>6679.4</v>
      </c>
      <c r="E1683" s="9">
        <v>0</v>
      </c>
      <c r="F1683" s="9">
        <v>0</v>
      </c>
      <c r="G1683" s="9">
        <v>0</v>
      </c>
      <c r="H1683" s="9">
        <v>0</v>
      </c>
      <c r="I1683" s="9">
        <v>22900.799999999999</v>
      </c>
      <c r="J1683" s="9">
        <v>36000</v>
      </c>
      <c r="K1683" s="9">
        <v>13099.2</v>
      </c>
      <c r="L1683" s="9">
        <v>36.39</v>
      </c>
    </row>
    <row r="1684" spans="1:12" ht="15" thickBot="1" x14ac:dyDescent="0.35">
      <c r="A1684" s="8" t="s">
        <v>36</v>
      </c>
      <c r="B1684" s="9">
        <v>12881.7</v>
      </c>
      <c r="C1684" s="9">
        <v>0</v>
      </c>
      <c r="D1684" s="9">
        <v>5248.1</v>
      </c>
      <c r="E1684" s="9">
        <v>0</v>
      </c>
      <c r="F1684" s="9">
        <v>0</v>
      </c>
      <c r="G1684" s="9">
        <v>0</v>
      </c>
      <c r="H1684" s="9">
        <v>954.2</v>
      </c>
      <c r="I1684" s="9">
        <v>19084</v>
      </c>
      <c r="J1684" s="9">
        <v>27000</v>
      </c>
      <c r="K1684" s="9">
        <v>7916</v>
      </c>
      <c r="L1684" s="9">
        <v>29.32</v>
      </c>
    </row>
    <row r="1685" spans="1:12" ht="15" thickBot="1" x14ac:dyDescent="0.35">
      <c r="A1685" s="8" t="s">
        <v>37</v>
      </c>
      <c r="B1685" s="9">
        <v>12881.7</v>
      </c>
      <c r="C1685" s="9">
        <v>3816.8</v>
      </c>
      <c r="D1685" s="9">
        <v>5248.1</v>
      </c>
      <c r="E1685" s="9">
        <v>0</v>
      </c>
      <c r="F1685" s="9">
        <v>0</v>
      </c>
      <c r="G1685" s="9">
        <v>954.2</v>
      </c>
      <c r="H1685" s="9">
        <v>0</v>
      </c>
      <c r="I1685" s="9">
        <v>22900.799999999999</v>
      </c>
      <c r="J1685" s="9">
        <v>34000</v>
      </c>
      <c r="K1685" s="9">
        <v>11099.2</v>
      </c>
      <c r="L1685" s="9">
        <v>32.64</v>
      </c>
    </row>
    <row r="1686" spans="1:12" ht="15" thickBot="1" x14ac:dyDescent="0.35">
      <c r="A1686" s="8" t="s">
        <v>38</v>
      </c>
      <c r="B1686" s="9">
        <v>12881.7</v>
      </c>
      <c r="C1686" s="9">
        <v>3339.7</v>
      </c>
      <c r="D1686" s="9">
        <v>6679.4</v>
      </c>
      <c r="E1686" s="9">
        <v>0</v>
      </c>
      <c r="F1686" s="9">
        <v>0</v>
      </c>
      <c r="G1686" s="9">
        <v>0</v>
      </c>
      <c r="H1686" s="9">
        <v>0</v>
      </c>
      <c r="I1686" s="9">
        <v>22900.799999999999</v>
      </c>
      <c r="J1686" s="9">
        <v>26000</v>
      </c>
      <c r="K1686" s="9">
        <v>3099.2</v>
      </c>
      <c r="L1686" s="9">
        <v>11.92</v>
      </c>
    </row>
    <row r="1687" spans="1:12" ht="15" thickBot="1" x14ac:dyDescent="0.35">
      <c r="A1687" s="8" t="s">
        <v>39</v>
      </c>
      <c r="B1687" s="9">
        <v>12881.7</v>
      </c>
      <c r="C1687" s="9">
        <v>3339.7</v>
      </c>
      <c r="D1687" s="9">
        <v>5248.1</v>
      </c>
      <c r="E1687" s="9">
        <v>0</v>
      </c>
      <c r="F1687" s="9">
        <v>0</v>
      </c>
      <c r="G1687" s="9">
        <v>0</v>
      </c>
      <c r="H1687" s="9">
        <v>2624.1</v>
      </c>
      <c r="I1687" s="9">
        <v>24093.599999999999</v>
      </c>
      <c r="J1687" s="9">
        <v>32000</v>
      </c>
      <c r="K1687" s="9">
        <v>7906.4</v>
      </c>
      <c r="L1687" s="9">
        <v>24.71</v>
      </c>
    </row>
    <row r="1688" spans="1:12" ht="15" thickBot="1" x14ac:dyDescent="0.35">
      <c r="A1688" s="8" t="s">
        <v>40</v>
      </c>
      <c r="B1688" s="9">
        <v>12881.7</v>
      </c>
      <c r="C1688" s="9">
        <v>3816.8</v>
      </c>
      <c r="D1688" s="9">
        <v>5248.1</v>
      </c>
      <c r="E1688" s="9">
        <v>0</v>
      </c>
      <c r="F1688" s="9">
        <v>0</v>
      </c>
      <c r="G1688" s="9">
        <v>1431.3</v>
      </c>
      <c r="H1688" s="9">
        <v>954.2</v>
      </c>
      <c r="I1688" s="9">
        <v>24332.1</v>
      </c>
      <c r="J1688" s="9">
        <v>33000</v>
      </c>
      <c r="K1688" s="9">
        <v>8667.9</v>
      </c>
      <c r="L1688" s="9">
        <v>26.27</v>
      </c>
    </row>
    <row r="1689" spans="1:12" ht="15" thickBot="1" x14ac:dyDescent="0.35">
      <c r="A1689" s="8" t="s">
        <v>41</v>
      </c>
      <c r="B1689" s="9">
        <v>12881.7</v>
      </c>
      <c r="C1689" s="9">
        <v>3339.7</v>
      </c>
      <c r="D1689" s="9">
        <v>5725.2</v>
      </c>
      <c r="E1689" s="9">
        <v>0</v>
      </c>
      <c r="F1689" s="9">
        <v>0</v>
      </c>
      <c r="G1689" s="9">
        <v>954.2</v>
      </c>
      <c r="H1689" s="9">
        <v>954.2</v>
      </c>
      <c r="I1689" s="9">
        <v>23855</v>
      </c>
      <c r="J1689" s="9">
        <v>18000</v>
      </c>
      <c r="K1689" s="9">
        <v>-5855</v>
      </c>
      <c r="L1689" s="9">
        <v>-32.53</v>
      </c>
    </row>
    <row r="1690" spans="1:12" ht="15" thickBot="1" x14ac:dyDescent="0.35">
      <c r="A1690" s="8" t="s">
        <v>42</v>
      </c>
      <c r="B1690" s="9">
        <v>12881.7</v>
      </c>
      <c r="C1690" s="9">
        <v>0</v>
      </c>
      <c r="D1690" s="9">
        <v>5725.2</v>
      </c>
      <c r="E1690" s="9">
        <v>0</v>
      </c>
      <c r="F1690" s="9">
        <v>0</v>
      </c>
      <c r="G1690" s="9">
        <v>0</v>
      </c>
      <c r="H1690" s="9">
        <v>954.2</v>
      </c>
      <c r="I1690" s="9">
        <v>19561.099999999999</v>
      </c>
      <c r="J1690" s="9">
        <v>14000</v>
      </c>
      <c r="K1690" s="9">
        <v>-5561.1</v>
      </c>
      <c r="L1690" s="9">
        <v>-39.72</v>
      </c>
    </row>
    <row r="1691" spans="1:12" ht="15" thickBot="1" x14ac:dyDescent="0.35">
      <c r="A1691" s="8" t="s">
        <v>43</v>
      </c>
      <c r="B1691" s="9">
        <v>12881.7</v>
      </c>
      <c r="C1691" s="9">
        <v>3816.8</v>
      </c>
      <c r="D1691" s="9">
        <v>6679.4</v>
      </c>
      <c r="E1691" s="9">
        <v>0</v>
      </c>
      <c r="F1691" s="9">
        <v>0</v>
      </c>
      <c r="G1691" s="9">
        <v>1431.3</v>
      </c>
      <c r="H1691" s="9">
        <v>954.2</v>
      </c>
      <c r="I1691" s="9">
        <v>25763.4</v>
      </c>
      <c r="J1691" s="9">
        <v>18000</v>
      </c>
      <c r="K1691" s="9">
        <v>-7763.4</v>
      </c>
      <c r="L1691" s="9">
        <v>-43.13</v>
      </c>
    </row>
    <row r="1692" spans="1:12" ht="15" thickBot="1" x14ac:dyDescent="0.35">
      <c r="A1692" s="8" t="s">
        <v>44</v>
      </c>
      <c r="B1692" s="9">
        <v>12881.7</v>
      </c>
      <c r="C1692" s="9">
        <v>4293.8999999999996</v>
      </c>
      <c r="D1692" s="9">
        <v>6679.4</v>
      </c>
      <c r="E1692" s="9">
        <v>0</v>
      </c>
      <c r="F1692" s="9">
        <v>0</v>
      </c>
      <c r="G1692" s="9">
        <v>954.2</v>
      </c>
      <c r="H1692" s="9">
        <v>0</v>
      </c>
      <c r="I1692" s="9">
        <v>24809.200000000001</v>
      </c>
      <c r="J1692" s="9">
        <v>23000</v>
      </c>
      <c r="K1692" s="9">
        <v>-1809.2</v>
      </c>
      <c r="L1692" s="9">
        <v>-7.87</v>
      </c>
    </row>
    <row r="1693" spans="1:12" ht="15" thickBot="1" x14ac:dyDescent="0.35">
      <c r="A1693" s="8" t="s">
        <v>45</v>
      </c>
      <c r="B1693" s="9">
        <v>12881.7</v>
      </c>
      <c r="C1693" s="9">
        <v>3339.7</v>
      </c>
      <c r="D1693" s="9">
        <v>5725.2</v>
      </c>
      <c r="E1693" s="9">
        <v>0</v>
      </c>
      <c r="F1693" s="9">
        <v>0</v>
      </c>
      <c r="G1693" s="9">
        <v>0</v>
      </c>
      <c r="H1693" s="9">
        <v>477.1</v>
      </c>
      <c r="I1693" s="9">
        <v>22423.7</v>
      </c>
      <c r="J1693" s="9">
        <v>13000</v>
      </c>
      <c r="K1693" s="9">
        <v>-9423.7000000000007</v>
      </c>
      <c r="L1693" s="9">
        <v>-72.489999999999995</v>
      </c>
    </row>
    <row r="1694" spans="1:12" ht="15" thickBot="1" x14ac:dyDescent="0.35">
      <c r="A1694" s="8" t="s">
        <v>46</v>
      </c>
      <c r="B1694" s="9">
        <v>12881.7</v>
      </c>
      <c r="C1694" s="9">
        <v>3339.7</v>
      </c>
      <c r="D1694" s="9">
        <v>5248.1</v>
      </c>
      <c r="E1694" s="9">
        <v>0</v>
      </c>
      <c r="F1694" s="9">
        <v>0</v>
      </c>
      <c r="G1694" s="9">
        <v>954.2</v>
      </c>
      <c r="H1694" s="9">
        <v>954.2</v>
      </c>
      <c r="I1694" s="9">
        <v>23377.9</v>
      </c>
      <c r="J1694" s="9">
        <v>15000</v>
      </c>
      <c r="K1694" s="9">
        <v>-8377.9</v>
      </c>
      <c r="L1694" s="9">
        <v>-55.85</v>
      </c>
    </row>
    <row r="1695" spans="1:12" ht="15" thickBot="1" x14ac:dyDescent="0.35">
      <c r="A1695" s="8" t="s">
        <v>47</v>
      </c>
      <c r="B1695" s="9">
        <v>12881.7</v>
      </c>
      <c r="C1695" s="9">
        <v>3816.8</v>
      </c>
      <c r="D1695" s="9">
        <v>6679.4</v>
      </c>
      <c r="E1695" s="9">
        <v>0</v>
      </c>
      <c r="F1695" s="9">
        <v>0</v>
      </c>
      <c r="G1695" s="9">
        <v>0</v>
      </c>
      <c r="H1695" s="9">
        <v>0</v>
      </c>
      <c r="I1695" s="9">
        <v>23377.9</v>
      </c>
      <c r="J1695" s="9">
        <v>18000</v>
      </c>
      <c r="K1695" s="9">
        <v>-5377.9</v>
      </c>
      <c r="L1695" s="9">
        <v>-29.88</v>
      </c>
    </row>
    <row r="1696" spans="1:12" ht="15" thickBot="1" x14ac:dyDescent="0.35">
      <c r="A1696" s="8" t="s">
        <v>48</v>
      </c>
      <c r="B1696" s="9">
        <v>12881.7</v>
      </c>
      <c r="C1696" s="9">
        <v>3339.7</v>
      </c>
      <c r="D1696" s="9">
        <v>6679.4</v>
      </c>
      <c r="E1696" s="9">
        <v>0</v>
      </c>
      <c r="F1696" s="9">
        <v>0</v>
      </c>
      <c r="G1696" s="9">
        <v>954.2</v>
      </c>
      <c r="H1696" s="9">
        <v>954.2</v>
      </c>
      <c r="I1696" s="9">
        <v>24809.200000000001</v>
      </c>
      <c r="J1696" s="9">
        <v>16000</v>
      </c>
      <c r="K1696" s="9">
        <v>-8809.2000000000007</v>
      </c>
      <c r="L1696" s="9">
        <v>-55.06</v>
      </c>
    </row>
    <row r="1697" spans="1:12" ht="15" thickBot="1" x14ac:dyDescent="0.35">
      <c r="A1697" s="8" t="s">
        <v>49</v>
      </c>
      <c r="B1697" s="9">
        <v>12881.7</v>
      </c>
      <c r="C1697" s="9">
        <v>3339.7</v>
      </c>
      <c r="D1697" s="9">
        <v>5725.2</v>
      </c>
      <c r="E1697" s="9">
        <v>0</v>
      </c>
      <c r="F1697" s="9">
        <v>0</v>
      </c>
      <c r="G1697" s="9">
        <v>1431.3</v>
      </c>
      <c r="H1697" s="9">
        <v>477.1</v>
      </c>
      <c r="I1697" s="9">
        <v>23855</v>
      </c>
      <c r="J1697" s="9">
        <v>16000</v>
      </c>
      <c r="K1697" s="9">
        <v>-7855</v>
      </c>
      <c r="L1697" s="9">
        <v>-49.09</v>
      </c>
    </row>
    <row r="1698" spans="1:12" ht="15" thickBot="1" x14ac:dyDescent="0.35">
      <c r="A1698" s="8" t="s">
        <v>50</v>
      </c>
      <c r="B1698" s="9">
        <v>12881.7</v>
      </c>
      <c r="C1698" s="9">
        <v>3816.8</v>
      </c>
      <c r="D1698" s="9">
        <v>6679.4</v>
      </c>
      <c r="E1698" s="9">
        <v>0</v>
      </c>
      <c r="F1698" s="9">
        <v>0</v>
      </c>
      <c r="G1698" s="9">
        <v>0</v>
      </c>
      <c r="H1698" s="9">
        <v>0</v>
      </c>
      <c r="I1698" s="9">
        <v>23377.9</v>
      </c>
      <c r="J1698" s="9">
        <v>13000</v>
      </c>
      <c r="K1698" s="9">
        <v>-10377.9</v>
      </c>
      <c r="L1698" s="9">
        <v>-79.83</v>
      </c>
    </row>
    <row r="1699" spans="1:12" ht="15" thickBot="1" x14ac:dyDescent="0.35">
      <c r="A1699" s="8" t="s">
        <v>51</v>
      </c>
      <c r="B1699" s="9">
        <v>12881.7</v>
      </c>
      <c r="C1699" s="9">
        <v>4293.8999999999996</v>
      </c>
      <c r="D1699" s="9">
        <v>6679.4</v>
      </c>
      <c r="E1699" s="9">
        <v>0</v>
      </c>
      <c r="F1699" s="9">
        <v>0</v>
      </c>
      <c r="G1699" s="9">
        <v>1431.3</v>
      </c>
      <c r="H1699" s="9">
        <v>954.2</v>
      </c>
      <c r="I1699" s="9">
        <v>26240.5</v>
      </c>
      <c r="J1699" s="9">
        <v>21000</v>
      </c>
      <c r="K1699" s="9">
        <v>-5240.5</v>
      </c>
      <c r="L1699" s="9">
        <v>-24.95</v>
      </c>
    </row>
    <row r="1700" spans="1:12" ht="15" thickBot="1" x14ac:dyDescent="0.35">
      <c r="A1700" s="8" t="s">
        <v>52</v>
      </c>
      <c r="B1700" s="9">
        <v>12881.7</v>
      </c>
      <c r="C1700" s="9">
        <v>4293.8999999999996</v>
      </c>
      <c r="D1700" s="9">
        <v>5725.2</v>
      </c>
      <c r="E1700" s="9">
        <v>0</v>
      </c>
      <c r="F1700" s="9">
        <v>0</v>
      </c>
      <c r="G1700" s="9">
        <v>954.2</v>
      </c>
      <c r="H1700" s="9">
        <v>954.2</v>
      </c>
      <c r="I1700" s="9">
        <v>24809.200000000001</v>
      </c>
      <c r="J1700" s="9">
        <v>21000</v>
      </c>
      <c r="K1700" s="9">
        <v>-3809.2</v>
      </c>
      <c r="L1700" s="9">
        <v>-18.14</v>
      </c>
    </row>
    <row r="1701" spans="1:12" ht="15" thickBot="1" x14ac:dyDescent="0.35">
      <c r="A1701" s="8" t="s">
        <v>53</v>
      </c>
      <c r="B1701" s="9">
        <v>12881.7</v>
      </c>
      <c r="C1701" s="9">
        <v>3339.7</v>
      </c>
      <c r="D1701" s="9">
        <v>6679.4</v>
      </c>
      <c r="E1701" s="9">
        <v>0</v>
      </c>
      <c r="F1701" s="9">
        <v>0</v>
      </c>
      <c r="G1701" s="9">
        <v>0</v>
      </c>
      <c r="H1701" s="9">
        <v>954.2</v>
      </c>
      <c r="I1701" s="9">
        <v>23855</v>
      </c>
      <c r="J1701" s="9">
        <v>20000</v>
      </c>
      <c r="K1701" s="9">
        <v>-3855</v>
      </c>
      <c r="L1701" s="9">
        <v>-19.28</v>
      </c>
    </row>
    <row r="1702" spans="1:12" ht="15" thickBot="1" x14ac:dyDescent="0.35">
      <c r="A1702" s="8" t="s">
        <v>54</v>
      </c>
      <c r="B1702" s="9">
        <v>12881.7</v>
      </c>
      <c r="C1702" s="9">
        <v>4293.8999999999996</v>
      </c>
      <c r="D1702" s="9">
        <v>5725.2</v>
      </c>
      <c r="E1702" s="9">
        <v>0</v>
      </c>
      <c r="F1702" s="9">
        <v>0</v>
      </c>
      <c r="G1702" s="9">
        <v>954.2</v>
      </c>
      <c r="H1702" s="9">
        <v>954.2</v>
      </c>
      <c r="I1702" s="9">
        <v>24809.200000000001</v>
      </c>
      <c r="J1702" s="9">
        <v>22000</v>
      </c>
      <c r="K1702" s="9">
        <v>-2809.2</v>
      </c>
      <c r="L1702" s="9">
        <v>-12.77</v>
      </c>
    </row>
    <row r="1703" spans="1:12" ht="15" thickBot="1" x14ac:dyDescent="0.35">
      <c r="A1703" s="8" t="s">
        <v>55</v>
      </c>
      <c r="B1703" s="9">
        <v>12881.7</v>
      </c>
      <c r="C1703" s="9">
        <v>4293.8999999999996</v>
      </c>
      <c r="D1703" s="9">
        <v>6679.4</v>
      </c>
      <c r="E1703" s="9">
        <v>0</v>
      </c>
      <c r="F1703" s="9">
        <v>0</v>
      </c>
      <c r="G1703" s="9">
        <v>954.2</v>
      </c>
      <c r="H1703" s="9">
        <v>954.2</v>
      </c>
      <c r="I1703" s="9">
        <v>25763.4</v>
      </c>
      <c r="J1703" s="9">
        <v>20000</v>
      </c>
      <c r="K1703" s="9">
        <v>-5763.4</v>
      </c>
      <c r="L1703" s="9">
        <v>-28.82</v>
      </c>
    </row>
    <row r="1704" spans="1:12" ht="15" thickBot="1" x14ac:dyDescent="0.35">
      <c r="A1704" s="8" t="s">
        <v>56</v>
      </c>
      <c r="B1704" s="9">
        <v>12881.7</v>
      </c>
      <c r="C1704" s="9">
        <v>5725.2</v>
      </c>
      <c r="D1704" s="9">
        <v>6679.4</v>
      </c>
      <c r="E1704" s="9">
        <v>0</v>
      </c>
      <c r="F1704" s="9">
        <v>0</v>
      </c>
      <c r="G1704" s="9">
        <v>954.2</v>
      </c>
      <c r="H1704" s="9">
        <v>0</v>
      </c>
      <c r="I1704" s="9">
        <v>26240.5</v>
      </c>
      <c r="J1704" s="9">
        <v>27000</v>
      </c>
      <c r="K1704" s="9">
        <v>759.5</v>
      </c>
      <c r="L1704" s="9">
        <v>2.81</v>
      </c>
    </row>
    <row r="1705" spans="1:12" ht="15" thickBot="1" x14ac:dyDescent="0.35">
      <c r="A1705" s="8" t="s">
        <v>57</v>
      </c>
      <c r="B1705" s="9">
        <v>12881.7</v>
      </c>
      <c r="C1705" s="9">
        <v>3339.7</v>
      </c>
      <c r="D1705" s="9">
        <v>5725.2</v>
      </c>
      <c r="E1705" s="9">
        <v>0</v>
      </c>
      <c r="F1705" s="9">
        <v>0</v>
      </c>
      <c r="G1705" s="9">
        <v>954.2</v>
      </c>
      <c r="H1705" s="9">
        <v>954.2</v>
      </c>
      <c r="I1705" s="9">
        <v>23855</v>
      </c>
      <c r="J1705" s="9">
        <v>16000</v>
      </c>
      <c r="K1705" s="9">
        <v>-7855</v>
      </c>
      <c r="L1705" s="9">
        <v>-49.09</v>
      </c>
    </row>
    <row r="1706" spans="1:12" ht="15" thickBot="1" x14ac:dyDescent="0.35">
      <c r="A1706" s="8" t="s">
        <v>58</v>
      </c>
      <c r="B1706" s="9">
        <v>12881.7</v>
      </c>
      <c r="C1706" s="9">
        <v>3339.7</v>
      </c>
      <c r="D1706" s="9">
        <v>6679.4</v>
      </c>
      <c r="E1706" s="9">
        <v>0</v>
      </c>
      <c r="F1706" s="9">
        <v>0</v>
      </c>
      <c r="G1706" s="9">
        <v>954.2</v>
      </c>
      <c r="H1706" s="9">
        <v>0</v>
      </c>
      <c r="I1706" s="9">
        <v>23855</v>
      </c>
      <c r="J1706" s="9">
        <v>14000</v>
      </c>
      <c r="K1706" s="9">
        <v>-9855</v>
      </c>
      <c r="L1706" s="9">
        <v>-70.39</v>
      </c>
    </row>
    <row r="1707" spans="1:12" ht="15" thickBot="1" x14ac:dyDescent="0.35">
      <c r="A1707" s="8" t="s">
        <v>59</v>
      </c>
      <c r="B1707" s="9">
        <v>12881.7</v>
      </c>
      <c r="C1707" s="9">
        <v>3339.7</v>
      </c>
      <c r="D1707" s="9">
        <v>5248.1</v>
      </c>
      <c r="E1707" s="9">
        <v>0</v>
      </c>
      <c r="F1707" s="9">
        <v>0</v>
      </c>
      <c r="G1707" s="9">
        <v>0</v>
      </c>
      <c r="H1707" s="9">
        <v>954.2</v>
      </c>
      <c r="I1707" s="9">
        <v>22423.7</v>
      </c>
      <c r="J1707" s="9">
        <v>17000</v>
      </c>
      <c r="K1707" s="9">
        <v>-5423.7</v>
      </c>
      <c r="L1707" s="9">
        <v>-31.9</v>
      </c>
    </row>
    <row r="1708" spans="1:12" ht="15" thickBot="1" x14ac:dyDescent="0.35">
      <c r="A1708" s="8" t="s">
        <v>60</v>
      </c>
      <c r="B1708" s="9">
        <v>12881.7</v>
      </c>
      <c r="C1708" s="9">
        <v>5248.1</v>
      </c>
      <c r="D1708" s="9">
        <v>5248.1</v>
      </c>
      <c r="E1708" s="9">
        <v>0</v>
      </c>
      <c r="F1708" s="9">
        <v>0</v>
      </c>
      <c r="G1708" s="9">
        <v>0</v>
      </c>
      <c r="H1708" s="9">
        <v>954.2</v>
      </c>
      <c r="I1708" s="9">
        <v>24332.1</v>
      </c>
      <c r="J1708" s="9">
        <v>17000</v>
      </c>
      <c r="K1708" s="9">
        <v>-7332.1</v>
      </c>
      <c r="L1708" s="9">
        <v>-43.13</v>
      </c>
    </row>
    <row r="1709" spans="1:12" ht="15" thickBot="1" x14ac:dyDescent="0.35">
      <c r="A1709" s="8" t="s">
        <v>61</v>
      </c>
      <c r="B1709" s="9">
        <v>13835.9</v>
      </c>
      <c r="C1709" s="9">
        <v>3816.8</v>
      </c>
      <c r="D1709" s="9">
        <v>6679.4</v>
      </c>
      <c r="E1709" s="9">
        <v>0</v>
      </c>
      <c r="F1709" s="9">
        <v>0</v>
      </c>
      <c r="G1709" s="9">
        <v>954.2</v>
      </c>
      <c r="H1709" s="9">
        <v>954.2</v>
      </c>
      <c r="I1709" s="9">
        <v>26240.5</v>
      </c>
      <c r="J1709" s="9">
        <v>19000</v>
      </c>
      <c r="K1709" s="9">
        <v>-7240.5</v>
      </c>
      <c r="L1709" s="9">
        <v>-38.11</v>
      </c>
    </row>
    <row r="1710" spans="1:12" ht="15" thickBot="1" x14ac:dyDescent="0.35">
      <c r="A1710" s="8" t="s">
        <v>62</v>
      </c>
      <c r="B1710" s="9">
        <v>13835.9</v>
      </c>
      <c r="C1710" s="9">
        <v>4293.8999999999996</v>
      </c>
      <c r="D1710" s="9">
        <v>6679.4</v>
      </c>
      <c r="E1710" s="9">
        <v>0</v>
      </c>
      <c r="F1710" s="9">
        <v>0</v>
      </c>
      <c r="G1710" s="9">
        <v>1431.3</v>
      </c>
      <c r="H1710" s="9">
        <v>954.2</v>
      </c>
      <c r="I1710" s="9">
        <v>27194.7</v>
      </c>
      <c r="J1710" s="9">
        <v>21000</v>
      </c>
      <c r="K1710" s="9">
        <v>-6194.7</v>
      </c>
      <c r="L1710" s="9">
        <v>-29.5</v>
      </c>
    </row>
    <row r="1711" spans="1:12" ht="15" thickBot="1" x14ac:dyDescent="0.35">
      <c r="A1711" s="8" t="s">
        <v>63</v>
      </c>
      <c r="B1711" s="9">
        <v>14790.1</v>
      </c>
      <c r="C1711" s="9">
        <v>4293.8999999999996</v>
      </c>
      <c r="D1711" s="9">
        <v>6679.4</v>
      </c>
      <c r="E1711" s="9">
        <v>0</v>
      </c>
      <c r="F1711" s="9">
        <v>0</v>
      </c>
      <c r="G1711" s="9">
        <v>1431.3</v>
      </c>
      <c r="H1711" s="9">
        <v>954.2</v>
      </c>
      <c r="I1711" s="9">
        <v>28148.9</v>
      </c>
      <c r="J1711" s="9">
        <v>23000</v>
      </c>
      <c r="K1711" s="9">
        <v>-5148.8999999999996</v>
      </c>
      <c r="L1711" s="9">
        <v>-22.39</v>
      </c>
    </row>
    <row r="1712" spans="1:12" ht="15" thickBot="1" x14ac:dyDescent="0.35">
      <c r="A1712" s="8" t="s">
        <v>64</v>
      </c>
      <c r="B1712" s="9">
        <v>14790.1</v>
      </c>
      <c r="C1712" s="9">
        <v>4293.8999999999996</v>
      </c>
      <c r="D1712" s="9">
        <v>5725.2</v>
      </c>
      <c r="E1712" s="9">
        <v>0</v>
      </c>
      <c r="F1712" s="9">
        <v>0</v>
      </c>
      <c r="G1712" s="9">
        <v>1431.3</v>
      </c>
      <c r="H1712" s="9">
        <v>954.2</v>
      </c>
      <c r="I1712" s="9">
        <v>27194.7</v>
      </c>
      <c r="J1712" s="9">
        <v>23000</v>
      </c>
      <c r="K1712" s="9">
        <v>-4194.7</v>
      </c>
      <c r="L1712" s="9">
        <v>-18.239999999999998</v>
      </c>
    </row>
    <row r="1713" spans="1:12" ht="15" thickBot="1" x14ac:dyDescent="0.35">
      <c r="A1713" s="8" t="s">
        <v>65</v>
      </c>
      <c r="B1713" s="9">
        <v>14790.1</v>
      </c>
      <c r="C1713" s="9">
        <v>3816.8</v>
      </c>
      <c r="D1713" s="9">
        <v>6679.4</v>
      </c>
      <c r="E1713" s="9">
        <v>0</v>
      </c>
      <c r="F1713" s="9">
        <v>0</v>
      </c>
      <c r="G1713" s="9">
        <v>0</v>
      </c>
      <c r="H1713" s="9">
        <v>954.2</v>
      </c>
      <c r="I1713" s="9">
        <v>26240.5</v>
      </c>
      <c r="J1713" s="9">
        <v>20000</v>
      </c>
      <c r="K1713" s="9">
        <v>-6240.5</v>
      </c>
      <c r="L1713" s="9">
        <v>-31.2</v>
      </c>
    </row>
    <row r="1714" spans="1:12" ht="15" thickBot="1" x14ac:dyDescent="0.35">
      <c r="A1714" s="8" t="s">
        <v>66</v>
      </c>
      <c r="B1714" s="9">
        <v>14790.1</v>
      </c>
      <c r="C1714" s="9">
        <v>4293.8999999999996</v>
      </c>
      <c r="D1714" s="9">
        <v>6679.4</v>
      </c>
      <c r="E1714" s="9">
        <v>0</v>
      </c>
      <c r="F1714" s="9">
        <v>0</v>
      </c>
      <c r="G1714" s="9">
        <v>954.2</v>
      </c>
      <c r="H1714" s="9">
        <v>954.2</v>
      </c>
      <c r="I1714" s="9">
        <v>27671.8</v>
      </c>
      <c r="J1714" s="9">
        <v>24000</v>
      </c>
      <c r="K1714" s="9">
        <v>-3671.8</v>
      </c>
      <c r="L1714" s="9">
        <v>-15.3</v>
      </c>
    </row>
    <row r="1715" spans="1:12" ht="15" thickBot="1" x14ac:dyDescent="0.35">
      <c r="A1715" s="8" t="s">
        <v>67</v>
      </c>
      <c r="B1715" s="9">
        <v>14790.1</v>
      </c>
      <c r="C1715" s="9">
        <v>5725.2</v>
      </c>
      <c r="D1715" s="9">
        <v>6679.4</v>
      </c>
      <c r="E1715" s="9">
        <v>0</v>
      </c>
      <c r="F1715" s="9">
        <v>0</v>
      </c>
      <c r="G1715" s="9">
        <v>1431.3</v>
      </c>
      <c r="H1715" s="9">
        <v>954.2</v>
      </c>
      <c r="I1715" s="9">
        <v>29580.2</v>
      </c>
      <c r="J1715" s="9">
        <v>30000</v>
      </c>
      <c r="K1715" s="9">
        <v>419.8</v>
      </c>
      <c r="L1715" s="9">
        <v>1.4</v>
      </c>
    </row>
    <row r="1716" spans="1:12" ht="15" thickBot="1" x14ac:dyDescent="0.35">
      <c r="A1716" s="8" t="s">
        <v>68</v>
      </c>
      <c r="B1716" s="9">
        <v>14790.1</v>
      </c>
      <c r="C1716" s="9">
        <v>5725.2</v>
      </c>
      <c r="D1716" s="9">
        <v>6679.4</v>
      </c>
      <c r="E1716" s="9">
        <v>0</v>
      </c>
      <c r="F1716" s="9">
        <v>0</v>
      </c>
      <c r="G1716" s="9">
        <v>1431.3</v>
      </c>
      <c r="H1716" s="9">
        <v>954.2</v>
      </c>
      <c r="I1716" s="9">
        <v>29580.2</v>
      </c>
      <c r="J1716" s="9">
        <v>37000</v>
      </c>
      <c r="K1716" s="9">
        <v>7419.8</v>
      </c>
      <c r="L1716" s="9">
        <v>20.05</v>
      </c>
    </row>
    <row r="1717" spans="1:12" ht="15" thickBot="1" x14ac:dyDescent="0.35">
      <c r="A1717" s="8" t="s">
        <v>69</v>
      </c>
      <c r="B1717" s="9">
        <v>14790.1</v>
      </c>
      <c r="C1717" s="9">
        <v>3816.8</v>
      </c>
      <c r="D1717" s="9">
        <v>6679.4</v>
      </c>
      <c r="E1717" s="9">
        <v>0</v>
      </c>
      <c r="F1717" s="9">
        <v>0</v>
      </c>
      <c r="G1717" s="9">
        <v>0</v>
      </c>
      <c r="H1717" s="9">
        <v>954.2</v>
      </c>
      <c r="I1717" s="9">
        <v>26240.5</v>
      </c>
      <c r="J1717" s="9">
        <v>20000</v>
      </c>
      <c r="K1717" s="9">
        <v>-6240.5</v>
      </c>
      <c r="L1717" s="9">
        <v>-31.2</v>
      </c>
    </row>
    <row r="1718" spans="1:12" ht="15" thickBot="1" x14ac:dyDescent="0.35">
      <c r="A1718" s="8" t="s">
        <v>70</v>
      </c>
      <c r="B1718" s="9">
        <v>14790.1</v>
      </c>
      <c r="C1718" s="9">
        <v>3339.7</v>
      </c>
      <c r="D1718" s="9">
        <v>6679.4</v>
      </c>
      <c r="E1718" s="9">
        <v>0</v>
      </c>
      <c r="F1718" s="9">
        <v>0</v>
      </c>
      <c r="G1718" s="9">
        <v>0</v>
      </c>
      <c r="H1718" s="9">
        <v>477.1</v>
      </c>
      <c r="I1718" s="9">
        <v>25286.3</v>
      </c>
      <c r="J1718" s="9">
        <v>17000</v>
      </c>
      <c r="K1718" s="9">
        <v>-8286.2999999999993</v>
      </c>
      <c r="L1718" s="9">
        <v>-48.74</v>
      </c>
    </row>
    <row r="1719" spans="1:12" ht="15" thickBot="1" x14ac:dyDescent="0.35">
      <c r="A1719" s="8" t="s">
        <v>71</v>
      </c>
      <c r="B1719" s="9">
        <v>14790.1</v>
      </c>
      <c r="C1719" s="9">
        <v>3816.8</v>
      </c>
      <c r="D1719" s="9">
        <v>6679.4</v>
      </c>
      <c r="E1719" s="9">
        <v>0</v>
      </c>
      <c r="F1719" s="9">
        <v>0</v>
      </c>
      <c r="G1719" s="9">
        <v>0</v>
      </c>
      <c r="H1719" s="9">
        <v>954.2</v>
      </c>
      <c r="I1719" s="9">
        <v>26240.5</v>
      </c>
      <c r="J1719" s="9">
        <v>21000</v>
      </c>
      <c r="K1719" s="9">
        <v>-5240.5</v>
      </c>
      <c r="L1719" s="9">
        <v>-24.95</v>
      </c>
    </row>
    <row r="1720" spans="1:12" ht="15" thickBot="1" x14ac:dyDescent="0.35">
      <c r="A1720" s="8" t="s">
        <v>72</v>
      </c>
      <c r="B1720" s="9">
        <v>14790.1</v>
      </c>
      <c r="C1720" s="9">
        <v>4293.8999999999996</v>
      </c>
      <c r="D1720" s="9">
        <v>6679.4</v>
      </c>
      <c r="E1720" s="9">
        <v>0</v>
      </c>
      <c r="F1720" s="9">
        <v>0</v>
      </c>
      <c r="G1720" s="9">
        <v>954.2</v>
      </c>
      <c r="H1720" s="9">
        <v>477.1</v>
      </c>
      <c r="I1720" s="9">
        <v>27194.7</v>
      </c>
      <c r="J1720" s="9">
        <v>24000</v>
      </c>
      <c r="K1720" s="9">
        <v>-3194.7</v>
      </c>
      <c r="L1720" s="9">
        <v>-13.31</v>
      </c>
    </row>
    <row r="1721" spans="1:12" ht="15" thickBot="1" x14ac:dyDescent="0.35">
      <c r="A1721" s="8" t="s">
        <v>73</v>
      </c>
      <c r="B1721" s="9">
        <v>14790.1</v>
      </c>
      <c r="C1721" s="9">
        <v>4293.8999999999996</v>
      </c>
      <c r="D1721" s="9">
        <v>6679.4</v>
      </c>
      <c r="E1721" s="9">
        <v>0</v>
      </c>
      <c r="F1721" s="9">
        <v>0</v>
      </c>
      <c r="G1721" s="9">
        <v>954.2</v>
      </c>
      <c r="H1721" s="9">
        <v>954.2</v>
      </c>
      <c r="I1721" s="9">
        <v>27671.8</v>
      </c>
      <c r="J1721" s="9">
        <v>22000</v>
      </c>
      <c r="K1721" s="9">
        <v>-5671.8</v>
      </c>
      <c r="L1721" s="9">
        <v>-25.78</v>
      </c>
    </row>
    <row r="1722" spans="1:12" ht="15" thickBot="1" x14ac:dyDescent="0.35">
      <c r="A1722" s="8" t="s">
        <v>74</v>
      </c>
      <c r="B1722" s="9">
        <v>14790.1</v>
      </c>
      <c r="C1722" s="9">
        <v>5248.1</v>
      </c>
      <c r="D1722" s="9">
        <v>6679.4</v>
      </c>
      <c r="E1722" s="9">
        <v>0</v>
      </c>
      <c r="F1722" s="9">
        <v>0</v>
      </c>
      <c r="G1722" s="9">
        <v>1431.3</v>
      </c>
      <c r="H1722" s="9">
        <v>954.2</v>
      </c>
      <c r="I1722" s="9">
        <v>29103.1</v>
      </c>
      <c r="J1722" s="9">
        <v>27000</v>
      </c>
      <c r="K1722" s="9">
        <v>-2103.1</v>
      </c>
      <c r="L1722" s="9">
        <v>-7.79</v>
      </c>
    </row>
    <row r="1723" spans="1:12" ht="15" thickBot="1" x14ac:dyDescent="0.35">
      <c r="A1723" s="8" t="s">
        <v>75</v>
      </c>
      <c r="B1723" s="9">
        <v>14790.1</v>
      </c>
      <c r="C1723" s="9">
        <v>5725.2</v>
      </c>
      <c r="D1723" s="9">
        <v>6679.4</v>
      </c>
      <c r="E1723" s="9">
        <v>0</v>
      </c>
      <c r="F1723" s="9">
        <v>0</v>
      </c>
      <c r="G1723" s="9">
        <v>1431.3</v>
      </c>
      <c r="H1723" s="9">
        <v>954.2</v>
      </c>
      <c r="I1723" s="9">
        <v>29580.2</v>
      </c>
      <c r="J1723" s="9">
        <v>31000</v>
      </c>
      <c r="K1723" s="9">
        <v>1419.8</v>
      </c>
      <c r="L1723" s="9">
        <v>4.58</v>
      </c>
    </row>
    <row r="1724" spans="1:12" ht="15" thickBot="1" x14ac:dyDescent="0.35">
      <c r="A1724" s="8" t="s">
        <v>76</v>
      </c>
      <c r="B1724" s="9">
        <v>14790.1</v>
      </c>
      <c r="C1724" s="9">
        <v>5248.1</v>
      </c>
      <c r="D1724" s="9">
        <v>6679.4</v>
      </c>
      <c r="E1724" s="9">
        <v>0</v>
      </c>
      <c r="F1724" s="9">
        <v>0</v>
      </c>
      <c r="G1724" s="9">
        <v>1431.3</v>
      </c>
      <c r="H1724" s="9">
        <v>954.2</v>
      </c>
      <c r="I1724" s="9">
        <v>29103.1</v>
      </c>
      <c r="J1724" s="9">
        <v>29000</v>
      </c>
      <c r="K1724" s="9">
        <v>-103.1</v>
      </c>
      <c r="L1724" s="9">
        <v>-0.36</v>
      </c>
    </row>
    <row r="1725" spans="1:12" ht="15" thickBot="1" x14ac:dyDescent="0.35">
      <c r="A1725" s="8" t="s">
        <v>77</v>
      </c>
      <c r="B1725" s="9">
        <v>14790.1</v>
      </c>
      <c r="C1725" s="9">
        <v>4293.8999999999996</v>
      </c>
      <c r="D1725" s="9">
        <v>6679.4</v>
      </c>
      <c r="E1725" s="9">
        <v>0</v>
      </c>
      <c r="F1725" s="9">
        <v>0</v>
      </c>
      <c r="G1725" s="9">
        <v>1431.3</v>
      </c>
      <c r="H1725" s="9">
        <v>954.2</v>
      </c>
      <c r="I1725" s="9">
        <v>28148.9</v>
      </c>
      <c r="J1725" s="9">
        <v>23000</v>
      </c>
      <c r="K1725" s="9">
        <v>-5148.8999999999996</v>
      </c>
      <c r="L1725" s="9">
        <v>-22.39</v>
      </c>
    </row>
    <row r="1726" spans="1:12" ht="15" thickBot="1" x14ac:dyDescent="0.35">
      <c r="A1726" s="8" t="s">
        <v>78</v>
      </c>
      <c r="B1726" s="9">
        <v>14790.1</v>
      </c>
      <c r="C1726" s="9">
        <v>4293.8999999999996</v>
      </c>
      <c r="D1726" s="9">
        <v>6679.4</v>
      </c>
      <c r="E1726" s="9">
        <v>0</v>
      </c>
      <c r="F1726" s="9">
        <v>0</v>
      </c>
      <c r="G1726" s="9">
        <v>1431.3</v>
      </c>
      <c r="H1726" s="9">
        <v>954.2</v>
      </c>
      <c r="I1726" s="9">
        <v>28148.9</v>
      </c>
      <c r="J1726" s="9">
        <v>26000</v>
      </c>
      <c r="K1726" s="9">
        <v>-2148.9</v>
      </c>
      <c r="L1726" s="9">
        <v>-8.27</v>
      </c>
    </row>
    <row r="1727" spans="1:12" ht="15" thickBot="1" x14ac:dyDescent="0.35">
      <c r="A1727" s="8" t="s">
        <v>79</v>
      </c>
      <c r="B1727" s="9">
        <v>14790.1</v>
      </c>
      <c r="C1727" s="9">
        <v>5725.2</v>
      </c>
      <c r="D1727" s="9">
        <v>6679.4</v>
      </c>
      <c r="E1727" s="9">
        <v>0</v>
      </c>
      <c r="F1727" s="9">
        <v>0</v>
      </c>
      <c r="G1727" s="9">
        <v>1431.3</v>
      </c>
      <c r="H1727" s="9">
        <v>954.2</v>
      </c>
      <c r="I1727" s="9">
        <v>29580.2</v>
      </c>
      <c r="J1727" s="9">
        <v>30000</v>
      </c>
      <c r="K1727" s="9">
        <v>419.8</v>
      </c>
      <c r="L1727" s="9">
        <v>1.4</v>
      </c>
    </row>
    <row r="1728" spans="1:12" ht="15" thickBot="1" x14ac:dyDescent="0.35">
      <c r="A1728" s="8" t="s">
        <v>80</v>
      </c>
      <c r="B1728" s="9">
        <v>14790.1</v>
      </c>
      <c r="C1728" s="9">
        <v>11211.9</v>
      </c>
      <c r="D1728" s="9">
        <v>6679.4</v>
      </c>
      <c r="E1728" s="9">
        <v>0</v>
      </c>
      <c r="F1728" s="9">
        <v>0</v>
      </c>
      <c r="G1728" s="9">
        <v>1431.3</v>
      </c>
      <c r="H1728" s="9">
        <v>954.2</v>
      </c>
      <c r="I1728" s="9">
        <v>35066.9</v>
      </c>
      <c r="J1728" s="9">
        <v>45000</v>
      </c>
      <c r="K1728" s="9">
        <v>9933.1</v>
      </c>
      <c r="L1728" s="9">
        <v>22.07</v>
      </c>
    </row>
    <row r="1729" spans="1:12" ht="15" thickBot="1" x14ac:dyDescent="0.35">
      <c r="A1729" s="8" t="s">
        <v>81</v>
      </c>
      <c r="B1729" s="9">
        <v>14790.1</v>
      </c>
      <c r="C1729" s="9">
        <v>3816.8</v>
      </c>
      <c r="D1729" s="9">
        <v>6679.4</v>
      </c>
      <c r="E1729" s="9">
        <v>0</v>
      </c>
      <c r="F1729" s="9">
        <v>0</v>
      </c>
      <c r="G1729" s="9">
        <v>954.2</v>
      </c>
      <c r="H1729" s="9">
        <v>954.2</v>
      </c>
      <c r="I1729" s="9">
        <v>27194.7</v>
      </c>
      <c r="J1729" s="9">
        <v>24000</v>
      </c>
      <c r="K1729" s="9">
        <v>-3194.7</v>
      </c>
      <c r="L1729" s="9">
        <v>-13.31</v>
      </c>
    </row>
    <row r="1730" spans="1:12" ht="15" thickBot="1" x14ac:dyDescent="0.35">
      <c r="A1730" s="8" t="s">
        <v>82</v>
      </c>
      <c r="B1730" s="9">
        <v>14790.1</v>
      </c>
      <c r="C1730" s="9">
        <v>4293.8999999999996</v>
      </c>
      <c r="D1730" s="9">
        <v>6679.4</v>
      </c>
      <c r="E1730" s="9">
        <v>0</v>
      </c>
      <c r="F1730" s="9">
        <v>0</v>
      </c>
      <c r="G1730" s="9">
        <v>954.2</v>
      </c>
      <c r="H1730" s="9">
        <v>477.1</v>
      </c>
      <c r="I1730" s="9">
        <v>27194.7</v>
      </c>
      <c r="J1730" s="9">
        <v>24000</v>
      </c>
      <c r="K1730" s="9">
        <v>-3194.7</v>
      </c>
      <c r="L1730" s="9">
        <v>-13.31</v>
      </c>
    </row>
    <row r="1731" spans="1:12" ht="15" thickBot="1" x14ac:dyDescent="0.35">
      <c r="A1731" s="8" t="s">
        <v>83</v>
      </c>
      <c r="B1731" s="9">
        <v>14790.1</v>
      </c>
      <c r="C1731" s="9">
        <v>5248.1</v>
      </c>
      <c r="D1731" s="9">
        <v>6679.4</v>
      </c>
      <c r="E1731" s="9">
        <v>0</v>
      </c>
      <c r="F1731" s="9">
        <v>0</v>
      </c>
      <c r="G1731" s="9">
        <v>1431.3</v>
      </c>
      <c r="H1731" s="9">
        <v>954.2</v>
      </c>
      <c r="I1731" s="9">
        <v>29103.1</v>
      </c>
      <c r="J1731" s="9">
        <v>28000</v>
      </c>
      <c r="K1731" s="9">
        <v>-1103.0999999999999</v>
      </c>
      <c r="L1731" s="9">
        <v>-3.94</v>
      </c>
    </row>
    <row r="1732" spans="1:12" ht="15" thickBot="1" x14ac:dyDescent="0.35">
      <c r="A1732" s="8" t="s">
        <v>84</v>
      </c>
      <c r="B1732" s="9">
        <v>14790.1</v>
      </c>
      <c r="C1732" s="9">
        <v>5725.2</v>
      </c>
      <c r="D1732" s="9">
        <v>6679.4</v>
      </c>
      <c r="E1732" s="9">
        <v>477.1</v>
      </c>
      <c r="F1732" s="9">
        <v>0</v>
      </c>
      <c r="G1732" s="9">
        <v>1431.3</v>
      </c>
      <c r="H1732" s="9">
        <v>954.2</v>
      </c>
      <c r="I1732" s="9">
        <v>30057.3</v>
      </c>
      <c r="J1732" s="9">
        <v>25000</v>
      </c>
      <c r="K1732" s="9">
        <v>-5057.3</v>
      </c>
      <c r="L1732" s="9">
        <v>-20.23</v>
      </c>
    </row>
    <row r="1733" spans="1:12" ht="15" thickBot="1" x14ac:dyDescent="0.35">
      <c r="A1733" s="8" t="s">
        <v>85</v>
      </c>
      <c r="B1733" s="9">
        <v>16221.4</v>
      </c>
      <c r="C1733" s="9">
        <v>5248.1</v>
      </c>
      <c r="D1733" s="9">
        <v>6679.4</v>
      </c>
      <c r="E1733" s="9">
        <v>0</v>
      </c>
      <c r="F1733" s="9">
        <v>0</v>
      </c>
      <c r="G1733" s="9">
        <v>1431.3</v>
      </c>
      <c r="H1733" s="9">
        <v>954.2</v>
      </c>
      <c r="I1733" s="9">
        <v>30534.400000000001</v>
      </c>
      <c r="J1733" s="9">
        <v>28000</v>
      </c>
      <c r="K1733" s="9">
        <v>-2534.4</v>
      </c>
      <c r="L1733" s="9">
        <v>-9.0500000000000007</v>
      </c>
    </row>
    <row r="1734" spans="1:12" ht="15" thickBot="1" x14ac:dyDescent="0.35">
      <c r="A1734" s="8" t="s">
        <v>86</v>
      </c>
      <c r="B1734" s="9">
        <v>16221.4</v>
      </c>
      <c r="C1734" s="9">
        <v>5248.1</v>
      </c>
      <c r="D1734" s="9">
        <v>6679.4</v>
      </c>
      <c r="E1734" s="9">
        <v>0</v>
      </c>
      <c r="F1734" s="9">
        <v>0</v>
      </c>
      <c r="G1734" s="9">
        <v>1431.3</v>
      </c>
      <c r="H1734" s="9">
        <v>954.2</v>
      </c>
      <c r="I1734" s="9">
        <v>30534.400000000001</v>
      </c>
      <c r="J1734" s="9">
        <v>29000</v>
      </c>
      <c r="K1734" s="9">
        <v>-1534.4</v>
      </c>
      <c r="L1734" s="9">
        <v>-5.29</v>
      </c>
    </row>
    <row r="1735" spans="1:12" ht="15" thickBot="1" x14ac:dyDescent="0.35">
      <c r="A1735" s="8" t="s">
        <v>87</v>
      </c>
      <c r="B1735" s="9">
        <v>16221.4</v>
      </c>
      <c r="C1735" s="9">
        <v>5725.2</v>
      </c>
      <c r="D1735" s="9">
        <v>6679.4</v>
      </c>
      <c r="E1735" s="9">
        <v>0</v>
      </c>
      <c r="F1735" s="9">
        <v>0</v>
      </c>
      <c r="G1735" s="9">
        <v>1431.3</v>
      </c>
      <c r="H1735" s="9">
        <v>954.2</v>
      </c>
      <c r="I1735" s="9">
        <v>31011.5</v>
      </c>
      <c r="J1735" s="9">
        <v>31000</v>
      </c>
      <c r="K1735" s="9">
        <v>-11.5</v>
      </c>
      <c r="L1735" s="9">
        <v>-0.04</v>
      </c>
    </row>
    <row r="1736" spans="1:12" ht="15" thickBot="1" x14ac:dyDescent="0.35">
      <c r="A1736" s="8" t="s">
        <v>88</v>
      </c>
      <c r="B1736" s="9">
        <v>16221.4</v>
      </c>
      <c r="C1736" s="9">
        <v>5725.2</v>
      </c>
      <c r="D1736" s="9">
        <v>6679.4</v>
      </c>
      <c r="E1736" s="9">
        <v>0</v>
      </c>
      <c r="F1736" s="9">
        <v>0</v>
      </c>
      <c r="G1736" s="9">
        <v>1431.3</v>
      </c>
      <c r="H1736" s="9">
        <v>954.2</v>
      </c>
      <c r="I1736" s="9">
        <v>31011.5</v>
      </c>
      <c r="J1736" s="9">
        <v>29000</v>
      </c>
      <c r="K1736" s="9">
        <v>-2011.5</v>
      </c>
      <c r="L1736" s="9">
        <v>-6.94</v>
      </c>
    </row>
    <row r="1737" spans="1:12" ht="15" thickBot="1" x14ac:dyDescent="0.35">
      <c r="A1737" s="8" t="s">
        <v>89</v>
      </c>
      <c r="B1737" s="9">
        <v>16221.4</v>
      </c>
      <c r="C1737" s="9">
        <v>4293.8999999999996</v>
      </c>
      <c r="D1737" s="9">
        <v>6679.4</v>
      </c>
      <c r="E1737" s="9">
        <v>0</v>
      </c>
      <c r="F1737" s="9">
        <v>0</v>
      </c>
      <c r="G1737" s="9">
        <v>1431.3</v>
      </c>
      <c r="H1737" s="9">
        <v>954.2</v>
      </c>
      <c r="I1737" s="9">
        <v>29580.2</v>
      </c>
      <c r="J1737" s="9">
        <v>26000</v>
      </c>
      <c r="K1737" s="9">
        <v>-3580.2</v>
      </c>
      <c r="L1737" s="9">
        <v>-13.77</v>
      </c>
    </row>
    <row r="1738" spans="1:12" ht="15" thickBot="1" x14ac:dyDescent="0.35">
      <c r="A1738" s="8" t="s">
        <v>90</v>
      </c>
      <c r="B1738" s="9">
        <v>16221.4</v>
      </c>
      <c r="C1738" s="9">
        <v>5725.2</v>
      </c>
      <c r="D1738" s="9">
        <v>6679.4</v>
      </c>
      <c r="E1738" s="9">
        <v>0</v>
      </c>
      <c r="F1738" s="9">
        <v>0</v>
      </c>
      <c r="G1738" s="9">
        <v>1431.3</v>
      </c>
      <c r="H1738" s="9">
        <v>954.2</v>
      </c>
      <c r="I1738" s="9">
        <v>31011.5</v>
      </c>
      <c r="J1738" s="9">
        <v>32000</v>
      </c>
      <c r="K1738" s="9">
        <v>988.5</v>
      </c>
      <c r="L1738" s="9">
        <v>3.09</v>
      </c>
    </row>
    <row r="1739" spans="1:12" ht="15" thickBot="1" x14ac:dyDescent="0.35">
      <c r="A1739" s="8" t="s">
        <v>91</v>
      </c>
      <c r="B1739" s="9">
        <v>16221.4</v>
      </c>
      <c r="C1739" s="9">
        <v>11211.9</v>
      </c>
      <c r="D1739" s="9">
        <v>6679.4</v>
      </c>
      <c r="E1739" s="9">
        <v>0</v>
      </c>
      <c r="F1739" s="9">
        <v>0</v>
      </c>
      <c r="G1739" s="9">
        <v>1431.3</v>
      </c>
      <c r="H1739" s="9">
        <v>954.2</v>
      </c>
      <c r="I1739" s="9">
        <v>36498.199999999997</v>
      </c>
      <c r="J1739" s="9">
        <v>37000</v>
      </c>
      <c r="K1739" s="9">
        <v>501.8</v>
      </c>
      <c r="L1739" s="9">
        <v>1.36</v>
      </c>
    </row>
    <row r="1740" spans="1:12" ht="15" thickBot="1" x14ac:dyDescent="0.35">
      <c r="A1740" s="8" t="s">
        <v>92</v>
      </c>
      <c r="B1740" s="9">
        <v>16221.4</v>
      </c>
      <c r="C1740" s="9">
        <v>14313</v>
      </c>
      <c r="D1740" s="9">
        <v>6679.4</v>
      </c>
      <c r="E1740" s="9">
        <v>0</v>
      </c>
      <c r="F1740" s="9">
        <v>0</v>
      </c>
      <c r="G1740" s="9">
        <v>1431.3</v>
      </c>
      <c r="H1740" s="9">
        <v>954.2</v>
      </c>
      <c r="I1740" s="9">
        <v>39599.300000000003</v>
      </c>
      <c r="J1740" s="9">
        <v>51000</v>
      </c>
      <c r="K1740" s="9">
        <v>11400.7</v>
      </c>
      <c r="L1740" s="9">
        <v>22.35</v>
      </c>
    </row>
    <row r="1741" spans="1:12" ht="15" thickBot="1" x14ac:dyDescent="0.35">
      <c r="A1741" s="8" t="s">
        <v>93</v>
      </c>
      <c r="B1741" s="9">
        <v>16221.4</v>
      </c>
      <c r="C1741" s="9">
        <v>5725.2</v>
      </c>
      <c r="D1741" s="9">
        <v>6679.4</v>
      </c>
      <c r="E1741" s="9">
        <v>0</v>
      </c>
      <c r="F1741" s="9">
        <v>0</v>
      </c>
      <c r="G1741" s="9">
        <v>1431.3</v>
      </c>
      <c r="H1741" s="9">
        <v>954.2</v>
      </c>
      <c r="I1741" s="9">
        <v>31011.5</v>
      </c>
      <c r="J1741" s="9">
        <v>29000</v>
      </c>
      <c r="K1741" s="9">
        <v>-2011.5</v>
      </c>
      <c r="L1741" s="9">
        <v>-6.94</v>
      </c>
    </row>
    <row r="1742" spans="1:12" ht="15" thickBot="1" x14ac:dyDescent="0.35">
      <c r="A1742" s="8" t="s">
        <v>94</v>
      </c>
      <c r="B1742" s="9">
        <v>16221.4</v>
      </c>
      <c r="C1742" s="9">
        <v>5725.2</v>
      </c>
      <c r="D1742" s="9">
        <v>6679.4</v>
      </c>
      <c r="E1742" s="9">
        <v>0</v>
      </c>
      <c r="F1742" s="9">
        <v>0</v>
      </c>
      <c r="G1742" s="9">
        <v>1431.3</v>
      </c>
      <c r="H1742" s="9">
        <v>954.2</v>
      </c>
      <c r="I1742" s="9">
        <v>31011.5</v>
      </c>
      <c r="J1742" s="9">
        <v>28000</v>
      </c>
      <c r="K1742" s="9">
        <v>-3011.5</v>
      </c>
      <c r="L1742" s="9">
        <v>-10.76</v>
      </c>
    </row>
    <row r="1743" spans="1:12" ht="15" thickBot="1" x14ac:dyDescent="0.35">
      <c r="A1743" s="8" t="s">
        <v>95</v>
      </c>
      <c r="B1743" s="9">
        <v>17175.599999999999</v>
      </c>
      <c r="C1743" s="9">
        <v>8587.7999999999993</v>
      </c>
      <c r="D1743" s="9">
        <v>6679.4</v>
      </c>
      <c r="E1743" s="9">
        <v>0</v>
      </c>
      <c r="F1743" s="9">
        <v>0</v>
      </c>
      <c r="G1743" s="9">
        <v>1431.3</v>
      </c>
      <c r="H1743" s="9">
        <v>954.2</v>
      </c>
      <c r="I1743" s="9">
        <v>34828.300000000003</v>
      </c>
      <c r="J1743" s="9">
        <v>30000</v>
      </c>
      <c r="K1743" s="9">
        <v>-4828.3</v>
      </c>
      <c r="L1743" s="9">
        <v>-16.09</v>
      </c>
    </row>
    <row r="1744" spans="1:12" ht="15" thickBot="1" x14ac:dyDescent="0.35">
      <c r="A1744" s="8" t="s">
        <v>96</v>
      </c>
      <c r="B1744" s="9">
        <v>18129.8</v>
      </c>
      <c r="C1744" s="9">
        <v>5725.2</v>
      </c>
      <c r="D1744" s="9">
        <v>6679.4</v>
      </c>
      <c r="E1744" s="9">
        <v>0</v>
      </c>
      <c r="F1744" s="9">
        <v>0</v>
      </c>
      <c r="G1744" s="9">
        <v>1431.3</v>
      </c>
      <c r="H1744" s="9">
        <v>954.2</v>
      </c>
      <c r="I1744" s="9">
        <v>32919.9</v>
      </c>
      <c r="J1744" s="9">
        <v>34000</v>
      </c>
      <c r="K1744" s="9">
        <v>1080.0999999999999</v>
      </c>
      <c r="L1744" s="9">
        <v>3.18</v>
      </c>
    </row>
    <row r="1745" spans="1:12" ht="15" thickBot="1" x14ac:dyDescent="0.35">
      <c r="A1745" s="8" t="s">
        <v>97</v>
      </c>
      <c r="B1745" s="9">
        <v>18129.8</v>
      </c>
      <c r="C1745" s="9">
        <v>5725.2</v>
      </c>
      <c r="D1745" s="9">
        <v>6679.4</v>
      </c>
      <c r="E1745" s="9">
        <v>0</v>
      </c>
      <c r="F1745" s="9">
        <v>0</v>
      </c>
      <c r="G1745" s="9">
        <v>1431.3</v>
      </c>
      <c r="H1745" s="9">
        <v>954.2</v>
      </c>
      <c r="I1745" s="9">
        <v>32919.9</v>
      </c>
      <c r="J1745" s="9">
        <v>32000</v>
      </c>
      <c r="K1745" s="9">
        <v>-919.9</v>
      </c>
      <c r="L1745" s="9">
        <v>-2.87</v>
      </c>
    </row>
    <row r="1746" spans="1:12" ht="15" thickBot="1" x14ac:dyDescent="0.35">
      <c r="A1746" s="8" t="s">
        <v>98</v>
      </c>
      <c r="B1746" s="9">
        <v>18129.8</v>
      </c>
      <c r="C1746" s="9">
        <v>5725.2</v>
      </c>
      <c r="D1746" s="9">
        <v>6679.4</v>
      </c>
      <c r="E1746" s="9">
        <v>0</v>
      </c>
      <c r="F1746" s="9">
        <v>0</v>
      </c>
      <c r="G1746" s="9">
        <v>1431.3</v>
      </c>
      <c r="H1746" s="9">
        <v>1431.3</v>
      </c>
      <c r="I1746" s="9">
        <v>33397</v>
      </c>
      <c r="J1746" s="9">
        <v>34000</v>
      </c>
      <c r="K1746" s="9">
        <v>603</v>
      </c>
      <c r="L1746" s="9">
        <v>1.77</v>
      </c>
    </row>
    <row r="1747" spans="1:12" ht="15" thickBot="1" x14ac:dyDescent="0.35">
      <c r="A1747" s="8" t="s">
        <v>99</v>
      </c>
      <c r="B1747" s="9">
        <v>18129.8</v>
      </c>
      <c r="C1747" s="9">
        <v>8587.7999999999993</v>
      </c>
      <c r="D1747" s="9">
        <v>6679.4</v>
      </c>
      <c r="E1747" s="9">
        <v>0</v>
      </c>
      <c r="F1747" s="9">
        <v>0</v>
      </c>
      <c r="G1747" s="9">
        <v>1431.3</v>
      </c>
      <c r="H1747" s="9">
        <v>954.2</v>
      </c>
      <c r="I1747" s="9">
        <v>35782.5</v>
      </c>
      <c r="J1747" s="9">
        <v>37000</v>
      </c>
      <c r="K1747" s="9">
        <v>1217.5</v>
      </c>
      <c r="L1747" s="9">
        <v>3.29</v>
      </c>
    </row>
    <row r="1748" spans="1:12" ht="15" thickBot="1" x14ac:dyDescent="0.35">
      <c r="A1748" s="8" t="s">
        <v>100</v>
      </c>
      <c r="B1748" s="9">
        <v>18129.8</v>
      </c>
      <c r="C1748" s="9">
        <v>9542</v>
      </c>
      <c r="D1748" s="9">
        <v>6679.4</v>
      </c>
      <c r="E1748" s="9">
        <v>0</v>
      </c>
      <c r="F1748" s="9">
        <v>0</v>
      </c>
      <c r="G1748" s="9">
        <v>1431.3</v>
      </c>
      <c r="H1748" s="9">
        <v>954.2</v>
      </c>
      <c r="I1748" s="9">
        <v>36736.699999999997</v>
      </c>
      <c r="J1748" s="9">
        <v>36000</v>
      </c>
      <c r="K1748" s="9">
        <v>-736.7</v>
      </c>
      <c r="L1748" s="9">
        <v>-2.0499999999999998</v>
      </c>
    </row>
    <row r="1749" spans="1:12" ht="15" thickBot="1" x14ac:dyDescent="0.35">
      <c r="A1749" s="8" t="s">
        <v>101</v>
      </c>
      <c r="B1749" s="9">
        <v>18129.8</v>
      </c>
      <c r="C1749" s="9">
        <v>8587.7999999999993</v>
      </c>
      <c r="D1749" s="9">
        <v>6679.4</v>
      </c>
      <c r="E1749" s="9">
        <v>0</v>
      </c>
      <c r="F1749" s="9">
        <v>0</v>
      </c>
      <c r="G1749" s="9">
        <v>1431.3</v>
      </c>
      <c r="H1749" s="9">
        <v>1431.3</v>
      </c>
      <c r="I1749" s="9">
        <v>36259.599999999999</v>
      </c>
      <c r="J1749" s="9">
        <v>33000</v>
      </c>
      <c r="K1749" s="9">
        <v>-3259.6</v>
      </c>
      <c r="L1749" s="9">
        <v>-9.8800000000000008</v>
      </c>
    </row>
    <row r="1750" spans="1:12" ht="15" thickBot="1" x14ac:dyDescent="0.35">
      <c r="A1750" s="8" t="s">
        <v>102</v>
      </c>
      <c r="B1750" s="9">
        <v>18129.8</v>
      </c>
      <c r="C1750" s="9">
        <v>5725.2</v>
      </c>
      <c r="D1750" s="9">
        <v>6679.4</v>
      </c>
      <c r="E1750" s="9">
        <v>0</v>
      </c>
      <c r="F1750" s="9">
        <v>0</v>
      </c>
      <c r="G1750" s="9">
        <v>1431.3</v>
      </c>
      <c r="H1750" s="9">
        <v>954.2</v>
      </c>
      <c r="I1750" s="9">
        <v>32919.9</v>
      </c>
      <c r="J1750" s="9">
        <v>32000</v>
      </c>
      <c r="K1750" s="9">
        <v>-919.9</v>
      </c>
      <c r="L1750" s="9">
        <v>-2.87</v>
      </c>
    </row>
    <row r="1751" spans="1:12" ht="15" thickBot="1" x14ac:dyDescent="0.35">
      <c r="A1751" s="8" t="s">
        <v>103</v>
      </c>
      <c r="B1751" s="9">
        <v>18129.8</v>
      </c>
      <c r="C1751" s="9">
        <v>9542</v>
      </c>
      <c r="D1751" s="9">
        <v>6679.4</v>
      </c>
      <c r="E1751" s="9">
        <v>0</v>
      </c>
      <c r="F1751" s="9">
        <v>0</v>
      </c>
      <c r="G1751" s="9">
        <v>1431.3</v>
      </c>
      <c r="H1751" s="9">
        <v>954.2</v>
      </c>
      <c r="I1751" s="9">
        <v>36736.699999999997</v>
      </c>
      <c r="J1751" s="9">
        <v>37000</v>
      </c>
      <c r="K1751" s="9">
        <v>263.3</v>
      </c>
      <c r="L1751" s="9">
        <v>0.71</v>
      </c>
    </row>
    <row r="1752" spans="1:12" ht="15" thickBot="1" x14ac:dyDescent="0.35">
      <c r="A1752" s="8" t="s">
        <v>104</v>
      </c>
      <c r="B1752" s="9">
        <v>18129.8</v>
      </c>
      <c r="C1752" s="9">
        <v>15267.2</v>
      </c>
      <c r="D1752" s="9">
        <v>6679.4</v>
      </c>
      <c r="E1752" s="9">
        <v>0</v>
      </c>
      <c r="F1752" s="9">
        <v>0</v>
      </c>
      <c r="G1752" s="9">
        <v>1431.3</v>
      </c>
      <c r="H1752" s="9">
        <v>954.2</v>
      </c>
      <c r="I1752" s="9">
        <v>42461.9</v>
      </c>
      <c r="J1752" s="9">
        <v>51000</v>
      </c>
      <c r="K1752" s="9">
        <v>8538.1</v>
      </c>
      <c r="L1752" s="9">
        <v>16.739999999999998</v>
      </c>
    </row>
    <row r="1753" spans="1:12" ht="15" thickBot="1" x14ac:dyDescent="0.35">
      <c r="A1753" s="8" t="s">
        <v>105</v>
      </c>
      <c r="B1753" s="9">
        <v>18129.8</v>
      </c>
      <c r="C1753" s="9">
        <v>4293.8999999999996</v>
      </c>
      <c r="D1753" s="9">
        <v>6679.4</v>
      </c>
      <c r="E1753" s="9">
        <v>0</v>
      </c>
      <c r="F1753" s="9">
        <v>0</v>
      </c>
      <c r="G1753" s="9">
        <v>1431.3</v>
      </c>
      <c r="H1753" s="9">
        <v>954.2</v>
      </c>
      <c r="I1753" s="9">
        <v>31488.6</v>
      </c>
      <c r="J1753" s="9">
        <v>31000</v>
      </c>
      <c r="K1753" s="9">
        <v>-488.6</v>
      </c>
      <c r="L1753" s="9">
        <v>-1.58</v>
      </c>
    </row>
    <row r="1754" spans="1:12" ht="15" thickBot="1" x14ac:dyDescent="0.35">
      <c r="A1754" s="8" t="s">
        <v>106</v>
      </c>
      <c r="B1754" s="9">
        <v>18129.8</v>
      </c>
      <c r="C1754" s="9">
        <v>4293.8999999999996</v>
      </c>
      <c r="D1754" s="9">
        <v>6679.4</v>
      </c>
      <c r="E1754" s="9">
        <v>0</v>
      </c>
      <c r="F1754" s="9">
        <v>0</v>
      </c>
      <c r="G1754" s="9">
        <v>1431.3</v>
      </c>
      <c r="H1754" s="9">
        <v>954.2</v>
      </c>
      <c r="I1754" s="9">
        <v>31488.6</v>
      </c>
      <c r="J1754" s="9">
        <v>30000</v>
      </c>
      <c r="K1754" s="9">
        <v>-1488.6</v>
      </c>
      <c r="L1754" s="9">
        <v>-4.96</v>
      </c>
    </row>
    <row r="1755" spans="1:12" ht="15" thickBot="1" x14ac:dyDescent="0.35">
      <c r="A1755" s="8" t="s">
        <v>107</v>
      </c>
      <c r="B1755" s="9">
        <v>18129.8</v>
      </c>
      <c r="C1755" s="9">
        <v>5725.2</v>
      </c>
      <c r="D1755" s="9">
        <v>6679.4</v>
      </c>
      <c r="E1755" s="9">
        <v>0</v>
      </c>
      <c r="F1755" s="9">
        <v>0</v>
      </c>
      <c r="G1755" s="9">
        <v>1431.3</v>
      </c>
      <c r="H1755" s="9">
        <v>954.2</v>
      </c>
      <c r="I1755" s="9">
        <v>32919.9</v>
      </c>
      <c r="J1755" s="9">
        <v>32000</v>
      </c>
      <c r="K1755" s="9">
        <v>-919.9</v>
      </c>
      <c r="L1755" s="9">
        <v>-2.87</v>
      </c>
    </row>
    <row r="1756" spans="1:12" ht="15" thickBot="1" x14ac:dyDescent="0.35">
      <c r="A1756" s="8" t="s">
        <v>108</v>
      </c>
      <c r="B1756" s="9">
        <v>18606.900000000001</v>
      </c>
      <c r="C1756" s="9">
        <v>4293.8999999999996</v>
      </c>
      <c r="D1756" s="9">
        <v>6679.4</v>
      </c>
      <c r="E1756" s="9">
        <v>0</v>
      </c>
      <c r="F1756" s="9">
        <v>0</v>
      </c>
      <c r="G1756" s="9">
        <v>1431.3</v>
      </c>
      <c r="H1756" s="9">
        <v>954.2</v>
      </c>
      <c r="I1756" s="9">
        <v>31965.7</v>
      </c>
      <c r="J1756" s="9">
        <v>33000</v>
      </c>
      <c r="K1756" s="9">
        <v>1034.3</v>
      </c>
      <c r="L1756" s="9">
        <v>3.13</v>
      </c>
    </row>
    <row r="1757" spans="1:12" ht="15" thickBot="1" x14ac:dyDescent="0.35">
      <c r="A1757" s="8" t="s">
        <v>109</v>
      </c>
      <c r="B1757" s="9">
        <v>18606.900000000001</v>
      </c>
      <c r="C1757" s="9">
        <v>5725.2</v>
      </c>
      <c r="D1757" s="9">
        <v>6679.4</v>
      </c>
      <c r="E1757" s="9">
        <v>0</v>
      </c>
      <c r="F1757" s="9">
        <v>0</v>
      </c>
      <c r="G1757" s="9">
        <v>1431.3</v>
      </c>
      <c r="H1757" s="9">
        <v>954.2</v>
      </c>
      <c r="I1757" s="9">
        <v>33397</v>
      </c>
      <c r="J1757" s="9">
        <v>35000</v>
      </c>
      <c r="K1757" s="9">
        <v>1603</v>
      </c>
      <c r="L1757" s="9">
        <v>4.58</v>
      </c>
    </row>
    <row r="1758" spans="1:12" ht="15" thickBot="1" x14ac:dyDescent="0.35">
      <c r="A1758" s="8" t="s">
        <v>110</v>
      </c>
      <c r="B1758" s="9">
        <v>18606.900000000001</v>
      </c>
      <c r="C1758" s="9">
        <v>8587.7999999999993</v>
      </c>
      <c r="D1758" s="9">
        <v>6679.4</v>
      </c>
      <c r="E1758" s="9">
        <v>0</v>
      </c>
      <c r="F1758" s="9">
        <v>0</v>
      </c>
      <c r="G1758" s="9">
        <v>1431.3</v>
      </c>
      <c r="H1758" s="9">
        <v>954.2</v>
      </c>
      <c r="I1758" s="9">
        <v>36259.599999999999</v>
      </c>
      <c r="J1758" s="9">
        <v>38000</v>
      </c>
      <c r="K1758" s="9">
        <v>1740.4</v>
      </c>
      <c r="L1758" s="9">
        <v>4.58</v>
      </c>
    </row>
    <row r="1759" spans="1:12" ht="15" thickBot="1" x14ac:dyDescent="0.35">
      <c r="A1759" s="8" t="s">
        <v>111</v>
      </c>
      <c r="B1759" s="9">
        <v>18606.900000000001</v>
      </c>
      <c r="C1759" s="9">
        <v>8587.7999999999993</v>
      </c>
      <c r="D1759" s="9">
        <v>6679.4</v>
      </c>
      <c r="E1759" s="9">
        <v>0</v>
      </c>
      <c r="F1759" s="9">
        <v>954.2</v>
      </c>
      <c r="G1759" s="9">
        <v>1431.3</v>
      </c>
      <c r="H1759" s="9">
        <v>1431.3</v>
      </c>
      <c r="I1759" s="9">
        <v>37690.9</v>
      </c>
      <c r="J1759" s="9">
        <v>41000</v>
      </c>
      <c r="K1759" s="9">
        <v>3309.1</v>
      </c>
      <c r="L1759" s="9">
        <v>8.07</v>
      </c>
    </row>
    <row r="1760" spans="1:12" ht="15" thickBot="1" x14ac:dyDescent="0.35">
      <c r="A1760" s="8" t="s">
        <v>112</v>
      </c>
      <c r="B1760" s="9">
        <v>18606.900000000001</v>
      </c>
      <c r="C1760" s="9">
        <v>8587.7999999999993</v>
      </c>
      <c r="D1760" s="9">
        <v>6679.4</v>
      </c>
      <c r="E1760" s="9">
        <v>0</v>
      </c>
      <c r="F1760" s="9">
        <v>0</v>
      </c>
      <c r="G1760" s="9">
        <v>1431.3</v>
      </c>
      <c r="H1760" s="9">
        <v>1192.8</v>
      </c>
      <c r="I1760" s="9">
        <v>36498.199999999997</v>
      </c>
      <c r="J1760" s="9">
        <v>40000</v>
      </c>
      <c r="K1760" s="9">
        <v>3501.8</v>
      </c>
      <c r="L1760" s="9">
        <v>8.75</v>
      </c>
    </row>
    <row r="1761" spans="1:12" ht="15" thickBot="1" x14ac:dyDescent="0.35">
      <c r="A1761" s="8" t="s">
        <v>113</v>
      </c>
      <c r="B1761" s="9">
        <v>18606.900000000001</v>
      </c>
      <c r="C1761" s="9">
        <v>5725.2</v>
      </c>
      <c r="D1761" s="9">
        <v>6679.4</v>
      </c>
      <c r="E1761" s="9">
        <v>0</v>
      </c>
      <c r="F1761" s="9">
        <v>0</v>
      </c>
      <c r="G1761" s="9">
        <v>1431.3</v>
      </c>
      <c r="H1761" s="9">
        <v>1192.8</v>
      </c>
      <c r="I1761" s="9">
        <v>33635.599999999999</v>
      </c>
      <c r="J1761" s="9">
        <v>37000</v>
      </c>
      <c r="K1761" s="9">
        <v>3364.4</v>
      </c>
      <c r="L1761" s="9">
        <v>9.09</v>
      </c>
    </row>
    <row r="1762" spans="1:12" ht="15" thickBot="1" x14ac:dyDescent="0.35">
      <c r="A1762" s="8" t="s">
        <v>114</v>
      </c>
      <c r="B1762" s="9">
        <v>19084</v>
      </c>
      <c r="C1762" s="9">
        <v>5725.2</v>
      </c>
      <c r="D1762" s="9">
        <v>6679.4</v>
      </c>
      <c r="E1762" s="9">
        <v>0</v>
      </c>
      <c r="F1762" s="9">
        <v>0</v>
      </c>
      <c r="G1762" s="9">
        <v>1431.3</v>
      </c>
      <c r="H1762" s="9">
        <v>954.2</v>
      </c>
      <c r="I1762" s="9">
        <v>33874.1</v>
      </c>
      <c r="J1762" s="9">
        <v>38000</v>
      </c>
      <c r="K1762" s="9">
        <v>4125.8999999999996</v>
      </c>
      <c r="L1762" s="9">
        <v>10.86</v>
      </c>
    </row>
    <row r="1763" spans="1:12" ht="15" thickBot="1" x14ac:dyDescent="0.35">
      <c r="A1763" s="8" t="s">
        <v>115</v>
      </c>
      <c r="B1763" s="9">
        <v>19084</v>
      </c>
      <c r="C1763" s="9">
        <v>9542</v>
      </c>
      <c r="D1763" s="9">
        <v>6679.4</v>
      </c>
      <c r="E1763" s="9">
        <v>0</v>
      </c>
      <c r="F1763" s="9">
        <v>0</v>
      </c>
      <c r="G1763" s="9">
        <v>1431.3</v>
      </c>
      <c r="H1763" s="9">
        <v>954.2</v>
      </c>
      <c r="I1763" s="9">
        <v>37690.9</v>
      </c>
      <c r="J1763" s="9">
        <v>40000</v>
      </c>
      <c r="K1763" s="9">
        <v>2309.1</v>
      </c>
      <c r="L1763" s="9">
        <v>5.77</v>
      </c>
    </row>
    <row r="1764" spans="1:12" ht="15" thickBot="1" x14ac:dyDescent="0.35">
      <c r="A1764" s="8" t="s">
        <v>116</v>
      </c>
      <c r="B1764" s="9">
        <v>19561.099999999999</v>
      </c>
      <c r="C1764" s="9">
        <v>15267.2</v>
      </c>
      <c r="D1764" s="9">
        <v>6679.4</v>
      </c>
      <c r="E1764" s="9">
        <v>0</v>
      </c>
      <c r="F1764" s="9">
        <v>954.2</v>
      </c>
      <c r="G1764" s="9">
        <v>1431.3</v>
      </c>
      <c r="H1764" s="9">
        <v>1192.8</v>
      </c>
      <c r="I1764" s="9">
        <v>45086</v>
      </c>
      <c r="J1764" s="9">
        <v>57000</v>
      </c>
      <c r="K1764" s="9">
        <v>11914</v>
      </c>
      <c r="L1764" s="9">
        <v>20.9</v>
      </c>
    </row>
    <row r="1765" spans="1:12" ht="15" thickBot="1" x14ac:dyDescent="0.35">
      <c r="A1765" s="8" t="s">
        <v>117</v>
      </c>
      <c r="B1765" s="9">
        <v>19561.099999999999</v>
      </c>
      <c r="C1765" s="9">
        <v>5725.2</v>
      </c>
      <c r="D1765" s="9">
        <v>6679.4</v>
      </c>
      <c r="E1765" s="9">
        <v>0</v>
      </c>
      <c r="F1765" s="9">
        <v>0</v>
      </c>
      <c r="G1765" s="9">
        <v>1431.3</v>
      </c>
      <c r="H1765" s="9">
        <v>954.2</v>
      </c>
      <c r="I1765" s="9">
        <v>34351.199999999997</v>
      </c>
      <c r="J1765" s="9">
        <v>34000</v>
      </c>
      <c r="K1765" s="9">
        <v>-351.2</v>
      </c>
      <c r="L1765" s="9">
        <v>-1.03</v>
      </c>
    </row>
    <row r="1766" spans="1:12" ht="15" thickBot="1" x14ac:dyDescent="0.35">
      <c r="A1766" s="8" t="s">
        <v>118</v>
      </c>
      <c r="B1766" s="9">
        <v>19561.099999999999</v>
      </c>
      <c r="C1766" s="9">
        <v>5725.2</v>
      </c>
      <c r="D1766" s="9">
        <v>6679.4</v>
      </c>
      <c r="E1766" s="9">
        <v>0</v>
      </c>
      <c r="F1766" s="9">
        <v>0</v>
      </c>
      <c r="G1766" s="9">
        <v>1431.3</v>
      </c>
      <c r="H1766" s="9">
        <v>954.2</v>
      </c>
      <c r="I1766" s="9">
        <v>34351.199999999997</v>
      </c>
      <c r="J1766" s="9">
        <v>35000</v>
      </c>
      <c r="K1766" s="9">
        <v>648.79999999999995</v>
      </c>
      <c r="L1766" s="9">
        <v>1.85</v>
      </c>
    </row>
    <row r="1767" spans="1:12" ht="15" thickBot="1" x14ac:dyDescent="0.35">
      <c r="A1767" s="8" t="s">
        <v>119</v>
      </c>
      <c r="B1767" s="9">
        <v>19561.099999999999</v>
      </c>
      <c r="C1767" s="9">
        <v>5725.2</v>
      </c>
      <c r="D1767" s="9">
        <v>6679.4</v>
      </c>
      <c r="E1767" s="9">
        <v>0</v>
      </c>
      <c r="F1767" s="9">
        <v>0</v>
      </c>
      <c r="G1767" s="9">
        <v>1431.3</v>
      </c>
      <c r="H1767" s="9">
        <v>954.2</v>
      </c>
      <c r="I1767" s="9">
        <v>34351.199999999997</v>
      </c>
      <c r="J1767" s="9">
        <v>39000</v>
      </c>
      <c r="K1767" s="9">
        <v>4648.8</v>
      </c>
      <c r="L1767" s="9">
        <v>11.92</v>
      </c>
    </row>
    <row r="1768" spans="1:12" ht="15" thickBot="1" x14ac:dyDescent="0.35">
      <c r="A1768" s="8" t="s">
        <v>120</v>
      </c>
      <c r="B1768" s="9">
        <v>19561.099999999999</v>
      </c>
      <c r="C1768" s="9">
        <v>8587.7999999999993</v>
      </c>
      <c r="D1768" s="9">
        <v>6679.4</v>
      </c>
      <c r="E1768" s="9">
        <v>0</v>
      </c>
      <c r="F1768" s="9">
        <v>0</v>
      </c>
      <c r="G1768" s="9">
        <v>1431.3</v>
      </c>
      <c r="H1768" s="9">
        <v>954.2</v>
      </c>
      <c r="I1768" s="9">
        <v>37213.800000000003</v>
      </c>
      <c r="J1768" s="9">
        <v>39000</v>
      </c>
      <c r="K1768" s="9">
        <v>1786.2</v>
      </c>
      <c r="L1768" s="9">
        <v>4.58</v>
      </c>
    </row>
    <row r="1769" spans="1:12" ht="15" thickBot="1" x14ac:dyDescent="0.35">
      <c r="A1769" s="8" t="s">
        <v>121</v>
      </c>
      <c r="B1769" s="9">
        <v>19561.099999999999</v>
      </c>
      <c r="C1769" s="9">
        <v>5725.2</v>
      </c>
      <c r="D1769" s="9">
        <v>6679.4</v>
      </c>
      <c r="E1769" s="9">
        <v>0</v>
      </c>
      <c r="F1769" s="9">
        <v>954.2</v>
      </c>
      <c r="G1769" s="9">
        <v>1431.3</v>
      </c>
      <c r="H1769" s="9">
        <v>954.2</v>
      </c>
      <c r="I1769" s="9">
        <v>35305.4</v>
      </c>
      <c r="J1769" s="9">
        <v>39000</v>
      </c>
      <c r="K1769" s="9">
        <v>3694.6</v>
      </c>
      <c r="L1769" s="9">
        <v>9.4700000000000006</v>
      </c>
    </row>
    <row r="1770" spans="1:12" ht="15" thickBot="1" x14ac:dyDescent="0.35">
      <c r="A1770" s="8" t="s">
        <v>122</v>
      </c>
      <c r="B1770" s="9">
        <v>19561.099999999999</v>
      </c>
      <c r="C1770" s="9">
        <v>8587.7999999999993</v>
      </c>
      <c r="D1770" s="9">
        <v>6679.4</v>
      </c>
      <c r="E1770" s="9">
        <v>0</v>
      </c>
      <c r="F1770" s="9">
        <v>954.2</v>
      </c>
      <c r="G1770" s="9">
        <v>1431.3</v>
      </c>
      <c r="H1770" s="9">
        <v>1431.3</v>
      </c>
      <c r="I1770" s="9">
        <v>38645.1</v>
      </c>
      <c r="J1770" s="9">
        <v>47000</v>
      </c>
      <c r="K1770" s="9">
        <v>8354.9</v>
      </c>
      <c r="L1770" s="9">
        <v>17.78</v>
      </c>
    </row>
    <row r="1771" spans="1:12" ht="15" thickBot="1" x14ac:dyDescent="0.35">
      <c r="A1771" s="8" t="s">
        <v>123</v>
      </c>
      <c r="B1771" s="9">
        <v>19561.099999999999</v>
      </c>
      <c r="C1771" s="9">
        <v>8587.7999999999993</v>
      </c>
      <c r="D1771" s="9">
        <v>6679.4</v>
      </c>
      <c r="E1771" s="9">
        <v>0</v>
      </c>
      <c r="F1771" s="9">
        <v>954.2</v>
      </c>
      <c r="G1771" s="9">
        <v>1431.3</v>
      </c>
      <c r="H1771" s="9">
        <v>954.2</v>
      </c>
      <c r="I1771" s="9">
        <v>38168</v>
      </c>
      <c r="J1771" s="9">
        <v>47000</v>
      </c>
      <c r="K1771" s="9">
        <v>8832</v>
      </c>
      <c r="L1771" s="9">
        <v>18.79</v>
      </c>
    </row>
    <row r="1772" spans="1:12" ht="15" thickBot="1" x14ac:dyDescent="0.35">
      <c r="A1772" s="8" t="s">
        <v>124</v>
      </c>
      <c r="B1772" s="9">
        <v>19561.099999999999</v>
      </c>
      <c r="C1772" s="9">
        <v>11211.9</v>
      </c>
      <c r="D1772" s="9">
        <v>6679.4</v>
      </c>
      <c r="E1772" s="9">
        <v>0</v>
      </c>
      <c r="F1772" s="9">
        <v>954.2</v>
      </c>
      <c r="G1772" s="9">
        <v>1431.3</v>
      </c>
      <c r="H1772" s="9">
        <v>954.2</v>
      </c>
      <c r="I1772" s="9">
        <v>40792.1</v>
      </c>
      <c r="J1772" s="9">
        <v>49000</v>
      </c>
      <c r="K1772" s="9">
        <v>8207.9</v>
      </c>
      <c r="L1772" s="9">
        <v>16.75</v>
      </c>
    </row>
    <row r="1773" spans="1:12" ht="15" thickBot="1" x14ac:dyDescent="0.35">
      <c r="A1773" s="8" t="s">
        <v>125</v>
      </c>
      <c r="B1773" s="9">
        <v>19561.099999999999</v>
      </c>
      <c r="C1773" s="9">
        <v>9542</v>
      </c>
      <c r="D1773" s="9">
        <v>10496.2</v>
      </c>
      <c r="E1773" s="9">
        <v>0</v>
      </c>
      <c r="F1773" s="9">
        <v>954.2</v>
      </c>
      <c r="G1773" s="9">
        <v>1431.3</v>
      </c>
      <c r="H1773" s="9">
        <v>1431.3</v>
      </c>
      <c r="I1773" s="9">
        <v>43416.1</v>
      </c>
      <c r="J1773" s="9">
        <v>54000</v>
      </c>
      <c r="K1773" s="9">
        <v>10583.9</v>
      </c>
      <c r="L1773" s="9">
        <v>19.600000000000001</v>
      </c>
    </row>
    <row r="1774" spans="1:12" ht="15" thickBot="1" x14ac:dyDescent="0.35">
      <c r="A1774" s="8" t="s">
        <v>126</v>
      </c>
      <c r="B1774" s="9">
        <v>19561.099999999999</v>
      </c>
      <c r="C1774" s="9">
        <v>14313</v>
      </c>
      <c r="D1774" s="9">
        <v>6679.4</v>
      </c>
      <c r="E1774" s="9">
        <v>0</v>
      </c>
      <c r="F1774" s="9">
        <v>954.2</v>
      </c>
      <c r="G1774" s="9">
        <v>1431.3</v>
      </c>
      <c r="H1774" s="9">
        <v>1431.3</v>
      </c>
      <c r="I1774" s="9">
        <v>44370.3</v>
      </c>
      <c r="J1774" s="9">
        <v>43000</v>
      </c>
      <c r="K1774" s="9">
        <v>-1370.3</v>
      </c>
      <c r="L1774" s="9">
        <v>-3.19</v>
      </c>
    </row>
    <row r="1775" spans="1:12" ht="15" thickBot="1" x14ac:dyDescent="0.35">
      <c r="A1775" s="8" t="s">
        <v>127</v>
      </c>
      <c r="B1775" s="9">
        <v>19561.099999999999</v>
      </c>
      <c r="C1775" s="9">
        <v>23855</v>
      </c>
      <c r="D1775" s="9">
        <v>6679.4</v>
      </c>
      <c r="E1775" s="9">
        <v>0</v>
      </c>
      <c r="F1775" s="9">
        <v>954.2</v>
      </c>
      <c r="G1775" s="9">
        <v>1431.3</v>
      </c>
      <c r="H1775" s="9">
        <v>1431.3</v>
      </c>
      <c r="I1775" s="9">
        <v>53912.3</v>
      </c>
      <c r="J1775" s="9">
        <v>46000</v>
      </c>
      <c r="K1775" s="9">
        <v>-7912.3</v>
      </c>
      <c r="L1775" s="9">
        <v>-17.2</v>
      </c>
    </row>
    <row r="1776" spans="1:12" ht="15" thickBot="1" x14ac:dyDescent="0.35">
      <c r="A1776" s="8" t="s">
        <v>128</v>
      </c>
      <c r="B1776" s="9">
        <v>19561.099999999999</v>
      </c>
      <c r="C1776" s="9">
        <v>23855</v>
      </c>
      <c r="D1776" s="9">
        <v>6679.4</v>
      </c>
      <c r="E1776" s="9">
        <v>0</v>
      </c>
      <c r="F1776" s="9">
        <v>954.2</v>
      </c>
      <c r="G1776" s="9">
        <v>1431.3</v>
      </c>
      <c r="H1776" s="9">
        <v>954.2</v>
      </c>
      <c r="I1776" s="9">
        <v>53435.199999999997</v>
      </c>
      <c r="J1776" s="9">
        <v>59000</v>
      </c>
      <c r="K1776" s="9">
        <v>5564.8</v>
      </c>
      <c r="L1776" s="9">
        <v>9.43</v>
      </c>
    </row>
    <row r="1777" spans="1:12" ht="15" thickBot="1" x14ac:dyDescent="0.35">
      <c r="A1777" s="8" t="s">
        <v>129</v>
      </c>
      <c r="B1777" s="9">
        <v>19561.099999999999</v>
      </c>
      <c r="C1777" s="9">
        <v>11211.9</v>
      </c>
      <c r="D1777" s="9">
        <v>6679.4</v>
      </c>
      <c r="E1777" s="9">
        <v>0</v>
      </c>
      <c r="F1777" s="9">
        <v>954.2</v>
      </c>
      <c r="G1777" s="9">
        <v>1431.3</v>
      </c>
      <c r="H1777" s="9">
        <v>1192.8</v>
      </c>
      <c r="I1777" s="9">
        <v>41030.6</v>
      </c>
      <c r="J1777" s="9">
        <v>37000</v>
      </c>
      <c r="K1777" s="9">
        <v>-4030.6</v>
      </c>
      <c r="L1777" s="9">
        <v>-10.89</v>
      </c>
    </row>
    <row r="1778" spans="1:12" ht="15" thickBot="1" x14ac:dyDescent="0.35">
      <c r="A1778" s="8" t="s">
        <v>130</v>
      </c>
      <c r="B1778" s="9">
        <v>19561.099999999999</v>
      </c>
      <c r="C1778" s="9">
        <v>9542</v>
      </c>
      <c r="D1778" s="9">
        <v>6679.4</v>
      </c>
      <c r="E1778" s="9">
        <v>0</v>
      </c>
      <c r="F1778" s="9">
        <v>954.2</v>
      </c>
      <c r="G1778" s="9">
        <v>1431.3</v>
      </c>
      <c r="H1778" s="9">
        <v>2385.5</v>
      </c>
      <c r="I1778" s="9">
        <v>40553.5</v>
      </c>
      <c r="J1778" s="9">
        <v>36000</v>
      </c>
      <c r="K1778" s="9">
        <v>-4553.5</v>
      </c>
      <c r="L1778" s="9">
        <v>-12.65</v>
      </c>
    </row>
    <row r="1779" spans="1:12" ht="15" thickBot="1" x14ac:dyDescent="0.35">
      <c r="A1779" s="8" t="s">
        <v>131</v>
      </c>
      <c r="B1779" s="9">
        <v>19561.099999999999</v>
      </c>
      <c r="C1779" s="9">
        <v>9542</v>
      </c>
      <c r="D1779" s="9">
        <v>6679.4</v>
      </c>
      <c r="E1779" s="9">
        <v>0</v>
      </c>
      <c r="F1779" s="9">
        <v>954.2</v>
      </c>
      <c r="G1779" s="9">
        <v>1431.3</v>
      </c>
      <c r="H1779" s="9">
        <v>2624.1</v>
      </c>
      <c r="I1779" s="9">
        <v>40792.1</v>
      </c>
      <c r="J1779" s="9">
        <v>44000</v>
      </c>
      <c r="K1779" s="9">
        <v>3207.9</v>
      </c>
      <c r="L1779" s="9">
        <v>7.29</v>
      </c>
    </row>
    <row r="1780" spans="1:12" ht="15" thickBot="1" x14ac:dyDescent="0.35">
      <c r="A1780" s="8" t="s">
        <v>132</v>
      </c>
      <c r="B1780" s="9">
        <v>19561.099999999999</v>
      </c>
      <c r="C1780" s="9">
        <v>9542</v>
      </c>
      <c r="D1780" s="9">
        <v>6679.4</v>
      </c>
      <c r="E1780" s="9">
        <v>0</v>
      </c>
      <c r="F1780" s="9">
        <v>1431.3</v>
      </c>
      <c r="G1780" s="9">
        <v>1431.3</v>
      </c>
      <c r="H1780" s="9">
        <v>1431.3</v>
      </c>
      <c r="I1780" s="9">
        <v>40076.400000000001</v>
      </c>
      <c r="J1780" s="9">
        <v>41000</v>
      </c>
      <c r="K1780" s="9">
        <v>923.6</v>
      </c>
      <c r="L1780" s="9">
        <v>2.25</v>
      </c>
    </row>
    <row r="1781" spans="1:12" ht="15" thickBot="1" x14ac:dyDescent="0.35">
      <c r="A1781" s="8" t="s">
        <v>133</v>
      </c>
      <c r="B1781" s="9">
        <v>19561.099999999999</v>
      </c>
      <c r="C1781" s="9">
        <v>11211.9</v>
      </c>
      <c r="D1781" s="9">
        <v>6679.4</v>
      </c>
      <c r="E1781" s="9">
        <v>0</v>
      </c>
      <c r="F1781" s="9">
        <v>954.2</v>
      </c>
      <c r="G1781" s="9">
        <v>1431.3</v>
      </c>
      <c r="H1781" s="9">
        <v>1431.3</v>
      </c>
      <c r="I1781" s="9">
        <v>41269.199999999997</v>
      </c>
      <c r="J1781" s="9">
        <v>41000</v>
      </c>
      <c r="K1781" s="9">
        <v>-269.2</v>
      </c>
      <c r="L1781" s="9">
        <v>-0.66</v>
      </c>
    </row>
    <row r="1782" spans="1:12" ht="15" thickBot="1" x14ac:dyDescent="0.35">
      <c r="A1782" s="8" t="s">
        <v>134</v>
      </c>
      <c r="B1782" s="9">
        <v>19561.099999999999</v>
      </c>
      <c r="C1782" s="9">
        <v>11211.9</v>
      </c>
      <c r="D1782" s="9">
        <v>6679.4</v>
      </c>
      <c r="E1782" s="9">
        <v>0</v>
      </c>
      <c r="F1782" s="9">
        <v>954.2</v>
      </c>
      <c r="G1782" s="9">
        <v>1431.3</v>
      </c>
      <c r="H1782" s="9">
        <v>2385.5</v>
      </c>
      <c r="I1782" s="9">
        <v>42223.4</v>
      </c>
      <c r="J1782" s="9">
        <v>48000</v>
      </c>
      <c r="K1782" s="9">
        <v>5776.6</v>
      </c>
      <c r="L1782" s="9">
        <v>12.03</v>
      </c>
    </row>
    <row r="1783" spans="1:12" ht="15" thickBot="1" x14ac:dyDescent="0.35">
      <c r="A1783" s="8" t="s">
        <v>135</v>
      </c>
      <c r="B1783" s="9">
        <v>19561.099999999999</v>
      </c>
      <c r="C1783" s="9">
        <v>12404.6</v>
      </c>
      <c r="D1783" s="9">
        <v>6679.4</v>
      </c>
      <c r="E1783" s="9">
        <v>0</v>
      </c>
      <c r="F1783" s="9">
        <v>1431.3</v>
      </c>
      <c r="G1783" s="9">
        <v>1431.3</v>
      </c>
      <c r="H1783" s="9">
        <v>2624.1</v>
      </c>
      <c r="I1783" s="9">
        <v>44131.8</v>
      </c>
      <c r="J1783" s="9">
        <v>47000</v>
      </c>
      <c r="K1783" s="9">
        <v>2868.2</v>
      </c>
      <c r="L1783" s="9">
        <v>6.1</v>
      </c>
    </row>
    <row r="1784" spans="1:12" ht="15" thickBot="1" x14ac:dyDescent="0.35">
      <c r="A1784" s="8" t="s">
        <v>136</v>
      </c>
      <c r="B1784" s="9">
        <v>19561.099999999999</v>
      </c>
      <c r="C1784" s="9">
        <v>11211.9</v>
      </c>
      <c r="D1784" s="9">
        <v>6679.4</v>
      </c>
      <c r="E1784" s="9">
        <v>0</v>
      </c>
      <c r="F1784" s="9">
        <v>954.2</v>
      </c>
      <c r="G1784" s="9">
        <v>1431.3</v>
      </c>
      <c r="H1784" s="9">
        <v>2624.1</v>
      </c>
      <c r="I1784" s="9">
        <v>42461.9</v>
      </c>
      <c r="J1784" s="9">
        <v>46000</v>
      </c>
      <c r="K1784" s="9">
        <v>3538.1</v>
      </c>
      <c r="L1784" s="9">
        <v>7.69</v>
      </c>
    </row>
    <row r="1785" spans="1:12" ht="15" thickBot="1" x14ac:dyDescent="0.35">
      <c r="A1785" s="8" t="s">
        <v>137</v>
      </c>
      <c r="B1785" s="9">
        <v>19561.099999999999</v>
      </c>
      <c r="C1785" s="9">
        <v>11211.9</v>
      </c>
      <c r="D1785" s="9">
        <v>6679.4</v>
      </c>
      <c r="E1785" s="9">
        <v>0</v>
      </c>
      <c r="F1785" s="9">
        <v>954.2</v>
      </c>
      <c r="G1785" s="9">
        <v>1431.3</v>
      </c>
      <c r="H1785" s="9">
        <v>1431.3</v>
      </c>
      <c r="I1785" s="9">
        <v>41269.199999999997</v>
      </c>
      <c r="J1785" s="9">
        <v>41000</v>
      </c>
      <c r="K1785" s="9">
        <v>-269.2</v>
      </c>
      <c r="L1785" s="9">
        <v>-0.66</v>
      </c>
    </row>
    <row r="1786" spans="1:12" ht="15" thickBot="1" x14ac:dyDescent="0.35">
      <c r="A1786" s="8" t="s">
        <v>138</v>
      </c>
      <c r="B1786" s="9">
        <v>19561.099999999999</v>
      </c>
      <c r="C1786" s="9">
        <v>14313</v>
      </c>
      <c r="D1786" s="9">
        <v>6679.4</v>
      </c>
      <c r="E1786" s="9">
        <v>0</v>
      </c>
      <c r="F1786" s="9">
        <v>1431.3</v>
      </c>
      <c r="G1786" s="9">
        <v>1431.3</v>
      </c>
      <c r="H1786" s="9">
        <v>1431.3</v>
      </c>
      <c r="I1786" s="9">
        <v>44847.4</v>
      </c>
      <c r="J1786" s="9">
        <v>44000</v>
      </c>
      <c r="K1786" s="9">
        <v>-847.4</v>
      </c>
      <c r="L1786" s="9">
        <v>-1.93</v>
      </c>
    </row>
    <row r="1787" spans="1:12" ht="15" thickBot="1" x14ac:dyDescent="0.35">
      <c r="A1787" s="8" t="s">
        <v>139</v>
      </c>
      <c r="B1787" s="9">
        <v>19561.099999999999</v>
      </c>
      <c r="C1787" s="9">
        <v>16698.5</v>
      </c>
      <c r="D1787" s="9">
        <v>10496.2</v>
      </c>
      <c r="E1787" s="9">
        <v>0</v>
      </c>
      <c r="F1787" s="9">
        <v>954.2</v>
      </c>
      <c r="G1787" s="9">
        <v>1431.3</v>
      </c>
      <c r="H1787" s="9">
        <v>1431.3</v>
      </c>
      <c r="I1787" s="9">
        <v>50572.6</v>
      </c>
      <c r="J1787" s="9">
        <v>50000</v>
      </c>
      <c r="K1787" s="9">
        <v>-572.6</v>
      </c>
      <c r="L1787" s="9">
        <v>-1.1499999999999999</v>
      </c>
    </row>
    <row r="1788" spans="1:12" ht="15" thickBot="1" x14ac:dyDescent="0.35">
      <c r="A1788" s="8" t="s">
        <v>140</v>
      </c>
      <c r="B1788" s="9">
        <v>19561.099999999999</v>
      </c>
      <c r="C1788" s="9">
        <v>30602.6</v>
      </c>
      <c r="D1788" s="9">
        <v>10496.2</v>
      </c>
      <c r="E1788" s="9">
        <v>0</v>
      </c>
      <c r="F1788" s="9">
        <v>1431.3</v>
      </c>
      <c r="G1788" s="9">
        <v>1431.3</v>
      </c>
      <c r="H1788" s="9">
        <v>2385.5</v>
      </c>
      <c r="I1788" s="9">
        <v>65908.100000000006</v>
      </c>
      <c r="J1788" s="9">
        <v>68000</v>
      </c>
      <c r="K1788" s="9">
        <v>2091.9</v>
      </c>
      <c r="L1788" s="9">
        <v>3.08</v>
      </c>
    </row>
    <row r="1789" spans="1:12" ht="15" thickBot="1" x14ac:dyDescent="0.35">
      <c r="A1789" s="8" t="s">
        <v>141</v>
      </c>
      <c r="B1789" s="9">
        <v>19561.099999999999</v>
      </c>
      <c r="C1789" s="9">
        <v>9542</v>
      </c>
      <c r="D1789" s="9">
        <v>6679.4</v>
      </c>
      <c r="E1789" s="9">
        <v>0</v>
      </c>
      <c r="F1789" s="9">
        <v>954.2</v>
      </c>
      <c r="G1789" s="9">
        <v>1431.3</v>
      </c>
      <c r="H1789" s="9">
        <v>1431.3</v>
      </c>
      <c r="I1789" s="9">
        <v>39599.300000000003</v>
      </c>
      <c r="J1789" s="9">
        <v>36000</v>
      </c>
      <c r="K1789" s="9">
        <v>-3599.3</v>
      </c>
      <c r="L1789" s="9">
        <v>-10</v>
      </c>
    </row>
    <row r="1790" spans="1:12" ht="15" thickBot="1" x14ac:dyDescent="0.35">
      <c r="A1790" s="8" t="s">
        <v>142</v>
      </c>
      <c r="B1790" s="9">
        <v>19561.099999999999</v>
      </c>
      <c r="C1790" s="9">
        <v>9542</v>
      </c>
      <c r="D1790" s="9">
        <v>6679.4</v>
      </c>
      <c r="E1790" s="9">
        <v>0</v>
      </c>
      <c r="F1790" s="9">
        <v>954.2</v>
      </c>
      <c r="G1790" s="9">
        <v>1431.3</v>
      </c>
      <c r="H1790" s="9">
        <v>1431.3</v>
      </c>
      <c r="I1790" s="9">
        <v>39599.300000000003</v>
      </c>
      <c r="J1790" s="9">
        <v>34000</v>
      </c>
      <c r="K1790" s="9">
        <v>-5599.3</v>
      </c>
      <c r="L1790" s="9">
        <v>-16.47</v>
      </c>
    </row>
    <row r="1791" spans="1:12" ht="15" thickBot="1" x14ac:dyDescent="0.35">
      <c r="A1791" s="8" t="s">
        <v>143</v>
      </c>
      <c r="B1791" s="9">
        <v>19561.099999999999</v>
      </c>
      <c r="C1791" s="9">
        <v>9542</v>
      </c>
      <c r="D1791" s="9">
        <v>6679.4</v>
      </c>
      <c r="E1791" s="9">
        <v>0</v>
      </c>
      <c r="F1791" s="9">
        <v>954.2</v>
      </c>
      <c r="G1791" s="9">
        <v>1431.3</v>
      </c>
      <c r="H1791" s="9">
        <v>2385.5</v>
      </c>
      <c r="I1791" s="9">
        <v>40553.5</v>
      </c>
      <c r="J1791" s="9">
        <v>42000</v>
      </c>
      <c r="K1791" s="9">
        <v>1446.5</v>
      </c>
      <c r="L1791" s="9">
        <v>3.44</v>
      </c>
    </row>
    <row r="1792" spans="1:12" ht="15" thickBot="1" x14ac:dyDescent="0.35">
      <c r="A1792" s="8" t="s">
        <v>144</v>
      </c>
      <c r="B1792" s="9">
        <v>19561.099999999999</v>
      </c>
      <c r="C1792" s="9">
        <v>9542</v>
      </c>
      <c r="D1792" s="9">
        <v>6679.4</v>
      </c>
      <c r="E1792" s="9">
        <v>0</v>
      </c>
      <c r="F1792" s="9">
        <v>1431.3</v>
      </c>
      <c r="G1792" s="9">
        <v>1431.3</v>
      </c>
      <c r="H1792" s="9">
        <v>2385.5</v>
      </c>
      <c r="I1792" s="9">
        <v>41030.6</v>
      </c>
      <c r="J1792" s="9">
        <v>40000</v>
      </c>
      <c r="K1792" s="9">
        <v>-1030.5999999999999</v>
      </c>
      <c r="L1792" s="9">
        <v>-2.58</v>
      </c>
    </row>
    <row r="1793" spans="1:12" ht="15" thickBot="1" x14ac:dyDescent="0.35">
      <c r="A1793" s="8" t="s">
        <v>145</v>
      </c>
      <c r="B1793" s="9">
        <v>19561.099999999999</v>
      </c>
      <c r="C1793" s="9">
        <v>12404.6</v>
      </c>
      <c r="D1793" s="9">
        <v>6679.4</v>
      </c>
      <c r="E1793" s="9">
        <v>0</v>
      </c>
      <c r="F1793" s="9">
        <v>1669.9</v>
      </c>
      <c r="G1793" s="9">
        <v>1431.3</v>
      </c>
      <c r="H1793" s="9">
        <v>1431.3</v>
      </c>
      <c r="I1793" s="9">
        <v>43177.599999999999</v>
      </c>
      <c r="J1793" s="9">
        <v>42000</v>
      </c>
      <c r="K1793" s="9">
        <v>-1177.5999999999999</v>
      </c>
      <c r="L1793" s="9">
        <v>-2.8</v>
      </c>
    </row>
    <row r="1794" spans="1:12" ht="15" thickBot="1" x14ac:dyDescent="0.35">
      <c r="A1794" s="8" t="s">
        <v>146</v>
      </c>
      <c r="B1794" s="9">
        <v>19561.099999999999</v>
      </c>
      <c r="C1794" s="9">
        <v>11211.9</v>
      </c>
      <c r="D1794" s="9">
        <v>6679.4</v>
      </c>
      <c r="E1794" s="9">
        <v>477.1</v>
      </c>
      <c r="F1794" s="9">
        <v>1431.3</v>
      </c>
      <c r="G1794" s="9">
        <v>1431.3</v>
      </c>
      <c r="H1794" s="9">
        <v>2624.1</v>
      </c>
      <c r="I1794" s="9">
        <v>43416.1</v>
      </c>
      <c r="J1794" s="9">
        <v>41000</v>
      </c>
      <c r="K1794" s="9">
        <v>-2416.1</v>
      </c>
      <c r="L1794" s="9">
        <v>-5.89</v>
      </c>
    </row>
    <row r="1795" spans="1:12" ht="15" thickBot="1" x14ac:dyDescent="0.35">
      <c r="A1795" s="8" t="s">
        <v>147</v>
      </c>
      <c r="B1795" s="9">
        <v>19561.099999999999</v>
      </c>
      <c r="C1795" s="9">
        <v>11211.9</v>
      </c>
      <c r="D1795" s="9">
        <v>6679.4</v>
      </c>
      <c r="E1795" s="9">
        <v>0</v>
      </c>
      <c r="F1795" s="9">
        <v>1431.3</v>
      </c>
      <c r="G1795" s="9">
        <v>1431.3</v>
      </c>
      <c r="H1795" s="9">
        <v>2624.1</v>
      </c>
      <c r="I1795" s="9">
        <v>42939</v>
      </c>
      <c r="J1795" s="9">
        <v>45000</v>
      </c>
      <c r="K1795" s="9">
        <v>2061</v>
      </c>
      <c r="L1795" s="9">
        <v>4.58</v>
      </c>
    </row>
    <row r="1796" spans="1:12" ht="15" thickBot="1" x14ac:dyDescent="0.35">
      <c r="A1796" s="8" t="s">
        <v>148</v>
      </c>
      <c r="B1796" s="9">
        <v>19561.099999999999</v>
      </c>
      <c r="C1796" s="9">
        <v>14313</v>
      </c>
      <c r="D1796" s="9">
        <v>8587.7999999999993</v>
      </c>
      <c r="E1796" s="9">
        <v>0</v>
      </c>
      <c r="F1796" s="9">
        <v>1669.9</v>
      </c>
      <c r="G1796" s="9">
        <v>1431.3</v>
      </c>
      <c r="H1796" s="9">
        <v>2624.1</v>
      </c>
      <c r="I1796" s="9">
        <v>48187.1</v>
      </c>
      <c r="J1796" s="9">
        <v>56000</v>
      </c>
      <c r="K1796" s="9">
        <v>7812.9</v>
      </c>
      <c r="L1796" s="9">
        <v>13.95</v>
      </c>
    </row>
    <row r="1797" spans="1:12" ht="15" thickBot="1" x14ac:dyDescent="0.35">
      <c r="A1797" s="8" t="s">
        <v>149</v>
      </c>
      <c r="B1797" s="9">
        <v>19561.099999999999</v>
      </c>
      <c r="C1797" s="9">
        <v>11211.9</v>
      </c>
      <c r="D1797" s="9">
        <v>6679.4</v>
      </c>
      <c r="E1797" s="9">
        <v>0</v>
      </c>
      <c r="F1797" s="9">
        <v>1669.9</v>
      </c>
      <c r="G1797" s="9">
        <v>1431.3</v>
      </c>
      <c r="H1797" s="9">
        <v>1431.3</v>
      </c>
      <c r="I1797" s="9">
        <v>41984.800000000003</v>
      </c>
      <c r="J1797" s="9">
        <v>42000</v>
      </c>
      <c r="K1797" s="9">
        <v>15.2</v>
      </c>
      <c r="L1797" s="9">
        <v>0.04</v>
      </c>
    </row>
    <row r="1798" spans="1:12" ht="15" thickBot="1" x14ac:dyDescent="0.35">
      <c r="A1798" s="8" t="s">
        <v>150</v>
      </c>
      <c r="B1798" s="9">
        <v>19561.099999999999</v>
      </c>
      <c r="C1798" s="9">
        <v>11211.9</v>
      </c>
      <c r="D1798" s="9">
        <v>8587.7999999999993</v>
      </c>
      <c r="E1798" s="9">
        <v>0</v>
      </c>
      <c r="F1798" s="9">
        <v>1669.9</v>
      </c>
      <c r="G1798" s="9">
        <v>1431.3</v>
      </c>
      <c r="H1798" s="9">
        <v>1431.3</v>
      </c>
      <c r="I1798" s="9">
        <v>43893.2</v>
      </c>
      <c r="J1798" s="9">
        <v>42000</v>
      </c>
      <c r="K1798" s="9">
        <v>-1893.2</v>
      </c>
      <c r="L1798" s="9">
        <v>-4.51</v>
      </c>
    </row>
    <row r="1799" spans="1:12" ht="15" thickBot="1" x14ac:dyDescent="0.35">
      <c r="A1799" s="8" t="s">
        <v>151</v>
      </c>
      <c r="B1799" s="9">
        <v>19561.099999999999</v>
      </c>
      <c r="C1799" s="9">
        <v>15267.2</v>
      </c>
      <c r="D1799" s="9">
        <v>10496.2</v>
      </c>
      <c r="E1799" s="9">
        <v>0</v>
      </c>
      <c r="F1799" s="9">
        <v>1669.9</v>
      </c>
      <c r="G1799" s="9">
        <v>1431.3</v>
      </c>
      <c r="H1799" s="9">
        <v>1431.3</v>
      </c>
      <c r="I1799" s="9">
        <v>49857</v>
      </c>
      <c r="J1799" s="9">
        <v>54000</v>
      </c>
      <c r="K1799" s="9">
        <v>4143</v>
      </c>
      <c r="L1799" s="9">
        <v>7.67</v>
      </c>
    </row>
    <row r="1800" spans="1:12" ht="15" thickBot="1" x14ac:dyDescent="0.35">
      <c r="A1800" s="8" t="s">
        <v>152</v>
      </c>
      <c r="B1800" s="9">
        <v>19561.099999999999</v>
      </c>
      <c r="C1800" s="9">
        <v>36396.1</v>
      </c>
      <c r="D1800" s="9">
        <v>10496.2</v>
      </c>
      <c r="E1800" s="9">
        <v>477.1</v>
      </c>
      <c r="F1800" s="9">
        <v>1669.9</v>
      </c>
      <c r="G1800" s="9">
        <v>1431.3</v>
      </c>
      <c r="H1800" s="9">
        <v>1431.3</v>
      </c>
      <c r="I1800" s="9">
        <v>71462.899999999994</v>
      </c>
      <c r="J1800" s="9">
        <v>80000</v>
      </c>
      <c r="K1800" s="9">
        <v>8537.1</v>
      </c>
      <c r="L1800" s="9">
        <v>10.67</v>
      </c>
    </row>
    <row r="1801" spans="1:12" ht="15" thickBot="1" x14ac:dyDescent="0.35">
      <c r="A1801" s="8" t="s">
        <v>153</v>
      </c>
      <c r="B1801" s="9">
        <v>19561.099999999999</v>
      </c>
      <c r="C1801" s="9">
        <v>9542</v>
      </c>
      <c r="D1801" s="9">
        <v>10496.2</v>
      </c>
      <c r="E1801" s="9">
        <v>477.1</v>
      </c>
      <c r="F1801" s="9">
        <v>954.2</v>
      </c>
      <c r="G1801" s="9">
        <v>1431.3</v>
      </c>
      <c r="H1801" s="9">
        <v>1192.8</v>
      </c>
      <c r="I1801" s="9">
        <v>43654.7</v>
      </c>
      <c r="J1801" s="9">
        <v>40000</v>
      </c>
      <c r="K1801" s="9">
        <v>-3654.7</v>
      </c>
      <c r="L1801" s="9">
        <v>-9.14</v>
      </c>
    </row>
    <row r="1802" spans="1:12" ht="15" thickBot="1" x14ac:dyDescent="0.35">
      <c r="A1802" s="8" t="s">
        <v>154</v>
      </c>
      <c r="B1802" s="9">
        <v>19561.099999999999</v>
      </c>
      <c r="C1802" s="9">
        <v>9542</v>
      </c>
      <c r="D1802" s="9">
        <v>10496.2</v>
      </c>
      <c r="E1802" s="9">
        <v>0</v>
      </c>
      <c r="F1802" s="9">
        <v>954.2</v>
      </c>
      <c r="G1802" s="9">
        <v>1431.3</v>
      </c>
      <c r="H1802" s="9">
        <v>1431.3</v>
      </c>
      <c r="I1802" s="9">
        <v>43416.1</v>
      </c>
      <c r="J1802" s="9">
        <v>39000</v>
      </c>
      <c r="K1802" s="9">
        <v>-4416.1000000000004</v>
      </c>
      <c r="L1802" s="9">
        <v>-11.32</v>
      </c>
    </row>
    <row r="1803" spans="1:12" ht="15" thickBot="1" x14ac:dyDescent="0.35">
      <c r="A1803" s="8" t="s">
        <v>155</v>
      </c>
      <c r="B1803" s="9">
        <v>19561.099999999999</v>
      </c>
      <c r="C1803" s="9">
        <v>11211.9</v>
      </c>
      <c r="D1803" s="9">
        <v>10496.2</v>
      </c>
      <c r="E1803" s="9">
        <v>0</v>
      </c>
      <c r="F1803" s="9">
        <v>1431.3</v>
      </c>
      <c r="G1803" s="9">
        <v>1431.3</v>
      </c>
      <c r="H1803" s="9">
        <v>954.2</v>
      </c>
      <c r="I1803" s="9">
        <v>45086</v>
      </c>
      <c r="J1803" s="9">
        <v>43000</v>
      </c>
      <c r="K1803" s="9">
        <v>-2086</v>
      </c>
      <c r="L1803" s="9">
        <v>-4.8499999999999996</v>
      </c>
    </row>
    <row r="1804" spans="1:12" ht="15" thickBot="1" x14ac:dyDescent="0.35">
      <c r="A1804" s="8" t="s">
        <v>156</v>
      </c>
      <c r="B1804" s="9">
        <v>19561.099999999999</v>
      </c>
      <c r="C1804" s="9">
        <v>11211.9</v>
      </c>
      <c r="D1804" s="9">
        <v>8587.7999999999993</v>
      </c>
      <c r="E1804" s="9">
        <v>0</v>
      </c>
      <c r="F1804" s="9">
        <v>1669.9</v>
      </c>
      <c r="G1804" s="9">
        <v>1431.3</v>
      </c>
      <c r="H1804" s="9">
        <v>2385.5</v>
      </c>
      <c r="I1804" s="9">
        <v>44847.4</v>
      </c>
      <c r="J1804" s="9">
        <v>44000</v>
      </c>
      <c r="K1804" s="9">
        <v>-847.4</v>
      </c>
      <c r="L1804" s="9">
        <v>-1.93</v>
      </c>
    </row>
    <row r="1805" spans="1:12" ht="15" thickBot="1" x14ac:dyDescent="0.35">
      <c r="A1805" s="8" t="s">
        <v>157</v>
      </c>
      <c r="B1805" s="9">
        <v>19561.099999999999</v>
      </c>
      <c r="C1805" s="9">
        <v>11450.4</v>
      </c>
      <c r="D1805" s="9">
        <v>10496.2</v>
      </c>
      <c r="E1805" s="9">
        <v>0</v>
      </c>
      <c r="F1805" s="9">
        <v>1669.9</v>
      </c>
      <c r="G1805" s="9">
        <v>1431.3</v>
      </c>
      <c r="H1805" s="9">
        <v>1192.8</v>
      </c>
      <c r="I1805" s="9">
        <v>45801.599999999999</v>
      </c>
      <c r="J1805" s="9">
        <v>43000</v>
      </c>
      <c r="K1805" s="9">
        <v>-2801.6</v>
      </c>
      <c r="L1805" s="9">
        <v>-6.52</v>
      </c>
    </row>
    <row r="1806" spans="1:12" ht="15" thickBot="1" x14ac:dyDescent="0.35">
      <c r="A1806" s="8" t="s">
        <v>158</v>
      </c>
      <c r="B1806" s="9">
        <v>19561.099999999999</v>
      </c>
      <c r="C1806" s="9">
        <v>15267.2</v>
      </c>
      <c r="D1806" s="9">
        <v>10496.2</v>
      </c>
      <c r="E1806" s="9">
        <v>0</v>
      </c>
      <c r="F1806" s="9">
        <v>1669.9</v>
      </c>
      <c r="G1806" s="9">
        <v>1431.3</v>
      </c>
      <c r="H1806" s="9">
        <v>2385.5</v>
      </c>
      <c r="I1806" s="9">
        <v>50811.199999999997</v>
      </c>
      <c r="J1806" s="9">
        <v>48000</v>
      </c>
      <c r="K1806" s="9">
        <v>-2811.2</v>
      </c>
      <c r="L1806" s="9">
        <v>-5.86</v>
      </c>
    </row>
    <row r="1807" spans="1:12" ht="15" thickBot="1" x14ac:dyDescent="0.35">
      <c r="A1807" s="8" t="s">
        <v>159</v>
      </c>
      <c r="B1807" s="9">
        <v>19561.099999999999</v>
      </c>
      <c r="C1807" s="9">
        <v>11211.9</v>
      </c>
      <c r="D1807" s="9">
        <v>10496.2</v>
      </c>
      <c r="E1807" s="9">
        <v>0</v>
      </c>
      <c r="F1807" s="9">
        <v>1669.9</v>
      </c>
      <c r="G1807" s="9">
        <v>1431.3</v>
      </c>
      <c r="H1807" s="9">
        <v>1431.3</v>
      </c>
      <c r="I1807" s="9">
        <v>45801.599999999999</v>
      </c>
      <c r="J1807" s="9">
        <v>49000</v>
      </c>
      <c r="K1807" s="9">
        <v>3198.4</v>
      </c>
      <c r="L1807" s="9">
        <v>6.53</v>
      </c>
    </row>
    <row r="1808" spans="1:12" ht="15" thickBot="1" x14ac:dyDescent="0.35">
      <c r="A1808" s="8" t="s">
        <v>160</v>
      </c>
      <c r="B1808" s="9">
        <v>19561.099999999999</v>
      </c>
      <c r="C1808" s="9">
        <v>12404.6</v>
      </c>
      <c r="D1808" s="9">
        <v>10496.2</v>
      </c>
      <c r="E1808" s="9">
        <v>0</v>
      </c>
      <c r="F1808" s="9">
        <v>1669.9</v>
      </c>
      <c r="G1808" s="9">
        <v>1431.3</v>
      </c>
      <c r="H1808" s="9">
        <v>1192.8</v>
      </c>
      <c r="I1808" s="9">
        <v>46755.8</v>
      </c>
      <c r="J1808" s="9">
        <v>48000</v>
      </c>
      <c r="K1808" s="9">
        <v>1244.2</v>
      </c>
      <c r="L1808" s="9">
        <v>2.59</v>
      </c>
    </row>
    <row r="1809" spans="1:12" ht="15" thickBot="1" x14ac:dyDescent="0.35">
      <c r="A1809" s="8" t="s">
        <v>161</v>
      </c>
      <c r="B1809" s="9">
        <v>19561.099999999999</v>
      </c>
      <c r="C1809" s="9">
        <v>11211.9</v>
      </c>
      <c r="D1809" s="9">
        <v>10496.2</v>
      </c>
      <c r="E1809" s="9">
        <v>0</v>
      </c>
      <c r="F1809" s="9">
        <v>1669.9</v>
      </c>
      <c r="G1809" s="9">
        <v>1431.3</v>
      </c>
      <c r="H1809" s="9">
        <v>1431.3</v>
      </c>
      <c r="I1809" s="9">
        <v>45801.599999999999</v>
      </c>
      <c r="J1809" s="9">
        <v>46000</v>
      </c>
      <c r="K1809" s="9">
        <v>198.4</v>
      </c>
      <c r="L1809" s="9">
        <v>0.43</v>
      </c>
    </row>
    <row r="1810" spans="1:12" ht="15" thickBot="1" x14ac:dyDescent="0.35">
      <c r="A1810" s="8" t="s">
        <v>162</v>
      </c>
      <c r="B1810" s="9">
        <v>19561.099999999999</v>
      </c>
      <c r="C1810" s="9">
        <v>11211.9</v>
      </c>
      <c r="D1810" s="9">
        <v>11927.5</v>
      </c>
      <c r="E1810" s="9">
        <v>0</v>
      </c>
      <c r="F1810" s="9">
        <v>1669.9</v>
      </c>
      <c r="G1810" s="9">
        <v>1431.3</v>
      </c>
      <c r="H1810" s="9">
        <v>954.2</v>
      </c>
      <c r="I1810" s="9">
        <v>46755.8</v>
      </c>
      <c r="J1810" s="9">
        <v>41000</v>
      </c>
      <c r="K1810" s="9">
        <v>-5755.8</v>
      </c>
      <c r="L1810" s="9">
        <v>-14.04</v>
      </c>
    </row>
    <row r="1811" spans="1:12" ht="15" thickBot="1" x14ac:dyDescent="0.35">
      <c r="A1811" s="8" t="s">
        <v>163</v>
      </c>
      <c r="B1811" s="9">
        <v>19561.099999999999</v>
      </c>
      <c r="C1811" s="9">
        <v>15267.2</v>
      </c>
      <c r="D1811" s="9">
        <v>11927.5</v>
      </c>
      <c r="E1811" s="9">
        <v>0</v>
      </c>
      <c r="F1811" s="9">
        <v>1669.9</v>
      </c>
      <c r="G1811" s="9">
        <v>1431.3</v>
      </c>
      <c r="H1811" s="9">
        <v>2385.5</v>
      </c>
      <c r="I1811" s="9">
        <v>52242.5</v>
      </c>
      <c r="J1811" s="9">
        <v>50000</v>
      </c>
      <c r="K1811" s="9">
        <v>-2242.5</v>
      </c>
      <c r="L1811" s="9">
        <v>-4.49</v>
      </c>
    </row>
    <row r="1812" spans="1:12" ht="15" thickBot="1" x14ac:dyDescent="0.35">
      <c r="A1812" s="8" t="s">
        <v>164</v>
      </c>
      <c r="B1812" s="9">
        <v>19561.099999999999</v>
      </c>
      <c r="C1812" s="9">
        <v>30602.6</v>
      </c>
      <c r="D1812" s="9">
        <v>11927.5</v>
      </c>
      <c r="E1812" s="9">
        <v>477.1</v>
      </c>
      <c r="F1812" s="9">
        <v>1669.9</v>
      </c>
      <c r="G1812" s="9">
        <v>1431.3</v>
      </c>
      <c r="H1812" s="9">
        <v>2624.1</v>
      </c>
      <c r="I1812" s="9">
        <v>68293.600000000006</v>
      </c>
      <c r="J1812" s="9">
        <v>83000</v>
      </c>
      <c r="K1812" s="9">
        <v>14706.4</v>
      </c>
      <c r="L1812" s="9">
        <v>17.72</v>
      </c>
    </row>
    <row r="1813" spans="1:12" ht="15" thickBot="1" x14ac:dyDescent="0.35">
      <c r="A1813" s="8" t="s">
        <v>165</v>
      </c>
      <c r="B1813" s="9">
        <v>19561.099999999999</v>
      </c>
      <c r="C1813" s="9">
        <v>9542</v>
      </c>
      <c r="D1813" s="9">
        <v>10496.2</v>
      </c>
      <c r="E1813" s="9">
        <v>0</v>
      </c>
      <c r="F1813" s="9">
        <v>1669.9</v>
      </c>
      <c r="G1813" s="9">
        <v>1431.3</v>
      </c>
      <c r="H1813" s="9">
        <v>1431.3</v>
      </c>
      <c r="I1813" s="9">
        <v>44131.8</v>
      </c>
      <c r="J1813" s="9">
        <v>49000</v>
      </c>
      <c r="K1813" s="9">
        <v>4868.2</v>
      </c>
      <c r="L1813" s="9">
        <v>9.94</v>
      </c>
    </row>
    <row r="1814" spans="1:12" ht="15" thickBot="1" x14ac:dyDescent="0.35">
      <c r="A1814" s="8" t="s">
        <v>166</v>
      </c>
      <c r="B1814" s="9">
        <v>19561.099999999999</v>
      </c>
      <c r="C1814" s="9">
        <v>5725.2</v>
      </c>
      <c r="D1814" s="9">
        <v>10496.2</v>
      </c>
      <c r="E1814" s="9">
        <v>0</v>
      </c>
      <c r="F1814" s="9">
        <v>1669.9</v>
      </c>
      <c r="G1814" s="9">
        <v>1431.3</v>
      </c>
      <c r="H1814" s="9">
        <v>1431.3</v>
      </c>
      <c r="I1814" s="9">
        <v>40315</v>
      </c>
      <c r="J1814" s="9">
        <v>41000</v>
      </c>
      <c r="K1814" s="9">
        <v>685</v>
      </c>
      <c r="L1814" s="9">
        <v>1.67</v>
      </c>
    </row>
    <row r="1815" spans="1:12" ht="15" thickBot="1" x14ac:dyDescent="0.35">
      <c r="A1815" s="8" t="s">
        <v>167</v>
      </c>
      <c r="B1815" s="9">
        <v>19561.099999999999</v>
      </c>
      <c r="C1815" s="9">
        <v>11211.9</v>
      </c>
      <c r="D1815" s="9">
        <v>10496.2</v>
      </c>
      <c r="E1815" s="9">
        <v>0</v>
      </c>
      <c r="F1815" s="9">
        <v>1669.9</v>
      </c>
      <c r="G1815" s="9">
        <v>1431.3</v>
      </c>
      <c r="H1815" s="9">
        <v>2624.1</v>
      </c>
      <c r="I1815" s="9">
        <v>46994.400000000001</v>
      </c>
      <c r="J1815" s="9">
        <v>50000</v>
      </c>
      <c r="K1815" s="9">
        <v>3005.6</v>
      </c>
      <c r="L1815" s="9">
        <v>6.01</v>
      </c>
    </row>
    <row r="1816" spans="1:12" ht="15" thickBot="1" x14ac:dyDescent="0.35">
      <c r="A1816" s="8" t="s">
        <v>168</v>
      </c>
      <c r="B1816" s="9">
        <v>19561.099999999999</v>
      </c>
      <c r="C1816" s="9">
        <v>11211.9</v>
      </c>
      <c r="D1816" s="9">
        <v>11927.5</v>
      </c>
      <c r="E1816" s="9">
        <v>0</v>
      </c>
      <c r="F1816" s="9">
        <v>1431.3</v>
      </c>
      <c r="G1816" s="9">
        <v>1431.3</v>
      </c>
      <c r="H1816" s="9">
        <v>2624.1</v>
      </c>
      <c r="I1816" s="9">
        <v>48187.1</v>
      </c>
      <c r="J1816" s="9">
        <v>44000</v>
      </c>
      <c r="K1816" s="9">
        <v>-4187.1000000000004</v>
      </c>
      <c r="L1816" s="9">
        <v>-9.52</v>
      </c>
    </row>
    <row r="1817" spans="1:12" ht="15" thickBot="1" x14ac:dyDescent="0.35">
      <c r="A1817" s="8" t="s">
        <v>169</v>
      </c>
      <c r="B1817" s="9">
        <v>19561.099999999999</v>
      </c>
      <c r="C1817" s="9">
        <v>11211.9</v>
      </c>
      <c r="D1817" s="9">
        <v>10496.2</v>
      </c>
      <c r="E1817" s="9">
        <v>0</v>
      </c>
      <c r="F1817" s="9">
        <v>1669.9</v>
      </c>
      <c r="G1817" s="9">
        <v>1431.3</v>
      </c>
      <c r="H1817" s="9">
        <v>2624.1</v>
      </c>
      <c r="I1817" s="9">
        <v>46994.400000000001</v>
      </c>
      <c r="J1817" s="9">
        <v>45000</v>
      </c>
      <c r="K1817" s="9">
        <v>-1994.4</v>
      </c>
      <c r="L1817" s="9">
        <v>-4.43</v>
      </c>
    </row>
    <row r="1818" spans="1:12" ht="15" thickBot="1" x14ac:dyDescent="0.35">
      <c r="A1818" s="8" t="s">
        <v>170</v>
      </c>
      <c r="B1818" s="9">
        <v>19561.099999999999</v>
      </c>
      <c r="C1818" s="9">
        <v>11211.9</v>
      </c>
      <c r="D1818" s="9">
        <v>10496.2</v>
      </c>
      <c r="E1818" s="9">
        <v>0</v>
      </c>
      <c r="F1818" s="9">
        <v>1669.9</v>
      </c>
      <c r="G1818" s="9">
        <v>1431.3</v>
      </c>
      <c r="H1818" s="9">
        <v>2624.1</v>
      </c>
      <c r="I1818" s="9">
        <v>46994.400000000001</v>
      </c>
      <c r="J1818" s="9">
        <v>52000</v>
      </c>
      <c r="K1818" s="9">
        <v>5005.6000000000004</v>
      </c>
      <c r="L1818" s="9">
        <v>9.6300000000000008</v>
      </c>
    </row>
    <row r="1819" spans="1:12" ht="15" thickBot="1" x14ac:dyDescent="0.35">
      <c r="A1819" s="8" t="s">
        <v>171</v>
      </c>
      <c r="B1819" s="9">
        <v>19561.099999999999</v>
      </c>
      <c r="C1819" s="9">
        <v>15267.2</v>
      </c>
      <c r="D1819" s="9">
        <v>11927.5</v>
      </c>
      <c r="E1819" s="9">
        <v>0</v>
      </c>
      <c r="F1819" s="9">
        <v>1669.9</v>
      </c>
      <c r="G1819" s="9">
        <v>1431.3</v>
      </c>
      <c r="H1819" s="9">
        <v>2624.1</v>
      </c>
      <c r="I1819" s="9">
        <v>52481</v>
      </c>
      <c r="J1819" s="9">
        <v>60000</v>
      </c>
      <c r="K1819" s="9">
        <v>7519</v>
      </c>
      <c r="L1819" s="9">
        <v>12.53</v>
      </c>
    </row>
    <row r="1820" spans="1:12" ht="15" thickBot="1" x14ac:dyDescent="0.35">
      <c r="A1820" s="8" t="s">
        <v>172</v>
      </c>
      <c r="B1820" s="9">
        <v>19561.099999999999</v>
      </c>
      <c r="C1820" s="9">
        <v>16698.5</v>
      </c>
      <c r="D1820" s="9">
        <v>11927.5</v>
      </c>
      <c r="E1820" s="9">
        <v>0</v>
      </c>
      <c r="F1820" s="9">
        <v>1669.9</v>
      </c>
      <c r="G1820" s="9">
        <v>1431.3</v>
      </c>
      <c r="H1820" s="9">
        <v>2624.1</v>
      </c>
      <c r="I1820" s="9">
        <v>53912.3</v>
      </c>
      <c r="J1820" s="9">
        <v>59000</v>
      </c>
      <c r="K1820" s="9">
        <v>5087.7</v>
      </c>
      <c r="L1820" s="9">
        <v>8.6199999999999992</v>
      </c>
    </row>
    <row r="1821" spans="1:12" ht="15" thickBot="1" x14ac:dyDescent="0.35">
      <c r="A1821" s="8" t="s">
        <v>173</v>
      </c>
      <c r="B1821" s="9">
        <v>19561.099999999999</v>
      </c>
      <c r="C1821" s="9">
        <v>11211.9</v>
      </c>
      <c r="D1821" s="9">
        <v>10496.2</v>
      </c>
      <c r="E1821" s="9">
        <v>0</v>
      </c>
      <c r="F1821" s="9">
        <v>1669.9</v>
      </c>
      <c r="G1821" s="9">
        <v>1431.3</v>
      </c>
      <c r="H1821" s="9">
        <v>1431.3</v>
      </c>
      <c r="I1821" s="9">
        <v>45801.599999999999</v>
      </c>
      <c r="J1821" s="9">
        <v>45000</v>
      </c>
      <c r="K1821" s="9">
        <v>-801.6</v>
      </c>
      <c r="L1821" s="9">
        <v>-1.78</v>
      </c>
    </row>
    <row r="1822" spans="1:12" ht="15" thickBot="1" x14ac:dyDescent="0.35">
      <c r="A1822" s="8" t="s">
        <v>174</v>
      </c>
      <c r="B1822" s="9">
        <v>19561.099999999999</v>
      </c>
      <c r="C1822" s="9">
        <v>11450.4</v>
      </c>
      <c r="D1822" s="9">
        <v>11927.5</v>
      </c>
      <c r="E1822" s="9">
        <v>0</v>
      </c>
      <c r="F1822" s="9">
        <v>1669.9</v>
      </c>
      <c r="G1822" s="9">
        <v>1431.3</v>
      </c>
      <c r="H1822" s="9">
        <v>1431.3</v>
      </c>
      <c r="I1822" s="9">
        <v>47471.5</v>
      </c>
      <c r="J1822" s="9">
        <v>47000</v>
      </c>
      <c r="K1822" s="9">
        <v>-471.5</v>
      </c>
      <c r="L1822" s="9">
        <v>-1</v>
      </c>
    </row>
    <row r="1823" spans="1:12" ht="15" thickBot="1" x14ac:dyDescent="0.35">
      <c r="A1823" s="8" t="s">
        <v>175</v>
      </c>
      <c r="B1823" s="9">
        <v>19561.099999999999</v>
      </c>
      <c r="C1823" s="9">
        <v>21469.5</v>
      </c>
      <c r="D1823" s="9">
        <v>11927.5</v>
      </c>
      <c r="E1823" s="9">
        <v>477.1</v>
      </c>
      <c r="F1823" s="9">
        <v>1669.9</v>
      </c>
      <c r="G1823" s="9">
        <v>1431.3</v>
      </c>
      <c r="H1823" s="9">
        <v>2385.5</v>
      </c>
      <c r="I1823" s="9">
        <v>58921.9</v>
      </c>
      <c r="J1823" s="9">
        <v>76000</v>
      </c>
      <c r="K1823" s="9">
        <v>17078.099999999999</v>
      </c>
      <c r="L1823" s="9">
        <v>22.47</v>
      </c>
    </row>
    <row r="1824" spans="1:12" ht="15" thickBot="1" x14ac:dyDescent="0.35">
      <c r="A1824" s="8" t="s">
        <v>176</v>
      </c>
      <c r="B1824" s="9">
        <v>19561.099999999999</v>
      </c>
      <c r="C1824" s="9">
        <v>32988.1</v>
      </c>
      <c r="D1824" s="9">
        <v>11927.5</v>
      </c>
      <c r="E1824" s="9">
        <v>477.1</v>
      </c>
      <c r="F1824" s="9">
        <v>1669.9</v>
      </c>
      <c r="G1824" s="9">
        <v>1431.3</v>
      </c>
      <c r="H1824" s="9">
        <v>2624.1</v>
      </c>
      <c r="I1824" s="9">
        <v>70679.100000000006</v>
      </c>
      <c r="J1824" s="9">
        <v>88000</v>
      </c>
      <c r="K1824" s="9">
        <v>17320.900000000001</v>
      </c>
      <c r="L1824" s="9">
        <v>19.68</v>
      </c>
    </row>
    <row r="1825" spans="1:12" ht="15" thickBot="1" x14ac:dyDescent="0.35">
      <c r="A1825" s="8" t="s">
        <v>177</v>
      </c>
      <c r="B1825" s="9">
        <v>19561.099999999999</v>
      </c>
      <c r="C1825" s="9">
        <v>8587.7999999999993</v>
      </c>
      <c r="D1825" s="9">
        <v>10496.2</v>
      </c>
      <c r="E1825" s="9">
        <v>0</v>
      </c>
      <c r="F1825" s="9">
        <v>1669.9</v>
      </c>
      <c r="G1825" s="9">
        <v>1431.3</v>
      </c>
      <c r="H1825" s="9">
        <v>1431.3</v>
      </c>
      <c r="I1825" s="9">
        <v>43177.599999999999</v>
      </c>
      <c r="J1825" s="9">
        <v>39000</v>
      </c>
      <c r="K1825" s="9">
        <v>-4177.6000000000004</v>
      </c>
      <c r="L1825" s="9">
        <v>-10.71</v>
      </c>
    </row>
    <row r="1826" spans="1:12" ht="15" thickBot="1" x14ac:dyDescent="0.35">
      <c r="A1826" s="8" t="s">
        <v>178</v>
      </c>
      <c r="B1826" s="9">
        <v>19561.099999999999</v>
      </c>
      <c r="C1826" s="9">
        <v>5725.2</v>
      </c>
      <c r="D1826" s="9">
        <v>10496.2</v>
      </c>
      <c r="E1826" s="9">
        <v>0</v>
      </c>
      <c r="F1826" s="9">
        <v>1431.3</v>
      </c>
      <c r="G1826" s="9">
        <v>1431.3</v>
      </c>
      <c r="H1826" s="9">
        <v>1431.3</v>
      </c>
      <c r="I1826" s="9">
        <v>40076.400000000001</v>
      </c>
      <c r="J1826" s="9">
        <v>38000</v>
      </c>
      <c r="K1826" s="9">
        <v>-2076.4</v>
      </c>
      <c r="L1826" s="9">
        <v>-5.46</v>
      </c>
    </row>
    <row r="1827" spans="1:12" ht="15" thickBot="1" x14ac:dyDescent="0.35">
      <c r="A1827" s="8" t="s">
        <v>179</v>
      </c>
      <c r="B1827" s="9">
        <v>19561.099999999999</v>
      </c>
      <c r="C1827" s="9">
        <v>9542</v>
      </c>
      <c r="D1827" s="9">
        <v>11927.5</v>
      </c>
      <c r="E1827" s="9">
        <v>0</v>
      </c>
      <c r="F1827" s="9">
        <v>1669.9</v>
      </c>
      <c r="G1827" s="9">
        <v>1431.3</v>
      </c>
      <c r="H1827" s="9">
        <v>2624.1</v>
      </c>
      <c r="I1827" s="9">
        <v>46755.8</v>
      </c>
      <c r="J1827" s="9">
        <v>41000</v>
      </c>
      <c r="K1827" s="9">
        <v>-5755.8</v>
      </c>
      <c r="L1827" s="9">
        <v>-14.04</v>
      </c>
    </row>
    <row r="1828" spans="1:12" ht="15" thickBot="1" x14ac:dyDescent="0.35">
      <c r="A1828" s="8" t="s">
        <v>180</v>
      </c>
      <c r="B1828" s="9">
        <v>19561.099999999999</v>
      </c>
      <c r="C1828" s="9">
        <v>11211.9</v>
      </c>
      <c r="D1828" s="9">
        <v>10496.2</v>
      </c>
      <c r="E1828" s="9">
        <v>0</v>
      </c>
      <c r="F1828" s="9">
        <v>1669.9</v>
      </c>
      <c r="G1828" s="9">
        <v>1431.3</v>
      </c>
      <c r="H1828" s="9">
        <v>2624.1</v>
      </c>
      <c r="I1828" s="9">
        <v>46994.400000000001</v>
      </c>
      <c r="J1828" s="9">
        <v>45000</v>
      </c>
      <c r="K1828" s="9">
        <v>-1994.4</v>
      </c>
      <c r="L1828" s="9">
        <v>-4.43</v>
      </c>
    </row>
    <row r="1829" spans="1:12" ht="15" thickBot="1" x14ac:dyDescent="0.35">
      <c r="A1829" s="8" t="s">
        <v>181</v>
      </c>
      <c r="B1829" s="9">
        <v>19561.099999999999</v>
      </c>
      <c r="C1829" s="9">
        <v>11211.9</v>
      </c>
      <c r="D1829" s="9">
        <v>10496.2</v>
      </c>
      <c r="E1829" s="9">
        <v>0</v>
      </c>
      <c r="F1829" s="9">
        <v>1669.9</v>
      </c>
      <c r="G1829" s="9">
        <v>1431.3</v>
      </c>
      <c r="H1829" s="9">
        <v>2624.1</v>
      </c>
      <c r="I1829" s="9">
        <v>46994.400000000001</v>
      </c>
      <c r="J1829" s="9">
        <v>52000</v>
      </c>
      <c r="K1829" s="9">
        <v>5005.6000000000004</v>
      </c>
      <c r="L1829" s="9">
        <v>9.6300000000000008</v>
      </c>
    </row>
    <row r="1830" spans="1:12" ht="15" thickBot="1" x14ac:dyDescent="0.35">
      <c r="A1830" s="8" t="s">
        <v>182</v>
      </c>
      <c r="B1830" s="9">
        <v>19561.099999999999</v>
      </c>
      <c r="C1830" s="9">
        <v>11211.9</v>
      </c>
      <c r="D1830" s="9">
        <v>11927.5</v>
      </c>
      <c r="E1830" s="9">
        <v>0</v>
      </c>
      <c r="F1830" s="9">
        <v>1669.9</v>
      </c>
      <c r="G1830" s="9">
        <v>1431.3</v>
      </c>
      <c r="H1830" s="9">
        <v>2624.1</v>
      </c>
      <c r="I1830" s="9">
        <v>48425.7</v>
      </c>
      <c r="J1830" s="9">
        <v>57000</v>
      </c>
      <c r="K1830" s="9">
        <v>8574.2999999999993</v>
      </c>
      <c r="L1830" s="9">
        <v>15.04</v>
      </c>
    </row>
    <row r="1831" spans="1:12" ht="15" thickBot="1" x14ac:dyDescent="0.35">
      <c r="A1831" s="8" t="s">
        <v>183</v>
      </c>
      <c r="B1831" s="9">
        <v>19561.099999999999</v>
      </c>
      <c r="C1831" s="9">
        <v>12404.6</v>
      </c>
      <c r="D1831" s="9">
        <v>11927.5</v>
      </c>
      <c r="E1831" s="9">
        <v>477.1</v>
      </c>
      <c r="F1831" s="9">
        <v>1669.9</v>
      </c>
      <c r="G1831" s="9">
        <v>1431.3</v>
      </c>
      <c r="H1831" s="9">
        <v>2624.1</v>
      </c>
      <c r="I1831" s="9">
        <v>50095.5</v>
      </c>
      <c r="J1831" s="9">
        <v>60000</v>
      </c>
      <c r="K1831" s="9">
        <v>9904.5</v>
      </c>
      <c r="L1831" s="9">
        <v>16.510000000000002</v>
      </c>
    </row>
    <row r="1832" spans="1:12" ht="15" thickBot="1" x14ac:dyDescent="0.35">
      <c r="A1832" s="8" t="s">
        <v>184</v>
      </c>
      <c r="B1832" s="9">
        <v>19561.099999999999</v>
      </c>
      <c r="C1832" s="9">
        <v>11211.9</v>
      </c>
      <c r="D1832" s="9">
        <v>11927.5</v>
      </c>
      <c r="E1832" s="9">
        <v>477.1</v>
      </c>
      <c r="F1832" s="9">
        <v>1669.9</v>
      </c>
      <c r="G1832" s="9">
        <v>1431.3</v>
      </c>
      <c r="H1832" s="9">
        <v>2624.1</v>
      </c>
      <c r="I1832" s="9">
        <v>48902.8</v>
      </c>
      <c r="J1832" s="9">
        <v>53000</v>
      </c>
      <c r="K1832" s="9">
        <v>4097.2</v>
      </c>
      <c r="L1832" s="9">
        <v>7.73</v>
      </c>
    </row>
    <row r="1833" spans="1:12" ht="15" thickBot="1" x14ac:dyDescent="0.35">
      <c r="A1833" s="8" t="s">
        <v>185</v>
      </c>
      <c r="B1833" s="9">
        <v>19561.099999999999</v>
      </c>
      <c r="C1833" s="9">
        <v>11211.9</v>
      </c>
      <c r="D1833" s="9">
        <v>11927.5</v>
      </c>
      <c r="E1833" s="9">
        <v>477.1</v>
      </c>
      <c r="F1833" s="9">
        <v>1669.9</v>
      </c>
      <c r="G1833" s="9">
        <v>1431.3</v>
      </c>
      <c r="H1833" s="9">
        <v>2624.1</v>
      </c>
      <c r="I1833" s="9">
        <v>48902.8</v>
      </c>
      <c r="J1833" s="9">
        <v>47000</v>
      </c>
      <c r="K1833" s="9">
        <v>-1902.8</v>
      </c>
      <c r="L1833" s="9">
        <v>-4.05</v>
      </c>
    </row>
    <row r="1834" spans="1:12" ht="15" thickBot="1" x14ac:dyDescent="0.35">
      <c r="A1834" s="8" t="s">
        <v>186</v>
      </c>
      <c r="B1834" s="9">
        <v>19561.099999999999</v>
      </c>
      <c r="C1834" s="9">
        <v>12404.6</v>
      </c>
      <c r="D1834" s="9">
        <v>11927.5</v>
      </c>
      <c r="E1834" s="9">
        <v>477.1</v>
      </c>
      <c r="F1834" s="9">
        <v>1669.9</v>
      </c>
      <c r="G1834" s="9">
        <v>1431.3</v>
      </c>
      <c r="H1834" s="9">
        <v>2624.1</v>
      </c>
      <c r="I1834" s="9">
        <v>50095.5</v>
      </c>
      <c r="J1834" s="9">
        <v>54000</v>
      </c>
      <c r="K1834" s="9">
        <v>3904.5</v>
      </c>
      <c r="L1834" s="9">
        <v>7.23</v>
      </c>
    </row>
    <row r="1835" spans="1:12" ht="15" thickBot="1" x14ac:dyDescent="0.35">
      <c r="A1835" s="8" t="s">
        <v>187</v>
      </c>
      <c r="B1835" s="9">
        <v>19561.099999999999</v>
      </c>
      <c r="C1835" s="9">
        <v>16698.5</v>
      </c>
      <c r="D1835" s="9">
        <v>11927.5</v>
      </c>
      <c r="E1835" s="9">
        <v>477.1</v>
      </c>
      <c r="F1835" s="9">
        <v>1669.9</v>
      </c>
      <c r="G1835" s="9">
        <v>1431.3</v>
      </c>
      <c r="H1835" s="9">
        <v>2624.1</v>
      </c>
      <c r="I1835" s="9">
        <v>54389.4</v>
      </c>
      <c r="J1835" s="9">
        <v>66000</v>
      </c>
      <c r="K1835" s="9">
        <v>11610.6</v>
      </c>
      <c r="L1835" s="9">
        <v>17.59</v>
      </c>
    </row>
    <row r="1836" spans="1:12" ht="15" thickBot="1" x14ac:dyDescent="0.35">
      <c r="A1836" s="8" t="s">
        <v>188</v>
      </c>
      <c r="B1836" s="9">
        <v>19561.099999999999</v>
      </c>
      <c r="C1836" s="9">
        <v>30602.6</v>
      </c>
      <c r="D1836" s="9">
        <v>11927.5</v>
      </c>
      <c r="E1836" s="9">
        <v>477.1</v>
      </c>
      <c r="F1836" s="9">
        <v>1669.9</v>
      </c>
      <c r="G1836" s="9">
        <v>1431.3</v>
      </c>
      <c r="H1836" s="9">
        <v>2624.1</v>
      </c>
      <c r="I1836" s="9">
        <v>68293.600000000006</v>
      </c>
      <c r="J1836" s="9">
        <v>81000</v>
      </c>
      <c r="K1836" s="9">
        <v>12706.4</v>
      </c>
      <c r="L1836" s="9">
        <v>15.69</v>
      </c>
    </row>
    <row r="1837" spans="1:12" ht="15" thickBot="1" x14ac:dyDescent="0.35">
      <c r="A1837" s="8" t="s">
        <v>189</v>
      </c>
      <c r="B1837" s="9">
        <v>19561.099999999999</v>
      </c>
      <c r="C1837" s="9">
        <v>9542</v>
      </c>
      <c r="D1837" s="9">
        <v>11927.5</v>
      </c>
      <c r="E1837" s="9">
        <v>477.1</v>
      </c>
      <c r="F1837" s="9">
        <v>1669.9</v>
      </c>
      <c r="G1837" s="9">
        <v>1431.3</v>
      </c>
      <c r="H1837" s="9">
        <v>2624.1</v>
      </c>
      <c r="I1837" s="9">
        <v>47232.9</v>
      </c>
      <c r="J1837" s="9">
        <v>47000</v>
      </c>
      <c r="K1837" s="9">
        <v>-232.9</v>
      </c>
      <c r="L1837" s="9">
        <v>-0.5</v>
      </c>
    </row>
    <row r="1838" spans="1:12" ht="15" thickBot="1" x14ac:dyDescent="0.35">
      <c r="A1838" s="8" t="s">
        <v>190</v>
      </c>
      <c r="B1838" s="9">
        <v>19561.099999999999</v>
      </c>
      <c r="C1838" s="9">
        <v>9542</v>
      </c>
      <c r="D1838" s="9">
        <v>11927.5</v>
      </c>
      <c r="E1838" s="9">
        <v>477.1</v>
      </c>
      <c r="F1838" s="9">
        <v>1669.9</v>
      </c>
      <c r="G1838" s="9">
        <v>1431.3</v>
      </c>
      <c r="H1838" s="9">
        <v>2624.1</v>
      </c>
      <c r="I1838" s="9">
        <v>47232.9</v>
      </c>
      <c r="J1838" s="9">
        <v>42000</v>
      </c>
      <c r="K1838" s="9">
        <v>-5232.8999999999996</v>
      </c>
      <c r="L1838" s="9">
        <v>-12.46</v>
      </c>
    </row>
    <row r="1839" spans="1:12" ht="15" thickBot="1" x14ac:dyDescent="0.35">
      <c r="A1839" s="8" t="s">
        <v>191</v>
      </c>
      <c r="B1839" s="9">
        <v>19561.099999999999</v>
      </c>
      <c r="C1839" s="9">
        <v>11211.9</v>
      </c>
      <c r="D1839" s="9">
        <v>11927.5</v>
      </c>
      <c r="E1839" s="9">
        <v>477.1</v>
      </c>
      <c r="F1839" s="9">
        <v>1669.9</v>
      </c>
      <c r="G1839" s="9">
        <v>1431.3</v>
      </c>
      <c r="H1839" s="9">
        <v>2624.1</v>
      </c>
      <c r="I1839" s="9">
        <v>48902.8</v>
      </c>
      <c r="J1839" s="9">
        <v>47000</v>
      </c>
      <c r="K1839" s="9">
        <v>-1902.8</v>
      </c>
      <c r="L1839" s="9">
        <v>-4.05</v>
      </c>
    </row>
    <row r="1840" spans="1:12" ht="15" thickBot="1" x14ac:dyDescent="0.35">
      <c r="A1840" s="8" t="s">
        <v>192</v>
      </c>
      <c r="B1840" s="9">
        <v>19561.099999999999</v>
      </c>
      <c r="C1840" s="9">
        <v>11211.9</v>
      </c>
      <c r="D1840" s="9">
        <v>11927.5</v>
      </c>
      <c r="E1840" s="9">
        <v>477.1</v>
      </c>
      <c r="F1840" s="9">
        <v>1669.9</v>
      </c>
      <c r="G1840" s="9">
        <v>1431.3</v>
      </c>
      <c r="H1840" s="9">
        <v>2624.1</v>
      </c>
      <c r="I1840" s="9">
        <v>48902.8</v>
      </c>
      <c r="J1840" s="9">
        <v>58000</v>
      </c>
      <c r="K1840" s="9">
        <v>9097.2000000000007</v>
      </c>
      <c r="L1840" s="9">
        <v>15.68</v>
      </c>
    </row>
    <row r="1841" spans="1:12" ht="15" thickBot="1" x14ac:dyDescent="0.35">
      <c r="A1841" s="8" t="s">
        <v>193</v>
      </c>
      <c r="B1841" s="9">
        <v>19561.099999999999</v>
      </c>
      <c r="C1841" s="9">
        <v>11450.4</v>
      </c>
      <c r="D1841" s="9">
        <v>11927.5</v>
      </c>
      <c r="E1841" s="9">
        <v>477.1</v>
      </c>
      <c r="F1841" s="9">
        <v>1669.9</v>
      </c>
      <c r="G1841" s="9">
        <v>1431.3</v>
      </c>
      <c r="H1841" s="9">
        <v>2624.1</v>
      </c>
      <c r="I1841" s="9">
        <v>49141.3</v>
      </c>
      <c r="J1841" s="9">
        <v>52000</v>
      </c>
      <c r="K1841" s="9">
        <v>2858.7</v>
      </c>
      <c r="L1841" s="9">
        <v>5.5</v>
      </c>
    </row>
    <row r="1842" spans="1:12" ht="15" thickBot="1" x14ac:dyDescent="0.35">
      <c r="A1842" s="8" t="s">
        <v>194</v>
      </c>
      <c r="B1842" s="9">
        <v>19561.099999999999</v>
      </c>
      <c r="C1842" s="9">
        <v>16698.5</v>
      </c>
      <c r="D1842" s="9">
        <v>11927.5</v>
      </c>
      <c r="E1842" s="9">
        <v>477.1</v>
      </c>
      <c r="F1842" s="9">
        <v>1669.9</v>
      </c>
      <c r="G1842" s="9">
        <v>1431.3</v>
      </c>
      <c r="H1842" s="9">
        <v>2624.1</v>
      </c>
      <c r="I1842" s="9">
        <v>54389.4</v>
      </c>
      <c r="J1842" s="9">
        <v>60000</v>
      </c>
      <c r="K1842" s="9">
        <v>5610.6</v>
      </c>
      <c r="L1842" s="9">
        <v>9.35</v>
      </c>
    </row>
    <row r="1843" spans="1:12" ht="15" thickBot="1" x14ac:dyDescent="0.35">
      <c r="A1843" s="8" t="s">
        <v>195</v>
      </c>
      <c r="B1843" s="9">
        <v>19561.099999999999</v>
      </c>
      <c r="C1843" s="9">
        <v>16698.5</v>
      </c>
      <c r="D1843" s="9">
        <v>11927.5</v>
      </c>
      <c r="E1843" s="9">
        <v>477.1</v>
      </c>
      <c r="F1843" s="9">
        <v>1669.9</v>
      </c>
      <c r="G1843" s="9">
        <v>1431.3</v>
      </c>
      <c r="H1843" s="9">
        <v>2624.1</v>
      </c>
      <c r="I1843" s="9">
        <v>54389.4</v>
      </c>
      <c r="J1843" s="9">
        <v>61000</v>
      </c>
      <c r="K1843" s="9">
        <v>6610.6</v>
      </c>
      <c r="L1843" s="9">
        <v>10.84</v>
      </c>
    </row>
    <row r="1844" spans="1:12" ht="15" thickBot="1" x14ac:dyDescent="0.35">
      <c r="A1844" s="8" t="s">
        <v>196</v>
      </c>
      <c r="B1844" s="9">
        <v>19561.099999999999</v>
      </c>
      <c r="C1844" s="9">
        <v>21469.5</v>
      </c>
      <c r="D1844" s="9">
        <v>11927.5</v>
      </c>
      <c r="E1844" s="9">
        <v>477.1</v>
      </c>
      <c r="F1844" s="9">
        <v>1669.9</v>
      </c>
      <c r="G1844" s="9">
        <v>1431.3</v>
      </c>
      <c r="H1844" s="9">
        <v>2624.1</v>
      </c>
      <c r="I1844" s="9">
        <v>59160.4</v>
      </c>
      <c r="J1844" s="9">
        <v>66000</v>
      </c>
      <c r="K1844" s="9">
        <v>6839.6</v>
      </c>
      <c r="L1844" s="9">
        <v>10.36</v>
      </c>
    </row>
    <row r="1845" spans="1:12" ht="15" thickBot="1" x14ac:dyDescent="0.35">
      <c r="A1845" s="8" t="s">
        <v>197</v>
      </c>
      <c r="B1845" s="9">
        <v>19561.099999999999</v>
      </c>
      <c r="C1845" s="9">
        <v>14313</v>
      </c>
      <c r="D1845" s="9">
        <v>11927.5</v>
      </c>
      <c r="E1845" s="9">
        <v>477.1</v>
      </c>
      <c r="F1845" s="9">
        <v>1669.9</v>
      </c>
      <c r="G1845" s="9">
        <v>1431.3</v>
      </c>
      <c r="H1845" s="9">
        <v>2624.1</v>
      </c>
      <c r="I1845" s="9">
        <v>52003.9</v>
      </c>
      <c r="J1845" s="9">
        <v>58000</v>
      </c>
      <c r="K1845" s="9">
        <v>5996.1</v>
      </c>
      <c r="L1845" s="9">
        <v>10.34</v>
      </c>
    </row>
    <row r="1846" spans="1:12" ht="15" thickBot="1" x14ac:dyDescent="0.35">
      <c r="A1846" s="8" t="s">
        <v>198</v>
      </c>
      <c r="B1846" s="9">
        <v>19561.099999999999</v>
      </c>
      <c r="C1846" s="9">
        <v>15267.2</v>
      </c>
      <c r="D1846" s="9">
        <v>11927.5</v>
      </c>
      <c r="E1846" s="9">
        <v>477.1</v>
      </c>
      <c r="F1846" s="9">
        <v>1669.9</v>
      </c>
      <c r="G1846" s="9">
        <v>1431.3</v>
      </c>
      <c r="H1846" s="9">
        <v>2624.1</v>
      </c>
      <c r="I1846" s="9">
        <v>52958.1</v>
      </c>
      <c r="J1846" s="9">
        <v>53000</v>
      </c>
      <c r="K1846" s="9">
        <v>41.9</v>
      </c>
      <c r="L1846" s="9">
        <v>0.08</v>
      </c>
    </row>
    <row r="1847" spans="1:12" ht="15" thickBot="1" x14ac:dyDescent="0.35">
      <c r="A1847" s="8" t="s">
        <v>199</v>
      </c>
      <c r="B1847" s="9">
        <v>19561.099999999999</v>
      </c>
      <c r="C1847" s="9">
        <v>23855</v>
      </c>
      <c r="D1847" s="9">
        <v>11927.5</v>
      </c>
      <c r="E1847" s="9">
        <v>477.1</v>
      </c>
      <c r="F1847" s="9">
        <v>1669.9</v>
      </c>
      <c r="G1847" s="9">
        <v>1431.3</v>
      </c>
      <c r="H1847" s="9">
        <v>2624.1</v>
      </c>
      <c r="I1847" s="9">
        <v>61545.9</v>
      </c>
      <c r="J1847" s="9">
        <v>74000</v>
      </c>
      <c r="K1847" s="9">
        <v>12454.1</v>
      </c>
      <c r="L1847" s="9">
        <v>16.829999999999998</v>
      </c>
    </row>
    <row r="1848" spans="1:12" ht="15" thickBot="1" x14ac:dyDescent="0.35">
      <c r="A1848" s="8" t="s">
        <v>200</v>
      </c>
      <c r="B1848" s="9">
        <v>19561.099999999999</v>
      </c>
      <c r="C1848" s="9">
        <v>34964.800000000003</v>
      </c>
      <c r="D1848" s="9">
        <v>11927.5</v>
      </c>
      <c r="E1848" s="9">
        <v>477.1</v>
      </c>
      <c r="F1848" s="9">
        <v>1669.9</v>
      </c>
      <c r="G1848" s="9">
        <v>1431.3</v>
      </c>
      <c r="H1848" s="9">
        <v>2624.1</v>
      </c>
      <c r="I1848" s="9">
        <v>72655.7</v>
      </c>
      <c r="J1848" s="9">
        <v>89000</v>
      </c>
      <c r="K1848" s="9">
        <v>16344.3</v>
      </c>
      <c r="L1848" s="9">
        <v>18.36</v>
      </c>
    </row>
    <row r="1849" spans="1:12" ht="15" thickBot="1" x14ac:dyDescent="0.35">
      <c r="A1849" s="8" t="s">
        <v>201</v>
      </c>
      <c r="B1849" s="9">
        <v>19561.099999999999</v>
      </c>
      <c r="C1849" s="9">
        <v>11450.4</v>
      </c>
      <c r="D1849" s="9">
        <v>11927.5</v>
      </c>
      <c r="E1849" s="9">
        <v>477.1</v>
      </c>
      <c r="F1849" s="9">
        <v>1669.9</v>
      </c>
      <c r="G1849" s="9">
        <v>1431.3</v>
      </c>
      <c r="H1849" s="9">
        <v>2624.1</v>
      </c>
      <c r="I1849" s="9">
        <v>49141.3</v>
      </c>
      <c r="J1849" s="9">
        <v>47000</v>
      </c>
      <c r="K1849" s="9">
        <v>-2141.3000000000002</v>
      </c>
      <c r="L1849" s="9">
        <v>-4.5599999999999996</v>
      </c>
    </row>
    <row r="1850" spans="1:12" ht="15" thickBot="1" x14ac:dyDescent="0.35">
      <c r="A1850" s="8" t="s">
        <v>202</v>
      </c>
      <c r="B1850" s="9">
        <v>19561.099999999999</v>
      </c>
      <c r="C1850" s="9">
        <v>11450.4</v>
      </c>
      <c r="D1850" s="9">
        <v>11927.5</v>
      </c>
      <c r="E1850" s="9">
        <v>477.1</v>
      </c>
      <c r="F1850" s="9">
        <v>1669.9</v>
      </c>
      <c r="G1850" s="9">
        <v>1431.3</v>
      </c>
      <c r="H1850" s="9">
        <v>2624.1</v>
      </c>
      <c r="I1850" s="9">
        <v>49141.3</v>
      </c>
      <c r="J1850" s="9">
        <v>45000</v>
      </c>
      <c r="K1850" s="9">
        <v>-4141.3</v>
      </c>
      <c r="L1850" s="9">
        <v>-9.1999999999999993</v>
      </c>
    </row>
    <row r="1851" spans="1:12" ht="15" thickBot="1" x14ac:dyDescent="0.35">
      <c r="A1851" s="8" t="s">
        <v>203</v>
      </c>
      <c r="B1851" s="9">
        <v>19561.099999999999</v>
      </c>
      <c r="C1851" s="9">
        <v>16698.5</v>
      </c>
      <c r="D1851" s="9">
        <v>11927.5</v>
      </c>
      <c r="E1851" s="9">
        <v>477.1</v>
      </c>
      <c r="F1851" s="9">
        <v>1669.9</v>
      </c>
      <c r="G1851" s="9">
        <v>1431.3</v>
      </c>
      <c r="H1851" s="9">
        <v>2624.1</v>
      </c>
      <c r="I1851" s="9">
        <v>54389.4</v>
      </c>
      <c r="J1851" s="9">
        <v>61000</v>
      </c>
      <c r="K1851" s="9">
        <v>6610.6</v>
      </c>
      <c r="L1851" s="9">
        <v>10.84</v>
      </c>
    </row>
    <row r="1852" spans="1:12" ht="15" thickBot="1" x14ac:dyDescent="0.35">
      <c r="A1852" s="8" t="s">
        <v>204</v>
      </c>
      <c r="B1852" s="9">
        <v>19561.099999999999</v>
      </c>
      <c r="C1852" s="9">
        <v>21469.5</v>
      </c>
      <c r="D1852" s="9">
        <v>11927.5</v>
      </c>
      <c r="E1852" s="9">
        <v>477.1</v>
      </c>
      <c r="F1852" s="9">
        <v>1669.9</v>
      </c>
      <c r="G1852" s="9">
        <v>1431.3</v>
      </c>
      <c r="H1852" s="9">
        <v>2624.1</v>
      </c>
      <c r="I1852" s="9">
        <v>59160.4</v>
      </c>
      <c r="J1852" s="9">
        <v>60000</v>
      </c>
      <c r="K1852" s="9">
        <v>839.6</v>
      </c>
      <c r="L1852" s="9">
        <v>1.4</v>
      </c>
    </row>
    <row r="1853" spans="1:12" ht="15" thickBot="1" x14ac:dyDescent="0.35">
      <c r="A1853" s="8" t="s">
        <v>205</v>
      </c>
      <c r="B1853" s="9">
        <v>19561.099999999999</v>
      </c>
      <c r="C1853" s="9">
        <v>21469.5</v>
      </c>
      <c r="D1853" s="9">
        <v>11927.5</v>
      </c>
      <c r="E1853" s="9">
        <v>477.1</v>
      </c>
      <c r="F1853" s="9">
        <v>1669.9</v>
      </c>
      <c r="G1853" s="9">
        <v>1431.3</v>
      </c>
      <c r="H1853" s="9">
        <v>2624.1</v>
      </c>
      <c r="I1853" s="9">
        <v>59160.4</v>
      </c>
      <c r="J1853" s="9">
        <v>59000</v>
      </c>
      <c r="K1853" s="9">
        <v>-160.4</v>
      </c>
      <c r="L1853" s="9">
        <v>-0.27</v>
      </c>
    </row>
    <row r="1854" spans="1:12" ht="15" thickBot="1" x14ac:dyDescent="0.35">
      <c r="A1854" s="8" t="s">
        <v>206</v>
      </c>
      <c r="B1854" s="9">
        <v>19561.099999999999</v>
      </c>
      <c r="C1854" s="9">
        <v>21469.5</v>
      </c>
      <c r="D1854" s="9">
        <v>11927.5</v>
      </c>
      <c r="E1854" s="9">
        <v>477.1</v>
      </c>
      <c r="F1854" s="9">
        <v>1669.9</v>
      </c>
      <c r="G1854" s="9">
        <v>1431.3</v>
      </c>
      <c r="H1854" s="9">
        <v>2624.1</v>
      </c>
      <c r="I1854" s="9">
        <v>59160.4</v>
      </c>
      <c r="J1854" s="9">
        <v>60000</v>
      </c>
      <c r="K1854" s="9">
        <v>839.6</v>
      </c>
      <c r="L1854" s="9">
        <v>1.4</v>
      </c>
    </row>
    <row r="1855" spans="1:12" ht="15" thickBot="1" x14ac:dyDescent="0.35">
      <c r="A1855" s="8" t="s">
        <v>207</v>
      </c>
      <c r="B1855" s="9">
        <v>19561.099999999999</v>
      </c>
      <c r="C1855" s="9">
        <v>21469.5</v>
      </c>
      <c r="D1855" s="9">
        <v>11927.5</v>
      </c>
      <c r="E1855" s="9">
        <v>477.1</v>
      </c>
      <c r="F1855" s="9">
        <v>1669.9</v>
      </c>
      <c r="G1855" s="9">
        <v>1431.3</v>
      </c>
      <c r="H1855" s="9">
        <v>2624.1</v>
      </c>
      <c r="I1855" s="9">
        <v>59160.4</v>
      </c>
      <c r="J1855" s="9">
        <v>69000</v>
      </c>
      <c r="K1855" s="9">
        <v>9839.6</v>
      </c>
      <c r="L1855" s="9">
        <v>14.26</v>
      </c>
    </row>
    <row r="1856" spans="1:12" ht="15" thickBot="1" x14ac:dyDescent="0.35">
      <c r="A1856" s="8" t="s">
        <v>208</v>
      </c>
      <c r="B1856" s="9">
        <v>19561.099999999999</v>
      </c>
      <c r="C1856" s="9">
        <v>23855</v>
      </c>
      <c r="D1856" s="9">
        <v>11927.5</v>
      </c>
      <c r="E1856" s="9">
        <v>477.1</v>
      </c>
      <c r="F1856" s="9">
        <v>1669.9</v>
      </c>
      <c r="G1856" s="9">
        <v>1431.3</v>
      </c>
      <c r="H1856" s="9">
        <v>2624.1</v>
      </c>
      <c r="I1856" s="9">
        <v>61545.9</v>
      </c>
      <c r="J1856" s="9">
        <v>68000</v>
      </c>
      <c r="K1856" s="9">
        <v>6454.1</v>
      </c>
      <c r="L1856" s="9">
        <v>9.49</v>
      </c>
    </row>
    <row r="1857" spans="1:12" ht="15" thickBot="1" x14ac:dyDescent="0.35">
      <c r="A1857" s="8" t="s">
        <v>209</v>
      </c>
      <c r="B1857" s="9">
        <v>19561.099999999999</v>
      </c>
      <c r="C1857" s="9">
        <v>21469.5</v>
      </c>
      <c r="D1857" s="9">
        <v>11927.5</v>
      </c>
      <c r="E1857" s="9">
        <v>477.1</v>
      </c>
      <c r="F1857" s="9">
        <v>1669.9</v>
      </c>
      <c r="G1857" s="9">
        <v>1431.3</v>
      </c>
      <c r="H1857" s="9">
        <v>2624.1</v>
      </c>
      <c r="I1857" s="9">
        <v>59160.4</v>
      </c>
      <c r="J1857" s="9">
        <v>55000</v>
      </c>
      <c r="K1857" s="9">
        <v>-4160.3999999999996</v>
      </c>
      <c r="L1857" s="9">
        <v>-7.56</v>
      </c>
    </row>
    <row r="1858" spans="1:12" ht="15" thickBot="1" x14ac:dyDescent="0.35">
      <c r="A1858" s="8" t="s">
        <v>210</v>
      </c>
      <c r="B1858" s="9">
        <v>19561.099999999999</v>
      </c>
      <c r="C1858" s="9">
        <v>23855</v>
      </c>
      <c r="D1858" s="9">
        <v>11927.5</v>
      </c>
      <c r="E1858" s="9">
        <v>477.1</v>
      </c>
      <c r="F1858" s="9">
        <v>1669.9</v>
      </c>
      <c r="G1858" s="9">
        <v>1431.3</v>
      </c>
      <c r="H1858" s="9">
        <v>2624.1</v>
      </c>
      <c r="I1858" s="9">
        <v>61545.9</v>
      </c>
      <c r="J1858" s="9">
        <v>62000</v>
      </c>
      <c r="K1858" s="9">
        <v>454.1</v>
      </c>
      <c r="L1858" s="9">
        <v>0.73</v>
      </c>
    </row>
    <row r="1859" spans="1:12" ht="15" thickBot="1" x14ac:dyDescent="0.35">
      <c r="A1859" s="8" t="s">
        <v>211</v>
      </c>
      <c r="B1859" s="9">
        <v>19561.099999999999</v>
      </c>
      <c r="C1859" s="9">
        <v>23855</v>
      </c>
      <c r="D1859" s="9">
        <v>11927.5</v>
      </c>
      <c r="E1859" s="9">
        <v>477.1</v>
      </c>
      <c r="F1859" s="9">
        <v>1669.9</v>
      </c>
      <c r="G1859" s="9">
        <v>1431.3</v>
      </c>
      <c r="H1859" s="9">
        <v>2624.1</v>
      </c>
      <c r="I1859" s="9">
        <v>61545.9</v>
      </c>
      <c r="J1859" s="9">
        <v>68000</v>
      </c>
      <c r="K1859" s="9">
        <v>6454.1</v>
      </c>
      <c r="L1859" s="9">
        <v>9.49</v>
      </c>
    </row>
    <row r="1860" spans="1:12" ht="15" thickBot="1" x14ac:dyDescent="0.35">
      <c r="A1860" s="8" t="s">
        <v>212</v>
      </c>
      <c r="B1860" s="9">
        <v>19561.099999999999</v>
      </c>
      <c r="C1860" s="9">
        <v>45119.8</v>
      </c>
      <c r="D1860" s="9">
        <v>11927.5</v>
      </c>
      <c r="E1860" s="9">
        <v>477.1</v>
      </c>
      <c r="F1860" s="9">
        <v>1669.9</v>
      </c>
      <c r="G1860" s="9">
        <v>1431.3</v>
      </c>
      <c r="H1860" s="9">
        <v>2624.1</v>
      </c>
      <c r="I1860" s="9">
        <v>82810.8</v>
      </c>
      <c r="J1860" s="9">
        <v>101000</v>
      </c>
      <c r="K1860" s="9">
        <v>18189.2</v>
      </c>
      <c r="L1860" s="9">
        <v>18.010000000000002</v>
      </c>
    </row>
    <row r="1861" spans="1:12" ht="15" thickBot="1" x14ac:dyDescent="0.35">
      <c r="A1861" s="8" t="s">
        <v>213</v>
      </c>
      <c r="B1861" s="9">
        <v>19561.099999999999</v>
      </c>
      <c r="C1861" s="9">
        <v>15267.2</v>
      </c>
      <c r="D1861" s="9">
        <v>11927.5</v>
      </c>
      <c r="E1861" s="9">
        <v>477.1</v>
      </c>
      <c r="F1861" s="9">
        <v>1669.9</v>
      </c>
      <c r="G1861" s="9">
        <v>1431.3</v>
      </c>
      <c r="H1861" s="9">
        <v>2624.1</v>
      </c>
      <c r="I1861" s="9">
        <v>52958.1</v>
      </c>
      <c r="J1861" s="9">
        <v>58000</v>
      </c>
      <c r="K1861" s="9">
        <v>5041.8999999999996</v>
      </c>
      <c r="L1861" s="9">
        <v>8.69</v>
      </c>
    </row>
    <row r="1862" spans="1:12" ht="15" thickBot="1" x14ac:dyDescent="0.35">
      <c r="A1862" s="8" t="s">
        <v>214</v>
      </c>
      <c r="B1862" s="9">
        <v>19561.099999999999</v>
      </c>
      <c r="C1862" s="9">
        <v>15267.2</v>
      </c>
      <c r="D1862" s="9">
        <v>11927.5</v>
      </c>
      <c r="E1862" s="9">
        <v>477.1</v>
      </c>
      <c r="F1862" s="9">
        <v>1669.9</v>
      </c>
      <c r="G1862" s="9">
        <v>1431.3</v>
      </c>
      <c r="H1862" s="9">
        <v>2624.1</v>
      </c>
      <c r="I1862" s="9">
        <v>52958.1</v>
      </c>
      <c r="J1862" s="9">
        <v>45000</v>
      </c>
      <c r="K1862" s="9">
        <v>-7958.1</v>
      </c>
      <c r="L1862" s="9">
        <v>-17.68</v>
      </c>
    </row>
    <row r="1863" spans="1:12" ht="15" thickBot="1" x14ac:dyDescent="0.35">
      <c r="A1863" s="8" t="s">
        <v>215</v>
      </c>
      <c r="B1863" s="9">
        <v>19561.099999999999</v>
      </c>
      <c r="C1863" s="9">
        <v>16698.5</v>
      </c>
      <c r="D1863" s="9">
        <v>11927.5</v>
      </c>
      <c r="E1863" s="9">
        <v>477.1</v>
      </c>
      <c r="F1863" s="9">
        <v>1669.9</v>
      </c>
      <c r="G1863" s="9">
        <v>1431.3</v>
      </c>
      <c r="H1863" s="9">
        <v>2624.1</v>
      </c>
      <c r="I1863" s="9">
        <v>54389.4</v>
      </c>
      <c r="J1863" s="9">
        <v>53000</v>
      </c>
      <c r="K1863" s="9">
        <v>-1389.4</v>
      </c>
      <c r="L1863" s="9">
        <v>-2.62</v>
      </c>
    </row>
    <row r="1864" spans="1:12" ht="15" thickBot="1" x14ac:dyDescent="0.35">
      <c r="A1864" s="8" t="s">
        <v>216</v>
      </c>
      <c r="B1864" s="9">
        <v>19561.099999999999</v>
      </c>
      <c r="C1864" s="9">
        <v>23855</v>
      </c>
      <c r="D1864" s="9">
        <v>11927.5</v>
      </c>
      <c r="E1864" s="9">
        <v>477.1</v>
      </c>
      <c r="F1864" s="9">
        <v>1669.9</v>
      </c>
      <c r="G1864" s="9">
        <v>1431.3</v>
      </c>
      <c r="H1864" s="9">
        <v>2624.1</v>
      </c>
      <c r="I1864" s="9">
        <v>61545.9</v>
      </c>
      <c r="J1864" s="9">
        <v>64000</v>
      </c>
      <c r="K1864" s="9">
        <v>2454.1</v>
      </c>
      <c r="L1864" s="9">
        <v>3.83</v>
      </c>
    </row>
    <row r="1865" spans="1:12" ht="15" thickBot="1" x14ac:dyDescent="0.35">
      <c r="A1865" s="8" t="s">
        <v>217</v>
      </c>
      <c r="B1865" s="9">
        <v>19561.099999999999</v>
      </c>
      <c r="C1865" s="9">
        <v>16698.5</v>
      </c>
      <c r="D1865" s="9">
        <v>11927.5</v>
      </c>
      <c r="E1865" s="9">
        <v>477.1</v>
      </c>
      <c r="F1865" s="9">
        <v>1669.9</v>
      </c>
      <c r="G1865" s="9">
        <v>1431.3</v>
      </c>
      <c r="H1865" s="9">
        <v>2624.1</v>
      </c>
      <c r="I1865" s="9">
        <v>54389.4</v>
      </c>
      <c r="J1865" s="9">
        <v>52000</v>
      </c>
      <c r="K1865" s="9">
        <v>-2389.4</v>
      </c>
      <c r="L1865" s="9">
        <v>-4.5999999999999996</v>
      </c>
    </row>
    <row r="1866" spans="1:12" ht="15" thickBot="1" x14ac:dyDescent="0.35">
      <c r="A1866" s="8" t="s">
        <v>218</v>
      </c>
      <c r="B1866" s="9">
        <v>19561.099999999999</v>
      </c>
      <c r="C1866" s="9">
        <v>36396.1</v>
      </c>
      <c r="D1866" s="9">
        <v>11927.5</v>
      </c>
      <c r="E1866" s="9">
        <v>477.1</v>
      </c>
      <c r="F1866" s="9">
        <v>1669.9</v>
      </c>
      <c r="G1866" s="9">
        <v>1431.3</v>
      </c>
      <c r="H1866" s="9">
        <v>2624.1</v>
      </c>
      <c r="I1866" s="9">
        <v>74087</v>
      </c>
      <c r="J1866" s="9">
        <v>76000</v>
      </c>
      <c r="K1866" s="9">
        <v>1913</v>
      </c>
      <c r="L1866" s="9">
        <v>2.52</v>
      </c>
    </row>
    <row r="1867" spans="1:12" ht="15" thickBot="1" x14ac:dyDescent="0.35">
      <c r="A1867" s="8" t="s">
        <v>219</v>
      </c>
      <c r="B1867" s="9">
        <v>19561.099999999999</v>
      </c>
      <c r="C1867" s="9">
        <v>23855</v>
      </c>
      <c r="D1867" s="9">
        <v>11927.5</v>
      </c>
      <c r="E1867" s="9">
        <v>477.1</v>
      </c>
      <c r="F1867" s="9">
        <v>1669.9</v>
      </c>
      <c r="G1867" s="9">
        <v>1431.3</v>
      </c>
      <c r="H1867" s="9">
        <v>2624.1</v>
      </c>
      <c r="I1867" s="9">
        <v>61545.9</v>
      </c>
      <c r="J1867" s="9">
        <v>68000</v>
      </c>
      <c r="K1867" s="9">
        <v>6454.1</v>
      </c>
      <c r="L1867" s="9">
        <v>9.49</v>
      </c>
    </row>
    <row r="1868" spans="1:12" ht="15" thickBot="1" x14ac:dyDescent="0.35">
      <c r="A1868" s="8" t="s">
        <v>220</v>
      </c>
      <c r="B1868" s="9">
        <v>19561.099999999999</v>
      </c>
      <c r="C1868" s="9">
        <v>30602.6</v>
      </c>
      <c r="D1868" s="9">
        <v>12268.2</v>
      </c>
      <c r="E1868" s="9">
        <v>477.1</v>
      </c>
      <c r="F1868" s="9">
        <v>2487.6</v>
      </c>
      <c r="G1868" s="9">
        <v>1431.3</v>
      </c>
      <c r="H1868" s="9">
        <v>2624.1</v>
      </c>
      <c r="I1868" s="9">
        <v>69452</v>
      </c>
      <c r="J1868" s="9">
        <v>74000</v>
      </c>
      <c r="K1868" s="9">
        <v>4548</v>
      </c>
      <c r="L1868" s="9">
        <v>6.15</v>
      </c>
    </row>
    <row r="1869" spans="1:12" ht="15" thickBot="1" x14ac:dyDescent="0.35">
      <c r="A1869" s="8" t="s">
        <v>221</v>
      </c>
      <c r="B1869" s="9">
        <v>19561.099999999999</v>
      </c>
      <c r="C1869" s="9">
        <v>23855</v>
      </c>
      <c r="D1869" s="9">
        <v>11927.5</v>
      </c>
      <c r="E1869" s="9">
        <v>477.1</v>
      </c>
      <c r="F1869" s="9">
        <v>1669.9</v>
      </c>
      <c r="G1869" s="9">
        <v>1431.3</v>
      </c>
      <c r="H1869" s="9">
        <v>2624.1</v>
      </c>
      <c r="I1869" s="9">
        <v>61545.9</v>
      </c>
      <c r="J1869" s="9">
        <v>53000</v>
      </c>
      <c r="K1869" s="9">
        <v>-8545.9</v>
      </c>
      <c r="L1869" s="9">
        <v>-16.12</v>
      </c>
    </row>
    <row r="1870" spans="1:12" ht="15" thickBot="1" x14ac:dyDescent="0.35">
      <c r="A1870" s="8" t="s">
        <v>222</v>
      </c>
      <c r="B1870" s="9">
        <v>19561.099999999999</v>
      </c>
      <c r="C1870" s="9">
        <v>23855</v>
      </c>
      <c r="D1870" s="9">
        <v>12268.2</v>
      </c>
      <c r="E1870" s="9">
        <v>477.1</v>
      </c>
      <c r="F1870" s="9">
        <v>1669.9</v>
      </c>
      <c r="G1870" s="9">
        <v>1431.3</v>
      </c>
      <c r="H1870" s="9">
        <v>2624.1</v>
      </c>
      <c r="I1870" s="9">
        <v>61886.6</v>
      </c>
      <c r="J1870" s="9">
        <v>55000</v>
      </c>
      <c r="K1870" s="9">
        <v>-6886.6</v>
      </c>
      <c r="L1870" s="9">
        <v>-12.52</v>
      </c>
    </row>
    <row r="1871" spans="1:12" ht="15" thickBot="1" x14ac:dyDescent="0.35">
      <c r="A1871" s="8" t="s">
        <v>223</v>
      </c>
      <c r="B1871" s="9">
        <v>19561.099999999999</v>
      </c>
      <c r="C1871" s="9">
        <v>36396.1</v>
      </c>
      <c r="D1871" s="9">
        <v>12268.2</v>
      </c>
      <c r="E1871" s="9">
        <v>477.1</v>
      </c>
      <c r="F1871" s="9">
        <v>1669.9</v>
      </c>
      <c r="G1871" s="9">
        <v>1431.3</v>
      </c>
      <c r="H1871" s="9">
        <v>2624.1</v>
      </c>
      <c r="I1871" s="9">
        <v>74427.600000000006</v>
      </c>
      <c r="J1871" s="9">
        <v>67000</v>
      </c>
      <c r="K1871" s="9">
        <v>-7427.6</v>
      </c>
      <c r="L1871" s="9">
        <v>-11.09</v>
      </c>
    </row>
    <row r="1872" spans="1:12" ht="15" thickBot="1" x14ac:dyDescent="0.35">
      <c r="A1872" s="8" t="s">
        <v>224</v>
      </c>
      <c r="B1872" s="9">
        <v>19561.099999999999</v>
      </c>
      <c r="C1872" s="9">
        <v>47710</v>
      </c>
      <c r="D1872" s="9">
        <v>12268.2</v>
      </c>
      <c r="E1872" s="9">
        <v>1090.7</v>
      </c>
      <c r="F1872" s="9">
        <v>2487.6</v>
      </c>
      <c r="G1872" s="9">
        <v>1431.3</v>
      </c>
      <c r="H1872" s="9">
        <v>2692.3</v>
      </c>
      <c r="I1872" s="9">
        <v>87241.1</v>
      </c>
      <c r="J1872" s="9">
        <v>95000</v>
      </c>
      <c r="K1872" s="9">
        <v>7758.9</v>
      </c>
      <c r="L1872" s="9">
        <v>8.17</v>
      </c>
    </row>
    <row r="1873" spans="1:12" ht="15" thickBot="1" x14ac:dyDescent="0.35">
      <c r="A1873" s="8" t="s">
        <v>225</v>
      </c>
      <c r="B1873" s="9">
        <v>19561.099999999999</v>
      </c>
      <c r="C1873" s="9">
        <v>16698.5</v>
      </c>
      <c r="D1873" s="9">
        <v>11927.5</v>
      </c>
      <c r="E1873" s="9">
        <v>477.1</v>
      </c>
      <c r="F1873" s="9">
        <v>1669.9</v>
      </c>
      <c r="G1873" s="9">
        <v>1431.3</v>
      </c>
      <c r="H1873" s="9">
        <v>2624.1</v>
      </c>
      <c r="I1873" s="9">
        <v>54389.4</v>
      </c>
      <c r="J1873" s="9">
        <v>53000</v>
      </c>
      <c r="K1873" s="9">
        <v>-1389.4</v>
      </c>
      <c r="L1873" s="9">
        <v>-2.62</v>
      </c>
    </row>
    <row r="1874" spans="1:12" ht="15" thickBot="1" x14ac:dyDescent="0.35">
      <c r="A1874" s="8" t="s">
        <v>226</v>
      </c>
      <c r="B1874" s="9">
        <v>19561.099999999999</v>
      </c>
      <c r="C1874" s="9">
        <v>16698.5</v>
      </c>
      <c r="D1874" s="9">
        <v>11927.5</v>
      </c>
      <c r="E1874" s="9">
        <v>477.1</v>
      </c>
      <c r="F1874" s="9">
        <v>1669.9</v>
      </c>
      <c r="G1874" s="9">
        <v>1431.3</v>
      </c>
      <c r="H1874" s="9">
        <v>2624.1</v>
      </c>
      <c r="I1874" s="9">
        <v>54389.4</v>
      </c>
      <c r="J1874" s="9">
        <v>53000</v>
      </c>
      <c r="K1874" s="9">
        <v>-1389.4</v>
      </c>
      <c r="L1874" s="9">
        <v>-2.62</v>
      </c>
    </row>
    <row r="1875" spans="1:12" ht="15" thickBot="1" x14ac:dyDescent="0.35">
      <c r="A1875" s="8" t="s">
        <v>227</v>
      </c>
      <c r="B1875" s="9">
        <v>19561.099999999999</v>
      </c>
      <c r="C1875" s="9">
        <v>39394.6</v>
      </c>
      <c r="D1875" s="9">
        <v>12268.2</v>
      </c>
      <c r="E1875" s="9">
        <v>477.1</v>
      </c>
      <c r="F1875" s="9">
        <v>4396</v>
      </c>
      <c r="G1875" s="9">
        <v>1431.3</v>
      </c>
      <c r="H1875" s="9">
        <v>2624.1</v>
      </c>
      <c r="I1875" s="9">
        <v>80152.399999999994</v>
      </c>
      <c r="J1875" s="9">
        <v>79000</v>
      </c>
      <c r="K1875" s="9">
        <v>-1152.4000000000001</v>
      </c>
      <c r="L1875" s="9">
        <v>-1.46</v>
      </c>
    </row>
    <row r="1876" spans="1:12" ht="15" thickBot="1" x14ac:dyDescent="0.35">
      <c r="A1876" s="8" t="s">
        <v>228</v>
      </c>
      <c r="B1876" s="9">
        <v>19561.099999999999</v>
      </c>
      <c r="C1876" s="9">
        <v>50300.2</v>
      </c>
      <c r="D1876" s="9">
        <v>12881.7</v>
      </c>
      <c r="E1876" s="9">
        <v>1499.5</v>
      </c>
      <c r="F1876" s="9">
        <v>4396</v>
      </c>
      <c r="G1876" s="9">
        <v>1431.3</v>
      </c>
      <c r="H1876" s="9">
        <v>3441.8</v>
      </c>
      <c r="I1876" s="9">
        <v>93511.6</v>
      </c>
      <c r="J1876" s="9">
        <v>95000</v>
      </c>
      <c r="K1876" s="9">
        <v>1488.4</v>
      </c>
      <c r="L1876" s="9">
        <v>1.57</v>
      </c>
    </row>
    <row r="1877" spans="1:12" ht="15" thickBot="1" x14ac:dyDescent="0.35">
      <c r="A1877" s="8" t="s">
        <v>229</v>
      </c>
      <c r="B1877" s="9">
        <v>19561.099999999999</v>
      </c>
      <c r="C1877" s="9">
        <v>47232.9</v>
      </c>
      <c r="D1877" s="9">
        <v>12268.2</v>
      </c>
      <c r="E1877" s="9">
        <v>1090.7</v>
      </c>
      <c r="F1877" s="9">
        <v>1669.9</v>
      </c>
      <c r="G1877" s="9">
        <v>1431.3</v>
      </c>
      <c r="H1877" s="9">
        <v>2624.1</v>
      </c>
      <c r="I1877" s="9">
        <v>85878</v>
      </c>
      <c r="J1877" s="9">
        <v>79000</v>
      </c>
      <c r="K1877" s="9">
        <v>-6878</v>
      </c>
      <c r="L1877" s="9">
        <v>-8.7100000000000009</v>
      </c>
    </row>
    <row r="1878" spans="1:12" ht="15" thickBot="1" x14ac:dyDescent="0.35">
      <c r="A1878" s="8" t="s">
        <v>230</v>
      </c>
      <c r="B1878" s="9">
        <v>19561.099999999999</v>
      </c>
      <c r="C1878" s="9">
        <v>34964.800000000003</v>
      </c>
      <c r="D1878" s="9">
        <v>12268.2</v>
      </c>
      <c r="E1878" s="9">
        <v>477.1</v>
      </c>
      <c r="F1878" s="9">
        <v>1669.9</v>
      </c>
      <c r="G1878" s="9">
        <v>1431.3</v>
      </c>
      <c r="H1878" s="9">
        <v>2692.3</v>
      </c>
      <c r="I1878" s="9">
        <v>73064.600000000006</v>
      </c>
      <c r="J1878" s="9">
        <v>66000</v>
      </c>
      <c r="K1878" s="9">
        <v>-7064.6</v>
      </c>
      <c r="L1878" s="9">
        <v>-10.7</v>
      </c>
    </row>
    <row r="1879" spans="1:12" ht="15" thickBot="1" x14ac:dyDescent="0.35">
      <c r="A1879" s="8" t="s">
        <v>231</v>
      </c>
      <c r="B1879" s="9">
        <v>19561.099999999999</v>
      </c>
      <c r="C1879" s="9">
        <v>34487.699999999997</v>
      </c>
      <c r="D1879" s="9">
        <v>12268.2</v>
      </c>
      <c r="E1879" s="9">
        <v>477.1</v>
      </c>
      <c r="F1879" s="9">
        <v>1669.9</v>
      </c>
      <c r="G1879" s="9">
        <v>1431.3</v>
      </c>
      <c r="H1879" s="9">
        <v>3441.8</v>
      </c>
      <c r="I1879" s="9">
        <v>73337</v>
      </c>
      <c r="J1879" s="9">
        <v>69000</v>
      </c>
      <c r="K1879" s="9">
        <v>-4337</v>
      </c>
      <c r="L1879" s="9">
        <v>-6.29</v>
      </c>
    </row>
    <row r="1880" spans="1:12" ht="15" thickBot="1" x14ac:dyDescent="0.35">
      <c r="A1880" s="8" t="s">
        <v>232</v>
      </c>
      <c r="B1880" s="9">
        <v>19561.099999999999</v>
      </c>
      <c r="C1880" s="9">
        <v>34964.800000000003</v>
      </c>
      <c r="D1880" s="9">
        <v>12268.2</v>
      </c>
      <c r="E1880" s="9">
        <v>477.1</v>
      </c>
      <c r="F1880" s="9">
        <v>2487.6</v>
      </c>
      <c r="G1880" s="9">
        <v>1431.3</v>
      </c>
      <c r="H1880" s="9">
        <v>3441.8</v>
      </c>
      <c r="I1880" s="9">
        <v>74631.8</v>
      </c>
      <c r="J1880" s="9">
        <v>73000</v>
      </c>
      <c r="K1880" s="9">
        <v>-1631.8</v>
      </c>
      <c r="L1880" s="9">
        <v>-2.2400000000000002</v>
      </c>
    </row>
    <row r="1881" spans="1:12" ht="15" thickBot="1" x14ac:dyDescent="0.35">
      <c r="A1881" s="8" t="s">
        <v>233</v>
      </c>
      <c r="B1881" s="9">
        <v>19561.099999999999</v>
      </c>
      <c r="C1881" s="9">
        <v>23855</v>
      </c>
      <c r="D1881" s="9">
        <v>12268.2</v>
      </c>
      <c r="E1881" s="9">
        <v>477.1</v>
      </c>
      <c r="F1881" s="9">
        <v>1669.9</v>
      </c>
      <c r="G1881" s="9">
        <v>1431.3</v>
      </c>
      <c r="H1881" s="9">
        <v>2624.1</v>
      </c>
      <c r="I1881" s="9">
        <v>61886.6</v>
      </c>
      <c r="J1881" s="9">
        <v>55000</v>
      </c>
      <c r="K1881" s="9">
        <v>-6886.6</v>
      </c>
      <c r="L1881" s="9">
        <v>-12.52</v>
      </c>
    </row>
    <row r="1882" spans="1:12" ht="15" thickBot="1" x14ac:dyDescent="0.35">
      <c r="A1882" s="8" t="s">
        <v>234</v>
      </c>
      <c r="B1882" s="9">
        <v>19561.099999999999</v>
      </c>
      <c r="C1882" s="9">
        <v>32988.1</v>
      </c>
      <c r="D1882" s="9">
        <v>12268.2</v>
      </c>
      <c r="E1882" s="9">
        <v>477.1</v>
      </c>
      <c r="F1882" s="9">
        <v>1669.9</v>
      </c>
      <c r="G1882" s="9">
        <v>1431.3</v>
      </c>
      <c r="H1882" s="9">
        <v>2692.3</v>
      </c>
      <c r="I1882" s="9">
        <v>71087.899999999994</v>
      </c>
      <c r="J1882" s="9">
        <v>61000</v>
      </c>
      <c r="K1882" s="9">
        <v>-10087.9</v>
      </c>
      <c r="L1882" s="9">
        <v>-16.54</v>
      </c>
    </row>
    <row r="1883" spans="1:12" ht="15" thickBot="1" x14ac:dyDescent="0.35">
      <c r="A1883" s="8" t="s">
        <v>235</v>
      </c>
      <c r="B1883" s="9">
        <v>19561.099999999999</v>
      </c>
      <c r="C1883" s="9">
        <v>36396.1</v>
      </c>
      <c r="D1883" s="9">
        <v>12268.2</v>
      </c>
      <c r="E1883" s="9">
        <v>477.1</v>
      </c>
      <c r="F1883" s="9">
        <v>1669.9</v>
      </c>
      <c r="G1883" s="9">
        <v>1431.3</v>
      </c>
      <c r="H1883" s="9">
        <v>2624.1</v>
      </c>
      <c r="I1883" s="9">
        <v>74427.600000000006</v>
      </c>
      <c r="J1883" s="9">
        <v>67000</v>
      </c>
      <c r="K1883" s="9">
        <v>-7427.6</v>
      </c>
      <c r="L1883" s="9">
        <v>-11.09</v>
      </c>
    </row>
    <row r="1884" spans="1:12" ht="15" thickBot="1" x14ac:dyDescent="0.35">
      <c r="A1884" s="8" t="s">
        <v>236</v>
      </c>
      <c r="B1884" s="9">
        <v>19561.099999999999</v>
      </c>
      <c r="C1884" s="9">
        <v>47710</v>
      </c>
      <c r="D1884" s="9">
        <v>12268.2</v>
      </c>
      <c r="E1884" s="9">
        <v>1090.7</v>
      </c>
      <c r="F1884" s="9">
        <v>3373.6</v>
      </c>
      <c r="G1884" s="9">
        <v>1431.3</v>
      </c>
      <c r="H1884" s="9">
        <v>4260</v>
      </c>
      <c r="I1884" s="9">
        <v>89694.8</v>
      </c>
      <c r="J1884" s="9">
        <v>87000</v>
      </c>
      <c r="K1884" s="9">
        <v>-2694.8</v>
      </c>
      <c r="L1884" s="9">
        <v>-3.1</v>
      </c>
    </row>
    <row r="1885" spans="1:12" ht="15" thickBot="1" x14ac:dyDescent="0.35">
      <c r="A1885" s="8" t="s">
        <v>237</v>
      </c>
      <c r="B1885" s="9">
        <v>19561.099999999999</v>
      </c>
      <c r="C1885" s="9">
        <v>16698.5</v>
      </c>
      <c r="D1885" s="9">
        <v>12268.2</v>
      </c>
      <c r="E1885" s="9">
        <v>477.1</v>
      </c>
      <c r="F1885" s="9">
        <v>1669.9</v>
      </c>
      <c r="G1885" s="9">
        <v>1431.3</v>
      </c>
      <c r="H1885" s="9">
        <v>2624.1</v>
      </c>
      <c r="I1885" s="9">
        <v>54730.1</v>
      </c>
      <c r="J1885" s="9">
        <v>51000</v>
      </c>
      <c r="K1885" s="9">
        <v>-3730.1</v>
      </c>
      <c r="L1885" s="9">
        <v>-7.31</v>
      </c>
    </row>
    <row r="1886" spans="1:12" ht="15" thickBot="1" x14ac:dyDescent="0.35">
      <c r="A1886" s="8" t="s">
        <v>238</v>
      </c>
      <c r="B1886" s="9">
        <v>19561.099999999999</v>
      </c>
      <c r="C1886" s="9">
        <v>21469.5</v>
      </c>
      <c r="D1886" s="9">
        <v>11927.5</v>
      </c>
      <c r="E1886" s="9">
        <v>477.1</v>
      </c>
      <c r="F1886" s="9">
        <v>1669.9</v>
      </c>
      <c r="G1886" s="9">
        <v>1431.3</v>
      </c>
      <c r="H1886" s="9">
        <v>2624.1</v>
      </c>
      <c r="I1886" s="9">
        <v>59160.4</v>
      </c>
      <c r="J1886" s="9">
        <v>48000</v>
      </c>
      <c r="K1886" s="9">
        <v>-11160.4</v>
      </c>
      <c r="L1886" s="9">
        <v>-23.25</v>
      </c>
    </row>
    <row r="1887" spans="1:12" ht="15" thickBot="1" x14ac:dyDescent="0.35">
      <c r="A1887" s="8" t="s">
        <v>239</v>
      </c>
      <c r="B1887" s="9">
        <v>19561.099999999999</v>
      </c>
      <c r="C1887" s="9">
        <v>32988.1</v>
      </c>
      <c r="D1887" s="9">
        <v>12268.2</v>
      </c>
      <c r="E1887" s="9">
        <v>1090.7</v>
      </c>
      <c r="F1887" s="9">
        <v>1669.9</v>
      </c>
      <c r="G1887" s="9">
        <v>1431.3</v>
      </c>
      <c r="H1887" s="9">
        <v>2624.1</v>
      </c>
      <c r="I1887" s="9">
        <v>71633.3</v>
      </c>
      <c r="J1887" s="9">
        <v>63000</v>
      </c>
      <c r="K1887" s="9">
        <v>-8633.2999999999993</v>
      </c>
      <c r="L1887" s="9">
        <v>-13.7</v>
      </c>
    </row>
    <row r="1888" spans="1:12" ht="15" thickBot="1" x14ac:dyDescent="0.35">
      <c r="A1888" s="8" t="s">
        <v>240</v>
      </c>
      <c r="B1888" s="9">
        <v>19561.099999999999</v>
      </c>
      <c r="C1888" s="9">
        <v>30602.6</v>
      </c>
      <c r="D1888" s="9">
        <v>12268.2</v>
      </c>
      <c r="E1888" s="9">
        <v>1090.7</v>
      </c>
      <c r="F1888" s="9">
        <v>2487.6</v>
      </c>
      <c r="G1888" s="9">
        <v>1431.3</v>
      </c>
      <c r="H1888" s="9">
        <v>2692.3</v>
      </c>
      <c r="I1888" s="9">
        <v>70133.7</v>
      </c>
      <c r="J1888" s="9">
        <v>64000</v>
      </c>
      <c r="K1888" s="9">
        <v>-6133.7</v>
      </c>
      <c r="L1888" s="9">
        <v>-9.58</v>
      </c>
    </row>
    <row r="1889" spans="1:12" ht="15" thickBot="1" x14ac:dyDescent="0.35">
      <c r="A1889" s="8" t="s">
        <v>241</v>
      </c>
      <c r="B1889" s="9">
        <v>19561.099999999999</v>
      </c>
      <c r="C1889" s="9">
        <v>23855</v>
      </c>
      <c r="D1889" s="9">
        <v>12268.2</v>
      </c>
      <c r="E1889" s="9">
        <v>477.1</v>
      </c>
      <c r="F1889" s="9">
        <v>3373.6</v>
      </c>
      <c r="G1889" s="9">
        <v>1431.3</v>
      </c>
      <c r="H1889" s="9">
        <v>2692.3</v>
      </c>
      <c r="I1889" s="9">
        <v>63658.5</v>
      </c>
      <c r="J1889" s="9">
        <v>64000</v>
      </c>
      <c r="K1889" s="9">
        <v>341.5</v>
      </c>
      <c r="L1889" s="9">
        <v>0.53</v>
      </c>
    </row>
    <row r="1890" spans="1:12" ht="15" thickBot="1" x14ac:dyDescent="0.35">
      <c r="A1890" s="8" t="s">
        <v>242</v>
      </c>
      <c r="B1890" s="9">
        <v>19561.099999999999</v>
      </c>
      <c r="C1890" s="9">
        <v>45119.8</v>
      </c>
      <c r="D1890" s="9">
        <v>12268.2</v>
      </c>
      <c r="E1890" s="9">
        <v>477.1</v>
      </c>
      <c r="F1890" s="9">
        <v>3373.6</v>
      </c>
      <c r="G1890" s="9">
        <v>1431.3</v>
      </c>
      <c r="H1890" s="9">
        <v>2692.3</v>
      </c>
      <c r="I1890" s="9">
        <v>84923.4</v>
      </c>
      <c r="J1890" s="9">
        <v>77000</v>
      </c>
      <c r="K1890" s="9">
        <v>-7923.4</v>
      </c>
      <c r="L1890" s="9">
        <v>-10.29</v>
      </c>
    </row>
    <row r="1891" spans="1:12" ht="15" thickBot="1" x14ac:dyDescent="0.35">
      <c r="A1891" s="8" t="s">
        <v>243</v>
      </c>
      <c r="B1891" s="9">
        <v>19561.099999999999</v>
      </c>
      <c r="C1891" s="9">
        <v>34964.800000000003</v>
      </c>
      <c r="D1891" s="9">
        <v>12268.2</v>
      </c>
      <c r="E1891" s="9">
        <v>477.1</v>
      </c>
      <c r="F1891" s="9">
        <v>3373.6</v>
      </c>
      <c r="G1891" s="9">
        <v>1431.3</v>
      </c>
      <c r="H1891" s="9">
        <v>4260</v>
      </c>
      <c r="I1891" s="9">
        <v>76336</v>
      </c>
      <c r="J1891" s="9">
        <v>71000</v>
      </c>
      <c r="K1891" s="9">
        <v>-5336</v>
      </c>
      <c r="L1891" s="9">
        <v>-7.52</v>
      </c>
    </row>
    <row r="1892" spans="1:12" ht="15" thickBot="1" x14ac:dyDescent="0.35">
      <c r="A1892" s="8" t="s">
        <v>244</v>
      </c>
      <c r="B1892" s="9">
        <v>19561.099999999999</v>
      </c>
      <c r="C1892" s="9">
        <v>30602.6</v>
      </c>
      <c r="D1892" s="9">
        <v>12268.2</v>
      </c>
      <c r="E1892" s="9">
        <v>477.1</v>
      </c>
      <c r="F1892" s="9">
        <v>2487.6</v>
      </c>
      <c r="G1892" s="9">
        <v>1431.3</v>
      </c>
      <c r="H1892" s="9">
        <v>4260</v>
      </c>
      <c r="I1892" s="9">
        <v>71087.899999999994</v>
      </c>
      <c r="J1892" s="9">
        <v>66000</v>
      </c>
      <c r="K1892" s="9">
        <v>-5087.8999999999996</v>
      </c>
      <c r="L1892" s="9">
        <v>-7.71</v>
      </c>
    </row>
    <row r="1893" spans="1:12" ht="15" thickBot="1" x14ac:dyDescent="0.35">
      <c r="A1893" s="8" t="s">
        <v>245</v>
      </c>
      <c r="B1893" s="9">
        <v>19561.099999999999</v>
      </c>
      <c r="C1893" s="9">
        <v>21469.5</v>
      </c>
      <c r="D1893" s="9">
        <v>11927.5</v>
      </c>
      <c r="E1893" s="9">
        <v>477.1</v>
      </c>
      <c r="F1893" s="9">
        <v>2283.4</v>
      </c>
      <c r="G1893" s="9">
        <v>1431.3</v>
      </c>
      <c r="H1893" s="9">
        <v>3441.8</v>
      </c>
      <c r="I1893" s="9">
        <v>60591.7</v>
      </c>
      <c r="J1893" s="9">
        <v>51000</v>
      </c>
      <c r="K1893" s="9">
        <v>-9591.7000000000007</v>
      </c>
      <c r="L1893" s="9">
        <v>-18.809999999999999</v>
      </c>
    </row>
    <row r="1894" spans="1:12" ht="15" thickBot="1" x14ac:dyDescent="0.35">
      <c r="A1894" s="8" t="s">
        <v>246</v>
      </c>
      <c r="B1894" s="9">
        <v>19561.099999999999</v>
      </c>
      <c r="C1894" s="9">
        <v>23855</v>
      </c>
      <c r="D1894" s="9">
        <v>12268.2</v>
      </c>
      <c r="E1894" s="9">
        <v>477.1</v>
      </c>
      <c r="F1894" s="9">
        <v>2487.6</v>
      </c>
      <c r="G1894" s="9">
        <v>1431.3</v>
      </c>
      <c r="H1894" s="9">
        <v>2692.3</v>
      </c>
      <c r="I1894" s="9">
        <v>62772.5</v>
      </c>
      <c r="J1894" s="9">
        <v>60000</v>
      </c>
      <c r="K1894" s="9">
        <v>-2772.5</v>
      </c>
      <c r="L1894" s="9">
        <v>-4.62</v>
      </c>
    </row>
    <row r="1895" spans="1:12" ht="15" thickBot="1" x14ac:dyDescent="0.35">
      <c r="A1895" s="8" t="s">
        <v>247</v>
      </c>
      <c r="B1895" s="9">
        <v>19561.099999999999</v>
      </c>
      <c r="C1895" s="9">
        <v>34964.800000000003</v>
      </c>
      <c r="D1895" s="9">
        <v>12268.2</v>
      </c>
      <c r="E1895" s="9">
        <v>477.1</v>
      </c>
      <c r="F1895" s="9">
        <v>1669.9</v>
      </c>
      <c r="G1895" s="9">
        <v>1431.3</v>
      </c>
      <c r="H1895" s="9">
        <v>2624.1</v>
      </c>
      <c r="I1895" s="9">
        <v>72996.3</v>
      </c>
      <c r="J1895" s="9">
        <v>64000</v>
      </c>
      <c r="K1895" s="9">
        <v>-8996.2999999999993</v>
      </c>
      <c r="L1895" s="9">
        <v>-14.06</v>
      </c>
    </row>
    <row r="1896" spans="1:12" ht="15" thickBot="1" x14ac:dyDescent="0.35">
      <c r="A1896" s="8" t="s">
        <v>248</v>
      </c>
      <c r="B1896" s="9">
        <v>19561.099999999999</v>
      </c>
      <c r="C1896" s="9">
        <v>47232.9</v>
      </c>
      <c r="D1896" s="9">
        <v>12268.2</v>
      </c>
      <c r="E1896" s="9">
        <v>1090.7</v>
      </c>
      <c r="F1896" s="9">
        <v>3373.6</v>
      </c>
      <c r="G1896" s="9">
        <v>1431.3</v>
      </c>
      <c r="H1896" s="9">
        <v>4260</v>
      </c>
      <c r="I1896" s="9">
        <v>89217.7</v>
      </c>
      <c r="J1896" s="9">
        <v>86000</v>
      </c>
      <c r="K1896" s="9">
        <v>-3217.7</v>
      </c>
      <c r="L1896" s="9">
        <v>-3.74</v>
      </c>
    </row>
    <row r="1897" spans="1:12" ht="15" thickBot="1" x14ac:dyDescent="0.35">
      <c r="A1897" s="8" t="s">
        <v>249</v>
      </c>
      <c r="B1897" s="9">
        <v>19561.099999999999</v>
      </c>
      <c r="C1897" s="9">
        <v>23855</v>
      </c>
      <c r="D1897" s="9">
        <v>12268.2</v>
      </c>
      <c r="E1897" s="9">
        <v>477.1</v>
      </c>
      <c r="F1897" s="9">
        <v>1669.9</v>
      </c>
      <c r="G1897" s="9">
        <v>1431.3</v>
      </c>
      <c r="H1897" s="9">
        <v>3441.8</v>
      </c>
      <c r="I1897" s="9">
        <v>62704.3</v>
      </c>
      <c r="J1897" s="9">
        <v>56000</v>
      </c>
      <c r="K1897" s="9">
        <v>-6704.3</v>
      </c>
      <c r="L1897" s="9">
        <v>-11.97</v>
      </c>
    </row>
    <row r="1898" spans="1:12" ht="15" thickBot="1" x14ac:dyDescent="0.35">
      <c r="A1898" s="8" t="s">
        <v>250</v>
      </c>
      <c r="B1898" s="9">
        <v>19561.099999999999</v>
      </c>
      <c r="C1898" s="9">
        <v>21469.5</v>
      </c>
      <c r="D1898" s="9">
        <v>12268.2</v>
      </c>
      <c r="E1898" s="9">
        <v>477.1</v>
      </c>
      <c r="F1898" s="9">
        <v>1669.9</v>
      </c>
      <c r="G1898" s="9">
        <v>1431.3</v>
      </c>
      <c r="H1898" s="9">
        <v>2692.3</v>
      </c>
      <c r="I1898" s="9">
        <v>59569.3</v>
      </c>
      <c r="J1898" s="9">
        <v>60000</v>
      </c>
      <c r="K1898" s="9">
        <v>430.7</v>
      </c>
      <c r="L1898" s="9">
        <v>0.72</v>
      </c>
    </row>
    <row r="1899" spans="1:12" ht="15" thickBot="1" x14ac:dyDescent="0.35">
      <c r="A1899" s="8" t="s">
        <v>251</v>
      </c>
      <c r="B1899" s="9">
        <v>19561.099999999999</v>
      </c>
      <c r="C1899" s="9">
        <v>30602.6</v>
      </c>
      <c r="D1899" s="9">
        <v>11927.5</v>
      </c>
      <c r="E1899" s="9">
        <v>477.1</v>
      </c>
      <c r="F1899" s="9">
        <v>2487.6</v>
      </c>
      <c r="G1899" s="9">
        <v>1431.3</v>
      </c>
      <c r="H1899" s="9">
        <v>2692.3</v>
      </c>
      <c r="I1899" s="9">
        <v>69179.5</v>
      </c>
      <c r="J1899" s="9">
        <v>62000</v>
      </c>
      <c r="K1899" s="9">
        <v>-7179.5</v>
      </c>
      <c r="L1899" s="9">
        <v>-11.58</v>
      </c>
    </row>
    <row r="1900" spans="1:12" ht="15" thickBot="1" x14ac:dyDescent="0.35">
      <c r="A1900" s="8" t="s">
        <v>252</v>
      </c>
      <c r="B1900" s="9">
        <v>19561.099999999999</v>
      </c>
      <c r="C1900" s="9">
        <v>32988.1</v>
      </c>
      <c r="D1900" s="9">
        <v>12268.2</v>
      </c>
      <c r="E1900" s="9">
        <v>1090.7</v>
      </c>
      <c r="F1900" s="9">
        <v>3169.4</v>
      </c>
      <c r="G1900" s="9">
        <v>1431.3</v>
      </c>
      <c r="H1900" s="9">
        <v>3441.8</v>
      </c>
      <c r="I1900" s="9">
        <v>73950.5</v>
      </c>
      <c r="J1900" s="9">
        <v>67000</v>
      </c>
      <c r="K1900" s="9">
        <v>-6950.5</v>
      </c>
      <c r="L1900" s="9">
        <v>-10.37</v>
      </c>
    </row>
    <row r="1901" spans="1:12" ht="15" thickBot="1" x14ac:dyDescent="0.35">
      <c r="A1901" s="8" t="s">
        <v>253</v>
      </c>
      <c r="B1901" s="9">
        <v>19833.5</v>
      </c>
      <c r="C1901" s="9">
        <v>23855</v>
      </c>
      <c r="D1901" s="9">
        <v>12268.2</v>
      </c>
      <c r="E1901" s="9">
        <v>477.1</v>
      </c>
      <c r="F1901" s="9">
        <v>2487.6</v>
      </c>
      <c r="G1901" s="9">
        <v>1431.3</v>
      </c>
      <c r="H1901" s="9">
        <v>2692.3</v>
      </c>
      <c r="I1901" s="9">
        <v>63045</v>
      </c>
      <c r="J1901" s="9">
        <v>63000</v>
      </c>
      <c r="K1901" s="9">
        <v>-45</v>
      </c>
      <c r="L1901" s="9">
        <v>-7.0000000000000007E-2</v>
      </c>
    </row>
    <row r="1902" spans="1:12" ht="15" thickBot="1" x14ac:dyDescent="0.35">
      <c r="A1902" s="8" t="s">
        <v>254</v>
      </c>
      <c r="B1902" s="9">
        <v>19833.5</v>
      </c>
      <c r="C1902" s="9">
        <v>36396.1</v>
      </c>
      <c r="D1902" s="9">
        <v>12268.2</v>
      </c>
      <c r="E1902" s="9">
        <v>1090.7</v>
      </c>
      <c r="F1902" s="9">
        <v>3373.6</v>
      </c>
      <c r="G1902" s="9">
        <v>1431.3</v>
      </c>
      <c r="H1902" s="9">
        <v>4260</v>
      </c>
      <c r="I1902" s="9">
        <v>78653.3</v>
      </c>
      <c r="J1902" s="9">
        <v>76000</v>
      </c>
      <c r="K1902" s="9">
        <v>-2653.3</v>
      </c>
      <c r="L1902" s="9">
        <v>-3.49</v>
      </c>
    </row>
    <row r="1903" spans="1:12" ht="15" thickBot="1" x14ac:dyDescent="0.35">
      <c r="A1903" s="8" t="s">
        <v>255</v>
      </c>
      <c r="B1903" s="9">
        <v>19833.5</v>
      </c>
      <c r="C1903" s="9">
        <v>34964.800000000003</v>
      </c>
      <c r="D1903" s="9">
        <v>12268.2</v>
      </c>
      <c r="E1903" s="9">
        <v>1090.7</v>
      </c>
      <c r="F1903" s="9">
        <v>4396</v>
      </c>
      <c r="G1903" s="9">
        <v>1431.3</v>
      </c>
      <c r="H1903" s="9">
        <v>5691.3</v>
      </c>
      <c r="I1903" s="9">
        <v>79675.7</v>
      </c>
      <c r="J1903" s="9">
        <v>78000</v>
      </c>
      <c r="K1903" s="9">
        <v>-1675.7</v>
      </c>
      <c r="L1903" s="9">
        <v>-2.15</v>
      </c>
    </row>
    <row r="1904" spans="1:12" ht="15" thickBot="1" x14ac:dyDescent="0.35">
      <c r="A1904" s="8" t="s">
        <v>256</v>
      </c>
      <c r="B1904" s="9">
        <v>19833.5</v>
      </c>
      <c r="C1904" s="9">
        <v>34487.699999999997</v>
      </c>
      <c r="D1904" s="9">
        <v>12268.2</v>
      </c>
      <c r="E1904" s="9">
        <v>1090.7</v>
      </c>
      <c r="F1904" s="9">
        <v>3918.9</v>
      </c>
      <c r="G1904" s="9">
        <v>1431.3</v>
      </c>
      <c r="H1904" s="9">
        <v>4260</v>
      </c>
      <c r="I1904" s="9">
        <v>77290.2</v>
      </c>
      <c r="J1904" s="9">
        <v>79000</v>
      </c>
      <c r="K1904" s="9">
        <v>1709.8</v>
      </c>
      <c r="L1904" s="9">
        <v>2.16</v>
      </c>
    </row>
    <row r="1905" spans="1:12" ht="15" thickBot="1" x14ac:dyDescent="0.35">
      <c r="A1905" s="8" t="s">
        <v>257</v>
      </c>
      <c r="B1905" s="9">
        <v>19833.5</v>
      </c>
      <c r="C1905" s="9">
        <v>23855</v>
      </c>
      <c r="D1905" s="9">
        <v>12268.2</v>
      </c>
      <c r="E1905" s="9">
        <v>1090.7</v>
      </c>
      <c r="F1905" s="9">
        <v>3169.4</v>
      </c>
      <c r="G1905" s="9">
        <v>1431.3</v>
      </c>
      <c r="H1905" s="9">
        <v>4260</v>
      </c>
      <c r="I1905" s="9">
        <v>65908.100000000006</v>
      </c>
      <c r="J1905" s="9">
        <v>67000</v>
      </c>
      <c r="K1905" s="9">
        <v>1091.9000000000001</v>
      </c>
      <c r="L1905" s="9">
        <v>1.63</v>
      </c>
    </row>
    <row r="1906" spans="1:12" ht="15" thickBot="1" x14ac:dyDescent="0.35">
      <c r="A1906" s="8" t="s">
        <v>258</v>
      </c>
      <c r="B1906" s="9">
        <v>19833.5</v>
      </c>
      <c r="C1906" s="9">
        <v>34487.699999999997</v>
      </c>
      <c r="D1906" s="9">
        <v>12268.2</v>
      </c>
      <c r="E1906" s="9">
        <v>1090.7</v>
      </c>
      <c r="F1906" s="9">
        <v>4396</v>
      </c>
      <c r="G1906" s="9">
        <v>1431.3</v>
      </c>
      <c r="H1906" s="9">
        <v>4260</v>
      </c>
      <c r="I1906" s="9">
        <v>77767.3</v>
      </c>
      <c r="J1906" s="9">
        <v>75000</v>
      </c>
      <c r="K1906" s="9">
        <v>-2767.3</v>
      </c>
      <c r="L1906" s="9">
        <v>-3.69</v>
      </c>
    </row>
    <row r="1907" spans="1:12" ht="15" thickBot="1" x14ac:dyDescent="0.35">
      <c r="A1907" s="8" t="s">
        <v>259</v>
      </c>
      <c r="B1907" s="9">
        <v>19833.5</v>
      </c>
      <c r="C1907" s="9">
        <v>36396.1</v>
      </c>
      <c r="D1907" s="9">
        <v>12268.2</v>
      </c>
      <c r="E1907" s="9">
        <v>1090.7</v>
      </c>
      <c r="F1907" s="9">
        <v>2487.6</v>
      </c>
      <c r="G1907" s="9">
        <v>1431.3</v>
      </c>
      <c r="H1907" s="9">
        <v>3441.8</v>
      </c>
      <c r="I1907" s="9">
        <v>76949.100000000006</v>
      </c>
      <c r="J1907" s="9">
        <v>78000</v>
      </c>
      <c r="K1907" s="9">
        <v>1050.9000000000001</v>
      </c>
      <c r="L1907" s="9">
        <v>1.35</v>
      </c>
    </row>
    <row r="1908" spans="1:12" ht="15" thickBot="1" x14ac:dyDescent="0.35">
      <c r="A1908" s="8" t="s">
        <v>260</v>
      </c>
      <c r="B1908" s="9">
        <v>19833.5</v>
      </c>
      <c r="C1908" s="9">
        <v>50300.2</v>
      </c>
      <c r="D1908" s="9">
        <v>12268.2</v>
      </c>
      <c r="E1908" s="9">
        <v>1499.5</v>
      </c>
      <c r="F1908" s="9">
        <v>4396</v>
      </c>
      <c r="G1908" s="9">
        <v>1431.3</v>
      </c>
      <c r="H1908" s="9">
        <v>5691.3</v>
      </c>
      <c r="I1908" s="9">
        <v>95420</v>
      </c>
      <c r="J1908" s="9">
        <v>99000</v>
      </c>
      <c r="K1908" s="9">
        <v>3580</v>
      </c>
      <c r="L1908" s="9">
        <v>3.62</v>
      </c>
    </row>
    <row r="1909" spans="1:12" ht="15" thickBot="1" x14ac:dyDescent="0.35">
      <c r="A1909" s="8" t="s">
        <v>261</v>
      </c>
      <c r="B1909" s="9">
        <v>19833.5</v>
      </c>
      <c r="C1909" s="9">
        <v>23855</v>
      </c>
      <c r="D1909" s="9">
        <v>12268.2</v>
      </c>
      <c r="E1909" s="9">
        <v>1090.7</v>
      </c>
      <c r="F1909" s="9">
        <v>2487.6</v>
      </c>
      <c r="G1909" s="9">
        <v>1431.3</v>
      </c>
      <c r="H1909" s="9">
        <v>3441.8</v>
      </c>
      <c r="I1909" s="9">
        <v>64408</v>
      </c>
      <c r="J1909" s="9">
        <v>59000</v>
      </c>
      <c r="K1909" s="9">
        <v>-5408</v>
      </c>
      <c r="L1909" s="9">
        <v>-9.17</v>
      </c>
    </row>
    <row r="1910" spans="1:12" ht="15" thickBot="1" x14ac:dyDescent="0.35">
      <c r="A1910" s="8" t="s">
        <v>262</v>
      </c>
      <c r="B1910" s="9">
        <v>19833.5</v>
      </c>
      <c r="C1910" s="9">
        <v>23855</v>
      </c>
      <c r="D1910" s="9">
        <v>12268.2</v>
      </c>
      <c r="E1910" s="9">
        <v>1499.5</v>
      </c>
      <c r="F1910" s="9">
        <v>3169.4</v>
      </c>
      <c r="G1910" s="9">
        <v>1431.3</v>
      </c>
      <c r="H1910" s="9">
        <v>4260</v>
      </c>
      <c r="I1910" s="9">
        <v>66316.899999999994</v>
      </c>
      <c r="J1910" s="9">
        <v>63000</v>
      </c>
      <c r="K1910" s="9">
        <v>-3316.9</v>
      </c>
      <c r="L1910" s="9">
        <v>-5.26</v>
      </c>
    </row>
    <row r="1911" spans="1:12" ht="15" thickBot="1" x14ac:dyDescent="0.35">
      <c r="A1911" s="8" t="s">
        <v>263</v>
      </c>
      <c r="B1911" s="9">
        <v>21401.3</v>
      </c>
      <c r="C1911" s="9">
        <v>23855</v>
      </c>
      <c r="D1911" s="9">
        <v>12268.2</v>
      </c>
      <c r="E1911" s="9">
        <v>1499.5</v>
      </c>
      <c r="F1911" s="9">
        <v>3373.6</v>
      </c>
      <c r="G1911" s="9">
        <v>1431.3</v>
      </c>
      <c r="H1911" s="9">
        <v>3441.8</v>
      </c>
      <c r="I1911" s="9">
        <v>67270.600000000006</v>
      </c>
      <c r="J1911" s="9">
        <v>65000</v>
      </c>
      <c r="K1911" s="9">
        <v>-2270.6</v>
      </c>
      <c r="L1911" s="9">
        <v>-3.49</v>
      </c>
    </row>
    <row r="1912" spans="1:12" ht="15" thickBot="1" x14ac:dyDescent="0.35">
      <c r="A1912" s="8" t="s">
        <v>264</v>
      </c>
      <c r="B1912" s="9">
        <v>21401.3</v>
      </c>
      <c r="C1912" s="9">
        <v>32988.1</v>
      </c>
      <c r="D1912" s="9">
        <v>12268.2</v>
      </c>
      <c r="E1912" s="9">
        <v>1090.7</v>
      </c>
      <c r="F1912" s="9">
        <v>3373.6</v>
      </c>
      <c r="G1912" s="9">
        <v>1431.3</v>
      </c>
      <c r="H1912" s="9">
        <v>4260</v>
      </c>
      <c r="I1912" s="9">
        <v>76813.100000000006</v>
      </c>
      <c r="J1912" s="9">
        <v>73000</v>
      </c>
      <c r="K1912" s="9">
        <v>-3813.1</v>
      </c>
      <c r="L1912" s="9">
        <v>-5.22</v>
      </c>
    </row>
    <row r="1913" spans="1:12" ht="15" thickBot="1" x14ac:dyDescent="0.35">
      <c r="A1913" s="8" t="s">
        <v>265</v>
      </c>
      <c r="B1913" s="9">
        <v>21401.3</v>
      </c>
      <c r="C1913" s="9">
        <v>23855</v>
      </c>
      <c r="D1913" s="9">
        <v>12268.2</v>
      </c>
      <c r="E1913" s="9">
        <v>1090.7</v>
      </c>
      <c r="F1913" s="9">
        <v>4396</v>
      </c>
      <c r="G1913" s="9">
        <v>1431.3</v>
      </c>
      <c r="H1913" s="9">
        <v>4260</v>
      </c>
      <c r="I1913" s="9">
        <v>68702.399999999994</v>
      </c>
      <c r="J1913" s="9">
        <v>68000</v>
      </c>
      <c r="K1913" s="9">
        <v>-702.4</v>
      </c>
      <c r="L1913" s="9">
        <v>-1.03</v>
      </c>
    </row>
    <row r="1914" spans="1:12" ht="15" thickBot="1" x14ac:dyDescent="0.35">
      <c r="A1914" s="8" t="s">
        <v>266</v>
      </c>
      <c r="B1914" s="9">
        <v>21401.3</v>
      </c>
      <c r="C1914" s="9">
        <v>23855</v>
      </c>
      <c r="D1914" s="9">
        <v>12268.2</v>
      </c>
      <c r="E1914" s="9">
        <v>1090.7</v>
      </c>
      <c r="F1914" s="9">
        <v>3918.9</v>
      </c>
      <c r="G1914" s="9">
        <v>1431.3</v>
      </c>
      <c r="H1914" s="9">
        <v>4260</v>
      </c>
      <c r="I1914" s="9">
        <v>68225.3</v>
      </c>
      <c r="J1914" s="9">
        <v>67000</v>
      </c>
      <c r="K1914" s="9">
        <v>-1225.3</v>
      </c>
      <c r="L1914" s="9">
        <v>-1.83</v>
      </c>
    </row>
    <row r="1915" spans="1:12" ht="15" thickBot="1" x14ac:dyDescent="0.35"/>
    <row r="1916" spans="1:12" ht="15" thickBot="1" x14ac:dyDescent="0.35">
      <c r="A1916" s="10" t="s">
        <v>586</v>
      </c>
      <c r="B1916" s="11">
        <v>97601.3</v>
      </c>
    </row>
    <row r="1917" spans="1:12" ht="15" thickBot="1" x14ac:dyDescent="0.35">
      <c r="A1917" s="10" t="s">
        <v>587</v>
      </c>
      <c r="B1917" s="11">
        <v>9064.9</v>
      </c>
    </row>
    <row r="1918" spans="1:12" ht="15" thickBot="1" x14ac:dyDescent="0.35">
      <c r="A1918" s="10" t="s">
        <v>588</v>
      </c>
      <c r="B1918" s="11">
        <v>10921158.699999999</v>
      </c>
    </row>
    <row r="1919" spans="1:12" ht="15" thickBot="1" x14ac:dyDescent="0.35">
      <c r="A1919" s="10" t="s">
        <v>589</v>
      </c>
      <c r="B1919" s="11">
        <v>10896000</v>
      </c>
    </row>
    <row r="1920" spans="1:12" ht="15" thickBot="1" x14ac:dyDescent="0.35">
      <c r="A1920" s="10" t="s">
        <v>590</v>
      </c>
      <c r="B1920" s="11">
        <v>25158.7</v>
      </c>
    </row>
    <row r="1921" spans="1:2" ht="15" thickBot="1" x14ac:dyDescent="0.35">
      <c r="A1921" s="10" t="s">
        <v>591</v>
      </c>
      <c r="B1921" s="11"/>
    </row>
    <row r="1922" spans="1:2" ht="15" thickBot="1" x14ac:dyDescent="0.35">
      <c r="A1922" s="10" t="s">
        <v>592</v>
      </c>
      <c r="B1922" s="11"/>
    </row>
    <row r="1923" spans="1:2" ht="15" thickBot="1" x14ac:dyDescent="0.35">
      <c r="A1923" s="10" t="s">
        <v>593</v>
      </c>
      <c r="B1923" s="11">
        <v>0</v>
      </c>
    </row>
    <row r="1925" spans="1:2" x14ac:dyDescent="0.3">
      <c r="A1925" s="2" t="s">
        <v>594</v>
      </c>
    </row>
    <row r="1927" spans="1:2" x14ac:dyDescent="0.3">
      <c r="A1927" s="12" t="s">
        <v>1124</v>
      </c>
    </row>
    <row r="1928" spans="1:2" x14ac:dyDescent="0.3">
      <c r="A1928" s="12" t="s">
        <v>1195</v>
      </c>
    </row>
  </sheetData>
  <hyperlinks>
    <hyperlink ref="A960" r:id="rId1" display="https://miau.my-x.hu/myx-free/coco/test/104296220230621102821.html" xr:uid="{00000000-0004-0000-0400-000000000000}"/>
    <hyperlink ref="A1925" r:id="rId2" display="https://miau.my-x.hu/myx-free/coco/test/111711520230621130554.html" xr:uid="{05F2A345-D5CD-4AD8-9D52-98DF81871202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236"/>
  <sheetViews>
    <sheetView zoomScale="73" zoomScaleNormal="100" workbookViewId="0"/>
  </sheetViews>
  <sheetFormatPr defaultColWidth="8.88671875" defaultRowHeight="14.4" x14ac:dyDescent="0.3"/>
  <cols>
    <col min="2" max="2" width="15.88671875" bestFit="1" customWidth="1"/>
    <col min="3" max="3" width="14.6640625" bestFit="1" customWidth="1"/>
    <col min="4" max="4" width="12.77734375" bestFit="1" customWidth="1"/>
    <col min="5" max="5" width="13.44140625" bestFit="1" customWidth="1"/>
    <col min="6" max="6" width="14.77734375" bestFit="1" customWidth="1"/>
    <col min="7" max="7" width="14.21875" bestFit="1" customWidth="1"/>
    <col min="8" max="8" width="12.554687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Adatok!E3</f>
        <v>Tesco: (Hungary)</v>
      </c>
      <c r="D1" t="str">
        <f>Adatok!K3</f>
        <v>Aldi: (Hungary)</v>
      </c>
      <c r="E1" t="str">
        <f>Adatok!N3</f>
        <v>Spar: (Hungary)</v>
      </c>
      <c r="F1" t="str">
        <f>Adatok!Q3</f>
        <v>Penny: (Hungary)</v>
      </c>
      <c r="G1" t="str">
        <f>Adatok!T3</f>
        <v>Coop: (Hungary)</v>
      </c>
      <c r="H1" t="str">
        <f>Adatok!H3</f>
        <v>Lidl: (Hungary)</v>
      </c>
      <c r="I1" t="str">
        <f>Lidl!H715</f>
        <v>Becslés</v>
      </c>
      <c r="J1" t="s">
        <v>597</v>
      </c>
      <c r="K1" t="str">
        <f>Lidl!K1680</f>
        <v>Delta</v>
      </c>
      <c r="L1" s="22">
        <f>CORREL(J2:J235,K2:K235)</f>
        <v>0.51353582227126626</v>
      </c>
    </row>
    <row r="2" spans="1:12" x14ac:dyDescent="0.3">
      <c r="A2" s="3">
        <f>Adatok!A4</f>
        <v>37987</v>
      </c>
      <c r="B2">
        <f>101-Adatok!B4</f>
        <v>97</v>
      </c>
      <c r="C2">
        <f>101-Adatok!E4</f>
        <v>81</v>
      </c>
      <c r="D2">
        <f>101-Adatok!K4</f>
        <v>101</v>
      </c>
      <c r="E2">
        <f>101-Adatok!N4</f>
        <v>101</v>
      </c>
      <c r="F2">
        <f>101-Adatok!Q4</f>
        <v>96</v>
      </c>
      <c r="G2">
        <f>101-Adatok!T4</f>
        <v>101</v>
      </c>
      <c r="H2">
        <f>Adatok!H4*1000+1000</f>
        <v>4000</v>
      </c>
      <c r="I2">
        <f>Lidl!H716</f>
        <v>3395.3</v>
      </c>
      <c r="J2">
        <f>H2-I2</f>
        <v>604.69999999999982</v>
      </c>
      <c r="K2">
        <f>Lidl!K1681</f>
        <v>-1456.5</v>
      </c>
    </row>
    <row r="3" spans="1:12" x14ac:dyDescent="0.3">
      <c r="A3" s="3">
        <f>Adatok!A5</f>
        <v>38018</v>
      </c>
      <c r="B3">
        <f>101-Adatok!B5</f>
        <v>89</v>
      </c>
      <c r="C3">
        <f>101-Adatok!E5</f>
        <v>85</v>
      </c>
      <c r="D3">
        <f>101-Adatok!K5</f>
        <v>101</v>
      </c>
      <c r="E3">
        <f>101-Adatok!N5</f>
        <v>101</v>
      </c>
      <c r="F3">
        <f>101-Adatok!Q5</f>
        <v>98</v>
      </c>
      <c r="G3">
        <f>101-Adatok!T5</f>
        <v>89</v>
      </c>
      <c r="H3">
        <f>Adatok!H5*1000+1000</f>
        <v>3000</v>
      </c>
      <c r="I3">
        <f>Lidl!H717</f>
        <v>1455.1</v>
      </c>
      <c r="J3">
        <f t="shared" ref="J3:J66" si="0">H3-I3</f>
        <v>1544.9</v>
      </c>
      <c r="K3">
        <f>Lidl!K1682</f>
        <v>271.7</v>
      </c>
    </row>
    <row r="4" spans="1:12" x14ac:dyDescent="0.3">
      <c r="A4" s="3">
        <f>Adatok!A6</f>
        <v>38047</v>
      </c>
      <c r="B4">
        <f>101-Adatok!B6</f>
        <v>93</v>
      </c>
      <c r="C4">
        <f>101-Adatok!E6</f>
        <v>66</v>
      </c>
      <c r="D4">
        <f>101-Adatok!K6</f>
        <v>101</v>
      </c>
      <c r="E4">
        <f>101-Adatok!N6</f>
        <v>101</v>
      </c>
      <c r="F4">
        <f>101-Adatok!Q6</f>
        <v>101</v>
      </c>
      <c r="G4">
        <f>101-Adatok!T6</f>
        <v>101</v>
      </c>
      <c r="H4">
        <f>Adatok!H6*1000+1000</f>
        <v>4000</v>
      </c>
      <c r="I4">
        <f>Lidl!H718</f>
        <v>2425.1999999999998</v>
      </c>
      <c r="J4">
        <f t="shared" si="0"/>
        <v>1574.8000000000002</v>
      </c>
      <c r="K4">
        <f>Lidl!K1683</f>
        <v>362.3</v>
      </c>
    </row>
    <row r="5" spans="1:12" x14ac:dyDescent="0.3">
      <c r="A5" s="3">
        <f>Adatok!A7</f>
        <v>38078</v>
      </c>
      <c r="B5">
        <f>101-Adatok!B7</f>
        <v>94</v>
      </c>
      <c r="C5">
        <f>101-Adatok!E7</f>
        <v>75</v>
      </c>
      <c r="D5">
        <f>101-Adatok!K7</f>
        <v>101</v>
      </c>
      <c r="E5">
        <f>101-Adatok!N7</f>
        <v>101</v>
      </c>
      <c r="F5">
        <f>101-Adatok!Q7</f>
        <v>99</v>
      </c>
      <c r="G5">
        <f>101-Adatok!T7</f>
        <v>87</v>
      </c>
      <c r="H5">
        <f>Adatok!H7*1000+1000</f>
        <v>1000</v>
      </c>
      <c r="I5">
        <f>Lidl!H719</f>
        <v>1455.1</v>
      </c>
      <c r="J5">
        <f t="shared" si="0"/>
        <v>-455.09999999999991</v>
      </c>
      <c r="K5">
        <f>Lidl!K1684</f>
        <v>-1728.3</v>
      </c>
    </row>
    <row r="6" spans="1:12" x14ac:dyDescent="0.3">
      <c r="A6" s="3">
        <f>Adatok!A8</f>
        <v>38108</v>
      </c>
      <c r="B6">
        <f>101-Adatok!B8</f>
        <v>86</v>
      </c>
      <c r="C6">
        <f>101-Adatok!E8</f>
        <v>68</v>
      </c>
      <c r="D6">
        <f>101-Adatok!K8</f>
        <v>101</v>
      </c>
      <c r="E6">
        <f>101-Adatok!N8</f>
        <v>96</v>
      </c>
      <c r="F6">
        <f>101-Adatok!Q8</f>
        <v>98</v>
      </c>
      <c r="G6">
        <f>101-Adatok!T8</f>
        <v>101</v>
      </c>
      <c r="H6">
        <f>Adatok!H8*1000+1000</f>
        <v>1000</v>
      </c>
      <c r="I6">
        <f>Lidl!H720</f>
        <v>3880.3</v>
      </c>
      <c r="J6">
        <f t="shared" si="0"/>
        <v>-2880.3</v>
      </c>
      <c r="K6">
        <f>Lidl!K1685</f>
        <v>-5366</v>
      </c>
    </row>
    <row r="7" spans="1:12" x14ac:dyDescent="0.3">
      <c r="A7" s="3">
        <f>Adatok!A9</f>
        <v>38139</v>
      </c>
      <c r="B7">
        <f>101-Adatok!B9</f>
        <v>87</v>
      </c>
      <c r="C7">
        <f>101-Adatok!E9</f>
        <v>76</v>
      </c>
      <c r="D7">
        <f>101-Adatok!K9</f>
        <v>101</v>
      </c>
      <c r="E7">
        <f>101-Adatok!N9</f>
        <v>101</v>
      </c>
      <c r="F7">
        <f>101-Adatok!Q9</f>
        <v>101</v>
      </c>
      <c r="G7">
        <f>101-Adatok!T9</f>
        <v>101</v>
      </c>
      <c r="H7">
        <f>Adatok!H9*1000+1000</f>
        <v>5000</v>
      </c>
      <c r="I7">
        <f>Lidl!H721</f>
        <v>2425.1999999999998</v>
      </c>
      <c r="J7">
        <f t="shared" si="0"/>
        <v>2574.8000000000002</v>
      </c>
      <c r="K7">
        <f>Lidl!K1686</f>
        <v>452.9</v>
      </c>
    </row>
    <row r="8" spans="1:12" x14ac:dyDescent="0.3">
      <c r="A8" s="3">
        <f>Adatok!A10</f>
        <v>38169</v>
      </c>
      <c r="B8">
        <f>101-Adatok!B10</f>
        <v>88</v>
      </c>
      <c r="C8">
        <f>101-Adatok!E10</f>
        <v>70</v>
      </c>
      <c r="D8">
        <f>101-Adatok!K10</f>
        <v>98</v>
      </c>
      <c r="E8">
        <f>101-Adatok!N10</f>
        <v>101</v>
      </c>
      <c r="F8">
        <f>101-Adatok!Q10</f>
        <v>99</v>
      </c>
      <c r="G8">
        <f>101-Adatok!T10</f>
        <v>62</v>
      </c>
      <c r="H8">
        <f>Adatok!H10*1000+1000</f>
        <v>1000</v>
      </c>
      <c r="I8">
        <f>Lidl!H722</f>
        <v>6305.5</v>
      </c>
      <c r="J8">
        <f t="shared" si="0"/>
        <v>-5305.5</v>
      </c>
      <c r="K8">
        <f>Lidl!K1687</f>
        <v>-9913.1</v>
      </c>
    </row>
    <row r="9" spans="1:12" x14ac:dyDescent="0.3">
      <c r="A9" s="3">
        <f>Adatok!A11</f>
        <v>38200</v>
      </c>
      <c r="B9">
        <f>101-Adatok!B11</f>
        <v>84</v>
      </c>
      <c r="C9">
        <f>101-Adatok!E11</f>
        <v>69</v>
      </c>
      <c r="D9">
        <f>101-Adatok!K11</f>
        <v>94</v>
      </c>
      <c r="E9">
        <f>101-Adatok!N11</f>
        <v>101</v>
      </c>
      <c r="F9">
        <f>101-Adatok!Q11</f>
        <v>91</v>
      </c>
      <c r="G9">
        <f>101-Adatok!T11</f>
        <v>78</v>
      </c>
      <c r="H9">
        <f>Adatok!H11*1000+1000</f>
        <v>2000</v>
      </c>
      <c r="I9">
        <f>Lidl!H723</f>
        <v>6790.6</v>
      </c>
      <c r="J9">
        <f t="shared" si="0"/>
        <v>-4790.6000000000004</v>
      </c>
      <c r="K9">
        <f>Lidl!K1688</f>
        <v>-8003.7</v>
      </c>
    </row>
    <row r="10" spans="1:12" x14ac:dyDescent="0.3">
      <c r="A10" s="3">
        <f>Adatok!A12</f>
        <v>38231</v>
      </c>
      <c r="B10">
        <f>101-Adatok!B12</f>
        <v>90</v>
      </c>
      <c r="C10">
        <f>101-Adatok!E12</f>
        <v>84</v>
      </c>
      <c r="D10">
        <f>101-Adatok!K12</f>
        <v>101</v>
      </c>
      <c r="E10">
        <f>101-Adatok!N12</f>
        <v>95</v>
      </c>
      <c r="F10">
        <f>101-Adatok!Q12</f>
        <v>98</v>
      </c>
      <c r="G10">
        <f>101-Adatok!T12</f>
        <v>87</v>
      </c>
      <c r="H10">
        <f>Adatok!H12*1000+1000</f>
        <v>3000</v>
      </c>
      <c r="I10">
        <f>Lidl!H724</f>
        <v>3880.3</v>
      </c>
      <c r="J10">
        <f t="shared" si="0"/>
        <v>-880.30000000000018</v>
      </c>
      <c r="K10">
        <f>Lidl!K1689</f>
        <v>-2456.5</v>
      </c>
    </row>
    <row r="11" spans="1:12" x14ac:dyDescent="0.3">
      <c r="A11" s="3">
        <f>Adatok!A13</f>
        <v>38261</v>
      </c>
      <c r="B11">
        <f>101-Adatok!B13</f>
        <v>95</v>
      </c>
      <c r="C11">
        <f>101-Adatok!E13</f>
        <v>88</v>
      </c>
      <c r="D11">
        <f>101-Adatok!K13</f>
        <v>101</v>
      </c>
      <c r="E11">
        <f>101-Adatok!N13</f>
        <v>89</v>
      </c>
      <c r="F11">
        <f>101-Adatok!Q13</f>
        <v>99</v>
      </c>
      <c r="G11">
        <f>101-Adatok!T13</f>
        <v>86</v>
      </c>
      <c r="H11">
        <f>Adatok!H13*1000+1000</f>
        <v>3000</v>
      </c>
      <c r="I11">
        <f>Lidl!H725</f>
        <v>2910.2</v>
      </c>
      <c r="J11">
        <f t="shared" si="0"/>
        <v>89.800000000000182</v>
      </c>
      <c r="K11">
        <f>Lidl!K1690</f>
        <v>271.7</v>
      </c>
    </row>
    <row r="12" spans="1:12" x14ac:dyDescent="0.3">
      <c r="A12" s="3">
        <f>Adatok!A14</f>
        <v>38292</v>
      </c>
      <c r="B12">
        <f>101-Adatok!B14</f>
        <v>85</v>
      </c>
      <c r="C12">
        <f>101-Adatok!E14</f>
        <v>84</v>
      </c>
      <c r="D12">
        <f>101-Adatok!K14</f>
        <v>101</v>
      </c>
      <c r="E12">
        <f>101-Adatok!N14</f>
        <v>98</v>
      </c>
      <c r="F12">
        <f>101-Adatok!Q14</f>
        <v>96</v>
      </c>
      <c r="G12">
        <f>101-Adatok!T14</f>
        <v>77</v>
      </c>
      <c r="H12">
        <f>Adatok!H14*1000+1000</f>
        <v>18000</v>
      </c>
      <c r="I12">
        <f>Lidl!H726</f>
        <v>9943.2999999999993</v>
      </c>
      <c r="J12">
        <f t="shared" si="0"/>
        <v>8056.7000000000007</v>
      </c>
      <c r="K12">
        <f>Lidl!K1691</f>
        <v>1630.4</v>
      </c>
    </row>
    <row r="13" spans="1:12" x14ac:dyDescent="0.3">
      <c r="A13" s="3">
        <f>Adatok!A15</f>
        <v>38322</v>
      </c>
      <c r="B13">
        <f>101-Adatok!B15</f>
        <v>83</v>
      </c>
      <c r="C13">
        <f>101-Adatok!E15</f>
        <v>79</v>
      </c>
      <c r="D13">
        <f>101-Adatok!K15</f>
        <v>101</v>
      </c>
      <c r="E13">
        <f>101-Adatok!N15</f>
        <v>98</v>
      </c>
      <c r="F13">
        <f>101-Adatok!Q15</f>
        <v>98</v>
      </c>
      <c r="G13">
        <f>101-Adatok!T15</f>
        <v>94</v>
      </c>
      <c r="H13">
        <f>Adatok!H15*1000+1000</f>
        <v>7000</v>
      </c>
      <c r="I13">
        <f>Lidl!H727</f>
        <v>3637.8</v>
      </c>
      <c r="J13">
        <f t="shared" si="0"/>
        <v>3362.2</v>
      </c>
      <c r="K13">
        <f>Lidl!K1692</f>
        <v>634</v>
      </c>
    </row>
    <row r="14" spans="1:12" x14ac:dyDescent="0.3">
      <c r="A14" s="3">
        <f>Adatok!A16</f>
        <v>38353</v>
      </c>
      <c r="B14">
        <f>101-Adatok!B16</f>
        <v>89</v>
      </c>
      <c r="C14">
        <f>101-Adatok!E16</f>
        <v>89</v>
      </c>
      <c r="D14">
        <f>101-Adatok!K16</f>
        <v>101</v>
      </c>
      <c r="E14">
        <f>101-Adatok!N16</f>
        <v>96</v>
      </c>
      <c r="F14">
        <f>101-Adatok!Q16</f>
        <v>99</v>
      </c>
      <c r="G14">
        <f>101-Adatok!T16</f>
        <v>92</v>
      </c>
      <c r="H14">
        <f>Adatok!H16*1000+1000</f>
        <v>3000</v>
      </c>
      <c r="I14">
        <f>Lidl!H728</f>
        <v>1940.2</v>
      </c>
      <c r="J14">
        <f t="shared" si="0"/>
        <v>1059.8</v>
      </c>
      <c r="K14">
        <f>Lidl!K1693</f>
        <v>271.7</v>
      </c>
    </row>
    <row r="15" spans="1:12" x14ac:dyDescent="0.3">
      <c r="A15" s="3">
        <f>Adatok!A17</f>
        <v>38384</v>
      </c>
      <c r="B15">
        <f>101-Adatok!B17</f>
        <v>87</v>
      </c>
      <c r="C15">
        <f>101-Adatok!E17</f>
        <v>87</v>
      </c>
      <c r="D15">
        <f>101-Adatok!K17</f>
        <v>101</v>
      </c>
      <c r="E15">
        <f>101-Adatok!N17</f>
        <v>95</v>
      </c>
      <c r="F15">
        <f>101-Adatok!Q17</f>
        <v>98</v>
      </c>
      <c r="G15">
        <f>101-Adatok!T17</f>
        <v>89</v>
      </c>
      <c r="H15">
        <f>Adatok!H17*1000+1000</f>
        <v>2000</v>
      </c>
      <c r="I15">
        <f>Lidl!H729</f>
        <v>2910.2</v>
      </c>
      <c r="J15">
        <f t="shared" si="0"/>
        <v>-910.19999999999982</v>
      </c>
      <c r="K15">
        <f>Lidl!K1694</f>
        <v>-1637.7</v>
      </c>
    </row>
    <row r="16" spans="1:12" x14ac:dyDescent="0.3">
      <c r="A16" s="3">
        <f>Adatok!A18</f>
        <v>38412</v>
      </c>
      <c r="B16">
        <f>101-Adatok!B18</f>
        <v>85</v>
      </c>
      <c r="C16">
        <f>101-Adatok!E18</f>
        <v>84</v>
      </c>
      <c r="D16">
        <f>101-Adatok!K18</f>
        <v>100</v>
      </c>
      <c r="E16">
        <f>101-Adatok!N18</f>
        <v>98</v>
      </c>
      <c r="F16">
        <f>101-Adatok!Q18</f>
        <v>99</v>
      </c>
      <c r="G16">
        <f>101-Adatok!T18</f>
        <v>94</v>
      </c>
      <c r="H16">
        <f>Adatok!H18*1000+1000</f>
        <v>4000</v>
      </c>
      <c r="I16">
        <f>Lidl!H730</f>
        <v>3637.8</v>
      </c>
      <c r="J16">
        <f t="shared" si="0"/>
        <v>362.19999999999982</v>
      </c>
      <c r="K16">
        <f>Lidl!K1695</f>
        <v>-2366</v>
      </c>
    </row>
    <row r="17" spans="1:24" x14ac:dyDescent="0.3">
      <c r="A17" s="3">
        <f>Adatok!A19</f>
        <v>38443</v>
      </c>
      <c r="B17">
        <f>101-Adatok!B19</f>
        <v>88</v>
      </c>
      <c r="C17">
        <f>101-Adatok!E19</f>
        <v>86</v>
      </c>
      <c r="D17">
        <f>101-Adatok!K19</f>
        <v>98</v>
      </c>
      <c r="E17">
        <f>101-Adatok!N19</f>
        <v>101</v>
      </c>
      <c r="F17">
        <f>101-Adatok!Q19</f>
        <v>98</v>
      </c>
      <c r="G17">
        <f>101-Adatok!T19</f>
        <v>78</v>
      </c>
      <c r="H17">
        <f>Adatok!H19*1000+1000</f>
        <v>4000</v>
      </c>
      <c r="I17">
        <f>Lidl!H731</f>
        <v>2910.2</v>
      </c>
      <c r="J17">
        <f t="shared" si="0"/>
        <v>1089.8000000000002</v>
      </c>
      <c r="K17">
        <f>Lidl!K1696</f>
        <v>362.3</v>
      </c>
    </row>
    <row r="18" spans="1:24" x14ac:dyDescent="0.3">
      <c r="A18" s="3">
        <f>Adatok!A20</f>
        <v>38473</v>
      </c>
      <c r="B18">
        <f>101-Adatok!B20</f>
        <v>87</v>
      </c>
      <c r="C18">
        <f>101-Adatok!E20</f>
        <v>86</v>
      </c>
      <c r="D18">
        <f>101-Adatok!K20</f>
        <v>100</v>
      </c>
      <c r="E18">
        <f>101-Adatok!N20</f>
        <v>97</v>
      </c>
      <c r="F18">
        <f>101-Adatok!Q20</f>
        <v>97</v>
      </c>
      <c r="G18">
        <f>101-Adatok!T20</f>
        <v>92</v>
      </c>
      <c r="H18">
        <f>Adatok!H20*1000+1000</f>
        <v>3000</v>
      </c>
      <c r="I18">
        <f>Lidl!H732</f>
        <v>2182.6999999999998</v>
      </c>
      <c r="J18">
        <f t="shared" si="0"/>
        <v>817.30000000000018</v>
      </c>
      <c r="K18">
        <f>Lidl!K1697</f>
        <v>-637.70000000000005</v>
      </c>
    </row>
    <row r="19" spans="1:24" x14ac:dyDescent="0.3">
      <c r="A19" s="3">
        <f>Adatok!A21</f>
        <v>38504</v>
      </c>
      <c r="B19">
        <f>101-Adatok!B21</f>
        <v>84</v>
      </c>
      <c r="C19">
        <f>101-Adatok!E21</f>
        <v>89</v>
      </c>
      <c r="D19">
        <f>101-Adatok!K21</f>
        <v>101</v>
      </c>
      <c r="E19">
        <f>101-Adatok!N21</f>
        <v>96</v>
      </c>
      <c r="F19">
        <f>101-Adatok!Q21</f>
        <v>99</v>
      </c>
      <c r="G19">
        <f>101-Adatok!T21</f>
        <v>95</v>
      </c>
      <c r="H19">
        <f>Adatok!H21*1000+1000</f>
        <v>4000</v>
      </c>
      <c r="I19">
        <f>Lidl!H733</f>
        <v>2425.1999999999998</v>
      </c>
      <c r="J19">
        <f t="shared" si="0"/>
        <v>1574.8000000000002</v>
      </c>
      <c r="K19">
        <f>Lidl!K1698</f>
        <v>362.3</v>
      </c>
    </row>
    <row r="20" spans="1:24" x14ac:dyDescent="0.3">
      <c r="A20" s="3">
        <f>Adatok!A22</f>
        <v>38534</v>
      </c>
      <c r="B20">
        <f>101-Adatok!B22</f>
        <v>83</v>
      </c>
      <c r="C20">
        <f>101-Adatok!E22</f>
        <v>81</v>
      </c>
      <c r="D20">
        <f>101-Adatok!K22</f>
        <v>101</v>
      </c>
      <c r="E20">
        <f>101-Adatok!N22</f>
        <v>98</v>
      </c>
      <c r="F20">
        <f>101-Adatok!Q22</f>
        <v>97</v>
      </c>
      <c r="G20">
        <f>101-Adatok!T22</f>
        <v>80</v>
      </c>
      <c r="H20">
        <f>Adatok!H22*1000+1000</f>
        <v>6000</v>
      </c>
      <c r="I20">
        <f>Lidl!H734</f>
        <v>5092.8999999999996</v>
      </c>
      <c r="J20">
        <f t="shared" si="0"/>
        <v>907.10000000000036</v>
      </c>
      <c r="K20">
        <f>Lidl!K1699</f>
        <v>-2184.8000000000002</v>
      </c>
    </row>
    <row r="21" spans="1:24" x14ac:dyDescent="0.3">
      <c r="A21" s="3">
        <f>Adatok!A23</f>
        <v>38565</v>
      </c>
      <c r="B21">
        <f>101-Adatok!B23</f>
        <v>82</v>
      </c>
      <c r="C21">
        <f>101-Adatok!E23</f>
        <v>81</v>
      </c>
      <c r="D21">
        <f>101-Adatok!K23</f>
        <v>99</v>
      </c>
      <c r="E21">
        <f>101-Adatok!N23</f>
        <v>99</v>
      </c>
      <c r="F21">
        <f>101-Adatok!Q23</f>
        <v>98</v>
      </c>
      <c r="G21">
        <f>101-Adatok!T23</f>
        <v>85</v>
      </c>
      <c r="H21">
        <f>Adatok!H23*1000+1000</f>
        <v>3000</v>
      </c>
      <c r="I21">
        <f>Lidl!H735</f>
        <v>3395.3</v>
      </c>
      <c r="J21">
        <f t="shared" si="0"/>
        <v>-395.30000000000018</v>
      </c>
      <c r="K21">
        <f>Lidl!K1700</f>
        <v>-1547.1</v>
      </c>
    </row>
    <row r="22" spans="1:24" x14ac:dyDescent="0.3">
      <c r="A22" s="3">
        <f>Adatok!A24</f>
        <v>38596</v>
      </c>
      <c r="B22">
        <f>101-Adatok!B24</f>
        <v>89</v>
      </c>
      <c r="C22">
        <f>101-Adatok!E24</f>
        <v>82</v>
      </c>
      <c r="D22">
        <f>101-Adatok!K24</f>
        <v>99</v>
      </c>
      <c r="E22">
        <f>101-Adatok!N24</f>
        <v>97</v>
      </c>
      <c r="F22">
        <f>101-Adatok!Q24</f>
        <v>99</v>
      </c>
      <c r="G22">
        <f>101-Adatok!T24</f>
        <v>87</v>
      </c>
      <c r="H22">
        <f>Adatok!H24*1000+1000</f>
        <v>4000</v>
      </c>
      <c r="I22">
        <f>Lidl!H736</f>
        <v>3152.8</v>
      </c>
      <c r="J22">
        <f t="shared" si="0"/>
        <v>847.19999999999982</v>
      </c>
      <c r="K22">
        <f>Lidl!K1701</f>
        <v>-1456.5</v>
      </c>
      <c r="P22" s="24" t="s">
        <v>1217</v>
      </c>
      <c r="Q22" s="24"/>
      <c r="R22" s="24"/>
      <c r="S22" s="24"/>
      <c r="T22" s="24"/>
      <c r="U22" s="24"/>
      <c r="V22" s="24"/>
      <c r="W22" s="24"/>
      <c r="X22" s="24"/>
    </row>
    <row r="23" spans="1:24" x14ac:dyDescent="0.3">
      <c r="A23" s="3">
        <f>Adatok!A25</f>
        <v>38626</v>
      </c>
      <c r="B23">
        <f>101-Adatok!B25</f>
        <v>80</v>
      </c>
      <c r="C23">
        <f>101-Adatok!E25</f>
        <v>80</v>
      </c>
      <c r="D23">
        <f>101-Adatok!K25</f>
        <v>101</v>
      </c>
      <c r="E23">
        <f>101-Adatok!N25</f>
        <v>100</v>
      </c>
      <c r="F23">
        <f>101-Adatok!Q25</f>
        <v>98</v>
      </c>
      <c r="G23">
        <f>101-Adatok!T25</f>
        <v>87</v>
      </c>
      <c r="H23">
        <f>Adatok!H25*1000+1000</f>
        <v>3000</v>
      </c>
      <c r="I23">
        <f>Lidl!H737</f>
        <v>3395.3</v>
      </c>
      <c r="J23">
        <f t="shared" si="0"/>
        <v>-395.30000000000018</v>
      </c>
      <c r="K23">
        <f>Lidl!K1702</f>
        <v>-1547.1</v>
      </c>
      <c r="P23" s="24"/>
      <c r="Q23" s="24"/>
      <c r="R23" s="24"/>
      <c r="S23" s="24"/>
      <c r="T23" s="24"/>
      <c r="U23" s="24"/>
      <c r="V23" s="24"/>
      <c r="W23" s="24"/>
      <c r="X23" s="24"/>
    </row>
    <row r="24" spans="1:24" x14ac:dyDescent="0.3">
      <c r="A24" s="3">
        <f>Adatok!A26</f>
        <v>38657</v>
      </c>
      <c r="B24">
        <f>101-Adatok!B26</f>
        <v>81</v>
      </c>
      <c r="C24">
        <f>101-Adatok!E26</f>
        <v>82</v>
      </c>
      <c r="D24">
        <f>101-Adatok!K26</f>
        <v>98</v>
      </c>
      <c r="E24">
        <f>101-Adatok!N26</f>
        <v>99</v>
      </c>
      <c r="F24">
        <f>101-Adatok!Q26</f>
        <v>98</v>
      </c>
      <c r="G24">
        <f>101-Adatok!T26</f>
        <v>90</v>
      </c>
      <c r="H24">
        <f>Adatok!H26*1000+1000</f>
        <v>4000</v>
      </c>
      <c r="I24">
        <f>Lidl!H738</f>
        <v>3395.3</v>
      </c>
      <c r="J24">
        <f t="shared" si="0"/>
        <v>604.69999999999982</v>
      </c>
      <c r="K24">
        <f>Lidl!K1703</f>
        <v>-547.1</v>
      </c>
      <c r="O24" s="13">
        <f>Lidl!B1920/Lidl!B1919</f>
        <v>1.0019114555964267E-2</v>
      </c>
      <c r="P24" s="24"/>
      <c r="Q24" s="24"/>
      <c r="R24" s="24"/>
      <c r="S24" s="24"/>
      <c r="T24" s="24"/>
      <c r="U24" s="24"/>
      <c r="V24" s="24"/>
      <c r="W24" s="24"/>
      <c r="X24" s="24"/>
    </row>
    <row r="25" spans="1:24" x14ac:dyDescent="0.3">
      <c r="A25" s="3">
        <f>Adatok!A27</f>
        <v>38687</v>
      </c>
      <c r="B25">
        <f>101-Adatok!B27</f>
        <v>78</v>
      </c>
      <c r="C25">
        <f>101-Adatok!E27</f>
        <v>75</v>
      </c>
      <c r="D25">
        <f>101-Adatok!K27</f>
        <v>101</v>
      </c>
      <c r="E25">
        <f>101-Adatok!N27</f>
        <v>96</v>
      </c>
      <c r="F25">
        <f>101-Adatok!Q27</f>
        <v>98</v>
      </c>
      <c r="G25">
        <f>101-Adatok!T27</f>
        <v>96</v>
      </c>
      <c r="H25">
        <f>Adatok!H27*1000+1000</f>
        <v>5000</v>
      </c>
      <c r="I25">
        <f>Lidl!H739</f>
        <v>4850.3999999999996</v>
      </c>
      <c r="J25">
        <f t="shared" si="0"/>
        <v>149.60000000000036</v>
      </c>
      <c r="K25">
        <f>Lidl!K1704</f>
        <v>-1366</v>
      </c>
    </row>
    <row r="26" spans="1:24" x14ac:dyDescent="0.3">
      <c r="A26" s="3">
        <f>Adatok!A28</f>
        <v>38718</v>
      </c>
      <c r="B26">
        <f>101-Adatok!B28</f>
        <v>88</v>
      </c>
      <c r="C26">
        <f>101-Adatok!E28</f>
        <v>86</v>
      </c>
      <c r="D26">
        <f>101-Adatok!K28</f>
        <v>99</v>
      </c>
      <c r="E26">
        <f>101-Adatok!N28</f>
        <v>97</v>
      </c>
      <c r="F26">
        <f>101-Adatok!Q28</f>
        <v>98</v>
      </c>
      <c r="G26">
        <f>101-Adatok!T28</f>
        <v>86</v>
      </c>
      <c r="H26">
        <f>Adatok!H28*1000+1000</f>
        <v>3000</v>
      </c>
      <c r="I26">
        <f>Lidl!H740</f>
        <v>1697.6</v>
      </c>
      <c r="J26">
        <f t="shared" si="0"/>
        <v>1302.4000000000001</v>
      </c>
      <c r="K26">
        <f>Lidl!K1705</f>
        <v>271.7</v>
      </c>
    </row>
    <row r="27" spans="1:24" x14ac:dyDescent="0.3">
      <c r="A27" s="3">
        <f>Adatok!A29</f>
        <v>38749</v>
      </c>
      <c r="B27">
        <f>101-Adatok!B29</f>
        <v>87</v>
      </c>
      <c r="C27">
        <f>101-Adatok!E29</f>
        <v>88</v>
      </c>
      <c r="D27">
        <f>101-Adatok!K29</f>
        <v>101</v>
      </c>
      <c r="E27">
        <f>101-Adatok!N29</f>
        <v>98</v>
      </c>
      <c r="F27">
        <f>101-Adatok!Q29</f>
        <v>98</v>
      </c>
      <c r="G27">
        <f>101-Adatok!T29</f>
        <v>93</v>
      </c>
      <c r="H27">
        <f>Adatok!H29*1000+1000</f>
        <v>4000</v>
      </c>
      <c r="I27">
        <f>Lidl!H741</f>
        <v>2182.6999999999998</v>
      </c>
      <c r="J27">
        <f t="shared" si="0"/>
        <v>1817.3000000000002</v>
      </c>
      <c r="K27">
        <f>Lidl!K1706</f>
        <v>362.3</v>
      </c>
    </row>
    <row r="28" spans="1:24" x14ac:dyDescent="0.3">
      <c r="A28" s="3">
        <f>Adatok!A30</f>
        <v>38777</v>
      </c>
      <c r="B28">
        <f>101-Adatok!B30</f>
        <v>88</v>
      </c>
      <c r="C28">
        <f>101-Adatok!E30</f>
        <v>85</v>
      </c>
      <c r="D28">
        <f>101-Adatok!K30</f>
        <v>100</v>
      </c>
      <c r="E28">
        <f>101-Adatok!N30</f>
        <v>99</v>
      </c>
      <c r="F28">
        <f>101-Adatok!Q30</f>
        <v>99</v>
      </c>
      <c r="G28">
        <f>101-Adatok!T30</f>
        <v>83</v>
      </c>
      <c r="H28">
        <f>Adatok!H30*1000+1000</f>
        <v>2000</v>
      </c>
      <c r="I28">
        <f>Lidl!H742</f>
        <v>1697.6</v>
      </c>
      <c r="J28">
        <f t="shared" si="0"/>
        <v>302.40000000000009</v>
      </c>
      <c r="K28">
        <f>Lidl!K1707</f>
        <v>-1637.7</v>
      </c>
    </row>
    <row r="29" spans="1:24" x14ac:dyDescent="0.3">
      <c r="A29" s="3">
        <f>Adatok!A31</f>
        <v>38808</v>
      </c>
      <c r="B29">
        <f>101-Adatok!B31</f>
        <v>79</v>
      </c>
      <c r="C29">
        <f>101-Adatok!E31</f>
        <v>85</v>
      </c>
      <c r="D29">
        <f>101-Adatok!K31</f>
        <v>99</v>
      </c>
      <c r="E29">
        <f>101-Adatok!N31</f>
        <v>97</v>
      </c>
      <c r="F29">
        <f>101-Adatok!Q31</f>
        <v>99</v>
      </c>
      <c r="G29">
        <f>101-Adatok!T31</f>
        <v>87</v>
      </c>
      <c r="H29">
        <f>Adatok!H31*1000+1000</f>
        <v>2000</v>
      </c>
      <c r="I29">
        <f>Lidl!H743</f>
        <v>3880.3</v>
      </c>
      <c r="J29">
        <f t="shared" si="0"/>
        <v>-1880.3000000000002</v>
      </c>
      <c r="K29">
        <f>Lidl!K1708</f>
        <v>-3456.5</v>
      </c>
    </row>
    <row r="30" spans="1:24" x14ac:dyDescent="0.3">
      <c r="A30" s="3">
        <f>Adatok!A32</f>
        <v>38838</v>
      </c>
      <c r="B30">
        <f>101-Adatok!B32</f>
        <v>85</v>
      </c>
      <c r="C30">
        <f>101-Adatok!E32</f>
        <v>83</v>
      </c>
      <c r="D30">
        <f>101-Adatok!K32</f>
        <v>100</v>
      </c>
      <c r="E30">
        <f>101-Adatok!N32</f>
        <v>96</v>
      </c>
      <c r="F30">
        <f>101-Adatok!Q32</f>
        <v>98</v>
      </c>
      <c r="G30">
        <f>101-Adatok!T32</f>
        <v>88</v>
      </c>
      <c r="H30">
        <f>Adatok!H32*1000+1000</f>
        <v>5000</v>
      </c>
      <c r="I30">
        <f>Lidl!H744</f>
        <v>3880.3</v>
      </c>
      <c r="J30">
        <f t="shared" si="0"/>
        <v>1119.6999999999998</v>
      </c>
      <c r="K30">
        <f>Lidl!K1709</f>
        <v>-1366</v>
      </c>
    </row>
    <row r="31" spans="1:24" x14ac:dyDescent="0.3">
      <c r="A31" s="3">
        <f>Adatok!A33</f>
        <v>38869</v>
      </c>
      <c r="B31">
        <f>101-Adatok!B33</f>
        <v>82</v>
      </c>
      <c r="C31">
        <f>101-Adatok!E33</f>
        <v>81</v>
      </c>
      <c r="D31">
        <f>101-Adatok!K33</f>
        <v>99</v>
      </c>
      <c r="E31">
        <f>101-Adatok!N33</f>
        <v>97</v>
      </c>
      <c r="F31">
        <f>101-Adatok!Q33</f>
        <v>96</v>
      </c>
      <c r="G31">
        <f>101-Adatok!T33</f>
        <v>86</v>
      </c>
      <c r="H31">
        <f>Adatok!H33*1000+1000</f>
        <v>5000</v>
      </c>
      <c r="I31">
        <f>Lidl!H745</f>
        <v>6305.5</v>
      </c>
      <c r="J31">
        <f t="shared" si="0"/>
        <v>-1305.5</v>
      </c>
      <c r="K31">
        <f>Lidl!K1710</f>
        <v>-4094.2</v>
      </c>
    </row>
    <row r="32" spans="1:24" x14ac:dyDescent="0.3">
      <c r="A32" s="3">
        <f>Adatok!A34</f>
        <v>38899</v>
      </c>
      <c r="B32">
        <f>101-Adatok!B34</f>
        <v>82</v>
      </c>
      <c r="C32">
        <f>101-Adatok!E34</f>
        <v>79</v>
      </c>
      <c r="D32">
        <f>101-Adatok!K34</f>
        <v>100</v>
      </c>
      <c r="E32">
        <f>101-Adatok!N34</f>
        <v>96</v>
      </c>
      <c r="F32">
        <f>101-Adatok!Q34</f>
        <v>96</v>
      </c>
      <c r="G32">
        <f>101-Adatok!T34</f>
        <v>79</v>
      </c>
      <c r="H32">
        <f>Adatok!H34*1000+1000</f>
        <v>5000</v>
      </c>
      <c r="I32">
        <f>Lidl!H746</f>
        <v>8973.2000000000007</v>
      </c>
      <c r="J32">
        <f t="shared" si="0"/>
        <v>-3973.2000000000007</v>
      </c>
      <c r="K32">
        <f>Lidl!K1711</f>
        <v>-6822.5</v>
      </c>
    </row>
    <row r="33" spans="1:11" x14ac:dyDescent="0.3">
      <c r="A33" s="3">
        <f>Adatok!A35</f>
        <v>38930</v>
      </c>
      <c r="B33">
        <f>101-Adatok!B35</f>
        <v>83</v>
      </c>
      <c r="C33">
        <f>101-Adatok!E35</f>
        <v>79</v>
      </c>
      <c r="D33">
        <f>101-Adatok!K35</f>
        <v>99</v>
      </c>
      <c r="E33">
        <f>101-Adatok!N35</f>
        <v>95</v>
      </c>
      <c r="F33">
        <f>101-Adatok!Q35</f>
        <v>96</v>
      </c>
      <c r="G33">
        <f>101-Adatok!T35</f>
        <v>87</v>
      </c>
      <c r="H33">
        <f>Adatok!H35*1000+1000</f>
        <v>3000</v>
      </c>
      <c r="I33">
        <f>Lidl!H747</f>
        <v>6305.5</v>
      </c>
      <c r="J33">
        <f t="shared" si="0"/>
        <v>-3305.5</v>
      </c>
      <c r="K33">
        <f>Lidl!K1712</f>
        <v>-6094.2</v>
      </c>
    </row>
    <row r="34" spans="1:11" x14ac:dyDescent="0.3">
      <c r="A34" s="3">
        <f>Adatok!A36</f>
        <v>38961</v>
      </c>
      <c r="B34">
        <f>101-Adatok!B36</f>
        <v>86</v>
      </c>
      <c r="C34">
        <f>101-Adatok!E36</f>
        <v>82</v>
      </c>
      <c r="D34">
        <f>101-Adatok!K36</f>
        <v>99</v>
      </c>
      <c r="E34">
        <f>101-Adatok!N36</f>
        <v>96</v>
      </c>
      <c r="F34">
        <f>101-Adatok!Q36</f>
        <v>99</v>
      </c>
      <c r="G34">
        <f>101-Adatok!T36</f>
        <v>80</v>
      </c>
      <c r="H34">
        <f>Adatok!H36*1000+1000</f>
        <v>4000</v>
      </c>
      <c r="I34">
        <f>Lidl!H748</f>
        <v>5335.4</v>
      </c>
      <c r="J34">
        <f t="shared" si="0"/>
        <v>-1335.3999999999996</v>
      </c>
      <c r="K34">
        <f>Lidl!K1713</f>
        <v>-4184.8</v>
      </c>
    </row>
    <row r="35" spans="1:11" x14ac:dyDescent="0.3">
      <c r="A35" s="3">
        <f>Adatok!A37</f>
        <v>38991</v>
      </c>
      <c r="B35">
        <f>101-Adatok!B37</f>
        <v>81</v>
      </c>
      <c r="C35">
        <f>101-Adatok!E37</f>
        <v>78</v>
      </c>
      <c r="D35">
        <f>101-Adatok!K37</f>
        <v>99</v>
      </c>
      <c r="E35">
        <f>101-Adatok!N37</f>
        <v>96</v>
      </c>
      <c r="F35">
        <f>101-Adatok!Q37</f>
        <v>98</v>
      </c>
      <c r="G35">
        <f>101-Adatok!T37</f>
        <v>89</v>
      </c>
      <c r="H35">
        <f>Adatok!H37*1000+1000</f>
        <v>5000</v>
      </c>
      <c r="I35">
        <f>Lidl!H749</f>
        <v>4607.8999999999996</v>
      </c>
      <c r="J35">
        <f t="shared" si="0"/>
        <v>392.10000000000036</v>
      </c>
      <c r="K35">
        <f>Lidl!K1714</f>
        <v>-1366</v>
      </c>
    </row>
    <row r="36" spans="1:11" x14ac:dyDescent="0.3">
      <c r="A36" s="3">
        <f>Adatok!A38</f>
        <v>39022</v>
      </c>
      <c r="B36">
        <f>101-Adatok!B38</f>
        <v>78</v>
      </c>
      <c r="C36">
        <f>101-Adatok!E38</f>
        <v>72</v>
      </c>
      <c r="D36">
        <f>101-Adatok!K38</f>
        <v>99</v>
      </c>
      <c r="E36">
        <f>101-Adatok!N38</f>
        <v>93</v>
      </c>
      <c r="F36">
        <f>101-Adatok!Q38</f>
        <v>97</v>
      </c>
      <c r="G36">
        <f>101-Adatok!T38</f>
        <v>89</v>
      </c>
      <c r="H36">
        <f>Adatok!H38*1000+1000</f>
        <v>5000</v>
      </c>
      <c r="I36">
        <f>Lidl!H750</f>
        <v>5820.5</v>
      </c>
      <c r="J36">
        <f t="shared" si="0"/>
        <v>-820.5</v>
      </c>
      <c r="K36">
        <f>Lidl!K1715</f>
        <v>-1366</v>
      </c>
    </row>
    <row r="37" spans="1:11" x14ac:dyDescent="0.3">
      <c r="A37" s="3">
        <f>Adatok!A39</f>
        <v>39052</v>
      </c>
      <c r="B37">
        <f>101-Adatok!B39</f>
        <v>78</v>
      </c>
      <c r="C37">
        <f>101-Adatok!E39</f>
        <v>65</v>
      </c>
      <c r="D37">
        <f>101-Adatok!K39</f>
        <v>99</v>
      </c>
      <c r="E37">
        <f>101-Adatok!N39</f>
        <v>94</v>
      </c>
      <c r="F37">
        <f>101-Adatok!Q39</f>
        <v>97</v>
      </c>
      <c r="G37">
        <f>101-Adatok!T39</f>
        <v>88</v>
      </c>
      <c r="H37">
        <f>Adatok!H39*1000+1000</f>
        <v>6000</v>
      </c>
      <c r="I37">
        <f>Lidl!H751</f>
        <v>6305.5</v>
      </c>
      <c r="J37">
        <f t="shared" si="0"/>
        <v>-305.5</v>
      </c>
      <c r="K37">
        <f>Lidl!K1716</f>
        <v>-366</v>
      </c>
    </row>
    <row r="38" spans="1:11" x14ac:dyDescent="0.3">
      <c r="A38" s="3">
        <f>Adatok!A40</f>
        <v>39083</v>
      </c>
      <c r="B38">
        <f>101-Adatok!B40</f>
        <v>86</v>
      </c>
      <c r="C38">
        <f>101-Adatok!E40</f>
        <v>82</v>
      </c>
      <c r="D38">
        <f>101-Adatok!K40</f>
        <v>100</v>
      </c>
      <c r="E38">
        <f>101-Adatok!N40</f>
        <v>96</v>
      </c>
      <c r="F38">
        <f>101-Adatok!Q40</f>
        <v>99</v>
      </c>
      <c r="G38">
        <f>101-Adatok!T40</f>
        <v>86</v>
      </c>
      <c r="H38">
        <f>Adatok!H40*1000+1000</f>
        <v>5000</v>
      </c>
      <c r="I38">
        <f>Lidl!H752</f>
        <v>3880.3</v>
      </c>
      <c r="J38">
        <f t="shared" si="0"/>
        <v>1119.6999999999998</v>
      </c>
      <c r="K38">
        <f>Lidl!K1717</f>
        <v>-1366</v>
      </c>
    </row>
    <row r="39" spans="1:11" x14ac:dyDescent="0.3">
      <c r="A39" s="3">
        <f>Adatok!A41</f>
        <v>39114</v>
      </c>
      <c r="B39">
        <f>101-Adatok!B41</f>
        <v>88</v>
      </c>
      <c r="C39">
        <f>101-Adatok!E41</f>
        <v>85</v>
      </c>
      <c r="D39">
        <f>101-Adatok!K41</f>
        <v>98</v>
      </c>
      <c r="E39">
        <f>101-Adatok!N41</f>
        <v>95</v>
      </c>
      <c r="F39">
        <f>101-Adatok!Q41</f>
        <v>99</v>
      </c>
      <c r="G39">
        <f>101-Adatok!T41</f>
        <v>91</v>
      </c>
      <c r="H39">
        <f>Adatok!H41*1000+1000</f>
        <v>5000</v>
      </c>
      <c r="I39">
        <f>Lidl!H753</f>
        <v>3395.3</v>
      </c>
      <c r="J39">
        <f t="shared" si="0"/>
        <v>1604.6999999999998</v>
      </c>
      <c r="K39">
        <f>Lidl!K1718</f>
        <v>452.9</v>
      </c>
    </row>
    <row r="40" spans="1:11" x14ac:dyDescent="0.3">
      <c r="A40" s="3">
        <f>Adatok!A42</f>
        <v>39142</v>
      </c>
      <c r="B40">
        <f>101-Adatok!B42</f>
        <v>84</v>
      </c>
      <c r="C40">
        <f>101-Adatok!E42</f>
        <v>81</v>
      </c>
      <c r="D40">
        <f>101-Adatok!K42</f>
        <v>99</v>
      </c>
      <c r="E40">
        <f>101-Adatok!N42</f>
        <v>93</v>
      </c>
      <c r="F40">
        <f>101-Adatok!Q42</f>
        <v>99</v>
      </c>
      <c r="G40">
        <f>101-Adatok!T42</f>
        <v>85</v>
      </c>
      <c r="H40">
        <f>Adatok!H42*1000+1000</f>
        <v>4000</v>
      </c>
      <c r="I40">
        <f>Lidl!H754</f>
        <v>4850.3999999999996</v>
      </c>
      <c r="J40">
        <f t="shared" si="0"/>
        <v>-850.39999999999964</v>
      </c>
      <c r="K40">
        <f>Lidl!K1719</f>
        <v>-2366</v>
      </c>
    </row>
    <row r="41" spans="1:11" x14ac:dyDescent="0.3">
      <c r="A41" s="3">
        <f>Adatok!A43</f>
        <v>39173</v>
      </c>
      <c r="B41">
        <f>101-Adatok!B43</f>
        <v>82</v>
      </c>
      <c r="C41">
        <f>101-Adatok!E43</f>
        <v>78</v>
      </c>
      <c r="D41">
        <f>101-Adatok!K43</f>
        <v>99</v>
      </c>
      <c r="E41">
        <f>101-Adatok!N43</f>
        <v>93</v>
      </c>
      <c r="F41">
        <f>101-Adatok!Q43</f>
        <v>98</v>
      </c>
      <c r="G41">
        <f>101-Adatok!T43</f>
        <v>91</v>
      </c>
      <c r="H41">
        <f>Adatok!H43*1000+1000</f>
        <v>5000</v>
      </c>
      <c r="I41">
        <f>Lidl!H755</f>
        <v>5578</v>
      </c>
      <c r="J41">
        <f t="shared" si="0"/>
        <v>-578</v>
      </c>
      <c r="K41">
        <f>Lidl!K1720</f>
        <v>-1366</v>
      </c>
    </row>
    <row r="42" spans="1:11" x14ac:dyDescent="0.3">
      <c r="A42" s="3">
        <f>Adatok!A44</f>
        <v>39203</v>
      </c>
      <c r="B42">
        <f>101-Adatok!B44</f>
        <v>82</v>
      </c>
      <c r="C42">
        <f>101-Adatok!E44</f>
        <v>80</v>
      </c>
      <c r="D42">
        <f>101-Adatok!K44</f>
        <v>100</v>
      </c>
      <c r="E42">
        <f>101-Adatok!N44</f>
        <v>91</v>
      </c>
      <c r="F42">
        <f>101-Adatok!Q44</f>
        <v>98</v>
      </c>
      <c r="G42">
        <f>101-Adatok!T44</f>
        <v>88</v>
      </c>
      <c r="H42">
        <f>Adatok!H44*1000+1000</f>
        <v>5000</v>
      </c>
      <c r="I42">
        <f>Lidl!H756</f>
        <v>5578</v>
      </c>
      <c r="J42">
        <f t="shared" si="0"/>
        <v>-578</v>
      </c>
      <c r="K42">
        <f>Lidl!K1721</f>
        <v>-1366</v>
      </c>
    </row>
    <row r="43" spans="1:11" x14ac:dyDescent="0.3">
      <c r="A43" s="3">
        <f>Adatok!A45</f>
        <v>39234</v>
      </c>
      <c r="B43">
        <f>101-Adatok!B45</f>
        <v>79</v>
      </c>
      <c r="C43">
        <f>101-Adatok!E45</f>
        <v>75</v>
      </c>
      <c r="D43">
        <f>101-Adatok!K45</f>
        <v>99</v>
      </c>
      <c r="E43">
        <f>101-Adatok!N45</f>
        <v>92</v>
      </c>
      <c r="F43">
        <f>101-Adatok!Q45</f>
        <v>97</v>
      </c>
      <c r="G43">
        <f>101-Adatok!T45</f>
        <v>83</v>
      </c>
      <c r="H43">
        <f>Adatok!H45*1000+1000</f>
        <v>5000</v>
      </c>
      <c r="I43">
        <f>Lidl!H757</f>
        <v>5578</v>
      </c>
      <c r="J43">
        <f t="shared" si="0"/>
        <v>-578</v>
      </c>
      <c r="K43">
        <f>Lidl!K1722</f>
        <v>-2275.4</v>
      </c>
    </row>
    <row r="44" spans="1:11" x14ac:dyDescent="0.3">
      <c r="A44" s="3">
        <f>Adatok!A46</f>
        <v>39264</v>
      </c>
      <c r="B44">
        <f>101-Adatok!B46</f>
        <v>77</v>
      </c>
      <c r="C44">
        <f>101-Adatok!E46</f>
        <v>71</v>
      </c>
      <c r="D44">
        <f>101-Adatok!K46</f>
        <v>99</v>
      </c>
      <c r="E44">
        <f>101-Adatok!N46</f>
        <v>92</v>
      </c>
      <c r="F44">
        <f>101-Adatok!Q46</f>
        <v>97</v>
      </c>
      <c r="G44">
        <f>101-Adatok!T46</f>
        <v>82</v>
      </c>
      <c r="H44">
        <f>Adatok!H46*1000+1000</f>
        <v>7000</v>
      </c>
      <c r="I44">
        <f>Lidl!H758</f>
        <v>7275.6</v>
      </c>
      <c r="J44">
        <f t="shared" si="0"/>
        <v>-275.60000000000036</v>
      </c>
      <c r="K44">
        <f>Lidl!K1723</f>
        <v>-1184.8</v>
      </c>
    </row>
    <row r="45" spans="1:11" x14ac:dyDescent="0.3">
      <c r="A45" s="3">
        <f>Adatok!A47</f>
        <v>39295</v>
      </c>
      <c r="B45">
        <f>101-Adatok!B47</f>
        <v>79</v>
      </c>
      <c r="C45">
        <f>101-Adatok!E47</f>
        <v>73</v>
      </c>
      <c r="D45">
        <f>101-Adatok!K47</f>
        <v>99</v>
      </c>
      <c r="E45">
        <f>101-Adatok!N47</f>
        <v>92</v>
      </c>
      <c r="F45">
        <f>101-Adatok!Q47</f>
        <v>97</v>
      </c>
      <c r="G45">
        <f>101-Adatok!T47</f>
        <v>85</v>
      </c>
      <c r="H45">
        <f>Adatok!H47*1000+1000</f>
        <v>6000</v>
      </c>
      <c r="I45">
        <f>Lidl!H759</f>
        <v>5578</v>
      </c>
      <c r="J45">
        <f t="shared" si="0"/>
        <v>422</v>
      </c>
      <c r="K45">
        <f>Lidl!K1724</f>
        <v>-366</v>
      </c>
    </row>
    <row r="46" spans="1:11" x14ac:dyDescent="0.3">
      <c r="A46" s="3">
        <f>Adatok!A48</f>
        <v>39326</v>
      </c>
      <c r="B46">
        <f>101-Adatok!B48</f>
        <v>82</v>
      </c>
      <c r="C46">
        <f>101-Adatok!E48</f>
        <v>79</v>
      </c>
      <c r="D46">
        <f>101-Adatok!K48</f>
        <v>98</v>
      </c>
      <c r="E46">
        <f>101-Adatok!N48</f>
        <v>95</v>
      </c>
      <c r="F46">
        <f>101-Adatok!Q48</f>
        <v>97</v>
      </c>
      <c r="G46">
        <f>101-Adatok!T48</f>
        <v>82</v>
      </c>
      <c r="H46">
        <f>Adatok!H48*1000+1000</f>
        <v>7000</v>
      </c>
      <c r="I46">
        <f>Lidl!H760</f>
        <v>6548</v>
      </c>
      <c r="J46">
        <f t="shared" si="0"/>
        <v>452</v>
      </c>
      <c r="K46">
        <f>Lidl!K1725</f>
        <v>-1184.8</v>
      </c>
    </row>
    <row r="47" spans="1:11" x14ac:dyDescent="0.3">
      <c r="A47" s="3">
        <f>Adatok!A49</f>
        <v>39356</v>
      </c>
      <c r="B47">
        <f>101-Adatok!B49</f>
        <v>80</v>
      </c>
      <c r="C47">
        <f>101-Adatok!E49</f>
        <v>76</v>
      </c>
      <c r="D47">
        <f>101-Adatok!K49</f>
        <v>96</v>
      </c>
      <c r="E47">
        <f>101-Adatok!N49</f>
        <v>93</v>
      </c>
      <c r="F47">
        <f>101-Adatok!Q49</f>
        <v>97</v>
      </c>
      <c r="G47">
        <f>101-Adatok!T49</f>
        <v>88</v>
      </c>
      <c r="H47">
        <f>Adatok!H49*1000+1000</f>
        <v>7000</v>
      </c>
      <c r="I47">
        <f>Lidl!H761</f>
        <v>5578</v>
      </c>
      <c r="J47">
        <f t="shared" si="0"/>
        <v>1422</v>
      </c>
      <c r="K47">
        <f>Lidl!K1726</f>
        <v>634</v>
      </c>
    </row>
    <row r="48" spans="1:11" x14ac:dyDescent="0.3">
      <c r="A48" s="3">
        <f>Adatok!A50</f>
        <v>39387</v>
      </c>
      <c r="B48">
        <f>101-Adatok!B50</f>
        <v>75</v>
      </c>
      <c r="C48">
        <f>101-Adatok!E50</f>
        <v>72</v>
      </c>
      <c r="D48">
        <f>101-Adatok!K50</f>
        <v>96</v>
      </c>
      <c r="E48">
        <f>101-Adatok!N50</f>
        <v>93</v>
      </c>
      <c r="F48">
        <f>101-Adatok!Q50</f>
        <v>97</v>
      </c>
      <c r="G48">
        <f>101-Adatok!T50</f>
        <v>86</v>
      </c>
      <c r="H48">
        <f>Adatok!H50*1000+1000</f>
        <v>6000</v>
      </c>
      <c r="I48">
        <f>Lidl!H762</f>
        <v>5820.5</v>
      </c>
      <c r="J48">
        <f t="shared" si="0"/>
        <v>179.5</v>
      </c>
      <c r="K48">
        <f>Lidl!K1727</f>
        <v>-366</v>
      </c>
    </row>
    <row r="49" spans="1:11" x14ac:dyDescent="0.3">
      <c r="A49" s="3">
        <f>Adatok!A51</f>
        <v>39417</v>
      </c>
      <c r="B49">
        <f>101-Adatok!B51</f>
        <v>69</v>
      </c>
      <c r="C49">
        <f>101-Adatok!E51</f>
        <v>57</v>
      </c>
      <c r="D49">
        <f>101-Adatok!K51</f>
        <v>98</v>
      </c>
      <c r="E49">
        <f>101-Adatok!N51</f>
        <v>91</v>
      </c>
      <c r="F49">
        <f>101-Adatok!Q51</f>
        <v>97</v>
      </c>
      <c r="G49">
        <f>101-Adatok!T51</f>
        <v>85</v>
      </c>
      <c r="H49">
        <f>Adatok!H51*1000+1000</f>
        <v>7000</v>
      </c>
      <c r="I49">
        <f>Lidl!H763</f>
        <v>6790.6</v>
      </c>
      <c r="J49">
        <f t="shared" si="0"/>
        <v>209.39999999999964</v>
      </c>
      <c r="K49">
        <f>Lidl!K1728</f>
        <v>634</v>
      </c>
    </row>
    <row r="50" spans="1:11" x14ac:dyDescent="0.3">
      <c r="A50" s="3">
        <f>Adatok!A52</f>
        <v>39448</v>
      </c>
      <c r="B50">
        <f>101-Adatok!B52</f>
        <v>84</v>
      </c>
      <c r="C50">
        <f>101-Adatok!E52</f>
        <v>78</v>
      </c>
      <c r="D50">
        <f>101-Adatok!K52</f>
        <v>95</v>
      </c>
      <c r="E50">
        <f>101-Adatok!N52</f>
        <v>94</v>
      </c>
      <c r="F50">
        <f>101-Adatok!Q52</f>
        <v>98</v>
      </c>
      <c r="G50">
        <f>101-Adatok!T52</f>
        <v>88</v>
      </c>
      <c r="H50">
        <f>Adatok!H52*1000+1000</f>
        <v>5000</v>
      </c>
      <c r="I50">
        <f>Lidl!H764</f>
        <v>4850.3999999999996</v>
      </c>
      <c r="J50">
        <f t="shared" si="0"/>
        <v>149.60000000000036</v>
      </c>
      <c r="K50">
        <f>Lidl!K1729</f>
        <v>-1366</v>
      </c>
    </row>
    <row r="51" spans="1:11" x14ac:dyDescent="0.3">
      <c r="A51" s="3">
        <f>Adatok!A53</f>
        <v>39479</v>
      </c>
      <c r="B51">
        <f>101-Adatok!B53</f>
        <v>82</v>
      </c>
      <c r="C51">
        <f>101-Adatok!E53</f>
        <v>78</v>
      </c>
      <c r="D51">
        <f>101-Adatok!K53</f>
        <v>87</v>
      </c>
      <c r="E51">
        <f>101-Adatok!N53</f>
        <v>93</v>
      </c>
      <c r="F51">
        <f>101-Adatok!Q53</f>
        <v>98</v>
      </c>
      <c r="G51">
        <f>101-Adatok!T53</f>
        <v>91</v>
      </c>
      <c r="H51">
        <f>Adatok!H53*1000+1000</f>
        <v>7000</v>
      </c>
      <c r="I51">
        <f>Lidl!H765</f>
        <v>6548</v>
      </c>
      <c r="J51">
        <f t="shared" si="0"/>
        <v>452</v>
      </c>
      <c r="K51">
        <f>Lidl!K1730</f>
        <v>634</v>
      </c>
    </row>
    <row r="52" spans="1:11" x14ac:dyDescent="0.3">
      <c r="A52" s="3">
        <f>Adatok!A54</f>
        <v>39508</v>
      </c>
      <c r="B52">
        <f>101-Adatok!B54</f>
        <v>79</v>
      </c>
      <c r="C52">
        <f>101-Adatok!E54</f>
        <v>74</v>
      </c>
      <c r="D52">
        <f>101-Adatok!K54</f>
        <v>75</v>
      </c>
      <c r="E52">
        <f>101-Adatok!N54</f>
        <v>94</v>
      </c>
      <c r="F52">
        <f>101-Adatok!Q54</f>
        <v>97</v>
      </c>
      <c r="G52">
        <f>101-Adatok!T54</f>
        <v>85</v>
      </c>
      <c r="H52">
        <f>Adatok!H54*1000+1000</f>
        <v>8000</v>
      </c>
      <c r="I52">
        <f>Lidl!H766</f>
        <v>7760.6</v>
      </c>
      <c r="J52">
        <f t="shared" si="0"/>
        <v>239.39999999999964</v>
      </c>
      <c r="K52">
        <f>Lidl!K1731</f>
        <v>724.6</v>
      </c>
    </row>
    <row r="53" spans="1:11" x14ac:dyDescent="0.3">
      <c r="A53" s="3">
        <f>Adatok!A55</f>
        <v>39539</v>
      </c>
      <c r="B53">
        <f>101-Adatok!B55</f>
        <v>75</v>
      </c>
      <c r="C53">
        <f>101-Adatok!E55</f>
        <v>77</v>
      </c>
      <c r="D53">
        <f>101-Adatok!K55</f>
        <v>60</v>
      </c>
      <c r="E53">
        <f>101-Adatok!N55</f>
        <v>91</v>
      </c>
      <c r="F53">
        <f>101-Adatok!Q55</f>
        <v>97</v>
      </c>
      <c r="G53">
        <f>101-Adatok!T55</f>
        <v>83</v>
      </c>
      <c r="H53">
        <f>Adatok!H55*1000+1000</f>
        <v>9000</v>
      </c>
      <c r="I53">
        <f>Lidl!H767</f>
        <v>12611</v>
      </c>
      <c r="J53">
        <f t="shared" si="0"/>
        <v>-3611</v>
      </c>
      <c r="K53">
        <f>Lidl!K1732</f>
        <v>815.2</v>
      </c>
    </row>
    <row r="54" spans="1:11" x14ac:dyDescent="0.3">
      <c r="A54" s="3">
        <f>Adatok!A56</f>
        <v>39569</v>
      </c>
      <c r="B54">
        <f>101-Adatok!B56</f>
        <v>79</v>
      </c>
      <c r="C54">
        <f>101-Adatok!E56</f>
        <v>74</v>
      </c>
      <c r="D54">
        <f>101-Adatok!K56</f>
        <v>74</v>
      </c>
      <c r="E54">
        <f>101-Adatok!N56</f>
        <v>92</v>
      </c>
      <c r="F54">
        <f>101-Adatok!Q56</f>
        <v>97</v>
      </c>
      <c r="G54">
        <f>101-Adatok!T56</f>
        <v>85</v>
      </c>
      <c r="H54">
        <f>Adatok!H56*1000+1000</f>
        <v>8000</v>
      </c>
      <c r="I54">
        <f>Lidl!H768</f>
        <v>7760.6</v>
      </c>
      <c r="J54">
        <f t="shared" si="0"/>
        <v>239.39999999999964</v>
      </c>
      <c r="K54">
        <f>Lidl!K1733</f>
        <v>724.6</v>
      </c>
    </row>
    <row r="55" spans="1:11" x14ac:dyDescent="0.3">
      <c r="A55" s="3">
        <f>Adatok!A57</f>
        <v>39600</v>
      </c>
      <c r="B55">
        <f>101-Adatok!B57</f>
        <v>79</v>
      </c>
      <c r="C55">
        <f>101-Adatok!E57</f>
        <v>73</v>
      </c>
      <c r="D55">
        <f>101-Adatok!K57</f>
        <v>83</v>
      </c>
      <c r="E55">
        <f>101-Adatok!N57</f>
        <v>93</v>
      </c>
      <c r="F55">
        <f>101-Adatok!Q57</f>
        <v>96</v>
      </c>
      <c r="G55">
        <f>101-Adatok!T57</f>
        <v>87</v>
      </c>
      <c r="H55">
        <f>Adatok!H57*1000+1000</f>
        <v>9000</v>
      </c>
      <c r="I55">
        <f>Lidl!H769</f>
        <v>8973.2000000000007</v>
      </c>
      <c r="J55">
        <f t="shared" si="0"/>
        <v>26.799999999999272</v>
      </c>
      <c r="K55">
        <f>Lidl!K1734</f>
        <v>-94.2</v>
      </c>
    </row>
    <row r="56" spans="1:11" x14ac:dyDescent="0.3">
      <c r="A56" s="3">
        <f>Adatok!A58</f>
        <v>39630</v>
      </c>
      <c r="B56">
        <f>101-Adatok!B58</f>
        <v>77</v>
      </c>
      <c r="C56">
        <f>101-Adatok!E58</f>
        <v>71</v>
      </c>
      <c r="D56">
        <f>101-Adatok!K58</f>
        <v>86</v>
      </c>
      <c r="E56">
        <f>101-Adatok!N58</f>
        <v>91</v>
      </c>
      <c r="F56">
        <f>101-Adatok!Q58</f>
        <v>96</v>
      </c>
      <c r="G56">
        <f>101-Adatok!T58</f>
        <v>85</v>
      </c>
      <c r="H56">
        <f>Adatok!H58*1000+1000</f>
        <v>9000</v>
      </c>
      <c r="I56">
        <f>Lidl!H770</f>
        <v>9215.7999999999993</v>
      </c>
      <c r="J56">
        <f t="shared" si="0"/>
        <v>-215.79999999999927</v>
      </c>
      <c r="K56">
        <f>Lidl!K1735</f>
        <v>-94.2</v>
      </c>
    </row>
    <row r="57" spans="1:11" x14ac:dyDescent="0.3">
      <c r="A57" s="3">
        <f>Adatok!A59</f>
        <v>39661</v>
      </c>
      <c r="B57">
        <f>101-Adatok!B59</f>
        <v>78</v>
      </c>
      <c r="C57">
        <f>101-Adatok!E59</f>
        <v>73</v>
      </c>
      <c r="D57">
        <f>101-Adatok!K59</f>
        <v>87</v>
      </c>
      <c r="E57">
        <f>101-Adatok!N59</f>
        <v>88</v>
      </c>
      <c r="F57">
        <f>101-Adatok!Q59</f>
        <v>97</v>
      </c>
      <c r="G57">
        <f>101-Adatok!T59</f>
        <v>84</v>
      </c>
      <c r="H57">
        <f>Adatok!H59*1000+1000</f>
        <v>9000</v>
      </c>
      <c r="I57">
        <f>Lidl!H771</f>
        <v>8730.7000000000007</v>
      </c>
      <c r="J57">
        <f t="shared" si="0"/>
        <v>269.29999999999927</v>
      </c>
      <c r="K57">
        <f>Lidl!K1736</f>
        <v>815.2</v>
      </c>
    </row>
    <row r="58" spans="1:11" x14ac:dyDescent="0.3">
      <c r="A58" s="3">
        <f>Adatok!A60</f>
        <v>39692</v>
      </c>
      <c r="B58">
        <f>101-Adatok!B60</f>
        <v>80</v>
      </c>
      <c r="C58">
        <f>101-Adatok!E60</f>
        <v>76</v>
      </c>
      <c r="D58">
        <f>101-Adatok!K60</f>
        <v>84</v>
      </c>
      <c r="E58">
        <f>101-Adatok!N60</f>
        <v>92</v>
      </c>
      <c r="F58">
        <f>101-Adatok!Q60</f>
        <v>97</v>
      </c>
      <c r="G58">
        <f>101-Adatok!T60</f>
        <v>82</v>
      </c>
      <c r="H58">
        <f>Adatok!H60*1000+1000</f>
        <v>9000</v>
      </c>
      <c r="I58">
        <f>Lidl!H772</f>
        <v>8488.2000000000007</v>
      </c>
      <c r="J58">
        <f t="shared" si="0"/>
        <v>511.79999999999927</v>
      </c>
      <c r="K58">
        <f>Lidl!K1737</f>
        <v>815.2</v>
      </c>
    </row>
    <row r="59" spans="1:11" x14ac:dyDescent="0.3">
      <c r="A59" s="3">
        <f>Adatok!A61</f>
        <v>39722</v>
      </c>
      <c r="B59">
        <f>101-Adatok!B61</f>
        <v>76</v>
      </c>
      <c r="C59">
        <f>101-Adatok!E61</f>
        <v>70</v>
      </c>
      <c r="D59">
        <f>101-Adatok!K61</f>
        <v>83</v>
      </c>
      <c r="E59">
        <f>101-Adatok!N61</f>
        <v>90</v>
      </c>
      <c r="F59">
        <f>101-Adatok!Q61</f>
        <v>95</v>
      </c>
      <c r="G59">
        <f>101-Adatok!T61</f>
        <v>80</v>
      </c>
      <c r="H59">
        <f>Adatok!H61*1000+1000</f>
        <v>10000</v>
      </c>
      <c r="I59">
        <f>Lidl!H773</f>
        <v>10670.9</v>
      </c>
      <c r="J59">
        <f t="shared" si="0"/>
        <v>-670.89999999999964</v>
      </c>
      <c r="K59">
        <f>Lidl!K1738</f>
        <v>-913.1</v>
      </c>
    </row>
    <row r="60" spans="1:11" x14ac:dyDescent="0.3">
      <c r="A60" s="3">
        <f>Adatok!A62</f>
        <v>39753</v>
      </c>
      <c r="B60">
        <f>101-Adatok!B62</f>
        <v>69</v>
      </c>
      <c r="C60">
        <f>101-Adatok!E62</f>
        <v>65</v>
      </c>
      <c r="D60">
        <f>101-Adatok!K62</f>
        <v>82</v>
      </c>
      <c r="E60">
        <f>101-Adatok!N62</f>
        <v>90</v>
      </c>
      <c r="F60">
        <f>101-Adatok!Q62</f>
        <v>94</v>
      </c>
      <c r="G60">
        <f>101-Adatok!T62</f>
        <v>86</v>
      </c>
      <c r="H60">
        <f>Adatok!H62*1000+1000</f>
        <v>10000</v>
      </c>
      <c r="I60">
        <f>Lidl!H774</f>
        <v>9700.7999999999993</v>
      </c>
      <c r="J60">
        <f t="shared" si="0"/>
        <v>299.20000000000073</v>
      </c>
      <c r="K60">
        <f>Lidl!K1739</f>
        <v>905.8</v>
      </c>
    </row>
    <row r="61" spans="1:11" x14ac:dyDescent="0.3">
      <c r="A61" s="3">
        <f>Adatok!A63</f>
        <v>39783</v>
      </c>
      <c r="B61">
        <f>101-Adatok!B63</f>
        <v>62</v>
      </c>
      <c r="C61">
        <f>101-Adatok!E63</f>
        <v>51</v>
      </c>
      <c r="D61">
        <f>101-Adatok!K63</f>
        <v>84</v>
      </c>
      <c r="E61">
        <f>101-Adatok!N63</f>
        <v>89</v>
      </c>
      <c r="F61">
        <f>101-Adatok!Q63</f>
        <v>95</v>
      </c>
      <c r="G61">
        <f>101-Adatok!T63</f>
        <v>78</v>
      </c>
      <c r="H61">
        <f>Adatok!H63*1000+1000</f>
        <v>12000</v>
      </c>
      <c r="I61">
        <f>Lidl!H775</f>
        <v>14066.2</v>
      </c>
      <c r="J61">
        <f t="shared" si="0"/>
        <v>-2066.2000000000007</v>
      </c>
      <c r="K61">
        <f>Lidl!K1740</f>
        <v>-2550.8000000000002</v>
      </c>
    </row>
    <row r="62" spans="1:11" x14ac:dyDescent="0.3">
      <c r="A62" s="3">
        <f>Adatok!A64</f>
        <v>39814</v>
      </c>
      <c r="B62">
        <f>101-Adatok!B64</f>
        <v>78</v>
      </c>
      <c r="C62">
        <f>101-Adatok!E64</f>
        <v>73</v>
      </c>
      <c r="D62">
        <f>101-Adatok!K64</f>
        <v>84</v>
      </c>
      <c r="E62">
        <f>101-Adatok!N64</f>
        <v>91</v>
      </c>
      <c r="F62">
        <f>101-Adatok!Q64</f>
        <v>95</v>
      </c>
      <c r="G62">
        <f>101-Adatok!T64</f>
        <v>81</v>
      </c>
      <c r="H62">
        <f>Adatok!H64*1000+1000</f>
        <v>11000</v>
      </c>
      <c r="I62">
        <f>Lidl!H776</f>
        <v>10670.9</v>
      </c>
      <c r="J62">
        <f t="shared" si="0"/>
        <v>329.10000000000036</v>
      </c>
      <c r="K62">
        <f>Lidl!K1741</f>
        <v>86.9</v>
      </c>
    </row>
    <row r="63" spans="1:11" x14ac:dyDescent="0.3">
      <c r="A63" s="3">
        <f>Adatok!A65</f>
        <v>39845</v>
      </c>
      <c r="B63">
        <f>101-Adatok!B65</f>
        <v>76</v>
      </c>
      <c r="C63">
        <f>101-Adatok!E65</f>
        <v>74</v>
      </c>
      <c r="D63">
        <f>101-Adatok!K65</f>
        <v>84</v>
      </c>
      <c r="E63">
        <f>101-Adatok!N65</f>
        <v>89</v>
      </c>
      <c r="F63">
        <f>101-Adatok!Q65</f>
        <v>95</v>
      </c>
      <c r="G63">
        <f>101-Adatok!T65</f>
        <v>86</v>
      </c>
      <c r="H63">
        <f>Adatok!H65*1000+1000</f>
        <v>11000</v>
      </c>
      <c r="I63">
        <f>Lidl!H777</f>
        <v>9700.7999999999993</v>
      </c>
      <c r="J63">
        <f t="shared" si="0"/>
        <v>1299.2000000000007</v>
      </c>
      <c r="K63">
        <f>Lidl!K1742</f>
        <v>996.3</v>
      </c>
    </row>
    <row r="64" spans="1:11" x14ac:dyDescent="0.3">
      <c r="A64" s="3">
        <f>Adatok!A66</f>
        <v>39873</v>
      </c>
      <c r="B64">
        <f>101-Adatok!B66</f>
        <v>74</v>
      </c>
      <c r="C64">
        <f>101-Adatok!E66</f>
        <v>72</v>
      </c>
      <c r="D64">
        <f>101-Adatok!K66</f>
        <v>83</v>
      </c>
      <c r="E64">
        <f>101-Adatok!N66</f>
        <v>92</v>
      </c>
      <c r="F64">
        <f>101-Adatok!Q66</f>
        <v>95</v>
      </c>
      <c r="G64">
        <f>101-Adatok!T66</f>
        <v>82</v>
      </c>
      <c r="H64">
        <f>Adatok!H66*1000+1000</f>
        <v>11000</v>
      </c>
      <c r="I64">
        <f>Lidl!H778</f>
        <v>10670.9</v>
      </c>
      <c r="J64">
        <f t="shared" si="0"/>
        <v>329.10000000000036</v>
      </c>
      <c r="K64">
        <f>Lidl!K1743</f>
        <v>86.9</v>
      </c>
    </row>
    <row r="65" spans="1:11" x14ac:dyDescent="0.3">
      <c r="A65" s="3">
        <f>Adatok!A67</f>
        <v>39904</v>
      </c>
      <c r="B65">
        <f>101-Adatok!B67</f>
        <v>76</v>
      </c>
      <c r="C65">
        <f>101-Adatok!E67</f>
        <v>68</v>
      </c>
      <c r="D65">
        <f>101-Adatok!K67</f>
        <v>86</v>
      </c>
      <c r="E65">
        <f>101-Adatok!N67</f>
        <v>92</v>
      </c>
      <c r="F65">
        <f>101-Adatok!Q67</f>
        <v>95</v>
      </c>
      <c r="G65">
        <f>101-Adatok!T67</f>
        <v>83</v>
      </c>
      <c r="H65">
        <f>Adatok!H67*1000+1000</f>
        <v>10000</v>
      </c>
      <c r="I65">
        <f>Lidl!H779</f>
        <v>9215.7999999999993</v>
      </c>
      <c r="J65">
        <f t="shared" si="0"/>
        <v>784.20000000000073</v>
      </c>
      <c r="K65">
        <f>Lidl!K1744</f>
        <v>-3.7</v>
      </c>
    </row>
    <row r="66" spans="1:11" x14ac:dyDescent="0.3">
      <c r="A66" s="3">
        <f>Adatok!A68</f>
        <v>39934</v>
      </c>
      <c r="B66">
        <f>101-Adatok!B68</f>
        <v>76</v>
      </c>
      <c r="C66">
        <f>101-Adatok!E68</f>
        <v>70</v>
      </c>
      <c r="D66">
        <f>101-Adatok!K68</f>
        <v>84</v>
      </c>
      <c r="E66">
        <f>101-Adatok!N68</f>
        <v>90</v>
      </c>
      <c r="F66">
        <f>101-Adatok!Q68</f>
        <v>93</v>
      </c>
      <c r="G66">
        <f>101-Adatok!T68</f>
        <v>83</v>
      </c>
      <c r="H66">
        <f>Adatok!H68*1000+1000</f>
        <v>10000</v>
      </c>
      <c r="I66">
        <f>Lidl!H780</f>
        <v>9215.7999999999993</v>
      </c>
      <c r="J66">
        <f t="shared" si="0"/>
        <v>784.20000000000073</v>
      </c>
      <c r="K66">
        <f>Lidl!K1745</f>
        <v>-3.7</v>
      </c>
    </row>
    <row r="67" spans="1:11" x14ac:dyDescent="0.3">
      <c r="A67" s="3">
        <f>Adatok!A69</f>
        <v>39965</v>
      </c>
      <c r="B67">
        <f>101-Adatok!B69</f>
        <v>75</v>
      </c>
      <c r="C67">
        <f>101-Adatok!E69</f>
        <v>68</v>
      </c>
      <c r="D67">
        <f>101-Adatok!K69</f>
        <v>84</v>
      </c>
      <c r="E67">
        <f>101-Adatok!N69</f>
        <v>90</v>
      </c>
      <c r="F67">
        <f>101-Adatok!Q69</f>
        <v>90</v>
      </c>
      <c r="G67">
        <f>101-Adatok!T69</f>
        <v>72</v>
      </c>
      <c r="H67">
        <f>Adatok!H69*1000+1000</f>
        <v>12000</v>
      </c>
      <c r="I67">
        <f>Lidl!H781</f>
        <v>13581.1</v>
      </c>
      <c r="J67">
        <f t="shared" ref="J67:J130" si="1">H67-I67</f>
        <v>-1581.1000000000004</v>
      </c>
      <c r="K67">
        <f>Lidl!K1746</f>
        <v>-4369.6000000000004</v>
      </c>
    </row>
    <row r="68" spans="1:11" x14ac:dyDescent="0.3">
      <c r="A68" s="3">
        <f>Adatok!A70</f>
        <v>39995</v>
      </c>
      <c r="B68">
        <f>101-Adatok!B70</f>
        <v>73</v>
      </c>
      <c r="C68">
        <f>101-Adatok!E70</f>
        <v>65</v>
      </c>
      <c r="D68">
        <f>101-Adatok!K70</f>
        <v>87</v>
      </c>
      <c r="E68">
        <f>101-Adatok!N70</f>
        <v>88</v>
      </c>
      <c r="F68">
        <f>101-Adatok!Q70</f>
        <v>93</v>
      </c>
      <c r="G68">
        <f>101-Adatok!T70</f>
        <v>82</v>
      </c>
      <c r="H68">
        <f>Adatok!H70*1000+1000</f>
        <v>12000</v>
      </c>
      <c r="I68">
        <f>Lidl!H782</f>
        <v>12611</v>
      </c>
      <c r="J68">
        <f t="shared" si="1"/>
        <v>-611</v>
      </c>
      <c r="K68">
        <f>Lidl!K1747</f>
        <v>177.5</v>
      </c>
    </row>
    <row r="69" spans="1:11" x14ac:dyDescent="0.3">
      <c r="A69" s="3">
        <f>Adatok!A71</f>
        <v>40026</v>
      </c>
      <c r="B69">
        <f>101-Adatok!B71</f>
        <v>72</v>
      </c>
      <c r="C69">
        <f>101-Adatok!E71</f>
        <v>66</v>
      </c>
      <c r="D69">
        <f>101-Adatok!K71</f>
        <v>87</v>
      </c>
      <c r="E69">
        <f>101-Adatok!N71</f>
        <v>91</v>
      </c>
      <c r="F69">
        <f>101-Adatok!Q71</f>
        <v>94</v>
      </c>
      <c r="G69">
        <f>101-Adatok!T71</f>
        <v>81</v>
      </c>
      <c r="H69">
        <f>Adatok!H71*1000+1000</f>
        <v>12000</v>
      </c>
      <c r="I69">
        <f>Lidl!H783</f>
        <v>10670.9</v>
      </c>
      <c r="J69">
        <f t="shared" si="1"/>
        <v>1329.1000000000004</v>
      </c>
      <c r="K69">
        <f>Lidl!K1748</f>
        <v>1086.9000000000001</v>
      </c>
    </row>
    <row r="70" spans="1:11" x14ac:dyDescent="0.3">
      <c r="A70" s="3">
        <f>Adatok!A72</f>
        <v>40057</v>
      </c>
      <c r="B70">
        <f>101-Adatok!B72</f>
        <v>73</v>
      </c>
      <c r="C70">
        <f>101-Adatok!E72</f>
        <v>69</v>
      </c>
      <c r="D70">
        <f>101-Adatok!K72</f>
        <v>85</v>
      </c>
      <c r="E70">
        <f>101-Adatok!N72</f>
        <v>88</v>
      </c>
      <c r="F70">
        <f>101-Adatok!Q72</f>
        <v>93</v>
      </c>
      <c r="G70">
        <f>101-Adatok!T72</f>
        <v>71</v>
      </c>
      <c r="H70">
        <f>Adatok!H72*1000+1000</f>
        <v>12000</v>
      </c>
      <c r="I70">
        <f>Lidl!H784</f>
        <v>15521.3</v>
      </c>
      <c r="J70">
        <f t="shared" si="1"/>
        <v>-3521.2999999999993</v>
      </c>
      <c r="K70">
        <f>Lidl!K1749</f>
        <v>-5279</v>
      </c>
    </row>
    <row r="71" spans="1:11" x14ac:dyDescent="0.3">
      <c r="A71" s="3">
        <f>Adatok!A73</f>
        <v>40087</v>
      </c>
      <c r="B71">
        <f>101-Adatok!B73</f>
        <v>75</v>
      </c>
      <c r="C71">
        <f>101-Adatok!E73</f>
        <v>70</v>
      </c>
      <c r="D71">
        <f>101-Adatok!K73</f>
        <v>82</v>
      </c>
      <c r="E71">
        <f>101-Adatok!N73</f>
        <v>88</v>
      </c>
      <c r="F71">
        <f>101-Adatok!Q73</f>
        <v>94</v>
      </c>
      <c r="G71">
        <f>101-Adatok!T73</f>
        <v>77</v>
      </c>
      <c r="H71">
        <f>Adatok!H73*1000+1000</f>
        <v>12000</v>
      </c>
      <c r="I71">
        <f>Lidl!H785</f>
        <v>15521.3</v>
      </c>
      <c r="J71">
        <f t="shared" si="1"/>
        <v>-3521.2999999999993</v>
      </c>
      <c r="K71">
        <f>Lidl!K1750</f>
        <v>-5279</v>
      </c>
    </row>
    <row r="72" spans="1:11" x14ac:dyDescent="0.3">
      <c r="A72" s="3">
        <f>Adatok!A74</f>
        <v>40118</v>
      </c>
      <c r="B72">
        <f>101-Adatok!B74</f>
        <v>70</v>
      </c>
      <c r="C72">
        <f>101-Adatok!E74</f>
        <v>65</v>
      </c>
      <c r="D72">
        <f>101-Adatok!K74</f>
        <v>82</v>
      </c>
      <c r="E72">
        <f>101-Adatok!N74</f>
        <v>89</v>
      </c>
      <c r="F72">
        <f>101-Adatok!Q74</f>
        <v>94</v>
      </c>
      <c r="G72">
        <f>101-Adatok!T74</f>
        <v>79</v>
      </c>
      <c r="H72">
        <f>Adatok!H74*1000+1000</f>
        <v>14000</v>
      </c>
      <c r="I72">
        <f>Lidl!H786</f>
        <v>12611</v>
      </c>
      <c r="J72">
        <f t="shared" si="1"/>
        <v>1389</v>
      </c>
      <c r="K72">
        <f>Lidl!K1751</f>
        <v>1268.0999999999999</v>
      </c>
    </row>
    <row r="73" spans="1:11" x14ac:dyDescent="0.3">
      <c r="A73" s="3">
        <f>Adatok!A75</f>
        <v>40148</v>
      </c>
      <c r="B73">
        <f>101-Adatok!B75</f>
        <v>61</v>
      </c>
      <c r="C73">
        <f>101-Adatok!E75</f>
        <v>51</v>
      </c>
      <c r="D73">
        <f>101-Adatok!K75</f>
        <v>82</v>
      </c>
      <c r="E73">
        <f>101-Adatok!N75</f>
        <v>88</v>
      </c>
      <c r="F73">
        <f>101-Adatok!Q75</f>
        <v>94</v>
      </c>
      <c r="G73">
        <f>101-Adatok!T75</f>
        <v>80</v>
      </c>
      <c r="H73">
        <f>Adatok!H75*1000+1000</f>
        <v>14000</v>
      </c>
      <c r="I73">
        <f>Lidl!H787</f>
        <v>14551.2</v>
      </c>
      <c r="J73">
        <f t="shared" si="1"/>
        <v>-551.20000000000073</v>
      </c>
      <c r="K73">
        <f>Lidl!K1752</f>
        <v>358.6</v>
      </c>
    </row>
    <row r="74" spans="1:11" x14ac:dyDescent="0.3">
      <c r="A74" s="3">
        <f>Adatok!A76</f>
        <v>40179</v>
      </c>
      <c r="B74">
        <f>101-Adatok!B76</f>
        <v>80</v>
      </c>
      <c r="C74">
        <f>101-Adatok!E76</f>
        <v>71</v>
      </c>
      <c r="D74">
        <f>101-Adatok!K76</f>
        <v>85</v>
      </c>
      <c r="E74">
        <f>101-Adatok!N76</f>
        <v>89</v>
      </c>
      <c r="F74">
        <f>101-Adatok!Q76</f>
        <v>94</v>
      </c>
      <c r="G74">
        <f>101-Adatok!T76</f>
        <v>78</v>
      </c>
      <c r="H74">
        <f>Adatok!H76*1000+1000</f>
        <v>12000</v>
      </c>
      <c r="I74">
        <f>Lidl!H788</f>
        <v>11883.5</v>
      </c>
      <c r="J74">
        <f t="shared" si="1"/>
        <v>116.5</v>
      </c>
      <c r="K74">
        <f>Lidl!K1753</f>
        <v>-731.9</v>
      </c>
    </row>
    <row r="75" spans="1:11" x14ac:dyDescent="0.3">
      <c r="A75" s="3">
        <f>Adatok!A77</f>
        <v>40210</v>
      </c>
      <c r="B75">
        <f>101-Adatok!B77</f>
        <v>80</v>
      </c>
      <c r="C75">
        <f>101-Adatok!E77</f>
        <v>72</v>
      </c>
      <c r="D75">
        <f>101-Adatok!K77</f>
        <v>82</v>
      </c>
      <c r="E75">
        <f>101-Adatok!N77</f>
        <v>88</v>
      </c>
      <c r="F75">
        <f>101-Adatok!Q77</f>
        <v>94</v>
      </c>
      <c r="G75">
        <f>101-Adatok!T77</f>
        <v>76</v>
      </c>
      <c r="H75">
        <f>Adatok!H77*1000+1000</f>
        <v>12000</v>
      </c>
      <c r="I75">
        <f>Lidl!H789</f>
        <v>15278.8</v>
      </c>
      <c r="J75">
        <f t="shared" si="1"/>
        <v>-3278.7999999999993</v>
      </c>
      <c r="K75">
        <f>Lidl!K1754</f>
        <v>-5279</v>
      </c>
    </row>
    <row r="76" spans="1:11" x14ac:dyDescent="0.3">
      <c r="A76" s="3">
        <f>Adatok!A78</f>
        <v>40238</v>
      </c>
      <c r="B76">
        <f>101-Adatok!B78</f>
        <v>78</v>
      </c>
      <c r="C76">
        <f>101-Adatok!E78</f>
        <v>70</v>
      </c>
      <c r="D76">
        <f>101-Adatok!K78</f>
        <v>81</v>
      </c>
      <c r="E76">
        <f>101-Adatok!N78</f>
        <v>90</v>
      </c>
      <c r="F76">
        <f>101-Adatok!Q78</f>
        <v>94</v>
      </c>
      <c r="G76">
        <f>101-Adatok!T78</f>
        <v>78</v>
      </c>
      <c r="H76">
        <f>Adatok!H78*1000+1000</f>
        <v>12000</v>
      </c>
      <c r="I76">
        <f>Lidl!H790</f>
        <v>11641</v>
      </c>
      <c r="J76">
        <f t="shared" si="1"/>
        <v>359</v>
      </c>
      <c r="K76">
        <f>Lidl!K1755</f>
        <v>177.5</v>
      </c>
    </row>
    <row r="77" spans="1:11" x14ac:dyDescent="0.3">
      <c r="A77" s="3">
        <f>Adatok!A79</f>
        <v>40269</v>
      </c>
      <c r="B77">
        <f>101-Adatok!B79</f>
        <v>80</v>
      </c>
      <c r="C77">
        <f>101-Adatok!E79</f>
        <v>69</v>
      </c>
      <c r="D77">
        <f>101-Adatok!K79</f>
        <v>83</v>
      </c>
      <c r="E77">
        <f>101-Adatok!N79</f>
        <v>91</v>
      </c>
      <c r="F77">
        <f>101-Adatok!Q79</f>
        <v>94</v>
      </c>
      <c r="G77">
        <f>101-Adatok!T79</f>
        <v>78</v>
      </c>
      <c r="H77">
        <f>Adatok!H79*1000+1000</f>
        <v>11000</v>
      </c>
      <c r="I77">
        <f>Lidl!H791</f>
        <v>11398.4</v>
      </c>
      <c r="J77">
        <f t="shared" si="1"/>
        <v>-398.39999999999964</v>
      </c>
      <c r="K77">
        <f>Lidl!K1756</f>
        <v>-822.5</v>
      </c>
    </row>
    <row r="78" spans="1:11" x14ac:dyDescent="0.3">
      <c r="A78" s="3">
        <f>Adatok!A80</f>
        <v>40299</v>
      </c>
      <c r="B78">
        <f>101-Adatok!B80</f>
        <v>78</v>
      </c>
      <c r="C78">
        <f>101-Adatok!E80</f>
        <v>67</v>
      </c>
      <c r="D78">
        <f>101-Adatok!K80</f>
        <v>83</v>
      </c>
      <c r="E78">
        <f>101-Adatok!N80</f>
        <v>91</v>
      </c>
      <c r="F78">
        <f>101-Adatok!Q80</f>
        <v>94</v>
      </c>
      <c r="G78">
        <f>101-Adatok!T80</f>
        <v>77</v>
      </c>
      <c r="H78">
        <f>Adatok!H80*1000+1000</f>
        <v>12000</v>
      </c>
      <c r="I78">
        <f>Lidl!H792</f>
        <v>14066.2</v>
      </c>
      <c r="J78">
        <f t="shared" si="1"/>
        <v>-2066.2000000000007</v>
      </c>
      <c r="K78">
        <f>Lidl!K1757</f>
        <v>-4369.6000000000004</v>
      </c>
    </row>
    <row r="79" spans="1:11" x14ac:dyDescent="0.3">
      <c r="A79" s="3">
        <f>Adatok!A81</f>
        <v>40330</v>
      </c>
      <c r="B79">
        <f>101-Adatok!B81</f>
        <v>73</v>
      </c>
      <c r="C79">
        <f>101-Adatok!E81</f>
        <v>64</v>
      </c>
      <c r="D79">
        <f>101-Adatok!K81</f>
        <v>83</v>
      </c>
      <c r="E79">
        <f>101-Adatok!N81</f>
        <v>90</v>
      </c>
      <c r="F79">
        <f>101-Adatok!Q81</f>
        <v>95</v>
      </c>
      <c r="G79">
        <f>101-Adatok!T81</f>
        <v>75</v>
      </c>
      <c r="H79">
        <f>Adatok!H81*1000+1000</f>
        <v>12000</v>
      </c>
      <c r="I79">
        <f>Lidl!H793</f>
        <v>14066.2</v>
      </c>
      <c r="J79">
        <f t="shared" si="1"/>
        <v>-2066.2000000000007</v>
      </c>
      <c r="K79">
        <f>Lidl!K1758</f>
        <v>-4369.6000000000004</v>
      </c>
    </row>
    <row r="80" spans="1:11" x14ac:dyDescent="0.3">
      <c r="A80" s="3">
        <f>Adatok!A82</f>
        <v>40360</v>
      </c>
      <c r="B80">
        <f>101-Adatok!B82</f>
        <v>73</v>
      </c>
      <c r="C80">
        <f>101-Adatok!E82</f>
        <v>61</v>
      </c>
      <c r="D80">
        <f>101-Adatok!K82</f>
        <v>82</v>
      </c>
      <c r="E80">
        <f>101-Adatok!N82</f>
        <v>86</v>
      </c>
      <c r="F80">
        <f>101-Adatok!Q82</f>
        <v>93</v>
      </c>
      <c r="G80">
        <f>101-Adatok!T82</f>
        <v>71</v>
      </c>
      <c r="H80">
        <f>Adatok!H82*1000+1000</f>
        <v>13000</v>
      </c>
      <c r="I80">
        <f>Lidl!H794</f>
        <v>16006.3</v>
      </c>
      <c r="J80">
        <f t="shared" si="1"/>
        <v>-3006.2999999999993</v>
      </c>
      <c r="K80">
        <f>Lidl!K1759</f>
        <v>-4279</v>
      </c>
    </row>
    <row r="81" spans="1:11" x14ac:dyDescent="0.3">
      <c r="A81" s="3">
        <f>Adatok!A83</f>
        <v>40391</v>
      </c>
      <c r="B81">
        <f>101-Adatok!B83</f>
        <v>73</v>
      </c>
      <c r="C81">
        <f>101-Adatok!E83</f>
        <v>62</v>
      </c>
      <c r="D81">
        <f>101-Adatok!K83</f>
        <v>83</v>
      </c>
      <c r="E81">
        <f>101-Adatok!N83</f>
        <v>90</v>
      </c>
      <c r="F81">
        <f>101-Adatok!Q83</f>
        <v>95</v>
      </c>
      <c r="G81">
        <f>101-Adatok!T83</f>
        <v>74</v>
      </c>
      <c r="H81">
        <f>Adatok!H83*1000+1000</f>
        <v>13000</v>
      </c>
      <c r="I81">
        <f>Lidl!H795</f>
        <v>14066.2</v>
      </c>
      <c r="J81">
        <f t="shared" si="1"/>
        <v>-1066.2000000000007</v>
      </c>
      <c r="K81">
        <f>Lidl!K1760</f>
        <v>-3369.6</v>
      </c>
    </row>
    <row r="82" spans="1:11" x14ac:dyDescent="0.3">
      <c r="A82" s="3">
        <f>Adatok!A84</f>
        <v>40422</v>
      </c>
      <c r="B82">
        <f>101-Adatok!B84</f>
        <v>78</v>
      </c>
      <c r="C82">
        <f>101-Adatok!E84</f>
        <v>65</v>
      </c>
      <c r="D82">
        <f>101-Adatok!K84</f>
        <v>81</v>
      </c>
      <c r="E82">
        <f>101-Adatok!N84</f>
        <v>87</v>
      </c>
      <c r="F82">
        <f>101-Adatok!Q84</f>
        <v>95</v>
      </c>
      <c r="G82">
        <f>101-Adatok!T84</f>
        <v>74</v>
      </c>
      <c r="H82">
        <f>Adatok!H84*1000+1000</f>
        <v>13000</v>
      </c>
      <c r="I82">
        <f>Lidl!H796</f>
        <v>16006.3</v>
      </c>
      <c r="J82">
        <f t="shared" si="1"/>
        <v>-3006.2999999999993</v>
      </c>
      <c r="K82">
        <f>Lidl!K1761</f>
        <v>-4279</v>
      </c>
    </row>
    <row r="83" spans="1:11" x14ac:dyDescent="0.3">
      <c r="A83" s="3">
        <f>Adatok!A85</f>
        <v>40452</v>
      </c>
      <c r="B83">
        <f>101-Adatok!B85</f>
        <v>77</v>
      </c>
      <c r="C83">
        <f>101-Adatok!E85</f>
        <v>64</v>
      </c>
      <c r="D83">
        <f>101-Adatok!K85</f>
        <v>82</v>
      </c>
      <c r="E83">
        <f>101-Adatok!N85</f>
        <v>89</v>
      </c>
      <c r="F83">
        <f>101-Adatok!Q85</f>
        <v>94</v>
      </c>
      <c r="G83">
        <f>101-Adatok!T85</f>
        <v>81</v>
      </c>
      <c r="H83">
        <f>Adatok!H85*1000+1000</f>
        <v>13000</v>
      </c>
      <c r="I83">
        <f>Lidl!H797</f>
        <v>11641</v>
      </c>
      <c r="J83">
        <f t="shared" si="1"/>
        <v>1359</v>
      </c>
      <c r="K83">
        <f>Lidl!K1762</f>
        <v>1177.5</v>
      </c>
    </row>
    <row r="84" spans="1:11" x14ac:dyDescent="0.3">
      <c r="A84" s="3">
        <f>Adatok!A86</f>
        <v>40483</v>
      </c>
      <c r="B84">
        <f>101-Adatok!B86</f>
        <v>70</v>
      </c>
      <c r="C84">
        <f>101-Adatok!E86</f>
        <v>62</v>
      </c>
      <c r="D84">
        <f>101-Adatok!K86</f>
        <v>79</v>
      </c>
      <c r="E84">
        <f>101-Adatok!N86</f>
        <v>90</v>
      </c>
      <c r="F84">
        <f>101-Adatok!Q86</f>
        <v>94</v>
      </c>
      <c r="G84">
        <f>101-Adatok!T86</f>
        <v>75</v>
      </c>
      <c r="H84">
        <f>Adatok!H86*1000+1000</f>
        <v>14000</v>
      </c>
      <c r="I84">
        <f>Lidl!H798</f>
        <v>14066.2</v>
      </c>
      <c r="J84">
        <f t="shared" si="1"/>
        <v>-66.200000000000728</v>
      </c>
      <c r="K84">
        <f>Lidl!K1763</f>
        <v>-3279</v>
      </c>
    </row>
    <row r="85" spans="1:11" x14ac:dyDescent="0.3">
      <c r="A85" s="3">
        <f>Adatok!A87</f>
        <v>40513</v>
      </c>
      <c r="B85">
        <f>101-Adatok!B87</f>
        <v>61</v>
      </c>
      <c r="C85">
        <f>101-Adatok!E87</f>
        <v>45</v>
      </c>
      <c r="D85">
        <f>101-Adatok!K87</f>
        <v>78</v>
      </c>
      <c r="E85">
        <f>101-Adatok!N87</f>
        <v>86</v>
      </c>
      <c r="F85">
        <f>101-Adatok!Q87</f>
        <v>94</v>
      </c>
      <c r="G85">
        <f>101-Adatok!T87</f>
        <v>73</v>
      </c>
      <c r="H85">
        <f>Adatok!H87*1000+1000</f>
        <v>15000</v>
      </c>
      <c r="I85">
        <f>Lidl!H799</f>
        <v>18431.5</v>
      </c>
      <c r="J85">
        <f t="shared" si="1"/>
        <v>-3431.5</v>
      </c>
      <c r="K85">
        <f>Lidl!K1764</f>
        <v>-5007.3</v>
      </c>
    </row>
    <row r="86" spans="1:11" x14ac:dyDescent="0.3">
      <c r="A86" s="3">
        <f>Adatok!A88</f>
        <v>40544</v>
      </c>
      <c r="B86">
        <f>101-Adatok!B88</f>
        <v>78</v>
      </c>
      <c r="C86">
        <f>101-Adatok!E88</f>
        <v>68</v>
      </c>
      <c r="D86">
        <f>101-Adatok!K88</f>
        <v>83</v>
      </c>
      <c r="E86">
        <f>101-Adatok!N88</f>
        <v>88</v>
      </c>
      <c r="F86">
        <f>101-Adatok!Q88</f>
        <v>95</v>
      </c>
      <c r="G86">
        <f>101-Adatok!T88</f>
        <v>79</v>
      </c>
      <c r="H86">
        <f>Adatok!H88*1000+1000</f>
        <v>16000</v>
      </c>
      <c r="I86">
        <f>Lidl!H800</f>
        <v>13581.1</v>
      </c>
      <c r="J86">
        <f t="shared" si="1"/>
        <v>2418.8999999999996</v>
      </c>
      <c r="K86">
        <f>Lidl!K1765</f>
        <v>1449.2</v>
      </c>
    </row>
    <row r="87" spans="1:11" x14ac:dyDescent="0.3">
      <c r="A87" s="3">
        <f>Adatok!A89</f>
        <v>40575</v>
      </c>
      <c r="B87">
        <f>101-Adatok!B89</f>
        <v>78</v>
      </c>
      <c r="C87">
        <f>101-Adatok!E89</f>
        <v>67</v>
      </c>
      <c r="D87">
        <f>101-Adatok!K89</f>
        <v>85</v>
      </c>
      <c r="E87">
        <f>101-Adatok!N89</f>
        <v>87</v>
      </c>
      <c r="F87">
        <f>101-Adatok!Q89</f>
        <v>94</v>
      </c>
      <c r="G87">
        <f>101-Adatok!T89</f>
        <v>78</v>
      </c>
      <c r="H87">
        <f>Adatok!H89*1000+1000</f>
        <v>16000</v>
      </c>
      <c r="I87">
        <f>Lidl!H801</f>
        <v>14066.2</v>
      </c>
      <c r="J87">
        <f t="shared" si="1"/>
        <v>1933.7999999999993</v>
      </c>
      <c r="K87">
        <f>Lidl!K1766</f>
        <v>1449.2</v>
      </c>
    </row>
    <row r="88" spans="1:11" x14ac:dyDescent="0.3">
      <c r="A88" s="3">
        <f>Adatok!A90</f>
        <v>40603</v>
      </c>
      <c r="B88">
        <f>101-Adatok!B90</f>
        <v>75</v>
      </c>
      <c r="C88">
        <f>101-Adatok!E90</f>
        <v>63</v>
      </c>
      <c r="D88">
        <f>101-Adatok!K90</f>
        <v>84</v>
      </c>
      <c r="E88">
        <f>101-Adatok!N90</f>
        <v>87</v>
      </c>
      <c r="F88">
        <f>101-Adatok!Q90</f>
        <v>93</v>
      </c>
      <c r="G88">
        <f>101-Adatok!T90</f>
        <v>76</v>
      </c>
      <c r="H88">
        <f>Adatok!H90*1000+1000</f>
        <v>15000</v>
      </c>
      <c r="I88">
        <f>Lidl!H802</f>
        <v>16006.3</v>
      </c>
      <c r="J88">
        <f t="shared" si="1"/>
        <v>-1006.2999999999993</v>
      </c>
      <c r="K88">
        <f>Lidl!K1767</f>
        <v>-4097.8999999999996</v>
      </c>
    </row>
    <row r="89" spans="1:11" x14ac:dyDescent="0.3">
      <c r="A89" s="3">
        <f>Adatok!A91</f>
        <v>40634</v>
      </c>
      <c r="B89">
        <f>101-Adatok!B91</f>
        <v>74</v>
      </c>
      <c r="C89">
        <f>101-Adatok!E91</f>
        <v>63</v>
      </c>
      <c r="D89">
        <f>101-Adatok!K91</f>
        <v>83</v>
      </c>
      <c r="E89">
        <f>101-Adatok!N91</f>
        <v>88</v>
      </c>
      <c r="F89">
        <f>101-Adatok!Q91</f>
        <v>94</v>
      </c>
      <c r="G89">
        <f>101-Adatok!T91</f>
        <v>76</v>
      </c>
      <c r="H89">
        <f>Adatok!H91*1000+1000</f>
        <v>14000</v>
      </c>
      <c r="I89">
        <f>Lidl!H803</f>
        <v>16006.3</v>
      </c>
      <c r="J89">
        <f t="shared" si="1"/>
        <v>-2006.2999999999993</v>
      </c>
      <c r="K89">
        <f>Lidl!K1768</f>
        <v>-5097.8999999999996</v>
      </c>
    </row>
    <row r="90" spans="1:11" x14ac:dyDescent="0.3">
      <c r="A90" s="3">
        <f>Adatok!A92</f>
        <v>40664</v>
      </c>
      <c r="B90">
        <f>101-Adatok!B92</f>
        <v>76</v>
      </c>
      <c r="C90">
        <f>101-Adatok!E92</f>
        <v>63</v>
      </c>
      <c r="D90">
        <f>101-Adatok!K92</f>
        <v>83</v>
      </c>
      <c r="E90">
        <f>101-Adatok!N92</f>
        <v>85</v>
      </c>
      <c r="F90">
        <f>101-Adatok!Q92</f>
        <v>94</v>
      </c>
      <c r="G90">
        <f>101-Adatok!T92</f>
        <v>79</v>
      </c>
      <c r="H90">
        <f>Adatok!H92*1000+1000</f>
        <v>15000</v>
      </c>
      <c r="I90">
        <f>Lidl!H804</f>
        <v>15036.2</v>
      </c>
      <c r="J90">
        <f t="shared" si="1"/>
        <v>-36.200000000000728</v>
      </c>
      <c r="K90">
        <f>Lidl!K1769</f>
        <v>449.2</v>
      </c>
    </row>
    <row r="91" spans="1:11" x14ac:dyDescent="0.3">
      <c r="A91" s="3">
        <f>Adatok!A93</f>
        <v>40695</v>
      </c>
      <c r="B91">
        <f>101-Adatok!B93</f>
        <v>74</v>
      </c>
      <c r="C91">
        <f>101-Adatok!E93</f>
        <v>55</v>
      </c>
      <c r="D91">
        <f>101-Adatok!K93</f>
        <v>82</v>
      </c>
      <c r="E91">
        <f>101-Adatok!N93</f>
        <v>82</v>
      </c>
      <c r="F91">
        <f>101-Adatok!Q93</f>
        <v>93</v>
      </c>
      <c r="G91">
        <f>101-Adatok!T93</f>
        <v>71</v>
      </c>
      <c r="H91">
        <f>Adatok!H93*1000+1000</f>
        <v>15000</v>
      </c>
      <c r="I91">
        <f>Lidl!H805</f>
        <v>17461.400000000001</v>
      </c>
      <c r="J91">
        <f t="shared" si="1"/>
        <v>-2461.4000000000015</v>
      </c>
      <c r="K91">
        <f>Lidl!K1770</f>
        <v>-5916.7</v>
      </c>
    </row>
    <row r="92" spans="1:11" x14ac:dyDescent="0.3">
      <c r="A92" s="3">
        <f>Adatok!A94</f>
        <v>40725</v>
      </c>
      <c r="B92">
        <f>101-Adatok!B94</f>
        <v>73</v>
      </c>
      <c r="C92">
        <f>101-Adatok!E94</f>
        <v>55</v>
      </c>
      <c r="D92">
        <f>101-Adatok!K94</f>
        <v>79</v>
      </c>
      <c r="E92">
        <f>101-Adatok!N94</f>
        <v>83</v>
      </c>
      <c r="F92">
        <f>101-Adatok!Q94</f>
        <v>93</v>
      </c>
      <c r="G92">
        <f>101-Adatok!T94</f>
        <v>76</v>
      </c>
      <c r="H92">
        <f>Adatok!H94*1000+1000</f>
        <v>17000</v>
      </c>
      <c r="I92">
        <f>Lidl!H806</f>
        <v>17461.400000000001</v>
      </c>
      <c r="J92">
        <f t="shared" si="1"/>
        <v>-461.40000000000146</v>
      </c>
      <c r="K92">
        <f>Lidl!K1771</f>
        <v>-4826.2</v>
      </c>
    </row>
    <row r="93" spans="1:11" x14ac:dyDescent="0.3">
      <c r="A93" s="3">
        <f>Adatok!A95</f>
        <v>40756</v>
      </c>
      <c r="B93">
        <f>101-Adatok!B95</f>
        <v>69</v>
      </c>
      <c r="C93">
        <f>101-Adatok!E95</f>
        <v>53</v>
      </c>
      <c r="D93">
        <f>101-Adatok!K95</f>
        <v>84</v>
      </c>
      <c r="E93">
        <f>101-Adatok!N95</f>
        <v>83</v>
      </c>
      <c r="F93">
        <f>101-Adatok!Q95</f>
        <v>93</v>
      </c>
      <c r="G93">
        <f>101-Adatok!T95</f>
        <v>77</v>
      </c>
      <c r="H93">
        <f>Adatok!H95*1000+1000</f>
        <v>18000</v>
      </c>
      <c r="I93">
        <f>Lidl!H807</f>
        <v>17461.400000000001</v>
      </c>
      <c r="J93">
        <f t="shared" si="1"/>
        <v>538.59999999999854</v>
      </c>
      <c r="K93">
        <f>Lidl!K1772</f>
        <v>-2916.7</v>
      </c>
    </row>
    <row r="94" spans="1:11" x14ac:dyDescent="0.3">
      <c r="A94" s="3">
        <f>Adatok!A96</f>
        <v>40787</v>
      </c>
      <c r="B94">
        <f>101-Adatok!B96</f>
        <v>72</v>
      </c>
      <c r="C94">
        <f>101-Adatok!E96</f>
        <v>48</v>
      </c>
      <c r="D94">
        <f>101-Adatok!K96</f>
        <v>82</v>
      </c>
      <c r="E94">
        <f>101-Adatok!N96</f>
        <v>80</v>
      </c>
      <c r="F94">
        <f>101-Adatok!Q96</f>
        <v>93</v>
      </c>
      <c r="G94">
        <f>101-Adatok!T96</f>
        <v>70</v>
      </c>
      <c r="H94">
        <f>Adatok!H96*1000+1000</f>
        <v>24000</v>
      </c>
      <c r="I94">
        <f>Lidl!H808</f>
        <v>20614.2</v>
      </c>
      <c r="J94">
        <f t="shared" si="1"/>
        <v>3385.7999999999993</v>
      </c>
      <c r="K94">
        <f>Lidl!K1773</f>
        <v>2173.8000000000002</v>
      </c>
    </row>
    <row r="95" spans="1:11" x14ac:dyDescent="0.3">
      <c r="A95" s="3">
        <f>Adatok!A97</f>
        <v>40817</v>
      </c>
      <c r="B95">
        <f>101-Adatok!B97</f>
        <v>62</v>
      </c>
      <c r="C95">
        <f>101-Adatok!E97</f>
        <v>59</v>
      </c>
      <c r="D95">
        <f>101-Adatok!K97</f>
        <v>81</v>
      </c>
      <c r="E95">
        <f>101-Adatok!N97</f>
        <v>83</v>
      </c>
      <c r="F95">
        <f>101-Adatok!Q97</f>
        <v>93</v>
      </c>
      <c r="G95">
        <f>101-Adatok!T97</f>
        <v>71</v>
      </c>
      <c r="H95">
        <f>Adatok!H97*1000+1000</f>
        <v>21000</v>
      </c>
      <c r="I95">
        <f>Lidl!H809</f>
        <v>17946.5</v>
      </c>
      <c r="J95">
        <f t="shared" si="1"/>
        <v>3053.5</v>
      </c>
      <c r="K95">
        <f>Lidl!K1774</f>
        <v>1902.1</v>
      </c>
    </row>
    <row r="96" spans="1:11" x14ac:dyDescent="0.3">
      <c r="A96" s="3">
        <f>Adatok!A98</f>
        <v>40848</v>
      </c>
      <c r="B96">
        <f>101-Adatok!B98</f>
        <v>47</v>
      </c>
      <c r="C96">
        <f>101-Adatok!E98</f>
        <v>56</v>
      </c>
      <c r="D96">
        <f>101-Adatok!K98</f>
        <v>80</v>
      </c>
      <c r="E96">
        <f>101-Adatok!N98</f>
        <v>83</v>
      </c>
      <c r="F96">
        <f>101-Adatok!Q98</f>
        <v>92</v>
      </c>
      <c r="G96">
        <f>101-Adatok!T98</f>
        <v>70</v>
      </c>
      <c r="H96">
        <f>Adatok!H98*1000+1000</f>
        <v>20000</v>
      </c>
      <c r="I96">
        <f>Lidl!H810</f>
        <v>20614.2</v>
      </c>
      <c r="J96">
        <f t="shared" si="1"/>
        <v>-614.20000000000073</v>
      </c>
      <c r="K96">
        <f>Lidl!K1775</f>
        <v>-1826.2</v>
      </c>
    </row>
    <row r="97" spans="1:11" x14ac:dyDescent="0.3">
      <c r="A97" s="3">
        <f>Adatok!A99</f>
        <v>40878</v>
      </c>
      <c r="B97">
        <f>101-Adatok!B99</f>
        <v>49</v>
      </c>
      <c r="C97">
        <f>101-Adatok!E99</f>
        <v>43</v>
      </c>
      <c r="D97">
        <f>101-Adatok!K99</f>
        <v>79</v>
      </c>
      <c r="E97">
        <f>101-Adatok!N99</f>
        <v>81</v>
      </c>
      <c r="F97">
        <f>101-Adatok!Q99</f>
        <v>92</v>
      </c>
      <c r="G97">
        <f>101-Adatok!T99</f>
        <v>75</v>
      </c>
      <c r="H97">
        <f>Adatok!H99*1000+1000</f>
        <v>20000</v>
      </c>
      <c r="I97">
        <f>Lidl!H811</f>
        <v>22311.8</v>
      </c>
      <c r="J97">
        <f t="shared" si="1"/>
        <v>-2311.7999999999993</v>
      </c>
      <c r="K97">
        <f>Lidl!K1776</f>
        <v>-4554.3999999999996</v>
      </c>
    </row>
    <row r="98" spans="1:11" x14ac:dyDescent="0.3">
      <c r="A98" s="3">
        <f>Adatok!A100</f>
        <v>40909</v>
      </c>
      <c r="B98">
        <f>101-Adatok!B100</f>
        <v>66</v>
      </c>
      <c r="C98">
        <f>101-Adatok!E100</f>
        <v>65</v>
      </c>
      <c r="D98">
        <f>101-Adatok!K100</f>
        <v>82</v>
      </c>
      <c r="E98">
        <f>101-Adatok!N100</f>
        <v>84</v>
      </c>
      <c r="F98">
        <f>101-Adatok!Q100</f>
        <v>93</v>
      </c>
      <c r="G98">
        <f>101-Adatok!T100</f>
        <v>73</v>
      </c>
      <c r="H98">
        <f>Adatok!H100*1000+1000</f>
        <v>18000</v>
      </c>
      <c r="I98">
        <f>Lidl!H812</f>
        <v>17461.400000000001</v>
      </c>
      <c r="J98">
        <f t="shared" si="1"/>
        <v>538.59999999999854</v>
      </c>
      <c r="K98">
        <f>Lidl!K1777</f>
        <v>-1097.9000000000001</v>
      </c>
    </row>
    <row r="99" spans="1:11" x14ac:dyDescent="0.3">
      <c r="A99" s="3">
        <f>Adatok!A101</f>
        <v>40940</v>
      </c>
      <c r="B99">
        <f>101-Adatok!B101</f>
        <v>70</v>
      </c>
      <c r="C99">
        <f>101-Adatok!E101</f>
        <v>66</v>
      </c>
      <c r="D99">
        <f>101-Adatok!K101</f>
        <v>83</v>
      </c>
      <c r="E99">
        <f>101-Adatok!N101</f>
        <v>78</v>
      </c>
      <c r="F99">
        <f>101-Adatok!Q101</f>
        <v>93</v>
      </c>
      <c r="G99">
        <f>101-Adatok!T101</f>
        <v>68</v>
      </c>
      <c r="H99">
        <f>Adatok!H101*1000+1000</f>
        <v>19000</v>
      </c>
      <c r="I99">
        <f>Lidl!H813</f>
        <v>19401.599999999999</v>
      </c>
      <c r="J99">
        <f t="shared" si="1"/>
        <v>-401.59999999999854</v>
      </c>
      <c r="K99">
        <f>Lidl!K1778</f>
        <v>-1007.3</v>
      </c>
    </row>
    <row r="100" spans="1:11" x14ac:dyDescent="0.3">
      <c r="A100" s="3">
        <f>Adatok!A102</f>
        <v>40969</v>
      </c>
      <c r="B100">
        <f>101-Adatok!B102</f>
        <v>71</v>
      </c>
      <c r="C100">
        <f>101-Adatok!E102</f>
        <v>58</v>
      </c>
      <c r="D100">
        <f>101-Adatok!K102</f>
        <v>83</v>
      </c>
      <c r="E100">
        <f>101-Adatok!N102</f>
        <v>80</v>
      </c>
      <c r="F100">
        <f>101-Adatok!Q102</f>
        <v>92</v>
      </c>
      <c r="G100">
        <f>101-Adatok!T102</f>
        <v>63</v>
      </c>
      <c r="H100">
        <f>Adatok!H102*1000+1000</f>
        <v>19000</v>
      </c>
      <c r="I100">
        <f>Lidl!H814</f>
        <v>19886.599999999999</v>
      </c>
      <c r="J100">
        <f t="shared" si="1"/>
        <v>-886.59999999999854</v>
      </c>
      <c r="K100">
        <f>Lidl!K1779</f>
        <v>-1007.3</v>
      </c>
    </row>
    <row r="101" spans="1:11" x14ac:dyDescent="0.3">
      <c r="A101" s="3">
        <f>Adatok!A103</f>
        <v>41000</v>
      </c>
      <c r="B101">
        <f>101-Adatok!B103</f>
        <v>70</v>
      </c>
      <c r="C101">
        <f>101-Adatok!E103</f>
        <v>61</v>
      </c>
      <c r="D101">
        <f>101-Adatok!K103</f>
        <v>85</v>
      </c>
      <c r="E101">
        <f>101-Adatok!N103</f>
        <v>77</v>
      </c>
      <c r="F101">
        <f>101-Adatok!Q103</f>
        <v>92</v>
      </c>
      <c r="G101">
        <f>101-Adatok!T103</f>
        <v>70</v>
      </c>
      <c r="H101">
        <f>Adatok!H103*1000+1000</f>
        <v>18000</v>
      </c>
      <c r="I101">
        <f>Lidl!H815</f>
        <v>19401.599999999999</v>
      </c>
      <c r="J101">
        <f t="shared" si="1"/>
        <v>-1401.5999999999985</v>
      </c>
      <c r="K101">
        <f>Lidl!K1780</f>
        <v>-2007.3</v>
      </c>
    </row>
    <row r="102" spans="1:11" x14ac:dyDescent="0.3">
      <c r="A102" s="3">
        <f>Adatok!A104</f>
        <v>41030</v>
      </c>
      <c r="B102">
        <f>101-Adatok!B104</f>
        <v>65</v>
      </c>
      <c r="C102">
        <f>101-Adatok!E104</f>
        <v>61</v>
      </c>
      <c r="D102">
        <f>101-Adatok!K104</f>
        <v>84</v>
      </c>
      <c r="E102">
        <f>101-Adatok!N104</f>
        <v>79</v>
      </c>
      <c r="F102">
        <f>101-Adatok!Q104</f>
        <v>92</v>
      </c>
      <c r="G102">
        <f>101-Adatok!T104</f>
        <v>70</v>
      </c>
      <c r="H102">
        <f>Adatok!H104*1000+1000</f>
        <v>19000</v>
      </c>
      <c r="I102">
        <f>Lidl!H816</f>
        <v>19886.599999999999</v>
      </c>
      <c r="J102">
        <f t="shared" si="1"/>
        <v>-886.59999999999854</v>
      </c>
      <c r="K102">
        <f>Lidl!K1781</f>
        <v>-1007.3</v>
      </c>
    </row>
    <row r="103" spans="1:11" x14ac:dyDescent="0.3">
      <c r="A103" s="3">
        <f>Adatok!A105</f>
        <v>41061</v>
      </c>
      <c r="B103">
        <f>101-Adatok!B105</f>
        <v>69</v>
      </c>
      <c r="C103">
        <f>101-Adatok!E105</f>
        <v>54</v>
      </c>
      <c r="D103">
        <f>101-Adatok!K105</f>
        <v>83</v>
      </c>
      <c r="E103">
        <f>101-Adatok!N105</f>
        <v>79</v>
      </c>
      <c r="F103">
        <f>101-Adatok!Q105</f>
        <v>92</v>
      </c>
      <c r="G103">
        <f>101-Adatok!T105</f>
        <v>69</v>
      </c>
      <c r="H103">
        <f>Adatok!H105*1000+1000</f>
        <v>18000</v>
      </c>
      <c r="I103">
        <f>Lidl!H817</f>
        <v>19886.599999999999</v>
      </c>
      <c r="J103">
        <f t="shared" si="1"/>
        <v>-1886.5999999999985</v>
      </c>
      <c r="K103">
        <f>Lidl!K1782</f>
        <v>-3826.2</v>
      </c>
    </row>
    <row r="104" spans="1:11" x14ac:dyDescent="0.3">
      <c r="A104" s="3">
        <f>Adatok!A106</f>
        <v>41091</v>
      </c>
      <c r="B104">
        <f>101-Adatok!B106</f>
        <v>63</v>
      </c>
      <c r="C104">
        <f>101-Adatok!E106</f>
        <v>55</v>
      </c>
      <c r="D104">
        <f>101-Adatok!K106</f>
        <v>83</v>
      </c>
      <c r="E104">
        <f>101-Adatok!N106</f>
        <v>76</v>
      </c>
      <c r="F104">
        <f>101-Adatok!Q106</f>
        <v>90</v>
      </c>
      <c r="G104">
        <f>101-Adatok!T106</f>
        <v>67</v>
      </c>
      <c r="H104">
        <f>Adatok!H106*1000+1000</f>
        <v>20000</v>
      </c>
      <c r="I104">
        <f>Lidl!H818</f>
        <v>20371.7</v>
      </c>
      <c r="J104">
        <f t="shared" si="1"/>
        <v>-371.70000000000073</v>
      </c>
      <c r="K104">
        <f>Lidl!K1783</f>
        <v>-1826.2</v>
      </c>
    </row>
    <row r="105" spans="1:11" x14ac:dyDescent="0.3">
      <c r="A105" s="3">
        <f>Adatok!A107</f>
        <v>41122</v>
      </c>
      <c r="B105">
        <f>101-Adatok!B107</f>
        <v>65</v>
      </c>
      <c r="C105">
        <f>101-Adatok!E107</f>
        <v>56</v>
      </c>
      <c r="D105">
        <f>101-Adatok!K107</f>
        <v>84</v>
      </c>
      <c r="E105">
        <f>101-Adatok!N107</f>
        <v>80</v>
      </c>
      <c r="F105">
        <f>101-Adatok!Q107</f>
        <v>90</v>
      </c>
      <c r="G105">
        <f>101-Adatok!T107</f>
        <v>67</v>
      </c>
      <c r="H105">
        <f>Adatok!H107*1000+1000</f>
        <v>19000</v>
      </c>
      <c r="I105">
        <f>Lidl!H819</f>
        <v>20371.7</v>
      </c>
      <c r="J105">
        <f t="shared" si="1"/>
        <v>-1371.7000000000007</v>
      </c>
      <c r="K105">
        <f>Lidl!K1784</f>
        <v>-1007.3</v>
      </c>
    </row>
    <row r="106" spans="1:11" x14ac:dyDescent="0.3">
      <c r="A106" s="3">
        <f>Adatok!A108</f>
        <v>41153</v>
      </c>
      <c r="B106">
        <f>101-Adatok!B108</f>
        <v>69</v>
      </c>
      <c r="C106">
        <f>101-Adatok!E108</f>
        <v>61</v>
      </c>
      <c r="D106">
        <f>101-Adatok!K108</f>
        <v>83</v>
      </c>
      <c r="E106">
        <f>101-Adatok!N108</f>
        <v>79</v>
      </c>
      <c r="F106">
        <f>101-Adatok!Q108</f>
        <v>93</v>
      </c>
      <c r="G106">
        <f>101-Adatok!T108</f>
        <v>70</v>
      </c>
      <c r="H106">
        <f>Adatok!H108*1000+1000</f>
        <v>19000</v>
      </c>
      <c r="I106">
        <f>Lidl!H820</f>
        <v>19401.599999999999</v>
      </c>
      <c r="J106">
        <f t="shared" si="1"/>
        <v>-401.59999999999854</v>
      </c>
      <c r="K106">
        <f>Lidl!K1785</f>
        <v>-1007.3</v>
      </c>
    </row>
    <row r="107" spans="1:11" x14ac:dyDescent="0.3">
      <c r="A107" s="3">
        <f>Adatok!A109</f>
        <v>41183</v>
      </c>
      <c r="B107">
        <f>101-Adatok!B109</f>
        <v>62</v>
      </c>
      <c r="C107">
        <f>101-Adatok!E109</f>
        <v>58</v>
      </c>
      <c r="D107">
        <f>101-Adatok!K109</f>
        <v>79</v>
      </c>
      <c r="E107">
        <f>101-Adatok!N109</f>
        <v>75</v>
      </c>
      <c r="F107">
        <f>101-Adatok!Q109</f>
        <v>92</v>
      </c>
      <c r="G107">
        <f>101-Adatok!T109</f>
        <v>70</v>
      </c>
      <c r="H107">
        <f>Adatok!H109*1000+1000</f>
        <v>19000</v>
      </c>
      <c r="I107">
        <f>Lidl!H821</f>
        <v>20371.7</v>
      </c>
      <c r="J107">
        <f t="shared" si="1"/>
        <v>-1371.7000000000007</v>
      </c>
      <c r="K107">
        <f>Lidl!K1786</f>
        <v>-1916.7</v>
      </c>
    </row>
    <row r="108" spans="1:11" x14ac:dyDescent="0.3">
      <c r="A108" s="3">
        <f>Adatok!A110</f>
        <v>41214</v>
      </c>
      <c r="B108">
        <f>101-Adatok!B110</f>
        <v>57</v>
      </c>
      <c r="C108">
        <f>101-Adatok!E110</f>
        <v>52</v>
      </c>
      <c r="D108">
        <f>101-Adatok!K110</f>
        <v>79</v>
      </c>
      <c r="E108">
        <f>101-Adatok!N110</f>
        <v>78</v>
      </c>
      <c r="F108">
        <f>101-Adatok!Q110</f>
        <v>91</v>
      </c>
      <c r="G108">
        <f>101-Adatok!T110</f>
        <v>72</v>
      </c>
      <c r="H108">
        <f>Adatok!H110*1000+1000</f>
        <v>28000</v>
      </c>
      <c r="I108">
        <f>Lidl!H822</f>
        <v>23039.4</v>
      </c>
      <c r="J108">
        <f t="shared" si="1"/>
        <v>4960.5999999999985</v>
      </c>
      <c r="K108">
        <f>Lidl!K1787</f>
        <v>2536.1</v>
      </c>
    </row>
    <row r="109" spans="1:11" x14ac:dyDescent="0.3">
      <c r="A109" s="3">
        <f>Adatok!A111</f>
        <v>41244</v>
      </c>
      <c r="B109">
        <f>101-Adatok!B111</f>
        <v>46</v>
      </c>
      <c r="C109">
        <f>101-Adatok!E111</f>
        <v>34</v>
      </c>
      <c r="D109">
        <f>101-Adatok!K111</f>
        <v>80</v>
      </c>
      <c r="E109">
        <f>101-Adatok!N111</f>
        <v>75</v>
      </c>
      <c r="F109">
        <f>101-Adatok!Q111</f>
        <v>91</v>
      </c>
      <c r="G109">
        <f>101-Adatok!T111</f>
        <v>68</v>
      </c>
      <c r="H109">
        <f>Adatok!H111*1000+1000</f>
        <v>26000</v>
      </c>
      <c r="I109">
        <f>Lidl!H823</f>
        <v>23767</v>
      </c>
      <c r="J109">
        <f t="shared" si="1"/>
        <v>2233</v>
      </c>
      <c r="K109">
        <f>Lidl!K1788</f>
        <v>1445.6</v>
      </c>
    </row>
    <row r="110" spans="1:11" x14ac:dyDescent="0.3">
      <c r="A110" s="3">
        <f>Adatok!A112</f>
        <v>41275</v>
      </c>
      <c r="B110">
        <f>101-Adatok!B112</f>
        <v>72</v>
      </c>
      <c r="C110">
        <f>101-Adatok!E112</f>
        <v>66</v>
      </c>
      <c r="D110">
        <f>101-Adatok!K112</f>
        <v>82</v>
      </c>
      <c r="E110">
        <f>101-Adatok!N112</f>
        <v>82</v>
      </c>
      <c r="F110">
        <f>101-Adatok!Q112</f>
        <v>92</v>
      </c>
      <c r="G110">
        <f>101-Adatok!T112</f>
        <v>70</v>
      </c>
      <c r="H110">
        <f>Adatok!H112*1000+1000</f>
        <v>20000</v>
      </c>
      <c r="I110">
        <f>Lidl!H824</f>
        <v>16976.400000000001</v>
      </c>
      <c r="J110">
        <f t="shared" si="1"/>
        <v>3023.5999999999985</v>
      </c>
      <c r="K110">
        <f>Lidl!K1789</f>
        <v>902.1</v>
      </c>
    </row>
    <row r="111" spans="1:11" x14ac:dyDescent="0.3">
      <c r="A111" s="3">
        <f>Adatok!A113</f>
        <v>41306</v>
      </c>
      <c r="B111">
        <f>101-Adatok!B113</f>
        <v>71</v>
      </c>
      <c r="C111">
        <f>101-Adatok!E113</f>
        <v>68</v>
      </c>
      <c r="D111">
        <f>101-Adatok!K113</f>
        <v>81</v>
      </c>
      <c r="E111">
        <f>101-Adatok!N113</f>
        <v>80</v>
      </c>
      <c r="F111">
        <f>101-Adatok!Q113</f>
        <v>90</v>
      </c>
      <c r="G111">
        <f>101-Adatok!T113</f>
        <v>70</v>
      </c>
      <c r="H111">
        <f>Adatok!H113*1000+1000</f>
        <v>22000</v>
      </c>
      <c r="I111">
        <f>Lidl!H825</f>
        <v>18916.599999999999</v>
      </c>
      <c r="J111">
        <f t="shared" si="1"/>
        <v>3083.4000000000015</v>
      </c>
      <c r="K111">
        <f>Lidl!K1790</f>
        <v>1992.7</v>
      </c>
    </row>
    <row r="112" spans="1:11" x14ac:dyDescent="0.3">
      <c r="A112" s="3">
        <f>Adatok!A114</f>
        <v>41334</v>
      </c>
      <c r="B112">
        <f>101-Adatok!B114</f>
        <v>70</v>
      </c>
      <c r="C112">
        <f>101-Adatok!E114</f>
        <v>60</v>
      </c>
      <c r="D112">
        <f>101-Adatok!K114</f>
        <v>80</v>
      </c>
      <c r="E112">
        <f>101-Adatok!N114</f>
        <v>78</v>
      </c>
      <c r="F112">
        <f>101-Adatok!Q114</f>
        <v>90</v>
      </c>
      <c r="G112">
        <f>101-Adatok!T114</f>
        <v>69</v>
      </c>
      <c r="H112">
        <f>Adatok!H114*1000+1000</f>
        <v>20000</v>
      </c>
      <c r="I112">
        <f>Lidl!H826</f>
        <v>19401.599999999999</v>
      </c>
      <c r="J112">
        <f t="shared" si="1"/>
        <v>598.40000000000146</v>
      </c>
      <c r="K112">
        <f>Lidl!K1791</f>
        <v>-7.3</v>
      </c>
    </row>
    <row r="113" spans="1:11" x14ac:dyDescent="0.3">
      <c r="A113" s="3">
        <f>Adatok!A115</f>
        <v>41365</v>
      </c>
      <c r="B113">
        <f>101-Adatok!B115</f>
        <v>70</v>
      </c>
      <c r="C113">
        <f>101-Adatok!E115</f>
        <v>62</v>
      </c>
      <c r="D113">
        <f>101-Adatok!K115</f>
        <v>81</v>
      </c>
      <c r="E113">
        <f>101-Adatok!N115</f>
        <v>77</v>
      </c>
      <c r="F113">
        <f>101-Adatok!Q115</f>
        <v>89</v>
      </c>
      <c r="G113">
        <f>101-Adatok!T115</f>
        <v>69</v>
      </c>
      <c r="H113">
        <f>Adatok!H115*1000+1000</f>
        <v>18000</v>
      </c>
      <c r="I113">
        <f>Lidl!H827</f>
        <v>19886.599999999999</v>
      </c>
      <c r="J113">
        <f t="shared" si="1"/>
        <v>-1886.5999999999985</v>
      </c>
      <c r="K113">
        <f>Lidl!K1792</f>
        <v>-2007.3</v>
      </c>
    </row>
    <row r="114" spans="1:11" x14ac:dyDescent="0.3">
      <c r="A114" s="3">
        <f>Adatok!A116</f>
        <v>41395</v>
      </c>
      <c r="B114">
        <f>101-Adatok!B116</f>
        <v>63</v>
      </c>
      <c r="C114">
        <f>101-Adatok!E116</f>
        <v>60</v>
      </c>
      <c r="D114">
        <f>101-Adatok!K116</f>
        <v>82</v>
      </c>
      <c r="E114">
        <f>101-Adatok!N116</f>
        <v>74</v>
      </c>
      <c r="F114">
        <f>101-Adatok!Q116</f>
        <v>90</v>
      </c>
      <c r="G114">
        <f>101-Adatok!T116</f>
        <v>70</v>
      </c>
      <c r="H114">
        <f>Adatok!H116*1000+1000</f>
        <v>20000</v>
      </c>
      <c r="I114">
        <f>Lidl!H828</f>
        <v>20371.7</v>
      </c>
      <c r="J114">
        <f t="shared" si="1"/>
        <v>-371.70000000000073</v>
      </c>
      <c r="K114">
        <f>Lidl!K1793</f>
        <v>-7.3</v>
      </c>
    </row>
    <row r="115" spans="1:11" x14ac:dyDescent="0.3">
      <c r="A115" s="3">
        <f>Adatok!A117</f>
        <v>41426</v>
      </c>
      <c r="B115">
        <f>101-Adatok!B117</f>
        <v>65</v>
      </c>
      <c r="C115">
        <f>101-Adatok!E117</f>
        <v>61</v>
      </c>
      <c r="D115">
        <f>101-Adatok!K117</f>
        <v>73</v>
      </c>
      <c r="E115">
        <f>101-Adatok!N117</f>
        <v>76</v>
      </c>
      <c r="F115">
        <f>101-Adatok!Q117</f>
        <v>90</v>
      </c>
      <c r="G115">
        <f>101-Adatok!T117</f>
        <v>67</v>
      </c>
      <c r="H115">
        <f>Adatok!H117*1000+1000</f>
        <v>20000</v>
      </c>
      <c r="I115">
        <f>Lidl!H829</f>
        <v>20856.7</v>
      </c>
      <c r="J115">
        <f t="shared" si="1"/>
        <v>-856.70000000000073</v>
      </c>
      <c r="K115">
        <f>Lidl!K1794</f>
        <v>-916.7</v>
      </c>
    </row>
    <row r="116" spans="1:11" x14ac:dyDescent="0.3">
      <c r="A116" s="3">
        <f>Adatok!A118</f>
        <v>41456</v>
      </c>
      <c r="B116">
        <f>101-Adatok!B118</f>
        <v>65</v>
      </c>
      <c r="C116">
        <f>101-Adatok!E118</f>
        <v>57</v>
      </c>
      <c r="D116">
        <f>101-Adatok!K118</f>
        <v>76</v>
      </c>
      <c r="E116">
        <f>101-Adatok!N118</f>
        <v>77</v>
      </c>
      <c r="F116">
        <f>101-Adatok!Q118</f>
        <v>89</v>
      </c>
      <c r="G116">
        <f>101-Adatok!T118</f>
        <v>66</v>
      </c>
      <c r="H116">
        <f>Adatok!H118*1000+1000</f>
        <v>22000</v>
      </c>
      <c r="I116">
        <f>Lidl!H830</f>
        <v>21584.3</v>
      </c>
      <c r="J116">
        <f t="shared" si="1"/>
        <v>415.70000000000073</v>
      </c>
      <c r="K116">
        <f>Lidl!K1795</f>
        <v>1083.3</v>
      </c>
    </row>
    <row r="117" spans="1:11" x14ac:dyDescent="0.3">
      <c r="A117" s="3">
        <f>Adatok!A119</f>
        <v>41487</v>
      </c>
      <c r="B117">
        <f>101-Adatok!B119</f>
        <v>62</v>
      </c>
      <c r="C117">
        <f>101-Adatok!E119</f>
        <v>46</v>
      </c>
      <c r="D117">
        <f>101-Adatok!K119</f>
        <v>79</v>
      </c>
      <c r="E117">
        <f>101-Adatok!N119</f>
        <v>72</v>
      </c>
      <c r="F117">
        <f>101-Adatok!Q119</f>
        <v>89</v>
      </c>
      <c r="G117">
        <f>101-Adatok!T119</f>
        <v>67</v>
      </c>
      <c r="H117">
        <f>Adatok!H119*1000+1000</f>
        <v>23000</v>
      </c>
      <c r="I117">
        <f>Lidl!H831</f>
        <v>22796.9</v>
      </c>
      <c r="J117">
        <f t="shared" si="1"/>
        <v>203.09999999999854</v>
      </c>
      <c r="K117">
        <f>Lidl!K1796</f>
        <v>264.39999999999998</v>
      </c>
    </row>
    <row r="118" spans="1:11" x14ac:dyDescent="0.3">
      <c r="A118" s="3">
        <f>Adatok!A120</f>
        <v>41518</v>
      </c>
      <c r="B118">
        <f>101-Adatok!B120</f>
        <v>68</v>
      </c>
      <c r="C118">
        <f>101-Adatok!E120</f>
        <v>60</v>
      </c>
      <c r="D118">
        <f>101-Adatok!K120</f>
        <v>79</v>
      </c>
      <c r="E118">
        <f>101-Adatok!N120</f>
        <v>73</v>
      </c>
      <c r="F118">
        <f>101-Adatok!Q120</f>
        <v>91</v>
      </c>
      <c r="G118">
        <f>101-Adatok!T120</f>
        <v>71</v>
      </c>
      <c r="H118">
        <f>Adatok!H120*1000+1000</f>
        <v>21000</v>
      </c>
      <c r="I118">
        <f>Lidl!H832</f>
        <v>20614.2</v>
      </c>
      <c r="J118">
        <f t="shared" si="1"/>
        <v>385.79999999999927</v>
      </c>
      <c r="K118">
        <f>Lidl!K1797</f>
        <v>83.3</v>
      </c>
    </row>
    <row r="119" spans="1:11" x14ac:dyDescent="0.3">
      <c r="A119" s="3">
        <f>Adatok!A121</f>
        <v>41548</v>
      </c>
      <c r="B119">
        <f>101-Adatok!B121</f>
        <v>65</v>
      </c>
      <c r="C119">
        <f>101-Adatok!E121</f>
        <v>60</v>
      </c>
      <c r="D119">
        <f>101-Adatok!K121</f>
        <v>78</v>
      </c>
      <c r="E119">
        <f>101-Adatok!N121</f>
        <v>70</v>
      </c>
      <c r="F119">
        <f>101-Adatok!Q121</f>
        <v>90</v>
      </c>
      <c r="G119">
        <f>101-Adatok!T121</f>
        <v>70</v>
      </c>
      <c r="H119">
        <f>Adatok!H121*1000+1000</f>
        <v>23000</v>
      </c>
      <c r="I119">
        <f>Lidl!H833</f>
        <v>22069.3</v>
      </c>
      <c r="J119">
        <f t="shared" si="1"/>
        <v>930.70000000000073</v>
      </c>
      <c r="K119">
        <f>Lidl!K1798</f>
        <v>2083.3000000000002</v>
      </c>
    </row>
    <row r="120" spans="1:11" x14ac:dyDescent="0.3">
      <c r="A120" s="3">
        <f>Adatok!A122</f>
        <v>41579</v>
      </c>
      <c r="B120">
        <f>101-Adatok!B122</f>
        <v>60</v>
      </c>
      <c r="C120">
        <f>101-Adatok!E122</f>
        <v>48</v>
      </c>
      <c r="D120">
        <f>101-Adatok!K122</f>
        <v>77</v>
      </c>
      <c r="E120">
        <f>101-Adatok!N122</f>
        <v>74</v>
      </c>
      <c r="F120">
        <f>101-Adatok!Q122</f>
        <v>89</v>
      </c>
      <c r="G120">
        <f>101-Adatok!T122</f>
        <v>70</v>
      </c>
      <c r="H120">
        <f>Adatok!H122*1000+1000</f>
        <v>24000</v>
      </c>
      <c r="I120">
        <f>Lidl!H834</f>
        <v>23039.4</v>
      </c>
      <c r="J120">
        <f t="shared" si="1"/>
        <v>960.59999999999854</v>
      </c>
      <c r="K120">
        <f>Lidl!K1799</f>
        <v>1264.4000000000001</v>
      </c>
    </row>
    <row r="121" spans="1:11" x14ac:dyDescent="0.3">
      <c r="A121" s="3">
        <f>Adatok!A123</f>
        <v>41609</v>
      </c>
      <c r="B121">
        <f>101-Adatok!B123</f>
        <v>37</v>
      </c>
      <c r="C121">
        <f>101-Adatok!E123</f>
        <v>22</v>
      </c>
      <c r="D121">
        <f>101-Adatok!K123</f>
        <v>71</v>
      </c>
      <c r="E121">
        <f>101-Adatok!N123</f>
        <v>69</v>
      </c>
      <c r="F121">
        <f>101-Adatok!Q123</f>
        <v>88</v>
      </c>
      <c r="G121">
        <f>101-Adatok!T123</f>
        <v>70</v>
      </c>
      <c r="H121">
        <f>Adatok!H123*1000+1000</f>
        <v>28000</v>
      </c>
      <c r="I121">
        <f>Lidl!H835</f>
        <v>27889.8</v>
      </c>
      <c r="J121">
        <f t="shared" si="1"/>
        <v>110.20000000000073</v>
      </c>
      <c r="K121">
        <f>Lidl!K1800</f>
        <v>1626.7</v>
      </c>
    </row>
    <row r="122" spans="1:11" x14ac:dyDescent="0.3">
      <c r="A122" s="3">
        <f>Adatok!A124</f>
        <v>41640</v>
      </c>
      <c r="B122">
        <f>101-Adatok!B124</f>
        <v>72</v>
      </c>
      <c r="C122">
        <f>101-Adatok!E124</f>
        <v>62</v>
      </c>
      <c r="D122">
        <f>101-Adatok!K124</f>
        <v>69</v>
      </c>
      <c r="E122">
        <f>101-Adatok!N124</f>
        <v>78</v>
      </c>
      <c r="F122">
        <f>101-Adatok!Q124</f>
        <v>90</v>
      </c>
      <c r="G122">
        <f>101-Adatok!T124</f>
        <v>73</v>
      </c>
      <c r="H122">
        <f>Adatok!H124*1000+1000</f>
        <v>25000</v>
      </c>
      <c r="I122">
        <f>Lidl!H836</f>
        <v>21341.8</v>
      </c>
      <c r="J122">
        <f t="shared" si="1"/>
        <v>3658.2000000000007</v>
      </c>
      <c r="K122">
        <f>Lidl!K1801</f>
        <v>2264.4</v>
      </c>
    </row>
    <row r="123" spans="1:11" x14ac:dyDescent="0.3">
      <c r="A123" s="3">
        <f>Adatok!A125</f>
        <v>41671</v>
      </c>
      <c r="B123">
        <f>101-Adatok!B125</f>
        <v>70</v>
      </c>
      <c r="C123">
        <f>101-Adatok!E125</f>
        <v>63</v>
      </c>
      <c r="D123">
        <f>101-Adatok!K125</f>
        <v>78</v>
      </c>
      <c r="E123">
        <f>101-Adatok!N125</f>
        <v>78</v>
      </c>
      <c r="F123">
        <f>101-Adatok!Q125</f>
        <v>89</v>
      </c>
      <c r="G123">
        <f>101-Adatok!T125</f>
        <v>72</v>
      </c>
      <c r="H123">
        <f>Adatok!H125*1000+1000</f>
        <v>24000</v>
      </c>
      <c r="I123">
        <f>Lidl!H837</f>
        <v>20614.2</v>
      </c>
      <c r="J123">
        <f t="shared" si="1"/>
        <v>3385.7999999999993</v>
      </c>
      <c r="K123">
        <f>Lidl!K1802</f>
        <v>1264.4000000000001</v>
      </c>
    </row>
    <row r="124" spans="1:11" x14ac:dyDescent="0.3">
      <c r="A124" s="3">
        <f>Adatok!A126</f>
        <v>41699</v>
      </c>
      <c r="B124">
        <f>101-Adatok!B126</f>
        <v>68</v>
      </c>
      <c r="C124">
        <f>101-Adatok!E126</f>
        <v>59</v>
      </c>
      <c r="D124">
        <f>101-Adatok!K126</f>
        <v>77</v>
      </c>
      <c r="E124">
        <f>101-Adatok!N126</f>
        <v>75</v>
      </c>
      <c r="F124">
        <f>101-Adatok!Q126</f>
        <v>89</v>
      </c>
      <c r="G124">
        <f>101-Adatok!T126</f>
        <v>77</v>
      </c>
      <c r="H124">
        <f>Adatok!H126*1000+1000</f>
        <v>25000</v>
      </c>
      <c r="I124">
        <f>Lidl!H838</f>
        <v>21099.200000000001</v>
      </c>
      <c r="J124">
        <f t="shared" si="1"/>
        <v>3900.7999999999993</v>
      </c>
      <c r="K124">
        <f>Lidl!K1803</f>
        <v>2264.4</v>
      </c>
    </row>
    <row r="125" spans="1:11" x14ac:dyDescent="0.3">
      <c r="A125" s="3">
        <f>Adatok!A127</f>
        <v>41730</v>
      </c>
      <c r="B125">
        <f>101-Adatok!B127</f>
        <v>66</v>
      </c>
      <c r="C125">
        <f>101-Adatok!E127</f>
        <v>58</v>
      </c>
      <c r="D125">
        <f>101-Adatok!K127</f>
        <v>77</v>
      </c>
      <c r="E125">
        <f>101-Adatok!N127</f>
        <v>72</v>
      </c>
      <c r="F125">
        <f>101-Adatok!Q127</f>
        <v>88</v>
      </c>
      <c r="G125">
        <f>101-Adatok!T127</f>
        <v>69</v>
      </c>
      <c r="H125">
        <f>Adatok!H127*1000+1000</f>
        <v>23000</v>
      </c>
      <c r="I125">
        <f>Lidl!H839</f>
        <v>23281.9</v>
      </c>
      <c r="J125">
        <f t="shared" si="1"/>
        <v>-281.90000000000146</v>
      </c>
      <c r="K125">
        <f>Lidl!K1804</f>
        <v>264.39999999999998</v>
      </c>
    </row>
    <row r="126" spans="1:11" x14ac:dyDescent="0.3">
      <c r="A126" s="3">
        <f>Adatok!A128</f>
        <v>41760</v>
      </c>
      <c r="B126">
        <f>101-Adatok!B128</f>
        <v>64</v>
      </c>
      <c r="C126">
        <f>101-Adatok!E128</f>
        <v>59</v>
      </c>
      <c r="D126">
        <f>101-Adatok!K128</f>
        <v>76</v>
      </c>
      <c r="E126">
        <f>101-Adatok!N128</f>
        <v>74</v>
      </c>
      <c r="F126">
        <f>101-Adatok!Q128</f>
        <v>88</v>
      </c>
      <c r="G126">
        <f>101-Adatok!T128</f>
        <v>74</v>
      </c>
      <c r="H126">
        <f>Adatok!H128*1000+1000</f>
        <v>25000</v>
      </c>
      <c r="I126">
        <f>Lidl!H840</f>
        <v>22554.400000000001</v>
      </c>
      <c r="J126">
        <f t="shared" si="1"/>
        <v>2445.5999999999985</v>
      </c>
      <c r="K126">
        <f>Lidl!K1805</f>
        <v>2264.4</v>
      </c>
    </row>
    <row r="127" spans="1:11" x14ac:dyDescent="0.3">
      <c r="A127" s="3">
        <f>Adatok!A129</f>
        <v>41791</v>
      </c>
      <c r="B127">
        <f>101-Adatok!B129</f>
        <v>61</v>
      </c>
      <c r="C127">
        <f>101-Adatok!E129</f>
        <v>54</v>
      </c>
      <c r="D127">
        <f>101-Adatok!K129</f>
        <v>77</v>
      </c>
      <c r="E127">
        <f>101-Adatok!N129</f>
        <v>72</v>
      </c>
      <c r="F127">
        <f>101-Adatok!Q129</f>
        <v>84</v>
      </c>
      <c r="G127">
        <f>101-Adatok!T129</f>
        <v>68</v>
      </c>
      <c r="H127">
        <f>Adatok!H129*1000+1000</f>
        <v>28000</v>
      </c>
      <c r="I127">
        <f>Lidl!H841</f>
        <v>26919.7</v>
      </c>
      <c r="J127">
        <f t="shared" si="1"/>
        <v>1080.2999999999993</v>
      </c>
      <c r="K127">
        <f>Lidl!K1806</f>
        <v>2536.1</v>
      </c>
    </row>
    <row r="128" spans="1:11" x14ac:dyDescent="0.3">
      <c r="A128" s="3">
        <f>Adatok!A130</f>
        <v>41821</v>
      </c>
      <c r="B128">
        <f>101-Adatok!B130</f>
        <v>66</v>
      </c>
      <c r="C128">
        <f>101-Adatok!E130</f>
        <v>53</v>
      </c>
      <c r="D128">
        <f>101-Adatok!K130</f>
        <v>79</v>
      </c>
      <c r="E128">
        <f>101-Adatok!N130</f>
        <v>71</v>
      </c>
      <c r="F128">
        <f>101-Adatok!Q130</f>
        <v>80</v>
      </c>
      <c r="G128">
        <f>101-Adatok!T130</f>
        <v>71</v>
      </c>
      <c r="H128">
        <f>Adatok!H130*1000+1000</f>
        <v>28000</v>
      </c>
      <c r="I128">
        <f>Lidl!H842</f>
        <v>26434.7</v>
      </c>
      <c r="J128">
        <f t="shared" si="1"/>
        <v>1565.2999999999993</v>
      </c>
      <c r="K128">
        <f>Lidl!K1807</f>
        <v>2536.1</v>
      </c>
    </row>
    <row r="129" spans="1:11" x14ac:dyDescent="0.3">
      <c r="A129" s="3">
        <f>Adatok!A131</f>
        <v>41852</v>
      </c>
      <c r="B129">
        <f>101-Adatok!B131</f>
        <v>63</v>
      </c>
      <c r="C129">
        <f>101-Adatok!E131</f>
        <v>54</v>
      </c>
      <c r="D129">
        <f>101-Adatok!K131</f>
        <v>79</v>
      </c>
      <c r="E129">
        <f>101-Adatok!N131</f>
        <v>72</v>
      </c>
      <c r="F129">
        <f>101-Adatok!Q131</f>
        <v>79</v>
      </c>
      <c r="G129">
        <f>101-Adatok!T131</f>
        <v>73</v>
      </c>
      <c r="H129">
        <f>Adatok!H131*1000+1000</f>
        <v>26000</v>
      </c>
      <c r="I129">
        <f>Lidl!H843</f>
        <v>26192.2</v>
      </c>
      <c r="J129">
        <f t="shared" si="1"/>
        <v>-192.20000000000073</v>
      </c>
      <c r="K129">
        <f>Lidl!K1808</f>
        <v>536.1</v>
      </c>
    </row>
    <row r="130" spans="1:11" x14ac:dyDescent="0.3">
      <c r="A130" s="3">
        <f>Adatok!A132</f>
        <v>41883</v>
      </c>
      <c r="B130">
        <f>101-Adatok!B132</f>
        <v>69</v>
      </c>
      <c r="C130">
        <f>101-Adatok!E132</f>
        <v>56</v>
      </c>
      <c r="D130">
        <f>101-Adatok!K132</f>
        <v>77</v>
      </c>
      <c r="E130">
        <f>101-Adatok!N132</f>
        <v>72</v>
      </c>
      <c r="F130">
        <f>101-Adatok!Q132</f>
        <v>85</v>
      </c>
      <c r="G130">
        <f>101-Adatok!T132</f>
        <v>71</v>
      </c>
      <c r="H130">
        <f>Adatok!H132*1000+1000</f>
        <v>26000</v>
      </c>
      <c r="I130">
        <f>Lidl!H844</f>
        <v>26434.7</v>
      </c>
      <c r="J130">
        <f t="shared" si="1"/>
        <v>-434.70000000000073</v>
      </c>
      <c r="K130">
        <f>Lidl!K1809</f>
        <v>2355</v>
      </c>
    </row>
    <row r="131" spans="1:11" x14ac:dyDescent="0.3">
      <c r="A131" s="3">
        <f>Adatok!A133</f>
        <v>41913</v>
      </c>
      <c r="B131">
        <f>101-Adatok!B133</f>
        <v>65</v>
      </c>
      <c r="C131">
        <f>101-Adatok!E133</f>
        <v>61</v>
      </c>
      <c r="D131">
        <f>101-Adatok!K133</f>
        <v>77</v>
      </c>
      <c r="E131">
        <f>101-Adatok!N133</f>
        <v>65</v>
      </c>
      <c r="F131">
        <f>101-Adatok!Q133</f>
        <v>84</v>
      </c>
      <c r="G131">
        <f>101-Adatok!T133</f>
        <v>75</v>
      </c>
      <c r="H131">
        <f>Adatok!H133*1000+1000</f>
        <v>34000</v>
      </c>
      <c r="I131">
        <f>Lidl!H845</f>
        <v>30800</v>
      </c>
      <c r="J131">
        <f t="shared" ref="J131:J194" si="2">H131-I131</f>
        <v>3200</v>
      </c>
      <c r="K131">
        <f>Lidl!K1810</f>
        <v>3079.6</v>
      </c>
    </row>
    <row r="132" spans="1:11" x14ac:dyDescent="0.3">
      <c r="A132" s="3">
        <f>Adatok!A134</f>
        <v>41944</v>
      </c>
      <c r="B132">
        <f>101-Adatok!B134</f>
        <v>60</v>
      </c>
      <c r="C132">
        <f>101-Adatok!E134</f>
        <v>52</v>
      </c>
      <c r="D132">
        <f>101-Adatok!K134</f>
        <v>77</v>
      </c>
      <c r="E132">
        <f>101-Adatok!N134</f>
        <v>72</v>
      </c>
      <c r="F132">
        <f>101-Adatok!Q134</f>
        <v>86</v>
      </c>
      <c r="G132">
        <f>101-Adatok!T134</f>
        <v>69</v>
      </c>
      <c r="H132">
        <f>Adatok!H134*1000+1000</f>
        <v>30000</v>
      </c>
      <c r="I132">
        <f>Lidl!H846</f>
        <v>27647.3</v>
      </c>
      <c r="J132">
        <f t="shared" si="2"/>
        <v>2352.7000000000007</v>
      </c>
      <c r="K132">
        <f>Lidl!K1811</f>
        <v>2717.3</v>
      </c>
    </row>
    <row r="133" spans="1:11" x14ac:dyDescent="0.3">
      <c r="A133" s="3">
        <f>Adatok!A135</f>
        <v>41974</v>
      </c>
      <c r="B133">
        <f>101-Adatok!B135</f>
        <v>46</v>
      </c>
      <c r="C133">
        <f>101-Adatok!E135</f>
        <v>19</v>
      </c>
      <c r="D133">
        <f>101-Adatok!K135</f>
        <v>73</v>
      </c>
      <c r="E133">
        <f>101-Adatok!N135</f>
        <v>71</v>
      </c>
      <c r="F133">
        <f>101-Adatok!Q135</f>
        <v>84</v>
      </c>
      <c r="G133">
        <f>101-Adatok!T135</f>
        <v>66</v>
      </c>
      <c r="H133">
        <f>Adatok!H135*1000+1000</f>
        <v>32000</v>
      </c>
      <c r="I133">
        <f>Lidl!H847</f>
        <v>30800</v>
      </c>
      <c r="J133">
        <f t="shared" si="2"/>
        <v>1200</v>
      </c>
      <c r="K133">
        <f>Lidl!K1812</f>
        <v>1079.5999999999999</v>
      </c>
    </row>
    <row r="134" spans="1:11" x14ac:dyDescent="0.3">
      <c r="A134" s="3">
        <f>Adatok!A136</f>
        <v>42005</v>
      </c>
      <c r="B134">
        <f>101-Adatok!B136</f>
        <v>72</v>
      </c>
      <c r="C134">
        <f>101-Adatok!E136</f>
        <v>53</v>
      </c>
      <c r="D134">
        <f>101-Adatok!K136</f>
        <v>76</v>
      </c>
      <c r="E134">
        <f>101-Adatok!N136</f>
        <v>74</v>
      </c>
      <c r="F134">
        <f>101-Adatok!Q136</f>
        <v>86</v>
      </c>
      <c r="G134">
        <f>101-Adatok!T136</f>
        <v>70</v>
      </c>
      <c r="H134">
        <f>Adatok!H136*1000+1000</f>
        <v>26000</v>
      </c>
      <c r="I134">
        <f>Lidl!H848</f>
        <v>25707.1</v>
      </c>
      <c r="J134">
        <f t="shared" si="2"/>
        <v>292.90000000000146</v>
      </c>
      <c r="K134">
        <f>Lidl!K1813</f>
        <v>-1282.7</v>
      </c>
    </row>
    <row r="135" spans="1:11" x14ac:dyDescent="0.3">
      <c r="A135" s="3">
        <f>Adatok!A137</f>
        <v>42036</v>
      </c>
      <c r="B135">
        <f>101-Adatok!B137</f>
        <v>75</v>
      </c>
      <c r="C135">
        <f>101-Adatok!E137</f>
        <v>61</v>
      </c>
      <c r="D135">
        <f>101-Adatok!K137</f>
        <v>78</v>
      </c>
      <c r="E135">
        <f>101-Adatok!N137</f>
        <v>73</v>
      </c>
      <c r="F135">
        <f>101-Adatok!Q137</f>
        <v>84</v>
      </c>
      <c r="G135">
        <f>101-Adatok!T137</f>
        <v>71</v>
      </c>
      <c r="H135">
        <f>Adatok!H137*1000+1000</f>
        <v>28000</v>
      </c>
      <c r="I135">
        <f>Lidl!H849</f>
        <v>25949.599999999999</v>
      </c>
      <c r="J135">
        <f t="shared" si="2"/>
        <v>2050.4000000000015</v>
      </c>
      <c r="K135">
        <f>Lidl!K1814</f>
        <v>1626.7</v>
      </c>
    </row>
    <row r="136" spans="1:11" x14ac:dyDescent="0.3">
      <c r="A136" s="3">
        <f>Adatok!A138</f>
        <v>42064</v>
      </c>
      <c r="B136">
        <f>101-Adatok!B138</f>
        <v>67</v>
      </c>
      <c r="C136">
        <f>101-Adatok!E138</f>
        <v>52</v>
      </c>
      <c r="D136">
        <f>101-Adatok!K138</f>
        <v>76</v>
      </c>
      <c r="E136">
        <f>101-Adatok!N138</f>
        <v>73</v>
      </c>
      <c r="F136">
        <f>101-Adatok!Q138</f>
        <v>83</v>
      </c>
      <c r="G136">
        <f>101-Adatok!T138</f>
        <v>60</v>
      </c>
      <c r="H136">
        <f>Adatok!H138*1000+1000</f>
        <v>26000</v>
      </c>
      <c r="I136">
        <f>Lidl!H850</f>
        <v>27162.2</v>
      </c>
      <c r="J136">
        <f t="shared" si="2"/>
        <v>-1162.2000000000007</v>
      </c>
      <c r="K136">
        <f>Lidl!K1815</f>
        <v>-2192.1</v>
      </c>
    </row>
    <row r="137" spans="1:11" x14ac:dyDescent="0.3">
      <c r="A137" s="3">
        <f>Adatok!A139</f>
        <v>42095</v>
      </c>
      <c r="B137">
        <f>101-Adatok!B139</f>
        <v>69</v>
      </c>
      <c r="C137">
        <f>101-Adatok!E139</f>
        <v>58</v>
      </c>
      <c r="D137">
        <f>101-Adatok!K139</f>
        <v>78</v>
      </c>
      <c r="E137">
        <f>101-Adatok!N139</f>
        <v>75</v>
      </c>
      <c r="F137">
        <f>101-Adatok!Q139</f>
        <v>85</v>
      </c>
      <c r="G137">
        <f>101-Adatok!T139</f>
        <v>65</v>
      </c>
      <c r="H137">
        <f>Adatok!H139*1000+1000</f>
        <v>29000</v>
      </c>
      <c r="I137">
        <f>Lidl!H851</f>
        <v>25222.1</v>
      </c>
      <c r="J137">
        <f t="shared" si="2"/>
        <v>3777.9000000000015</v>
      </c>
      <c r="K137">
        <f>Lidl!K1816</f>
        <v>2626.7</v>
      </c>
    </row>
    <row r="138" spans="1:11" x14ac:dyDescent="0.3">
      <c r="A138" s="3">
        <f>Adatok!A140</f>
        <v>42125</v>
      </c>
      <c r="B138">
        <f>101-Adatok!B140</f>
        <v>67</v>
      </c>
      <c r="C138">
        <f>101-Adatok!E140</f>
        <v>57</v>
      </c>
      <c r="D138">
        <f>101-Adatok!K140</f>
        <v>78</v>
      </c>
      <c r="E138">
        <f>101-Adatok!N140</f>
        <v>74</v>
      </c>
      <c r="F138">
        <f>101-Adatok!Q140</f>
        <v>86</v>
      </c>
      <c r="G138">
        <f>101-Adatok!T140</f>
        <v>66</v>
      </c>
      <c r="H138">
        <f>Adatok!H140*1000+1000</f>
        <v>27000</v>
      </c>
      <c r="I138">
        <f>Lidl!H852</f>
        <v>25949.599999999999</v>
      </c>
      <c r="J138">
        <f t="shared" si="2"/>
        <v>1050.4000000000015</v>
      </c>
      <c r="K138">
        <f>Lidl!K1817</f>
        <v>1536.1</v>
      </c>
    </row>
    <row r="139" spans="1:11" x14ac:dyDescent="0.3">
      <c r="A139" s="3">
        <f>Adatok!A141</f>
        <v>42156</v>
      </c>
      <c r="B139">
        <f>101-Adatok!B141</f>
        <v>65</v>
      </c>
      <c r="C139">
        <f>101-Adatok!E141</f>
        <v>50</v>
      </c>
      <c r="D139">
        <f>101-Adatok!K141</f>
        <v>77</v>
      </c>
      <c r="E139">
        <f>101-Adatok!N141</f>
        <v>72</v>
      </c>
      <c r="F139">
        <f>101-Adatok!Q141</f>
        <v>81</v>
      </c>
      <c r="G139">
        <f>101-Adatok!T141</f>
        <v>64</v>
      </c>
      <c r="H139">
        <f>Adatok!H141*1000+1000</f>
        <v>28000</v>
      </c>
      <c r="I139">
        <f>Lidl!H853</f>
        <v>27647.3</v>
      </c>
      <c r="J139">
        <f t="shared" si="2"/>
        <v>352.70000000000073</v>
      </c>
      <c r="K139">
        <f>Lidl!K1818</f>
        <v>-192.1</v>
      </c>
    </row>
    <row r="140" spans="1:11" x14ac:dyDescent="0.3">
      <c r="A140" s="3">
        <f>Adatok!A142</f>
        <v>42186</v>
      </c>
      <c r="B140">
        <f>101-Adatok!B142</f>
        <v>61</v>
      </c>
      <c r="C140">
        <f>101-Adatok!E142</f>
        <v>42</v>
      </c>
      <c r="D140">
        <f>101-Adatok!K142</f>
        <v>77</v>
      </c>
      <c r="E140">
        <f>101-Adatok!N142</f>
        <v>69</v>
      </c>
      <c r="F140">
        <f>101-Adatok!Q142</f>
        <v>78</v>
      </c>
      <c r="G140">
        <f>101-Adatok!T142</f>
        <v>64</v>
      </c>
      <c r="H140">
        <f>Adatok!H142*1000+1000</f>
        <v>30000</v>
      </c>
      <c r="I140">
        <f>Lidl!H854</f>
        <v>29102.400000000001</v>
      </c>
      <c r="J140">
        <f t="shared" si="2"/>
        <v>897.59999999999854</v>
      </c>
      <c r="K140">
        <f>Lidl!K1819</f>
        <v>1807.9</v>
      </c>
    </row>
    <row r="141" spans="1:11" x14ac:dyDescent="0.3">
      <c r="A141" s="3">
        <f>Adatok!A143</f>
        <v>42217</v>
      </c>
      <c r="B141">
        <f>101-Adatok!B143</f>
        <v>55</v>
      </c>
      <c r="C141">
        <f>101-Adatok!E143</f>
        <v>43</v>
      </c>
      <c r="D141">
        <f>101-Adatok!K143</f>
        <v>76</v>
      </c>
      <c r="E141">
        <f>101-Adatok!N143</f>
        <v>70</v>
      </c>
      <c r="F141">
        <f>101-Adatok!Q143</f>
        <v>81</v>
      </c>
      <c r="G141">
        <f>101-Adatok!T143</f>
        <v>67</v>
      </c>
      <c r="H141">
        <f>Adatok!H143*1000+1000</f>
        <v>34000</v>
      </c>
      <c r="I141">
        <f>Lidl!H855</f>
        <v>30072.5</v>
      </c>
      <c r="J141">
        <f t="shared" si="2"/>
        <v>3927.5</v>
      </c>
      <c r="K141">
        <f>Lidl!K1820</f>
        <v>3079.6</v>
      </c>
    </row>
    <row r="142" spans="1:11" x14ac:dyDescent="0.3">
      <c r="A142" s="3">
        <f>Adatok!A144</f>
        <v>42248</v>
      </c>
      <c r="B142">
        <f>101-Adatok!B144</f>
        <v>68</v>
      </c>
      <c r="C142">
        <f>101-Adatok!E144</f>
        <v>57</v>
      </c>
      <c r="D142">
        <f>101-Adatok!K144</f>
        <v>76</v>
      </c>
      <c r="E142">
        <f>101-Adatok!N144</f>
        <v>70</v>
      </c>
      <c r="F142">
        <f>101-Adatok!Q144</f>
        <v>83</v>
      </c>
      <c r="G142">
        <f>101-Adatok!T144</f>
        <v>70</v>
      </c>
      <c r="H142">
        <f>Adatok!H144*1000+1000</f>
        <v>26000</v>
      </c>
      <c r="I142">
        <f>Lidl!H856</f>
        <v>26677.200000000001</v>
      </c>
      <c r="J142">
        <f t="shared" si="2"/>
        <v>-677.20000000000073</v>
      </c>
      <c r="K142">
        <f>Lidl!K1821</f>
        <v>-373.3</v>
      </c>
    </row>
    <row r="143" spans="1:11" x14ac:dyDescent="0.3">
      <c r="A143" s="3">
        <f>Adatok!A145</f>
        <v>42278</v>
      </c>
      <c r="B143">
        <f>101-Adatok!B145</f>
        <v>64</v>
      </c>
      <c r="C143">
        <f>101-Adatok!E145</f>
        <v>55</v>
      </c>
      <c r="D143">
        <f>101-Adatok!K145</f>
        <v>74</v>
      </c>
      <c r="E143">
        <f>101-Adatok!N145</f>
        <v>65</v>
      </c>
      <c r="F143">
        <f>101-Adatok!Q145</f>
        <v>84</v>
      </c>
      <c r="G143">
        <f>101-Adatok!T145</f>
        <v>71</v>
      </c>
      <c r="H143">
        <f>Adatok!H145*1000+1000</f>
        <v>36000</v>
      </c>
      <c r="I143">
        <f>Lidl!H857</f>
        <v>31285.1</v>
      </c>
      <c r="J143">
        <f t="shared" si="2"/>
        <v>4714.9000000000015</v>
      </c>
      <c r="K143">
        <f>Lidl!K1822</f>
        <v>3260.8</v>
      </c>
    </row>
    <row r="144" spans="1:11" x14ac:dyDescent="0.3">
      <c r="A144" s="3">
        <f>Adatok!A146</f>
        <v>42309</v>
      </c>
      <c r="B144">
        <f>101-Adatok!B146</f>
        <v>54</v>
      </c>
      <c r="C144">
        <f>101-Adatok!E146</f>
        <v>26</v>
      </c>
      <c r="D144">
        <f>101-Adatok!K146</f>
        <v>70</v>
      </c>
      <c r="E144">
        <f>101-Adatok!N146</f>
        <v>69</v>
      </c>
      <c r="F144">
        <f>101-Adatok!Q146</f>
        <v>85</v>
      </c>
      <c r="G144">
        <f>101-Adatok!T146</f>
        <v>68</v>
      </c>
      <c r="H144">
        <f>Adatok!H146*1000+1000</f>
        <v>29000</v>
      </c>
      <c r="I144">
        <f>Lidl!H858</f>
        <v>30557.5</v>
      </c>
      <c r="J144">
        <f t="shared" si="2"/>
        <v>-1557.5</v>
      </c>
      <c r="K144">
        <f>Lidl!K1823</f>
        <v>-1920.4</v>
      </c>
    </row>
    <row r="145" spans="1:11" x14ac:dyDescent="0.3">
      <c r="A145" s="3">
        <f>Adatok!A147</f>
        <v>42339</v>
      </c>
      <c r="B145">
        <f>101-Adatok!B147</f>
        <v>44</v>
      </c>
      <c r="C145">
        <f>101-Adatok!E147</f>
        <v>14</v>
      </c>
      <c r="D145">
        <f>101-Adatok!K147</f>
        <v>69</v>
      </c>
      <c r="E145">
        <f>101-Adatok!N147</f>
        <v>58</v>
      </c>
      <c r="F145">
        <f>101-Adatok!Q147</f>
        <v>81</v>
      </c>
      <c r="G145">
        <f>101-Adatok!T147</f>
        <v>66</v>
      </c>
      <c r="H145">
        <f>Adatok!H147*1000+1000</f>
        <v>33000</v>
      </c>
      <c r="I145">
        <f>Lidl!H859</f>
        <v>36863</v>
      </c>
      <c r="J145">
        <f t="shared" si="2"/>
        <v>-3863</v>
      </c>
      <c r="K145">
        <f>Lidl!K1824</f>
        <v>-2467.5</v>
      </c>
    </row>
    <row r="146" spans="1:11" x14ac:dyDescent="0.3">
      <c r="A146" s="3">
        <f>Adatok!A148</f>
        <v>42370</v>
      </c>
      <c r="B146">
        <f>101-Adatok!B148</f>
        <v>73</v>
      </c>
      <c r="C146">
        <f>101-Adatok!E148</f>
        <v>63</v>
      </c>
      <c r="D146">
        <f>101-Adatok!K148</f>
        <v>78</v>
      </c>
      <c r="E146">
        <f>101-Adatok!N148</f>
        <v>74</v>
      </c>
      <c r="F146">
        <f>101-Adatok!Q148</f>
        <v>85</v>
      </c>
      <c r="G146">
        <f>101-Adatok!T148</f>
        <v>70</v>
      </c>
      <c r="H146">
        <f>Adatok!H148*1000+1000</f>
        <v>24000</v>
      </c>
      <c r="I146">
        <f>Lidl!H860</f>
        <v>25222.1</v>
      </c>
      <c r="J146">
        <f t="shared" si="2"/>
        <v>-1222.0999999999985</v>
      </c>
      <c r="K146">
        <f>Lidl!K1825</f>
        <v>-2373.3000000000002</v>
      </c>
    </row>
    <row r="147" spans="1:11" x14ac:dyDescent="0.3">
      <c r="A147" s="3">
        <f>Adatok!A149</f>
        <v>42401</v>
      </c>
      <c r="B147">
        <f>101-Adatok!B149</f>
        <v>76</v>
      </c>
      <c r="C147">
        <f>101-Adatok!E149</f>
        <v>64</v>
      </c>
      <c r="D147">
        <f>101-Adatok!K149</f>
        <v>76</v>
      </c>
      <c r="E147">
        <f>101-Adatok!N149</f>
        <v>75</v>
      </c>
      <c r="F147">
        <f>101-Adatok!Q149</f>
        <v>84</v>
      </c>
      <c r="G147">
        <f>101-Adatok!T149</f>
        <v>70</v>
      </c>
      <c r="H147">
        <f>Adatok!H149*1000+1000</f>
        <v>25000</v>
      </c>
      <c r="I147">
        <f>Lidl!H861</f>
        <v>24737</v>
      </c>
      <c r="J147">
        <f t="shared" si="2"/>
        <v>263</v>
      </c>
      <c r="K147">
        <f>Lidl!K1826</f>
        <v>-1373.3</v>
      </c>
    </row>
    <row r="148" spans="1:11" x14ac:dyDescent="0.3">
      <c r="A148" s="3">
        <f>Adatok!A150</f>
        <v>42430</v>
      </c>
      <c r="B148">
        <f>101-Adatok!B150</f>
        <v>71</v>
      </c>
      <c r="C148">
        <f>101-Adatok!E150</f>
        <v>61</v>
      </c>
      <c r="D148">
        <f>101-Adatok!K150</f>
        <v>74</v>
      </c>
      <c r="E148">
        <f>101-Adatok!N150</f>
        <v>68</v>
      </c>
      <c r="F148">
        <f>101-Adatok!Q150</f>
        <v>82</v>
      </c>
      <c r="G148">
        <f>101-Adatok!T150</f>
        <v>66</v>
      </c>
      <c r="H148">
        <f>Adatok!H150*1000+1000</f>
        <v>29000</v>
      </c>
      <c r="I148">
        <f>Lidl!H862</f>
        <v>27404.799999999999</v>
      </c>
      <c r="J148">
        <f t="shared" si="2"/>
        <v>1595.2000000000007</v>
      </c>
      <c r="K148">
        <f>Lidl!K1827</f>
        <v>2626.7</v>
      </c>
    </row>
    <row r="149" spans="1:11" x14ac:dyDescent="0.3">
      <c r="A149" s="3">
        <f>Adatok!A151</f>
        <v>42461</v>
      </c>
      <c r="B149">
        <f>101-Adatok!B151</f>
        <v>67</v>
      </c>
      <c r="C149">
        <f>101-Adatok!E151</f>
        <v>57</v>
      </c>
      <c r="D149">
        <f>101-Adatok!K151</f>
        <v>75</v>
      </c>
      <c r="E149">
        <f>101-Adatok!N151</f>
        <v>66</v>
      </c>
      <c r="F149">
        <f>101-Adatok!Q151</f>
        <v>82</v>
      </c>
      <c r="G149">
        <f>101-Adatok!T151</f>
        <v>66</v>
      </c>
      <c r="H149">
        <f>Adatok!H151*1000+1000</f>
        <v>28000</v>
      </c>
      <c r="I149">
        <f>Lidl!H863</f>
        <v>29587.4</v>
      </c>
      <c r="J149">
        <f t="shared" si="2"/>
        <v>-1587.4000000000015</v>
      </c>
      <c r="K149">
        <f>Lidl!K1828</f>
        <v>-192.1</v>
      </c>
    </row>
    <row r="150" spans="1:11" x14ac:dyDescent="0.3">
      <c r="A150" s="3">
        <f>Adatok!A152</f>
        <v>42491</v>
      </c>
      <c r="B150">
        <f>101-Adatok!B152</f>
        <v>68</v>
      </c>
      <c r="C150">
        <f>101-Adatok!E152</f>
        <v>50</v>
      </c>
      <c r="D150">
        <f>101-Adatok!K152</f>
        <v>75</v>
      </c>
      <c r="E150">
        <f>101-Adatok!N152</f>
        <v>67</v>
      </c>
      <c r="F150">
        <f>101-Adatok!Q152</f>
        <v>81</v>
      </c>
      <c r="G150">
        <f>101-Adatok!T152</f>
        <v>66</v>
      </c>
      <c r="H150">
        <f>Adatok!H152*1000+1000</f>
        <v>28000</v>
      </c>
      <c r="I150">
        <f>Lidl!H864</f>
        <v>30072.5</v>
      </c>
      <c r="J150">
        <f t="shared" si="2"/>
        <v>-2072.5</v>
      </c>
      <c r="K150">
        <f>Lidl!K1829</f>
        <v>-2011</v>
      </c>
    </row>
    <row r="151" spans="1:11" x14ac:dyDescent="0.3">
      <c r="A151" s="3">
        <f>Adatok!A153</f>
        <v>42522</v>
      </c>
      <c r="B151">
        <f>101-Adatok!B153</f>
        <v>65</v>
      </c>
      <c r="C151">
        <f>101-Adatok!E153</f>
        <v>45</v>
      </c>
      <c r="D151">
        <f>101-Adatok!K153</f>
        <v>75</v>
      </c>
      <c r="E151">
        <f>101-Adatok!N153</f>
        <v>65</v>
      </c>
      <c r="F151">
        <f>101-Adatok!Q153</f>
        <v>78</v>
      </c>
      <c r="G151">
        <f>101-Adatok!T153</f>
        <v>65</v>
      </c>
      <c r="H151">
        <f>Adatok!H153*1000+1000</f>
        <v>31000</v>
      </c>
      <c r="I151">
        <f>Lidl!H865</f>
        <v>32982.699999999997</v>
      </c>
      <c r="J151">
        <f t="shared" si="2"/>
        <v>-1982.6999999999971</v>
      </c>
      <c r="K151">
        <f>Lidl!K1830</f>
        <v>-1739.2</v>
      </c>
    </row>
    <row r="152" spans="1:11" x14ac:dyDescent="0.3">
      <c r="A152" s="3">
        <f>Adatok!A154</f>
        <v>42552</v>
      </c>
      <c r="B152">
        <f>101-Adatok!B154</f>
        <v>63</v>
      </c>
      <c r="C152">
        <f>101-Adatok!E154</f>
        <v>42</v>
      </c>
      <c r="D152">
        <f>101-Adatok!K154</f>
        <v>72</v>
      </c>
      <c r="E152">
        <f>101-Adatok!N154</f>
        <v>63</v>
      </c>
      <c r="F152">
        <f>101-Adatok!Q154</f>
        <v>78</v>
      </c>
      <c r="G152">
        <f>101-Adatok!T154</f>
        <v>63</v>
      </c>
      <c r="H152">
        <f>Adatok!H154*1000+1000</f>
        <v>34000</v>
      </c>
      <c r="I152">
        <f>Lidl!H866</f>
        <v>34195.300000000003</v>
      </c>
      <c r="J152">
        <f t="shared" si="2"/>
        <v>-195.30000000000291</v>
      </c>
      <c r="K152">
        <f>Lidl!K1831</f>
        <v>1260.8</v>
      </c>
    </row>
    <row r="153" spans="1:11" x14ac:dyDescent="0.3">
      <c r="A153" s="3">
        <f>Adatok!A155</f>
        <v>42583</v>
      </c>
      <c r="B153">
        <f>101-Adatok!B155</f>
        <v>65</v>
      </c>
      <c r="C153">
        <f>101-Adatok!E155</f>
        <v>49</v>
      </c>
      <c r="D153">
        <f>101-Adatok!K155</f>
        <v>71</v>
      </c>
      <c r="E153">
        <f>101-Adatok!N155</f>
        <v>65</v>
      </c>
      <c r="F153">
        <f>101-Adatok!Q155</f>
        <v>79</v>
      </c>
      <c r="G153">
        <f>101-Adatok!T155</f>
        <v>63</v>
      </c>
      <c r="H153">
        <f>Adatok!H155*1000+1000</f>
        <v>35000</v>
      </c>
      <c r="I153">
        <f>Lidl!H867</f>
        <v>32255.1</v>
      </c>
      <c r="J153">
        <f t="shared" si="2"/>
        <v>2744.9000000000015</v>
      </c>
      <c r="K153">
        <f>Lidl!K1832</f>
        <v>2260.8000000000002</v>
      </c>
    </row>
    <row r="154" spans="1:11" x14ac:dyDescent="0.3">
      <c r="A154" s="3">
        <f>Adatok!A156</f>
        <v>42614</v>
      </c>
      <c r="B154">
        <f>101-Adatok!B156</f>
        <v>69</v>
      </c>
      <c r="C154">
        <f>101-Adatok!E156</f>
        <v>55</v>
      </c>
      <c r="D154">
        <f>101-Adatok!K156</f>
        <v>71</v>
      </c>
      <c r="E154">
        <f>101-Adatok!N156</f>
        <v>62</v>
      </c>
      <c r="F154">
        <f>101-Adatok!Q156</f>
        <v>77</v>
      </c>
      <c r="G154">
        <f>101-Adatok!T156</f>
        <v>63</v>
      </c>
      <c r="H154">
        <f>Adatok!H156*1000+1000</f>
        <v>32000</v>
      </c>
      <c r="I154">
        <f>Lidl!H868</f>
        <v>32982.699999999997</v>
      </c>
      <c r="J154">
        <f t="shared" si="2"/>
        <v>-982.69999999999709</v>
      </c>
      <c r="K154">
        <f>Lidl!K1833</f>
        <v>-739.2</v>
      </c>
    </row>
    <row r="155" spans="1:11" x14ac:dyDescent="0.3">
      <c r="A155" s="3">
        <f>Adatok!A157</f>
        <v>42644</v>
      </c>
      <c r="B155">
        <f>101-Adatok!B157</f>
        <v>63</v>
      </c>
      <c r="C155">
        <f>101-Adatok!E157</f>
        <v>48</v>
      </c>
      <c r="D155">
        <f>101-Adatok!K157</f>
        <v>66</v>
      </c>
      <c r="E155">
        <f>101-Adatok!N157</f>
        <v>51</v>
      </c>
      <c r="F155">
        <f>101-Adatok!Q157</f>
        <v>74</v>
      </c>
      <c r="G155">
        <f>101-Adatok!T157</f>
        <v>61</v>
      </c>
      <c r="H155">
        <f>Adatok!H157*1000+1000</f>
        <v>35000</v>
      </c>
      <c r="I155">
        <f>Lidl!H869</f>
        <v>35892.9</v>
      </c>
      <c r="J155">
        <f t="shared" si="2"/>
        <v>-892.90000000000146</v>
      </c>
      <c r="K155">
        <f>Lidl!K1834</f>
        <v>2260.8000000000002</v>
      </c>
    </row>
    <row r="156" spans="1:11" x14ac:dyDescent="0.3">
      <c r="A156" s="3">
        <f>Adatok!A158</f>
        <v>42675</v>
      </c>
      <c r="B156">
        <f>101-Adatok!B158</f>
        <v>57</v>
      </c>
      <c r="C156">
        <f>101-Adatok!E158</f>
        <v>36</v>
      </c>
      <c r="D156">
        <f>101-Adatok!K158</f>
        <v>65</v>
      </c>
      <c r="E156">
        <f>101-Adatok!N158</f>
        <v>61</v>
      </c>
      <c r="F156">
        <f>101-Adatok!Q158</f>
        <v>73</v>
      </c>
      <c r="G156">
        <f>101-Adatok!T158</f>
        <v>59</v>
      </c>
      <c r="H156">
        <f>Adatok!H158*1000+1000</f>
        <v>34000</v>
      </c>
      <c r="I156">
        <f>Lidl!H870</f>
        <v>37348.1</v>
      </c>
      <c r="J156">
        <f t="shared" si="2"/>
        <v>-3348.0999999999985</v>
      </c>
      <c r="K156">
        <f>Lidl!K1835</f>
        <v>-1467.5</v>
      </c>
    </row>
    <row r="157" spans="1:11" x14ac:dyDescent="0.3">
      <c r="A157" s="3">
        <f>Adatok!A159</f>
        <v>42705</v>
      </c>
      <c r="B157">
        <f>101-Adatok!B159</f>
        <v>46</v>
      </c>
      <c r="C157">
        <f>101-Adatok!E159</f>
        <v>21</v>
      </c>
      <c r="D157">
        <f>101-Adatok!K159</f>
        <v>62</v>
      </c>
      <c r="E157">
        <f>101-Adatok!N159</f>
        <v>55</v>
      </c>
      <c r="F157">
        <f>101-Adatok!Q159</f>
        <v>78</v>
      </c>
      <c r="G157">
        <f>101-Adatok!T159</f>
        <v>58</v>
      </c>
      <c r="H157">
        <f>Adatok!H159*1000+1000</f>
        <v>38000</v>
      </c>
      <c r="I157">
        <f>Lidl!H871</f>
        <v>38560.699999999997</v>
      </c>
      <c r="J157">
        <f t="shared" si="2"/>
        <v>-560.69999999999709</v>
      </c>
      <c r="K157">
        <f>Lidl!K1836</f>
        <v>2532.5</v>
      </c>
    </row>
    <row r="158" spans="1:11" x14ac:dyDescent="0.3">
      <c r="A158" s="3">
        <f>Adatok!A160</f>
        <v>42736</v>
      </c>
      <c r="B158">
        <f>101-Adatok!B160</f>
        <v>70</v>
      </c>
      <c r="C158">
        <f>101-Adatok!E160</f>
        <v>55</v>
      </c>
      <c r="D158">
        <f>101-Adatok!K160</f>
        <v>69</v>
      </c>
      <c r="E158">
        <f>101-Adatok!N160</f>
        <v>64</v>
      </c>
      <c r="F158">
        <f>101-Adatok!Q160</f>
        <v>77</v>
      </c>
      <c r="G158">
        <f>101-Adatok!T160</f>
        <v>62</v>
      </c>
      <c r="H158">
        <f>Adatok!H160*1000+1000</f>
        <v>33000</v>
      </c>
      <c r="I158">
        <f>Lidl!H872</f>
        <v>33952.800000000003</v>
      </c>
      <c r="J158">
        <f t="shared" si="2"/>
        <v>-952.80000000000291</v>
      </c>
      <c r="K158">
        <f>Lidl!K1837</f>
        <v>260.8</v>
      </c>
    </row>
    <row r="159" spans="1:11" x14ac:dyDescent="0.3">
      <c r="A159" s="3">
        <f>Adatok!A161</f>
        <v>42767</v>
      </c>
      <c r="B159">
        <f>101-Adatok!B161</f>
        <v>71</v>
      </c>
      <c r="C159">
        <f>101-Adatok!E161</f>
        <v>60</v>
      </c>
      <c r="D159">
        <f>101-Adatok!K161</f>
        <v>67</v>
      </c>
      <c r="E159">
        <f>101-Adatok!N161</f>
        <v>67</v>
      </c>
      <c r="F159">
        <f>101-Adatok!Q161</f>
        <v>78</v>
      </c>
      <c r="G159">
        <f>101-Adatok!T161</f>
        <v>65</v>
      </c>
      <c r="H159">
        <f>Adatok!H161*1000+1000</f>
        <v>34000</v>
      </c>
      <c r="I159">
        <f>Lidl!H873</f>
        <v>31042.5</v>
      </c>
      <c r="J159">
        <f t="shared" si="2"/>
        <v>2957.5</v>
      </c>
      <c r="K159">
        <f>Lidl!K1838</f>
        <v>3079.6</v>
      </c>
    </row>
    <row r="160" spans="1:11" x14ac:dyDescent="0.3">
      <c r="A160" s="3">
        <f>Adatok!A162</f>
        <v>42795</v>
      </c>
      <c r="B160">
        <f>101-Adatok!B162</f>
        <v>68</v>
      </c>
      <c r="C160">
        <f>101-Adatok!E162</f>
        <v>55</v>
      </c>
      <c r="D160">
        <f>101-Adatok!K162</f>
        <v>62</v>
      </c>
      <c r="E160">
        <f>101-Adatok!N162</f>
        <v>63</v>
      </c>
      <c r="F160">
        <f>101-Adatok!Q162</f>
        <v>78</v>
      </c>
      <c r="G160">
        <f>101-Adatok!T162</f>
        <v>62</v>
      </c>
      <c r="H160">
        <f>Adatok!H162*1000+1000</f>
        <v>36000</v>
      </c>
      <c r="I160">
        <f>Lidl!H874</f>
        <v>33952.800000000003</v>
      </c>
      <c r="J160">
        <f t="shared" si="2"/>
        <v>2047.1999999999971</v>
      </c>
      <c r="K160">
        <f>Lidl!K1839</f>
        <v>532.5</v>
      </c>
    </row>
    <row r="161" spans="1:11" x14ac:dyDescent="0.3">
      <c r="A161" s="3">
        <f>Adatok!A163</f>
        <v>42826</v>
      </c>
      <c r="B161">
        <f>101-Adatok!B163</f>
        <v>66</v>
      </c>
      <c r="C161">
        <f>101-Adatok!E163</f>
        <v>44</v>
      </c>
      <c r="D161">
        <f>101-Adatok!K163</f>
        <v>64</v>
      </c>
      <c r="E161">
        <f>101-Adatok!N163</f>
        <v>57</v>
      </c>
      <c r="F161">
        <f>101-Adatok!Q163</f>
        <v>78</v>
      </c>
      <c r="G161">
        <f>101-Adatok!T163</f>
        <v>63</v>
      </c>
      <c r="H161">
        <f>Adatok!H163*1000+1000</f>
        <v>39000</v>
      </c>
      <c r="I161">
        <f>Lidl!H875</f>
        <v>35892.9</v>
      </c>
      <c r="J161">
        <f t="shared" si="2"/>
        <v>3107.0999999999985</v>
      </c>
      <c r="K161">
        <f>Lidl!K1840</f>
        <v>3532.5</v>
      </c>
    </row>
    <row r="162" spans="1:11" x14ac:dyDescent="0.3">
      <c r="A162" s="3">
        <f>Adatok!A164</f>
        <v>42856</v>
      </c>
      <c r="B162">
        <f>101-Adatok!B164</f>
        <v>64</v>
      </c>
      <c r="C162">
        <f>101-Adatok!E164</f>
        <v>50</v>
      </c>
      <c r="D162">
        <f>101-Adatok!K164</f>
        <v>60</v>
      </c>
      <c r="E162">
        <f>101-Adatok!N164</f>
        <v>60</v>
      </c>
      <c r="F162">
        <f>101-Adatok!Q164</f>
        <v>78</v>
      </c>
      <c r="G162">
        <f>101-Adatok!T164</f>
        <v>65</v>
      </c>
      <c r="H162">
        <f>Adatok!H164*1000+1000</f>
        <v>46000</v>
      </c>
      <c r="I162">
        <f>Lidl!H876</f>
        <v>38560.699999999997</v>
      </c>
      <c r="J162">
        <f t="shared" si="2"/>
        <v>7439.3000000000029</v>
      </c>
      <c r="K162">
        <f>Lidl!K1841</f>
        <v>4166.5</v>
      </c>
    </row>
    <row r="163" spans="1:11" x14ac:dyDescent="0.3">
      <c r="A163" s="3">
        <f>Adatok!A165</f>
        <v>42887</v>
      </c>
      <c r="B163">
        <f>101-Adatok!B165</f>
        <v>58</v>
      </c>
      <c r="C163">
        <f>101-Adatok!E165</f>
        <v>42</v>
      </c>
      <c r="D163">
        <f>101-Adatok!K165</f>
        <v>60</v>
      </c>
      <c r="E163">
        <f>101-Adatok!N165</f>
        <v>55</v>
      </c>
      <c r="F163">
        <f>101-Adatok!Q165</f>
        <v>74</v>
      </c>
      <c r="G163">
        <f>101-Adatok!T165</f>
        <v>60</v>
      </c>
      <c r="H163">
        <f>Adatok!H165*1000+1000</f>
        <v>37000</v>
      </c>
      <c r="I163">
        <f>Lidl!H877</f>
        <v>39530.699999999997</v>
      </c>
      <c r="J163">
        <f t="shared" si="2"/>
        <v>-2530.6999999999971</v>
      </c>
      <c r="K163">
        <f>Lidl!K1842</f>
        <v>-4833.5</v>
      </c>
    </row>
    <row r="164" spans="1:11" x14ac:dyDescent="0.3">
      <c r="A164" s="3">
        <f>Adatok!A166</f>
        <v>42917</v>
      </c>
      <c r="B164">
        <f>101-Adatok!B166</f>
        <v>58</v>
      </c>
      <c r="C164">
        <f>101-Adatok!E166</f>
        <v>41</v>
      </c>
      <c r="D164">
        <f>101-Adatok!K166</f>
        <v>60</v>
      </c>
      <c r="E164">
        <f>101-Adatok!N166</f>
        <v>52</v>
      </c>
      <c r="F164">
        <f>101-Adatok!Q166</f>
        <v>73</v>
      </c>
      <c r="G164">
        <f>101-Adatok!T166</f>
        <v>51</v>
      </c>
      <c r="H164">
        <f>Adatok!H166*1000+1000</f>
        <v>42000</v>
      </c>
      <c r="I164">
        <f>Lidl!H878</f>
        <v>41228.400000000001</v>
      </c>
      <c r="J164">
        <f t="shared" si="2"/>
        <v>771.59999999999854</v>
      </c>
      <c r="K164">
        <f>Lidl!K1843</f>
        <v>166.5</v>
      </c>
    </row>
    <row r="165" spans="1:11" x14ac:dyDescent="0.3">
      <c r="A165" s="3">
        <f>Adatok!A167</f>
        <v>42948</v>
      </c>
      <c r="B165">
        <f>101-Adatok!B167</f>
        <v>54</v>
      </c>
      <c r="C165">
        <f>101-Adatok!E167</f>
        <v>36</v>
      </c>
      <c r="D165">
        <f>101-Adatok!K167</f>
        <v>63</v>
      </c>
      <c r="E165">
        <f>101-Adatok!N167</f>
        <v>53</v>
      </c>
      <c r="F165">
        <f>101-Adatok!Q167</f>
        <v>73</v>
      </c>
      <c r="G165">
        <f>101-Adatok!T167</f>
        <v>50</v>
      </c>
      <c r="H165">
        <f>Adatok!H167*1000+1000</f>
        <v>39000</v>
      </c>
      <c r="I165">
        <f>Lidl!H879</f>
        <v>39773.300000000003</v>
      </c>
      <c r="J165">
        <f t="shared" si="2"/>
        <v>-773.30000000000291</v>
      </c>
      <c r="K165">
        <f>Lidl!K1844</f>
        <v>-5561.7</v>
      </c>
    </row>
    <row r="166" spans="1:11" x14ac:dyDescent="0.3">
      <c r="A166" s="3">
        <f>Adatok!A168</f>
        <v>42979</v>
      </c>
      <c r="B166">
        <f>101-Adatok!B168</f>
        <v>62</v>
      </c>
      <c r="C166">
        <f>101-Adatok!E168</f>
        <v>44</v>
      </c>
      <c r="D166">
        <f>101-Adatok!K168</f>
        <v>58</v>
      </c>
      <c r="E166">
        <f>101-Adatok!N168</f>
        <v>54</v>
      </c>
      <c r="F166">
        <f>101-Adatok!Q168</f>
        <v>76</v>
      </c>
      <c r="G166">
        <f>101-Adatok!T168</f>
        <v>54</v>
      </c>
      <c r="H166">
        <f>Adatok!H168*1000+1000</f>
        <v>45000</v>
      </c>
      <c r="I166">
        <f>Lidl!H880</f>
        <v>44138.6</v>
      </c>
      <c r="J166">
        <f t="shared" si="2"/>
        <v>861.40000000000146</v>
      </c>
      <c r="K166">
        <f>Lidl!K1845</f>
        <v>3166.5</v>
      </c>
    </row>
    <row r="167" spans="1:11" x14ac:dyDescent="0.3">
      <c r="A167" s="3">
        <f>Adatok!A169</f>
        <v>43009</v>
      </c>
      <c r="B167">
        <f>101-Adatok!B169</f>
        <v>61</v>
      </c>
      <c r="C167">
        <f>101-Adatok!E169</f>
        <v>49</v>
      </c>
      <c r="D167">
        <f>101-Adatok!K169</f>
        <v>50</v>
      </c>
      <c r="E167">
        <f>101-Adatok!N169</f>
        <v>51</v>
      </c>
      <c r="F167">
        <f>101-Adatok!Q169</f>
        <v>77</v>
      </c>
      <c r="G167">
        <f>101-Adatok!T169</f>
        <v>57</v>
      </c>
      <c r="H167">
        <f>Adatok!H169*1000+1000</f>
        <v>45000</v>
      </c>
      <c r="I167">
        <f>Lidl!H881</f>
        <v>45351.199999999997</v>
      </c>
      <c r="J167">
        <f t="shared" si="2"/>
        <v>-351.19999999999709</v>
      </c>
      <c r="K167">
        <f>Lidl!K1846</f>
        <v>2257.1</v>
      </c>
    </row>
    <row r="168" spans="1:11" x14ac:dyDescent="0.3">
      <c r="A168" s="3">
        <f>Adatok!A170</f>
        <v>43040</v>
      </c>
      <c r="B168">
        <f>101-Adatok!B170</f>
        <v>52</v>
      </c>
      <c r="C168">
        <f>101-Adatok!E170</f>
        <v>28</v>
      </c>
      <c r="D168">
        <f>101-Adatok!K170</f>
        <v>57</v>
      </c>
      <c r="E168">
        <f>101-Adatok!N170</f>
        <v>56</v>
      </c>
      <c r="F168">
        <f>101-Adatok!Q170</f>
        <v>76</v>
      </c>
      <c r="G168">
        <f>101-Adatok!T170</f>
        <v>55</v>
      </c>
      <c r="H168">
        <f>Adatok!H170*1000+1000</f>
        <v>50000</v>
      </c>
      <c r="I168">
        <f>Lidl!H882</f>
        <v>44623.7</v>
      </c>
      <c r="J168">
        <f t="shared" si="2"/>
        <v>5376.3000000000029</v>
      </c>
      <c r="K168">
        <f>Lidl!K1847</f>
        <v>4528.8</v>
      </c>
    </row>
    <row r="169" spans="1:11" x14ac:dyDescent="0.3">
      <c r="A169" s="3">
        <f>Adatok!A171</f>
        <v>43070</v>
      </c>
      <c r="B169">
        <f>101-Adatok!B171</f>
        <v>40</v>
      </c>
      <c r="C169">
        <f>101-Adatok!E171</f>
        <v>13</v>
      </c>
      <c r="D169">
        <f>101-Adatok!K171</f>
        <v>49</v>
      </c>
      <c r="E169">
        <f>101-Adatok!N171</f>
        <v>45</v>
      </c>
      <c r="F169">
        <f>101-Adatok!Q171</f>
        <v>71</v>
      </c>
      <c r="G169">
        <f>101-Adatok!T171</f>
        <v>45</v>
      </c>
      <c r="H169">
        <f>Adatok!H171*1000+1000</f>
        <v>53000</v>
      </c>
      <c r="I169">
        <f>Lidl!H883</f>
        <v>57234.7</v>
      </c>
      <c r="J169">
        <f t="shared" si="2"/>
        <v>-4234.6999999999971</v>
      </c>
      <c r="K169">
        <f>Lidl!K1848</f>
        <v>4800.6000000000004</v>
      </c>
    </row>
    <row r="170" spans="1:11" x14ac:dyDescent="0.3">
      <c r="A170" s="3">
        <f>Adatok!A172</f>
        <v>43101</v>
      </c>
      <c r="B170">
        <f>101-Adatok!B172</f>
        <v>64</v>
      </c>
      <c r="C170">
        <f>101-Adatok!E172</f>
        <v>55</v>
      </c>
      <c r="D170">
        <f>101-Adatok!K172</f>
        <v>53</v>
      </c>
      <c r="E170">
        <f>101-Adatok!N172</f>
        <v>58</v>
      </c>
      <c r="F170">
        <f>101-Adatok!Q172</f>
        <v>76</v>
      </c>
      <c r="G170">
        <f>101-Adatok!T172</f>
        <v>56</v>
      </c>
      <c r="H170">
        <f>Adatok!H172*1000+1000</f>
        <v>48000</v>
      </c>
      <c r="I170">
        <f>Lidl!H884</f>
        <v>42441</v>
      </c>
      <c r="J170">
        <f t="shared" si="2"/>
        <v>5559</v>
      </c>
      <c r="K170">
        <f>Lidl!K1849</f>
        <v>4347.7</v>
      </c>
    </row>
    <row r="171" spans="1:11" x14ac:dyDescent="0.3">
      <c r="A171" s="3">
        <f>Adatok!A173</f>
        <v>43132</v>
      </c>
      <c r="B171">
        <f>101-Adatok!B173</f>
        <v>64</v>
      </c>
      <c r="C171">
        <f>101-Adatok!E173</f>
        <v>57</v>
      </c>
      <c r="D171">
        <f>101-Adatok!K173</f>
        <v>50</v>
      </c>
      <c r="E171">
        <f>101-Adatok!N173</f>
        <v>56</v>
      </c>
      <c r="F171">
        <f>101-Adatok!Q173</f>
        <v>75</v>
      </c>
      <c r="G171">
        <f>101-Adatok!T173</f>
        <v>57</v>
      </c>
      <c r="H171">
        <f>Adatok!H173*1000+1000</f>
        <v>44000</v>
      </c>
      <c r="I171">
        <f>Lidl!H885</f>
        <v>44623.7</v>
      </c>
      <c r="J171">
        <f t="shared" si="2"/>
        <v>-623.69999999999709</v>
      </c>
      <c r="K171">
        <f>Lidl!K1850</f>
        <v>2166.5</v>
      </c>
    </row>
    <row r="172" spans="1:11" x14ac:dyDescent="0.3">
      <c r="A172" s="3">
        <f>Adatok!A174</f>
        <v>43160</v>
      </c>
      <c r="B172">
        <f>101-Adatok!B174</f>
        <v>55</v>
      </c>
      <c r="C172">
        <f>101-Adatok!E174</f>
        <v>41</v>
      </c>
      <c r="D172">
        <f>101-Adatok!K174</f>
        <v>52</v>
      </c>
      <c r="E172">
        <f>101-Adatok!N174</f>
        <v>47</v>
      </c>
      <c r="F172">
        <f>101-Adatok!Q174</f>
        <v>72</v>
      </c>
      <c r="G172">
        <f>101-Adatok!T174</f>
        <v>56</v>
      </c>
      <c r="H172">
        <f>Adatok!H174*1000+1000</f>
        <v>47000</v>
      </c>
      <c r="I172">
        <f>Lidl!H886</f>
        <v>51656.7</v>
      </c>
      <c r="J172">
        <f t="shared" si="2"/>
        <v>-4656.6999999999971</v>
      </c>
      <c r="K172">
        <f>Lidl!K1851</f>
        <v>-290</v>
      </c>
    </row>
    <row r="173" spans="1:11" x14ac:dyDescent="0.3">
      <c r="A173" s="3">
        <f>Adatok!A175</f>
        <v>43191</v>
      </c>
      <c r="B173">
        <f>101-Adatok!B175</f>
        <v>53</v>
      </c>
      <c r="C173">
        <f>101-Adatok!E175</f>
        <v>42</v>
      </c>
      <c r="D173">
        <f>101-Adatok!K175</f>
        <v>51</v>
      </c>
      <c r="E173">
        <f>101-Adatok!N175</f>
        <v>49</v>
      </c>
      <c r="F173">
        <f>101-Adatok!Q175</f>
        <v>75</v>
      </c>
      <c r="G173">
        <f>101-Adatok!T175</f>
        <v>55</v>
      </c>
      <c r="H173">
        <f>Adatok!H175*1000+1000</f>
        <v>42000</v>
      </c>
      <c r="I173">
        <f>Lidl!H887</f>
        <v>48989</v>
      </c>
      <c r="J173">
        <f t="shared" si="2"/>
        <v>-6989</v>
      </c>
      <c r="K173">
        <f>Lidl!K1852</f>
        <v>-4380.6000000000004</v>
      </c>
    </row>
    <row r="174" spans="1:11" x14ac:dyDescent="0.3">
      <c r="A174" s="3">
        <f>Adatok!A176</f>
        <v>43221</v>
      </c>
      <c r="B174">
        <f>101-Adatok!B176</f>
        <v>54</v>
      </c>
      <c r="C174">
        <f>101-Adatok!E176</f>
        <v>43</v>
      </c>
      <c r="D174">
        <f>101-Adatok!K176</f>
        <v>54</v>
      </c>
      <c r="E174">
        <f>101-Adatok!N176</f>
        <v>51</v>
      </c>
      <c r="F174">
        <f>101-Adatok!Q176</f>
        <v>75</v>
      </c>
      <c r="G174">
        <f>101-Adatok!T176</f>
        <v>56</v>
      </c>
      <c r="H174">
        <f>Adatok!H176*1000+1000</f>
        <v>45000</v>
      </c>
      <c r="I174">
        <f>Lidl!H888</f>
        <v>46078.8</v>
      </c>
      <c r="J174">
        <f t="shared" si="2"/>
        <v>-1078.8000000000029</v>
      </c>
      <c r="K174">
        <f>Lidl!K1853</f>
        <v>-471.2</v>
      </c>
    </row>
    <row r="175" spans="1:11" x14ac:dyDescent="0.3">
      <c r="A175" s="3">
        <f>Adatok!A177</f>
        <v>43252</v>
      </c>
      <c r="B175">
        <f>101-Adatok!B177</f>
        <v>54</v>
      </c>
      <c r="C175">
        <f>101-Adatok!E177</f>
        <v>42</v>
      </c>
      <c r="D175">
        <f>101-Adatok!K177</f>
        <v>51</v>
      </c>
      <c r="E175">
        <f>101-Adatok!N177</f>
        <v>51</v>
      </c>
      <c r="F175">
        <f>101-Adatok!Q177</f>
        <v>73</v>
      </c>
      <c r="G175">
        <f>101-Adatok!T177</f>
        <v>52</v>
      </c>
      <c r="H175">
        <f>Adatok!H177*1000+1000</f>
        <v>49000</v>
      </c>
      <c r="I175">
        <f>Lidl!H889</f>
        <v>47776.4</v>
      </c>
      <c r="J175">
        <f t="shared" si="2"/>
        <v>1223.5999999999985</v>
      </c>
      <c r="K175">
        <f>Lidl!K1854</f>
        <v>2619.4</v>
      </c>
    </row>
    <row r="176" spans="1:11" x14ac:dyDescent="0.3">
      <c r="A176" s="3">
        <f>Adatok!A178</f>
        <v>43282</v>
      </c>
      <c r="B176">
        <f>101-Adatok!B178</f>
        <v>53</v>
      </c>
      <c r="C176">
        <f>101-Adatok!E178</f>
        <v>33</v>
      </c>
      <c r="D176">
        <f>101-Adatok!K178</f>
        <v>56</v>
      </c>
      <c r="E176">
        <f>101-Adatok!N178</f>
        <v>44</v>
      </c>
      <c r="F176">
        <f>101-Adatok!Q178</f>
        <v>72</v>
      </c>
      <c r="G176">
        <f>101-Adatok!T178</f>
        <v>46</v>
      </c>
      <c r="H176">
        <f>Adatok!H178*1000+1000</f>
        <v>54000</v>
      </c>
      <c r="I176">
        <f>Lidl!H890</f>
        <v>53839.4</v>
      </c>
      <c r="J176">
        <f t="shared" si="2"/>
        <v>160.59999999999854</v>
      </c>
      <c r="K176">
        <f>Lidl!K1855</f>
        <v>4891.1000000000004</v>
      </c>
    </row>
    <row r="177" spans="1:11" x14ac:dyDescent="0.3">
      <c r="A177" s="3">
        <f>Adatok!A179</f>
        <v>43313</v>
      </c>
      <c r="B177">
        <f>101-Adatok!B179</f>
        <v>49</v>
      </c>
      <c r="C177">
        <f>101-Adatok!E179</f>
        <v>34</v>
      </c>
      <c r="D177">
        <f>101-Adatok!K179</f>
        <v>54</v>
      </c>
      <c r="E177">
        <f>101-Adatok!N179</f>
        <v>42</v>
      </c>
      <c r="F177">
        <f>101-Adatok!Q179</f>
        <v>73</v>
      </c>
      <c r="G177">
        <f>101-Adatok!T179</f>
        <v>53</v>
      </c>
      <c r="H177">
        <f>Adatok!H179*1000+1000</f>
        <v>51000</v>
      </c>
      <c r="I177">
        <f>Lidl!H891</f>
        <v>60144.9</v>
      </c>
      <c r="J177">
        <f t="shared" si="2"/>
        <v>-9144.9000000000015</v>
      </c>
      <c r="K177">
        <f>Lidl!K1856</f>
        <v>1891.1</v>
      </c>
    </row>
    <row r="178" spans="1:11" x14ac:dyDescent="0.3">
      <c r="A178" s="3">
        <f>Adatok!A180</f>
        <v>43344</v>
      </c>
      <c r="B178">
        <f>101-Adatok!B180</f>
        <v>54</v>
      </c>
      <c r="C178">
        <f>101-Adatok!E180</f>
        <v>47</v>
      </c>
      <c r="D178">
        <f>101-Adatok!K180</f>
        <v>53</v>
      </c>
      <c r="E178">
        <f>101-Adatok!N180</f>
        <v>46</v>
      </c>
      <c r="F178">
        <f>101-Adatok!Q180</f>
        <v>75</v>
      </c>
      <c r="G178">
        <f>101-Adatok!T180</f>
        <v>53</v>
      </c>
      <c r="H178">
        <f>Adatok!H180*1000+1000</f>
        <v>55000</v>
      </c>
      <c r="I178">
        <f>Lidl!H892</f>
        <v>51414.2</v>
      </c>
      <c r="J178">
        <f t="shared" si="2"/>
        <v>3585.8000000000029</v>
      </c>
      <c r="K178">
        <f>Lidl!K1857</f>
        <v>4981.7</v>
      </c>
    </row>
    <row r="179" spans="1:11" x14ac:dyDescent="0.3">
      <c r="A179" s="3">
        <f>Adatok!A181</f>
        <v>43374</v>
      </c>
      <c r="B179">
        <f>101-Adatok!B181</f>
        <v>52</v>
      </c>
      <c r="C179">
        <f>101-Adatok!E181</f>
        <v>40</v>
      </c>
      <c r="D179">
        <f>101-Adatok!K181</f>
        <v>49</v>
      </c>
      <c r="E179">
        <f>101-Adatok!N181</f>
        <v>39</v>
      </c>
      <c r="F179">
        <f>101-Adatok!Q181</f>
        <v>71</v>
      </c>
      <c r="G179">
        <f>101-Adatok!T181</f>
        <v>51</v>
      </c>
      <c r="H179">
        <f>Adatok!H181*1000+1000</f>
        <v>55000</v>
      </c>
      <c r="I179">
        <f>Lidl!H893</f>
        <v>64025.3</v>
      </c>
      <c r="J179">
        <f t="shared" si="2"/>
        <v>-9025.3000000000029</v>
      </c>
      <c r="K179">
        <f>Lidl!K1858</f>
        <v>4981.7</v>
      </c>
    </row>
    <row r="180" spans="1:11" x14ac:dyDescent="0.3">
      <c r="A180" s="3">
        <f>Adatok!A182</f>
        <v>43405</v>
      </c>
      <c r="B180">
        <f>101-Adatok!B182</f>
        <v>48</v>
      </c>
      <c r="C180">
        <f>101-Adatok!E182</f>
        <v>34</v>
      </c>
      <c r="D180">
        <f>101-Adatok!K182</f>
        <v>49</v>
      </c>
      <c r="E180">
        <f>101-Adatok!N182</f>
        <v>50</v>
      </c>
      <c r="F180">
        <f>101-Adatok!Q182</f>
        <v>74</v>
      </c>
      <c r="G180">
        <f>101-Adatok!T182</f>
        <v>52</v>
      </c>
      <c r="H180">
        <f>Adatok!H182*1000+1000</f>
        <v>57000</v>
      </c>
      <c r="I180">
        <f>Lidl!H894</f>
        <v>53596.9</v>
      </c>
      <c r="J180">
        <f t="shared" si="2"/>
        <v>3403.0999999999985</v>
      </c>
      <c r="K180">
        <f>Lidl!K1859</f>
        <v>5162.8999999999996</v>
      </c>
    </row>
    <row r="181" spans="1:11" x14ac:dyDescent="0.3">
      <c r="A181" s="3">
        <f>Adatok!A183</f>
        <v>43435</v>
      </c>
      <c r="B181">
        <f>101-Adatok!B183</f>
        <v>28</v>
      </c>
      <c r="C181">
        <f>101-Adatok!E183</f>
        <v>1</v>
      </c>
      <c r="D181">
        <f>101-Adatok!K183</f>
        <v>45</v>
      </c>
      <c r="E181">
        <f>101-Adatok!N183</f>
        <v>37</v>
      </c>
      <c r="F181">
        <f>101-Adatok!Q183</f>
        <v>69</v>
      </c>
      <c r="G181">
        <f>101-Adatok!T183</f>
        <v>44</v>
      </c>
      <c r="H181">
        <f>Adatok!H183*1000+1000</f>
        <v>67000</v>
      </c>
      <c r="I181">
        <f>Lidl!H895</f>
        <v>75181.2</v>
      </c>
      <c r="J181">
        <f t="shared" si="2"/>
        <v>-8181.1999999999971</v>
      </c>
      <c r="K181">
        <f>Lidl!K1860</f>
        <v>6068.6</v>
      </c>
    </row>
    <row r="182" spans="1:11" x14ac:dyDescent="0.3">
      <c r="A182" s="3">
        <f>Adatok!A184</f>
        <v>43466</v>
      </c>
      <c r="B182">
        <f>101-Adatok!B184</f>
        <v>60</v>
      </c>
      <c r="C182">
        <f>101-Adatok!E184</f>
        <v>44</v>
      </c>
      <c r="D182">
        <f>101-Adatok!K184</f>
        <v>49</v>
      </c>
      <c r="E182">
        <f>101-Adatok!N184</f>
        <v>49</v>
      </c>
      <c r="F182">
        <f>101-Adatok!Q184</f>
        <v>73</v>
      </c>
      <c r="G182">
        <f>101-Adatok!T184</f>
        <v>57</v>
      </c>
      <c r="H182">
        <f>Adatok!H184*1000+1000</f>
        <v>57000</v>
      </c>
      <c r="I182">
        <f>Lidl!H896</f>
        <v>49474.1</v>
      </c>
      <c r="J182">
        <f t="shared" si="2"/>
        <v>7525.9000000000015</v>
      </c>
      <c r="K182">
        <f>Lidl!K1861</f>
        <v>5162.8999999999996</v>
      </c>
    </row>
    <row r="183" spans="1:11" x14ac:dyDescent="0.3">
      <c r="A183" s="3">
        <f>Adatok!A185</f>
        <v>43497</v>
      </c>
      <c r="B183">
        <f>101-Adatok!B185</f>
        <v>60</v>
      </c>
      <c r="C183">
        <f>101-Adatok!E185</f>
        <v>57</v>
      </c>
      <c r="D183">
        <f>101-Adatok!K185</f>
        <v>35</v>
      </c>
      <c r="E183">
        <f>101-Adatok!N185</f>
        <v>51</v>
      </c>
      <c r="F183">
        <f>101-Adatok!Q185</f>
        <v>73</v>
      </c>
      <c r="G183">
        <f>101-Adatok!T185</f>
        <v>54</v>
      </c>
      <c r="H183">
        <f>Adatok!H185*1000+1000</f>
        <v>59000</v>
      </c>
      <c r="I183">
        <f>Lidl!H897</f>
        <v>57234.7</v>
      </c>
      <c r="J183">
        <f t="shared" si="2"/>
        <v>1765.3000000000029</v>
      </c>
      <c r="K183">
        <f>Lidl!K1862</f>
        <v>5344</v>
      </c>
    </row>
    <row r="184" spans="1:11" x14ac:dyDescent="0.3">
      <c r="A184" s="3">
        <f>Adatok!A186</f>
        <v>43525</v>
      </c>
      <c r="B184">
        <f>101-Adatok!B186</f>
        <v>55</v>
      </c>
      <c r="C184">
        <f>101-Adatok!E186</f>
        <v>49</v>
      </c>
      <c r="D184">
        <f>101-Adatok!K186</f>
        <v>49</v>
      </c>
      <c r="E184">
        <f>101-Adatok!N186</f>
        <v>48</v>
      </c>
      <c r="F184">
        <f>101-Adatok!Q186</f>
        <v>72</v>
      </c>
      <c r="G184">
        <f>101-Adatok!T186</f>
        <v>54</v>
      </c>
      <c r="H184">
        <f>Adatok!H186*1000+1000</f>
        <v>63000</v>
      </c>
      <c r="I184">
        <f>Lidl!H898</f>
        <v>55779.6</v>
      </c>
      <c r="J184">
        <f t="shared" si="2"/>
        <v>7220.4000000000015</v>
      </c>
      <c r="K184">
        <f>Lidl!K1863</f>
        <v>5706.3</v>
      </c>
    </row>
    <row r="185" spans="1:11" x14ac:dyDescent="0.3">
      <c r="A185" s="3">
        <f>Adatok!A187</f>
        <v>43556</v>
      </c>
      <c r="B185">
        <f>101-Adatok!B187</f>
        <v>49</v>
      </c>
      <c r="C185">
        <f>101-Adatok!E187</f>
        <v>38</v>
      </c>
      <c r="D185">
        <f>101-Adatok!K187</f>
        <v>46</v>
      </c>
      <c r="E185">
        <f>101-Adatok!N187</f>
        <v>41</v>
      </c>
      <c r="F185">
        <f>101-Adatok!Q187</f>
        <v>72</v>
      </c>
      <c r="G185">
        <f>101-Adatok!T187</f>
        <v>51</v>
      </c>
      <c r="H185">
        <f>Adatok!H187*1000+1000</f>
        <v>64000</v>
      </c>
      <c r="I185">
        <f>Lidl!H899</f>
        <v>72756</v>
      </c>
      <c r="J185">
        <f t="shared" si="2"/>
        <v>-8756</v>
      </c>
      <c r="K185">
        <f>Lidl!K1864</f>
        <v>3068.6</v>
      </c>
    </row>
    <row r="186" spans="1:11" x14ac:dyDescent="0.3">
      <c r="A186" s="3">
        <f>Adatok!A188</f>
        <v>43586</v>
      </c>
      <c r="B186">
        <f>101-Adatok!B188</f>
        <v>56</v>
      </c>
      <c r="C186">
        <f>101-Adatok!E188</f>
        <v>50</v>
      </c>
      <c r="D186">
        <f>101-Adatok!K188</f>
        <v>54</v>
      </c>
      <c r="E186">
        <f>101-Adatok!N188</f>
        <v>50</v>
      </c>
      <c r="F186">
        <f>101-Adatok!Q188</f>
        <v>75</v>
      </c>
      <c r="G186">
        <f>101-Adatok!T188</f>
        <v>56</v>
      </c>
      <c r="H186">
        <f>Adatok!H188*1000+1000</f>
        <v>59000</v>
      </c>
      <c r="I186">
        <f>Lidl!H900</f>
        <v>48989</v>
      </c>
      <c r="J186">
        <f t="shared" si="2"/>
        <v>10011</v>
      </c>
      <c r="K186">
        <f>Lidl!K1865</f>
        <v>3525.2</v>
      </c>
    </row>
    <row r="187" spans="1:11" x14ac:dyDescent="0.3">
      <c r="A187" s="3">
        <f>Adatok!A189</f>
        <v>43617</v>
      </c>
      <c r="B187">
        <f>101-Adatok!B189</f>
        <v>36</v>
      </c>
      <c r="C187">
        <f>101-Adatok!E189</f>
        <v>26</v>
      </c>
      <c r="D187">
        <f>101-Adatok!K189</f>
        <v>43</v>
      </c>
      <c r="E187">
        <f>101-Adatok!N189</f>
        <v>37</v>
      </c>
      <c r="F187">
        <f>101-Adatok!Q189</f>
        <v>67</v>
      </c>
      <c r="G187">
        <f>101-Adatok!T189</f>
        <v>42</v>
      </c>
      <c r="H187">
        <f>Adatok!H189*1000+1000</f>
        <v>68000</v>
      </c>
      <c r="I187">
        <f>Lidl!H901</f>
        <v>75666.2</v>
      </c>
      <c r="J187">
        <f t="shared" si="2"/>
        <v>-7666.1999999999971</v>
      </c>
      <c r="K187">
        <f>Lidl!K1866</f>
        <v>6159.2</v>
      </c>
    </row>
    <row r="188" spans="1:11" x14ac:dyDescent="0.3">
      <c r="A188" s="3">
        <f>Adatok!A190</f>
        <v>43647</v>
      </c>
      <c r="B188">
        <f>101-Adatok!B190</f>
        <v>50</v>
      </c>
      <c r="C188">
        <f>101-Adatok!E190</f>
        <v>34</v>
      </c>
      <c r="D188">
        <f>101-Adatok!K190</f>
        <v>43</v>
      </c>
      <c r="E188">
        <f>101-Adatok!N190</f>
        <v>34</v>
      </c>
      <c r="F188">
        <f>101-Adatok!Q190</f>
        <v>69</v>
      </c>
      <c r="G188">
        <f>101-Adatok!T190</f>
        <v>36</v>
      </c>
      <c r="H188">
        <f>Adatok!H190*1000+1000</f>
        <v>65000</v>
      </c>
      <c r="I188">
        <f>Lidl!H902</f>
        <v>73726.100000000006</v>
      </c>
      <c r="J188">
        <f t="shared" si="2"/>
        <v>-8726.1000000000058</v>
      </c>
      <c r="K188">
        <f>Lidl!K1867</f>
        <v>4068.6</v>
      </c>
    </row>
    <row r="189" spans="1:11" x14ac:dyDescent="0.3">
      <c r="A189" s="3">
        <f>Adatok!A191</f>
        <v>43678</v>
      </c>
      <c r="B189">
        <f>101-Adatok!B191</f>
        <v>46</v>
      </c>
      <c r="C189">
        <f>101-Adatok!E191</f>
        <v>28</v>
      </c>
      <c r="D189">
        <f>101-Adatok!K191</f>
        <v>43</v>
      </c>
      <c r="E189">
        <f>101-Adatok!N191</f>
        <v>28</v>
      </c>
      <c r="F189">
        <f>101-Adatok!Q191</f>
        <v>67</v>
      </c>
      <c r="G189">
        <f>101-Adatok!T191</f>
        <v>36</v>
      </c>
      <c r="H189">
        <f>Adatok!H191*1000+1000</f>
        <v>72000</v>
      </c>
      <c r="I189">
        <f>Lidl!H903</f>
        <v>76151.3</v>
      </c>
      <c r="J189">
        <f t="shared" si="2"/>
        <v>-4151.3000000000029</v>
      </c>
      <c r="K189">
        <f>Lidl!K1868</f>
        <v>6521.5</v>
      </c>
    </row>
    <row r="190" spans="1:11" x14ac:dyDescent="0.3">
      <c r="A190" s="3">
        <f>Adatok!A192</f>
        <v>43709</v>
      </c>
      <c r="B190">
        <f>101-Adatok!B192</f>
        <v>51</v>
      </c>
      <c r="C190">
        <f>101-Adatok!E192</f>
        <v>49</v>
      </c>
      <c r="D190">
        <f>101-Adatok!K192</f>
        <v>47</v>
      </c>
      <c r="E190">
        <f>101-Adatok!N192</f>
        <v>32</v>
      </c>
      <c r="F190">
        <f>101-Adatok!Q192</f>
        <v>71</v>
      </c>
      <c r="G190">
        <f>101-Adatok!T192</f>
        <v>44</v>
      </c>
      <c r="H190">
        <f>Adatok!H192*1000+1000</f>
        <v>68000</v>
      </c>
      <c r="I190">
        <f>Lidl!H904</f>
        <v>68390.600000000006</v>
      </c>
      <c r="J190">
        <f t="shared" si="2"/>
        <v>-390.60000000000582</v>
      </c>
      <c r="K190">
        <f>Lidl!K1869</f>
        <v>6159.2</v>
      </c>
    </row>
    <row r="191" spans="1:11" x14ac:dyDescent="0.3">
      <c r="A191" s="3">
        <f>Adatok!A193</f>
        <v>43739</v>
      </c>
      <c r="B191">
        <f>101-Adatok!B193</f>
        <v>52</v>
      </c>
      <c r="C191">
        <f>101-Adatok!E193</f>
        <v>47</v>
      </c>
      <c r="D191">
        <f>101-Adatok!K193</f>
        <v>46</v>
      </c>
      <c r="E191">
        <f>101-Adatok!N193</f>
        <v>43</v>
      </c>
      <c r="F191">
        <f>101-Adatok!Q193</f>
        <v>71</v>
      </c>
      <c r="G191">
        <f>101-Adatok!T193</f>
        <v>49</v>
      </c>
      <c r="H191">
        <f>Adatok!H193*1000+1000</f>
        <v>87000</v>
      </c>
      <c r="I191">
        <f>Lidl!H905</f>
        <v>72756</v>
      </c>
      <c r="J191">
        <f t="shared" si="2"/>
        <v>14244</v>
      </c>
      <c r="K191">
        <f>Lidl!K1870</f>
        <v>7880.2</v>
      </c>
    </row>
    <row r="192" spans="1:11" x14ac:dyDescent="0.3">
      <c r="A192" s="3">
        <f>Adatok!A194</f>
        <v>43770</v>
      </c>
      <c r="B192">
        <f>101-Adatok!B194</f>
        <v>38</v>
      </c>
      <c r="C192">
        <f>101-Adatok!E194</f>
        <v>35</v>
      </c>
      <c r="D192">
        <f>101-Adatok!K194</f>
        <v>42</v>
      </c>
      <c r="E192">
        <f>101-Adatok!N194</f>
        <v>45</v>
      </c>
      <c r="F192">
        <f>101-Adatok!Q194</f>
        <v>66</v>
      </c>
      <c r="G192">
        <f>101-Adatok!T194</f>
        <v>44</v>
      </c>
      <c r="H192">
        <f>Adatok!H194*1000+1000</f>
        <v>72000</v>
      </c>
      <c r="I192">
        <f>Lidl!H906</f>
        <v>67420.5</v>
      </c>
      <c r="J192">
        <f t="shared" si="2"/>
        <v>4579.5</v>
      </c>
      <c r="K192">
        <f>Lidl!K1871</f>
        <v>-8029.3</v>
      </c>
    </row>
    <row r="193" spans="1:11" x14ac:dyDescent="0.3">
      <c r="A193" s="3">
        <f>Adatok!A195</f>
        <v>43800</v>
      </c>
      <c r="B193">
        <f>101-Adatok!B195</f>
        <v>18</v>
      </c>
      <c r="C193">
        <f>101-Adatok!E195</f>
        <v>7</v>
      </c>
      <c r="D193">
        <f>101-Adatok!K195</f>
        <v>24</v>
      </c>
      <c r="E193">
        <f>101-Adatok!N195</f>
        <v>27</v>
      </c>
      <c r="F193">
        <f>101-Adatok!Q195</f>
        <v>66</v>
      </c>
      <c r="G193">
        <f>101-Adatok!T195</f>
        <v>29</v>
      </c>
      <c r="H193">
        <f>Adatok!H195*1000+1000</f>
        <v>88000</v>
      </c>
      <c r="I193">
        <f>Lidl!H907</f>
        <v>81971.7</v>
      </c>
      <c r="J193">
        <f t="shared" si="2"/>
        <v>6028.3000000000029</v>
      </c>
      <c r="K193">
        <f>Lidl!K1872</f>
        <v>7061.3</v>
      </c>
    </row>
    <row r="194" spans="1:11" x14ac:dyDescent="0.3">
      <c r="A194" s="3">
        <f>Adatok!A196</f>
        <v>43831</v>
      </c>
      <c r="B194">
        <f>101-Adatok!B196</f>
        <v>57</v>
      </c>
      <c r="C194">
        <f>101-Adatok!E196</f>
        <v>49</v>
      </c>
      <c r="D194">
        <f>101-Adatok!K196</f>
        <v>48</v>
      </c>
      <c r="E194">
        <f>101-Adatok!N196</f>
        <v>49</v>
      </c>
      <c r="F194">
        <f>101-Adatok!Q196</f>
        <v>67</v>
      </c>
      <c r="G194">
        <f>101-Adatok!T196</f>
        <v>47</v>
      </c>
      <c r="H194">
        <f>Adatok!H196*1000+1000</f>
        <v>64000</v>
      </c>
      <c r="I194">
        <f>Lidl!H908</f>
        <v>61357.5</v>
      </c>
      <c r="J194">
        <f t="shared" si="2"/>
        <v>2642.5</v>
      </c>
      <c r="K194">
        <f>Lidl!K1873</f>
        <v>-10572.7</v>
      </c>
    </row>
    <row r="195" spans="1:11" x14ac:dyDescent="0.3">
      <c r="A195" s="3">
        <f>Adatok!A197</f>
        <v>43862</v>
      </c>
      <c r="B195">
        <f>101-Adatok!B197</f>
        <v>58</v>
      </c>
      <c r="C195">
        <f>101-Adatok!E197</f>
        <v>49</v>
      </c>
      <c r="D195">
        <f>101-Adatok!K197</f>
        <v>43</v>
      </c>
      <c r="E195">
        <f>101-Adatok!N197</f>
        <v>43</v>
      </c>
      <c r="F195">
        <f>101-Adatok!Q197</f>
        <v>68</v>
      </c>
      <c r="G195">
        <f>101-Adatok!T197</f>
        <v>43</v>
      </c>
      <c r="H195">
        <f>Adatok!H197*1000+1000</f>
        <v>66000</v>
      </c>
      <c r="I195">
        <f>Lidl!H909</f>
        <v>72270.899999999994</v>
      </c>
      <c r="J195">
        <f t="shared" ref="J195:J235" si="3">H195-I195</f>
        <v>-6270.8999999999942</v>
      </c>
      <c r="K195">
        <f>Lidl!K1874</f>
        <v>-10391.6</v>
      </c>
    </row>
    <row r="196" spans="1:11" x14ac:dyDescent="0.3">
      <c r="A196" s="3">
        <f>Adatok!A198</f>
        <v>43891</v>
      </c>
      <c r="B196">
        <f>101-Adatok!B198</f>
        <v>30</v>
      </c>
      <c r="C196">
        <f>101-Adatok!E198</f>
        <v>23</v>
      </c>
      <c r="D196">
        <f>101-Adatok!K198</f>
        <v>31</v>
      </c>
      <c r="E196">
        <f>101-Adatok!N198</f>
        <v>12</v>
      </c>
      <c r="F196">
        <f>101-Adatok!Q198</f>
        <v>67</v>
      </c>
      <c r="G196">
        <f>101-Adatok!T198</f>
        <v>38</v>
      </c>
      <c r="H196">
        <f>Adatok!H198*1000+1000</f>
        <v>76000</v>
      </c>
      <c r="I196">
        <f>Lidl!H910</f>
        <v>79546.5</v>
      </c>
      <c r="J196">
        <f t="shared" si="3"/>
        <v>-3546.5</v>
      </c>
      <c r="K196">
        <f>Lidl!K1875</f>
        <v>-4029.3</v>
      </c>
    </row>
    <row r="197" spans="1:11" x14ac:dyDescent="0.3">
      <c r="A197" s="3">
        <f>Adatok!A199</f>
        <v>43922</v>
      </c>
      <c r="B197">
        <f>101-Adatok!B199</f>
        <v>2</v>
      </c>
      <c r="C197">
        <f>101-Adatok!E199</f>
        <v>7</v>
      </c>
      <c r="D197">
        <f>101-Adatok!K199</f>
        <v>1</v>
      </c>
      <c r="E197">
        <f>101-Adatok!N199</f>
        <v>4</v>
      </c>
      <c r="F197">
        <f>101-Adatok!Q199</f>
        <v>57</v>
      </c>
      <c r="G197">
        <f>101-Adatok!T199</f>
        <v>27</v>
      </c>
      <c r="H197">
        <f>Adatok!H199*1000+1000</f>
        <v>101000</v>
      </c>
      <c r="I197">
        <f>Lidl!H911</f>
        <v>92642.6</v>
      </c>
      <c r="J197">
        <f t="shared" si="3"/>
        <v>8357.3999999999942</v>
      </c>
      <c r="K197">
        <f>Lidl!K1876</f>
        <v>9148.2000000000007</v>
      </c>
    </row>
    <row r="198" spans="1:11" x14ac:dyDescent="0.3">
      <c r="A198" s="3">
        <f>Adatok!A200</f>
        <v>43952</v>
      </c>
      <c r="B198">
        <f>101-Adatok!B200</f>
        <v>23</v>
      </c>
      <c r="C198">
        <f>101-Adatok!E200</f>
        <v>23</v>
      </c>
      <c r="D198">
        <f>101-Adatok!K200</f>
        <v>23</v>
      </c>
      <c r="E198">
        <f>101-Adatok!N200</f>
        <v>33</v>
      </c>
      <c r="F198">
        <f>101-Adatok!Q200</f>
        <v>64</v>
      </c>
      <c r="G198">
        <f>101-Adatok!T200</f>
        <v>36</v>
      </c>
      <c r="H198">
        <f>Adatok!H200*1000+1000</f>
        <v>89000</v>
      </c>
      <c r="I198">
        <f>Lidl!H912</f>
        <v>82456.800000000003</v>
      </c>
      <c r="J198">
        <f t="shared" si="3"/>
        <v>6543.1999999999971</v>
      </c>
      <c r="K198">
        <f>Lidl!K1877</f>
        <v>8061.3</v>
      </c>
    </row>
    <row r="199" spans="1:11" x14ac:dyDescent="0.3">
      <c r="A199" s="3">
        <f>Adatok!A201</f>
        <v>43983</v>
      </c>
      <c r="B199">
        <f>101-Adatok!B201</f>
        <v>40</v>
      </c>
      <c r="C199">
        <f>101-Adatok!E201</f>
        <v>36</v>
      </c>
      <c r="D199">
        <f>101-Adatok!K201</f>
        <v>31</v>
      </c>
      <c r="E199">
        <f>101-Adatok!N201</f>
        <v>40</v>
      </c>
      <c r="F199">
        <f>101-Adatok!Q201</f>
        <v>63</v>
      </c>
      <c r="G199">
        <f>101-Adatok!T201</f>
        <v>35</v>
      </c>
      <c r="H199">
        <f>Adatok!H201*1000+1000</f>
        <v>78000</v>
      </c>
      <c r="I199">
        <f>Lidl!H913</f>
        <v>78576.5</v>
      </c>
      <c r="J199">
        <f t="shared" si="3"/>
        <v>-576.5</v>
      </c>
      <c r="K199">
        <f>Lidl!K1878</f>
        <v>-2029.3</v>
      </c>
    </row>
    <row r="200" spans="1:11" x14ac:dyDescent="0.3">
      <c r="A200" s="3">
        <f>Adatok!A202</f>
        <v>44013</v>
      </c>
      <c r="B200">
        <f>101-Adatok!B202</f>
        <v>41</v>
      </c>
      <c r="C200">
        <f>101-Adatok!E202</f>
        <v>33</v>
      </c>
      <c r="D200">
        <f>101-Adatok!K202</f>
        <v>34</v>
      </c>
      <c r="E200">
        <f>101-Adatok!N202</f>
        <v>41</v>
      </c>
      <c r="F200">
        <f>101-Adatok!Q202</f>
        <v>62</v>
      </c>
      <c r="G200">
        <f>101-Adatok!T202</f>
        <v>27</v>
      </c>
      <c r="H200">
        <f>Adatok!H202*1000+1000</f>
        <v>78000</v>
      </c>
      <c r="I200">
        <f>Lidl!H914</f>
        <v>78091.399999999994</v>
      </c>
      <c r="J200">
        <f t="shared" si="3"/>
        <v>-91.399999999994179</v>
      </c>
      <c r="K200">
        <f>Lidl!K1879</f>
        <v>-1119.8</v>
      </c>
    </row>
    <row r="201" spans="1:11" x14ac:dyDescent="0.3">
      <c r="A201" s="3">
        <f>Adatok!A203</f>
        <v>44044</v>
      </c>
      <c r="B201">
        <f>101-Adatok!B203</f>
        <v>40</v>
      </c>
      <c r="C201">
        <f>101-Adatok!E203</f>
        <v>29</v>
      </c>
      <c r="D201">
        <f>101-Adatok!K203</f>
        <v>34</v>
      </c>
      <c r="E201">
        <f>101-Adatok!N203</f>
        <v>28</v>
      </c>
      <c r="F201">
        <f>101-Adatok!Q203</f>
        <v>62</v>
      </c>
      <c r="G201">
        <f>101-Adatok!T203</f>
        <v>22</v>
      </c>
      <c r="H201">
        <f>Adatok!H203*1000+1000</f>
        <v>75000</v>
      </c>
      <c r="I201">
        <f>Lidl!H915</f>
        <v>79061.5</v>
      </c>
      <c r="J201">
        <f t="shared" si="3"/>
        <v>-4061.5</v>
      </c>
      <c r="K201">
        <f>Lidl!K1880</f>
        <v>-5029.3</v>
      </c>
    </row>
    <row r="202" spans="1:11" x14ac:dyDescent="0.3">
      <c r="A202" s="3">
        <f>Adatok!A204</f>
        <v>44075</v>
      </c>
      <c r="B202">
        <f>101-Adatok!B204</f>
        <v>52</v>
      </c>
      <c r="C202">
        <f>101-Adatok!E204</f>
        <v>47</v>
      </c>
      <c r="D202">
        <f>101-Adatok!K204</f>
        <v>39</v>
      </c>
      <c r="E202">
        <f>101-Adatok!N204</f>
        <v>41</v>
      </c>
      <c r="F202">
        <f>101-Adatok!Q204</f>
        <v>32</v>
      </c>
      <c r="G202">
        <f>101-Adatok!T204</f>
        <v>36</v>
      </c>
      <c r="H202">
        <f>Adatok!H204*1000+1000</f>
        <v>72000</v>
      </c>
      <c r="I202">
        <f>Lidl!H916</f>
        <v>77121.3</v>
      </c>
      <c r="J202">
        <f t="shared" si="3"/>
        <v>-5121.3000000000029</v>
      </c>
      <c r="K202">
        <f>Lidl!K1881</f>
        <v>-7119.8</v>
      </c>
    </row>
    <row r="203" spans="1:11" x14ac:dyDescent="0.3">
      <c r="A203" s="3">
        <f>Adatok!A205</f>
        <v>44105</v>
      </c>
      <c r="B203">
        <f>101-Adatok!B205</f>
        <v>44</v>
      </c>
      <c r="C203">
        <f>101-Adatok!E205</f>
        <v>41</v>
      </c>
      <c r="D203">
        <f>101-Adatok!K205</f>
        <v>34</v>
      </c>
      <c r="E203">
        <f>101-Adatok!N205</f>
        <v>32</v>
      </c>
      <c r="F203">
        <f>101-Adatok!Q205</f>
        <v>1</v>
      </c>
      <c r="G203">
        <f>101-Adatok!T205</f>
        <v>31</v>
      </c>
      <c r="H203">
        <f>Adatok!H205*1000+1000</f>
        <v>78000</v>
      </c>
      <c r="I203">
        <f>Lidl!H917</f>
        <v>80031.600000000006</v>
      </c>
      <c r="J203">
        <f t="shared" si="3"/>
        <v>-2031.6000000000058</v>
      </c>
      <c r="K203">
        <f>Lidl!K1882</f>
        <v>-1119.8</v>
      </c>
    </row>
    <row r="204" spans="1:11" x14ac:dyDescent="0.3">
      <c r="A204" s="3">
        <f>Adatok!A206</f>
        <v>44136</v>
      </c>
      <c r="B204">
        <f>101-Adatok!B206</f>
        <v>31</v>
      </c>
      <c r="C204">
        <f>101-Adatok!E206</f>
        <v>35</v>
      </c>
      <c r="D204">
        <f>101-Adatok!K206</f>
        <v>28</v>
      </c>
      <c r="E204">
        <f>101-Adatok!N206</f>
        <v>38</v>
      </c>
      <c r="F204">
        <f>101-Adatok!Q206</f>
        <v>61</v>
      </c>
      <c r="G204">
        <f>101-Adatok!T206</f>
        <v>36</v>
      </c>
      <c r="H204">
        <f>Adatok!H206*1000+1000</f>
        <v>82000</v>
      </c>
      <c r="I204">
        <f>Lidl!H918</f>
        <v>79061.5</v>
      </c>
      <c r="J204">
        <f t="shared" si="3"/>
        <v>2938.5</v>
      </c>
      <c r="K204">
        <f>Lidl!K1883</f>
        <v>1970.7</v>
      </c>
    </row>
    <row r="205" spans="1:11" x14ac:dyDescent="0.3">
      <c r="A205" s="3">
        <f>Adatok!A207</f>
        <v>44166</v>
      </c>
      <c r="B205">
        <f>101-Adatok!B207</f>
        <v>15</v>
      </c>
      <c r="C205">
        <f>101-Adatok!E207</f>
        <v>15</v>
      </c>
      <c r="D205">
        <f>101-Adatok!K207</f>
        <v>23</v>
      </c>
      <c r="E205">
        <f>101-Adatok!N207</f>
        <v>19</v>
      </c>
      <c r="F205">
        <f>101-Adatok!Q207</f>
        <v>59</v>
      </c>
      <c r="G205">
        <f>101-Adatok!T207</f>
        <v>13</v>
      </c>
      <c r="H205">
        <f>Adatok!H207*1000+1000</f>
        <v>86000</v>
      </c>
      <c r="I205">
        <f>Lidl!H919</f>
        <v>84882</v>
      </c>
      <c r="J205">
        <f t="shared" si="3"/>
        <v>1118</v>
      </c>
      <c r="K205">
        <f>Lidl!K1884</f>
        <v>5061.3</v>
      </c>
    </row>
    <row r="206" spans="1:11" x14ac:dyDescent="0.3">
      <c r="A206" s="3">
        <f>Adatok!A208</f>
        <v>44197</v>
      </c>
      <c r="B206">
        <f>101-Adatok!B208</f>
        <v>55</v>
      </c>
      <c r="C206">
        <f>101-Adatok!E208</f>
        <v>51</v>
      </c>
      <c r="D206">
        <f>101-Adatok!K208</f>
        <v>38</v>
      </c>
      <c r="E206">
        <f>101-Adatok!N208</f>
        <v>44</v>
      </c>
      <c r="F206">
        <f>101-Adatok!Q208</f>
        <v>54</v>
      </c>
      <c r="G206">
        <f>101-Adatok!T208</f>
        <v>36</v>
      </c>
      <c r="H206">
        <f>Adatok!H208*1000+1000</f>
        <v>73000</v>
      </c>
      <c r="I206">
        <f>Lidl!H920</f>
        <v>70330.8</v>
      </c>
      <c r="J206">
        <f t="shared" si="3"/>
        <v>2669.1999999999971</v>
      </c>
      <c r="K206">
        <f>Lidl!K1885</f>
        <v>-6119.8</v>
      </c>
    </row>
    <row r="207" spans="1:11" x14ac:dyDescent="0.3">
      <c r="A207" s="3">
        <f>Adatok!A209</f>
        <v>44228</v>
      </c>
      <c r="B207">
        <f>101-Adatok!B209</f>
        <v>53</v>
      </c>
      <c r="C207">
        <f>101-Adatok!E209</f>
        <v>54</v>
      </c>
      <c r="D207">
        <f>101-Adatok!K209</f>
        <v>44</v>
      </c>
      <c r="E207">
        <f>101-Adatok!N209</f>
        <v>40</v>
      </c>
      <c r="F207">
        <f>101-Adatok!Q209</f>
        <v>53</v>
      </c>
      <c r="G207">
        <f>101-Adatok!T209</f>
        <v>39</v>
      </c>
      <c r="H207">
        <f>Adatok!H209*1000+1000</f>
        <v>71000</v>
      </c>
      <c r="I207">
        <f>Lidl!H921</f>
        <v>75423.7</v>
      </c>
      <c r="J207">
        <f t="shared" si="3"/>
        <v>-4423.6999999999971</v>
      </c>
      <c r="K207">
        <f>Lidl!K1886</f>
        <v>-8119.8</v>
      </c>
    </row>
    <row r="208" spans="1:11" x14ac:dyDescent="0.3">
      <c r="A208" s="3">
        <f>Adatok!A210</f>
        <v>44256</v>
      </c>
      <c r="B208">
        <f>101-Adatok!B210</f>
        <v>44</v>
      </c>
      <c r="C208">
        <f>101-Adatok!E210</f>
        <v>39</v>
      </c>
      <c r="D208">
        <f>101-Adatok!K210</f>
        <v>26</v>
      </c>
      <c r="E208">
        <f>101-Adatok!N210</f>
        <v>37</v>
      </c>
      <c r="F208">
        <f>101-Adatok!Q210</f>
        <v>58</v>
      </c>
      <c r="G208">
        <f>101-Adatok!T210</f>
        <v>36</v>
      </c>
      <c r="H208">
        <f>Adatok!H210*1000+1000</f>
        <v>80000</v>
      </c>
      <c r="I208">
        <f>Lidl!H922</f>
        <v>78091.399999999994</v>
      </c>
      <c r="J208">
        <f t="shared" si="3"/>
        <v>1908.6000000000058</v>
      </c>
      <c r="K208">
        <f>Lidl!K1887</f>
        <v>880.2</v>
      </c>
    </row>
    <row r="209" spans="1:11" x14ac:dyDescent="0.3">
      <c r="A209" s="3">
        <f>Adatok!A211</f>
        <v>44287</v>
      </c>
      <c r="B209">
        <f>101-Adatok!B211</f>
        <v>46</v>
      </c>
      <c r="C209">
        <f>101-Adatok!E211</f>
        <v>38</v>
      </c>
      <c r="D209">
        <f>101-Adatok!K211</f>
        <v>27</v>
      </c>
      <c r="E209">
        <f>101-Adatok!N211</f>
        <v>27</v>
      </c>
      <c r="F209">
        <f>101-Adatok!Q211</f>
        <v>67</v>
      </c>
      <c r="G209">
        <f>101-Adatok!T211</f>
        <v>29</v>
      </c>
      <c r="H209">
        <f>Adatok!H211*1000+1000</f>
        <v>78000</v>
      </c>
      <c r="I209">
        <f>Lidl!H923</f>
        <v>77606.399999999994</v>
      </c>
      <c r="J209">
        <f t="shared" si="3"/>
        <v>393.60000000000582</v>
      </c>
      <c r="K209">
        <f>Lidl!K1888</f>
        <v>-1119.8</v>
      </c>
    </row>
    <row r="210" spans="1:11" x14ac:dyDescent="0.3">
      <c r="A210" s="3">
        <f>Adatok!A212</f>
        <v>44317</v>
      </c>
      <c r="B210">
        <f>101-Adatok!B212</f>
        <v>48</v>
      </c>
      <c r="C210">
        <f>101-Adatok!E212</f>
        <v>38</v>
      </c>
      <c r="D210">
        <f>101-Adatok!K212</f>
        <v>32</v>
      </c>
      <c r="E210">
        <f>101-Adatok!N212</f>
        <v>21</v>
      </c>
      <c r="F210">
        <f>101-Adatok!Q212</f>
        <v>66</v>
      </c>
      <c r="G210">
        <f>101-Adatok!T212</f>
        <v>32</v>
      </c>
      <c r="H210">
        <f>Adatok!H212*1000+1000</f>
        <v>80000</v>
      </c>
      <c r="I210">
        <f>Lidl!H924</f>
        <v>79061.5</v>
      </c>
      <c r="J210">
        <f t="shared" si="3"/>
        <v>938.5</v>
      </c>
      <c r="K210">
        <f>Lidl!K1889</f>
        <v>880.2</v>
      </c>
    </row>
    <row r="211" spans="1:11" x14ac:dyDescent="0.3">
      <c r="A211" s="3">
        <f>Adatok!A213</f>
        <v>44348</v>
      </c>
      <c r="B211">
        <f>101-Adatok!B213</f>
        <v>26</v>
      </c>
      <c r="C211">
        <f>101-Adatok!E213</f>
        <v>25</v>
      </c>
      <c r="D211">
        <f>101-Adatok!K213</f>
        <v>37</v>
      </c>
      <c r="E211">
        <f>101-Adatok!N213</f>
        <v>16</v>
      </c>
      <c r="F211">
        <f>101-Adatok!Q213</f>
        <v>66</v>
      </c>
      <c r="G211">
        <f>101-Adatok!T213</f>
        <v>28</v>
      </c>
      <c r="H211">
        <f>Adatok!H213*1000+1000</f>
        <v>84000</v>
      </c>
      <c r="I211">
        <f>Lidl!H925</f>
        <v>83426.899999999994</v>
      </c>
      <c r="J211">
        <f t="shared" si="3"/>
        <v>573.10000000000582</v>
      </c>
      <c r="K211">
        <f>Lidl!K1890</f>
        <v>3970.7</v>
      </c>
    </row>
    <row r="212" spans="1:11" x14ac:dyDescent="0.3">
      <c r="A212" s="3">
        <f>Adatok!A214</f>
        <v>44378</v>
      </c>
      <c r="B212">
        <f>101-Adatok!B214</f>
        <v>40</v>
      </c>
      <c r="C212">
        <f>101-Adatok!E214</f>
        <v>31</v>
      </c>
      <c r="D212">
        <f>101-Adatok!K214</f>
        <v>35</v>
      </c>
      <c r="E212">
        <f>101-Adatok!N214</f>
        <v>21</v>
      </c>
      <c r="F212">
        <f>101-Adatok!Q214</f>
        <v>67</v>
      </c>
      <c r="G212">
        <f>101-Adatok!T214</f>
        <v>14</v>
      </c>
      <c r="H212">
        <f>Adatok!H214*1000+1000</f>
        <v>77000</v>
      </c>
      <c r="I212">
        <f>Lidl!H926</f>
        <v>80031.600000000006</v>
      </c>
      <c r="J212">
        <f t="shared" si="3"/>
        <v>-3031.6000000000058</v>
      </c>
      <c r="K212">
        <f>Lidl!K1891</f>
        <v>-3029.3</v>
      </c>
    </row>
    <row r="213" spans="1:11" x14ac:dyDescent="0.3">
      <c r="A213" s="3">
        <f>Adatok!A215</f>
        <v>44409</v>
      </c>
      <c r="B213">
        <f>101-Adatok!B215</f>
        <v>46</v>
      </c>
      <c r="C213">
        <f>101-Adatok!E215</f>
        <v>36</v>
      </c>
      <c r="D213">
        <f>101-Adatok!K215</f>
        <v>32</v>
      </c>
      <c r="E213">
        <f>101-Adatok!N215</f>
        <v>26</v>
      </c>
      <c r="F213">
        <f>101-Adatok!Q215</f>
        <v>65</v>
      </c>
      <c r="G213">
        <f>101-Adatok!T215</f>
        <v>13</v>
      </c>
      <c r="H213">
        <f>Adatok!H215*1000+1000</f>
        <v>77000</v>
      </c>
      <c r="I213">
        <f>Lidl!H927</f>
        <v>78091.399999999994</v>
      </c>
      <c r="J213">
        <f t="shared" si="3"/>
        <v>-1091.3999999999942</v>
      </c>
      <c r="K213">
        <f>Lidl!K1892</f>
        <v>-2119.8000000000002</v>
      </c>
    </row>
    <row r="214" spans="1:11" x14ac:dyDescent="0.3">
      <c r="A214" s="3">
        <f>Adatok!A216</f>
        <v>44440</v>
      </c>
      <c r="B214">
        <f>101-Adatok!B216</f>
        <v>54</v>
      </c>
      <c r="C214">
        <f>101-Adatok!E216</f>
        <v>51</v>
      </c>
      <c r="D214">
        <f>101-Adatok!K216</f>
        <v>38</v>
      </c>
      <c r="E214">
        <f>101-Adatok!N216</f>
        <v>31</v>
      </c>
      <c r="F214">
        <f>101-Adatok!Q216</f>
        <v>64</v>
      </c>
      <c r="G214">
        <f>101-Adatok!T216</f>
        <v>26</v>
      </c>
      <c r="H214">
        <f>Adatok!H216*1000+1000</f>
        <v>69000</v>
      </c>
      <c r="I214">
        <f>Lidl!H928</f>
        <v>75666.2</v>
      </c>
      <c r="J214">
        <f t="shared" si="3"/>
        <v>-6666.1999999999971</v>
      </c>
      <c r="K214">
        <f>Lidl!K1893</f>
        <v>-10119.799999999999</v>
      </c>
    </row>
    <row r="215" spans="1:11" x14ac:dyDescent="0.3">
      <c r="A215" s="3">
        <f>Adatok!A217</f>
        <v>44470</v>
      </c>
      <c r="B215">
        <f>101-Adatok!B217</f>
        <v>47</v>
      </c>
      <c r="C215">
        <f>101-Adatok!E217</f>
        <v>42</v>
      </c>
      <c r="D215">
        <f>101-Adatok!K217</f>
        <v>32</v>
      </c>
      <c r="E215">
        <f>101-Adatok!N217</f>
        <v>28</v>
      </c>
      <c r="F215">
        <f>101-Adatok!Q217</f>
        <v>68</v>
      </c>
      <c r="G215">
        <f>101-Adatok!T217</f>
        <v>30</v>
      </c>
      <c r="H215">
        <f>Adatok!H217*1000+1000</f>
        <v>77000</v>
      </c>
      <c r="I215">
        <f>Lidl!H929</f>
        <v>77121.3</v>
      </c>
      <c r="J215">
        <f t="shared" si="3"/>
        <v>-121.30000000000291</v>
      </c>
      <c r="K215">
        <f>Lidl!K1894</f>
        <v>-2119.8000000000002</v>
      </c>
    </row>
    <row r="216" spans="1:11" x14ac:dyDescent="0.3">
      <c r="A216" s="3">
        <f>Adatok!A218</f>
        <v>44501</v>
      </c>
      <c r="B216">
        <f>101-Adatok!B218</f>
        <v>40</v>
      </c>
      <c r="C216">
        <f>101-Adatok!E218</f>
        <v>38</v>
      </c>
      <c r="D216">
        <f>101-Adatok!K218</f>
        <v>33</v>
      </c>
      <c r="E216">
        <f>101-Adatok!N218</f>
        <v>35</v>
      </c>
      <c r="F216">
        <f>101-Adatok!Q218</f>
        <v>66</v>
      </c>
      <c r="G216">
        <f>101-Adatok!T218</f>
        <v>36</v>
      </c>
      <c r="H216">
        <f>Adatok!H218*1000+1000</f>
        <v>88000</v>
      </c>
      <c r="I216">
        <f>Lidl!H930</f>
        <v>78091.399999999994</v>
      </c>
      <c r="J216">
        <f t="shared" si="3"/>
        <v>9908.6000000000058</v>
      </c>
      <c r="K216">
        <f>Lidl!K1895</f>
        <v>7970.7</v>
      </c>
    </row>
    <row r="217" spans="1:11" x14ac:dyDescent="0.3">
      <c r="A217" s="3">
        <f>Adatok!A219</f>
        <v>44531</v>
      </c>
      <c r="B217">
        <f>101-Adatok!B219</f>
        <v>23</v>
      </c>
      <c r="C217">
        <f>101-Adatok!E219</f>
        <v>16</v>
      </c>
      <c r="D217">
        <f>101-Adatok!K219</f>
        <v>24</v>
      </c>
      <c r="E217">
        <f>101-Adatok!N219</f>
        <v>19</v>
      </c>
      <c r="F217">
        <f>101-Adatok!Q219</f>
        <v>64</v>
      </c>
      <c r="G217">
        <f>101-Adatok!T219</f>
        <v>12</v>
      </c>
      <c r="H217">
        <f>Adatok!H219*1000+1000</f>
        <v>84000</v>
      </c>
      <c r="I217">
        <f>Lidl!H931</f>
        <v>83911.9</v>
      </c>
      <c r="J217">
        <f t="shared" si="3"/>
        <v>88.100000000005821</v>
      </c>
      <c r="K217">
        <f>Lidl!K1896</f>
        <v>3061.3</v>
      </c>
    </row>
    <row r="218" spans="1:11" x14ac:dyDescent="0.3">
      <c r="A218" s="3">
        <f>Adatok!A220</f>
        <v>44562</v>
      </c>
      <c r="B218">
        <f>101-Adatok!B220</f>
        <v>52</v>
      </c>
      <c r="C218">
        <f>101-Adatok!E220</f>
        <v>46</v>
      </c>
      <c r="D218">
        <f>101-Adatok!K220</f>
        <v>43</v>
      </c>
      <c r="E218">
        <f>101-Adatok!N220</f>
        <v>33</v>
      </c>
      <c r="F218">
        <f>101-Adatok!Q220</f>
        <v>67</v>
      </c>
      <c r="G218">
        <f>101-Adatok!T220</f>
        <v>24</v>
      </c>
      <c r="H218">
        <f>Adatok!H220*1000+1000</f>
        <v>76000</v>
      </c>
      <c r="I218">
        <f>Lidl!H932</f>
        <v>76151.3</v>
      </c>
      <c r="J218">
        <f t="shared" si="3"/>
        <v>-151.30000000000291</v>
      </c>
      <c r="K218">
        <f>Lidl!K1897</f>
        <v>-3119.8</v>
      </c>
    </row>
    <row r="219" spans="1:11" x14ac:dyDescent="0.3">
      <c r="A219" s="3">
        <f>Adatok!A221</f>
        <v>44593</v>
      </c>
      <c r="B219">
        <f>101-Adatok!B221</f>
        <v>53</v>
      </c>
      <c r="C219">
        <f>101-Adatok!E221</f>
        <v>42</v>
      </c>
      <c r="D219">
        <f>101-Adatok!K221</f>
        <v>39</v>
      </c>
      <c r="E219">
        <f>101-Adatok!N221</f>
        <v>33</v>
      </c>
      <c r="F219">
        <f>101-Adatok!Q221</f>
        <v>71</v>
      </c>
      <c r="G219">
        <f>101-Adatok!T221</f>
        <v>34</v>
      </c>
      <c r="H219">
        <f>Adatok!H221*1000+1000</f>
        <v>72000</v>
      </c>
      <c r="I219">
        <f>Lidl!H933</f>
        <v>73726.100000000006</v>
      </c>
      <c r="J219">
        <f t="shared" si="3"/>
        <v>-1726.1000000000058</v>
      </c>
      <c r="K219">
        <f>Lidl!K1898</f>
        <v>-7119.8</v>
      </c>
    </row>
    <row r="220" spans="1:11" x14ac:dyDescent="0.3">
      <c r="A220" s="3">
        <f>Adatok!A222</f>
        <v>44621</v>
      </c>
      <c r="B220">
        <f>101-Adatok!B222</f>
        <v>45</v>
      </c>
      <c r="C220">
        <f>101-Adatok!E222</f>
        <v>40</v>
      </c>
      <c r="D220">
        <f>101-Adatok!K222</f>
        <v>30</v>
      </c>
      <c r="E220">
        <f>101-Adatok!N222</f>
        <v>25</v>
      </c>
      <c r="F220">
        <f>101-Adatok!Q222</f>
        <v>70</v>
      </c>
      <c r="G220">
        <f>101-Adatok!T222</f>
        <v>28</v>
      </c>
      <c r="H220">
        <f>Adatok!H222*1000+1000</f>
        <v>71000</v>
      </c>
      <c r="I220">
        <f>Lidl!H934</f>
        <v>75666.2</v>
      </c>
      <c r="J220">
        <f t="shared" si="3"/>
        <v>-4666.1999999999971</v>
      </c>
      <c r="K220">
        <f>Lidl!K1899</f>
        <v>-8119.8</v>
      </c>
    </row>
    <row r="221" spans="1:11" x14ac:dyDescent="0.3">
      <c r="A221" s="3">
        <f>Adatok!A223</f>
        <v>44652</v>
      </c>
      <c r="B221">
        <f>101-Adatok!B223</f>
        <v>44</v>
      </c>
      <c r="C221">
        <f>101-Adatok!E223</f>
        <v>35</v>
      </c>
      <c r="D221">
        <f>101-Adatok!K223</f>
        <v>24</v>
      </c>
      <c r="E221">
        <f>101-Adatok!N223</f>
        <v>23</v>
      </c>
      <c r="F221">
        <f>101-Adatok!Q223</f>
        <v>64</v>
      </c>
      <c r="G221">
        <f>101-Adatok!T223</f>
        <v>25</v>
      </c>
      <c r="H221">
        <f>Adatok!H223*1000+1000</f>
        <v>73000</v>
      </c>
      <c r="I221">
        <f>Lidl!H935</f>
        <v>77606.399999999994</v>
      </c>
      <c r="J221">
        <f t="shared" si="3"/>
        <v>-4606.3999999999942</v>
      </c>
      <c r="K221">
        <f>Lidl!K1900</f>
        <v>-6119.8</v>
      </c>
    </row>
    <row r="222" spans="1:11" x14ac:dyDescent="0.3">
      <c r="A222" s="3">
        <f>Adatok!A224</f>
        <v>44682</v>
      </c>
      <c r="B222">
        <f>101-Adatok!B224</f>
        <v>49</v>
      </c>
      <c r="C222">
        <f>101-Adatok!E224</f>
        <v>39</v>
      </c>
      <c r="D222">
        <f>101-Adatok!K224</f>
        <v>28</v>
      </c>
      <c r="E222">
        <f>101-Adatok!N224</f>
        <v>29</v>
      </c>
      <c r="F222">
        <f>101-Adatok!Q224</f>
        <v>67</v>
      </c>
      <c r="G222">
        <f>101-Adatok!T224</f>
        <v>28</v>
      </c>
      <c r="H222">
        <f>Adatok!H224*1000+1000</f>
        <v>73000</v>
      </c>
      <c r="I222">
        <f>Lidl!H936</f>
        <v>77606.399999999994</v>
      </c>
      <c r="J222">
        <f t="shared" si="3"/>
        <v>-4606.3999999999942</v>
      </c>
      <c r="K222">
        <f>Lidl!K1901</f>
        <v>-6119.8</v>
      </c>
    </row>
    <row r="223" spans="1:11" x14ac:dyDescent="0.3">
      <c r="A223" s="3">
        <f>Adatok!A225</f>
        <v>44713</v>
      </c>
      <c r="B223">
        <f>101-Adatok!B225</f>
        <v>34</v>
      </c>
      <c r="C223">
        <f>101-Adatok!E225</f>
        <v>26</v>
      </c>
      <c r="D223">
        <f>101-Adatok!K225</f>
        <v>23</v>
      </c>
      <c r="E223">
        <f>101-Adatok!N225</f>
        <v>20</v>
      </c>
      <c r="F223">
        <f>101-Adatok!Q225</f>
        <v>63</v>
      </c>
      <c r="G223">
        <f>101-Adatok!T225</f>
        <v>16</v>
      </c>
      <c r="H223">
        <f>Adatok!H225*1000+1000</f>
        <v>79000</v>
      </c>
      <c r="I223">
        <f>Lidl!H937</f>
        <v>81001.7</v>
      </c>
      <c r="J223">
        <f t="shared" si="3"/>
        <v>-2001.6999999999971</v>
      </c>
      <c r="K223">
        <f>Lidl!K1902</f>
        <v>-1029.3</v>
      </c>
    </row>
    <row r="224" spans="1:11" x14ac:dyDescent="0.3">
      <c r="A224" s="3">
        <f>Adatok!A226</f>
        <v>44743</v>
      </c>
      <c r="B224">
        <f>101-Adatok!B226</f>
        <v>40</v>
      </c>
      <c r="C224">
        <f>101-Adatok!E226</f>
        <v>24</v>
      </c>
      <c r="D224">
        <f>101-Adatok!K226</f>
        <v>17</v>
      </c>
      <c r="E224">
        <f>101-Adatok!N226</f>
        <v>11</v>
      </c>
      <c r="F224">
        <f>101-Adatok!Q226</f>
        <v>57</v>
      </c>
      <c r="G224">
        <f>101-Adatok!T226</f>
        <v>2</v>
      </c>
      <c r="H224">
        <f>Adatok!H226*1000+1000</f>
        <v>83000</v>
      </c>
      <c r="I224">
        <f>Lidl!H938</f>
        <v>81971.7</v>
      </c>
      <c r="J224">
        <f t="shared" si="3"/>
        <v>1028.3000000000029</v>
      </c>
      <c r="K224">
        <f>Lidl!K1903</f>
        <v>2970.7</v>
      </c>
    </row>
    <row r="225" spans="1:11" x14ac:dyDescent="0.3">
      <c r="A225" s="3">
        <f>Adatok!A227</f>
        <v>44774</v>
      </c>
      <c r="B225">
        <f>101-Adatok!B227</f>
        <v>42</v>
      </c>
      <c r="C225">
        <f>101-Adatok!E227</f>
        <v>23</v>
      </c>
      <c r="D225">
        <f>101-Adatok!K227</f>
        <v>27</v>
      </c>
      <c r="E225">
        <f>101-Adatok!N227</f>
        <v>14</v>
      </c>
      <c r="F225">
        <f>101-Adatok!Q227</f>
        <v>59</v>
      </c>
      <c r="G225">
        <f>101-Adatok!T227</f>
        <v>8</v>
      </c>
      <c r="H225">
        <f>Adatok!H227*1000+1000</f>
        <v>79000</v>
      </c>
      <c r="I225">
        <f>Lidl!H939</f>
        <v>80516.600000000006</v>
      </c>
      <c r="J225">
        <f t="shared" si="3"/>
        <v>-1516.6000000000058</v>
      </c>
      <c r="K225">
        <f>Lidl!K1904</f>
        <v>-119.8</v>
      </c>
    </row>
    <row r="226" spans="1:11" x14ac:dyDescent="0.3">
      <c r="A226" s="3">
        <f>Adatok!A228</f>
        <v>44805</v>
      </c>
      <c r="B226">
        <f>101-Adatok!B228</f>
        <v>48</v>
      </c>
      <c r="C226">
        <f>101-Adatok!E228</f>
        <v>35</v>
      </c>
      <c r="D226">
        <f>101-Adatok!K228</f>
        <v>23</v>
      </c>
      <c r="E226">
        <f>101-Adatok!N228</f>
        <v>24</v>
      </c>
      <c r="F226">
        <f>101-Adatok!Q228</f>
        <v>64</v>
      </c>
      <c r="G226">
        <f>101-Adatok!T228</f>
        <v>17</v>
      </c>
      <c r="H226">
        <f>Adatok!H228*1000+1000</f>
        <v>75000</v>
      </c>
      <c r="I226">
        <f>Lidl!H940</f>
        <v>78576.5</v>
      </c>
      <c r="J226">
        <f t="shared" si="3"/>
        <v>-3576.5</v>
      </c>
      <c r="K226">
        <f>Lidl!K1905</f>
        <v>-4119.8</v>
      </c>
    </row>
    <row r="227" spans="1:11" x14ac:dyDescent="0.3">
      <c r="A227" s="3">
        <f>Adatok!A229</f>
        <v>44835</v>
      </c>
      <c r="B227">
        <f>101-Adatok!B229</f>
        <v>41</v>
      </c>
      <c r="C227">
        <f>101-Adatok!E229</f>
        <v>27</v>
      </c>
      <c r="D227">
        <f>101-Adatok!K229</f>
        <v>15</v>
      </c>
      <c r="E227">
        <f>101-Adatok!N229</f>
        <v>11</v>
      </c>
      <c r="F227">
        <f>101-Adatok!Q229</f>
        <v>47</v>
      </c>
      <c r="G227">
        <f>101-Adatok!T229</f>
        <v>12</v>
      </c>
      <c r="H227">
        <f>Adatok!H229*1000+1000</f>
        <v>84000</v>
      </c>
      <c r="I227">
        <f>Lidl!H941</f>
        <v>82941.8</v>
      </c>
      <c r="J227">
        <f t="shared" si="3"/>
        <v>1058.1999999999971</v>
      </c>
      <c r="K227">
        <f>Lidl!K1906</f>
        <v>4880.2</v>
      </c>
    </row>
    <row r="228" spans="1:11" x14ac:dyDescent="0.3">
      <c r="A228" s="3">
        <f>Adatok!A230</f>
        <v>44866</v>
      </c>
      <c r="B228">
        <f>101-Adatok!B230</f>
        <v>38</v>
      </c>
      <c r="C228">
        <f>101-Adatok!E230</f>
        <v>24</v>
      </c>
      <c r="D228">
        <f>101-Adatok!K230</f>
        <v>14</v>
      </c>
      <c r="E228">
        <f>101-Adatok!N230</f>
        <v>26</v>
      </c>
      <c r="F228">
        <f>101-Adatok!Q230</f>
        <v>60</v>
      </c>
      <c r="G228">
        <f>101-Adatok!T230</f>
        <v>22</v>
      </c>
      <c r="H228">
        <f>Adatok!H230*1000+1000</f>
        <v>79000</v>
      </c>
      <c r="I228">
        <f>Lidl!H942</f>
        <v>80516.600000000006</v>
      </c>
      <c r="J228">
        <f t="shared" si="3"/>
        <v>-1516.6000000000058</v>
      </c>
      <c r="K228">
        <f>Lidl!K1907</f>
        <v>-1029.3</v>
      </c>
    </row>
    <row r="229" spans="1:11" x14ac:dyDescent="0.3">
      <c r="A229" s="3">
        <f>Adatok!A231</f>
        <v>44896</v>
      </c>
      <c r="B229">
        <f>101-Adatok!B231</f>
        <v>1</v>
      </c>
      <c r="C229">
        <f>101-Adatok!E231</f>
        <v>3</v>
      </c>
      <c r="D229">
        <f>101-Adatok!K231</f>
        <v>7</v>
      </c>
      <c r="E229">
        <f>101-Adatok!N231</f>
        <v>1</v>
      </c>
      <c r="F229">
        <f>101-Adatok!Q231</f>
        <v>55</v>
      </c>
      <c r="G229">
        <f>101-Adatok!T231</f>
        <v>1</v>
      </c>
      <c r="H229">
        <f>Adatok!H231*1000+1000</f>
        <v>89000</v>
      </c>
      <c r="I229">
        <f>Lidl!H943</f>
        <v>92157.6</v>
      </c>
      <c r="J229">
        <f t="shared" si="3"/>
        <v>-3157.6000000000058</v>
      </c>
      <c r="K229">
        <f>Lidl!K1908</f>
        <v>-2851.8</v>
      </c>
    </row>
    <row r="230" spans="1:11" x14ac:dyDescent="0.3">
      <c r="A230" s="3">
        <f>Adatok!A232</f>
        <v>44927</v>
      </c>
      <c r="B230">
        <f>101-Adatok!B232</f>
        <v>48</v>
      </c>
      <c r="C230">
        <f>101-Adatok!E232</f>
        <v>43</v>
      </c>
      <c r="D230">
        <f>101-Adatok!K232</f>
        <v>9</v>
      </c>
      <c r="E230">
        <f>101-Adatok!N232</f>
        <v>28</v>
      </c>
      <c r="F230">
        <f>101-Adatok!Q232</f>
        <v>59</v>
      </c>
      <c r="G230">
        <f>101-Adatok!T232</f>
        <v>21</v>
      </c>
      <c r="H230">
        <f>Adatok!H232*1000+1000</f>
        <v>78000</v>
      </c>
      <c r="I230">
        <f>Lidl!H944</f>
        <v>80031.600000000006</v>
      </c>
      <c r="J230">
        <f t="shared" si="3"/>
        <v>-2031.6000000000058</v>
      </c>
      <c r="K230">
        <f>Lidl!K1909</f>
        <v>-1119.8</v>
      </c>
    </row>
    <row r="231" spans="1:11" x14ac:dyDescent="0.3">
      <c r="A231" s="3">
        <f>Adatok!A233</f>
        <v>44958</v>
      </c>
      <c r="B231">
        <f>101-Adatok!B233</f>
        <v>49</v>
      </c>
      <c r="C231">
        <f>101-Adatok!E233</f>
        <v>39</v>
      </c>
      <c r="D231">
        <f>101-Adatok!K233</f>
        <v>1</v>
      </c>
      <c r="E231">
        <f>101-Adatok!N233</f>
        <v>24</v>
      </c>
      <c r="F231">
        <f>101-Adatok!Q233</f>
        <v>59</v>
      </c>
      <c r="G231">
        <f>101-Adatok!T233</f>
        <v>17</v>
      </c>
      <c r="H231">
        <f>Adatok!H233*1000+1000</f>
        <v>80000</v>
      </c>
      <c r="I231">
        <f>Lidl!H945</f>
        <v>81001.7</v>
      </c>
      <c r="J231">
        <f t="shared" si="3"/>
        <v>-1001.6999999999971</v>
      </c>
      <c r="K231">
        <f>Lidl!K1910</f>
        <v>880.2</v>
      </c>
    </row>
    <row r="232" spans="1:11" x14ac:dyDescent="0.3">
      <c r="A232" s="3">
        <f>Adatok!A234</f>
        <v>44986</v>
      </c>
      <c r="B232">
        <f>101-Adatok!B234</f>
        <v>50</v>
      </c>
      <c r="C232">
        <f>101-Adatok!E234</f>
        <v>37</v>
      </c>
      <c r="D232">
        <f>101-Adatok!K234</f>
        <v>7</v>
      </c>
      <c r="E232">
        <f>101-Adatok!N234</f>
        <v>16</v>
      </c>
      <c r="F232">
        <f>101-Adatok!Q234</f>
        <v>59</v>
      </c>
      <c r="G232">
        <f>101-Adatok!T234</f>
        <v>21</v>
      </c>
      <c r="H232">
        <f>Adatok!H234*1000+1000</f>
        <v>81000</v>
      </c>
      <c r="I232">
        <f>Lidl!H946</f>
        <v>81486.7</v>
      </c>
      <c r="J232">
        <f t="shared" si="3"/>
        <v>-486.69999999999709</v>
      </c>
      <c r="K232">
        <f>Lidl!K1911</f>
        <v>1880.2</v>
      </c>
    </row>
    <row r="233" spans="1:11" x14ac:dyDescent="0.3">
      <c r="A233" s="3">
        <f>Adatok!A235</f>
        <v>45017</v>
      </c>
      <c r="B233">
        <f>101-Adatok!B235</f>
        <v>43</v>
      </c>
      <c r="C233">
        <f>101-Adatok!E235</f>
        <v>29</v>
      </c>
      <c r="D233">
        <f>101-Adatok!K235</f>
        <v>8</v>
      </c>
      <c r="E233">
        <f>101-Adatok!N235</f>
        <v>15</v>
      </c>
      <c r="F233">
        <f>101-Adatok!Q235</f>
        <v>59</v>
      </c>
      <c r="G233">
        <f>101-Adatok!T235</f>
        <v>5</v>
      </c>
      <c r="H233">
        <f>Adatok!H235*1000+1000</f>
        <v>84000</v>
      </c>
      <c r="I233">
        <f>Lidl!H947</f>
        <v>81971.7</v>
      </c>
      <c r="J233">
        <f t="shared" si="3"/>
        <v>2028.3000000000029</v>
      </c>
      <c r="K233">
        <f>Lidl!K1912</f>
        <v>4880.2</v>
      </c>
    </row>
    <row r="234" spans="1:11" x14ac:dyDescent="0.3">
      <c r="A234" s="3">
        <f>Adatok!A236</f>
        <v>45047</v>
      </c>
      <c r="B234">
        <f>101-Adatok!B236</f>
        <v>51</v>
      </c>
      <c r="C234">
        <f>101-Adatok!E236</f>
        <v>34</v>
      </c>
      <c r="D234">
        <f>101-Adatok!K236</f>
        <v>16</v>
      </c>
      <c r="E234">
        <f>101-Adatok!N236</f>
        <v>12</v>
      </c>
      <c r="F234">
        <f>101-Adatok!Q236</f>
        <v>60</v>
      </c>
      <c r="G234">
        <f>101-Adatok!T236</f>
        <v>17</v>
      </c>
      <c r="H234">
        <f>Adatok!H236*1000+1000</f>
        <v>80000</v>
      </c>
      <c r="I234">
        <f>Lidl!H948</f>
        <v>81001.7</v>
      </c>
      <c r="J234">
        <f t="shared" si="3"/>
        <v>-1001.6999999999971</v>
      </c>
      <c r="K234">
        <f>Lidl!K1913</f>
        <v>880.2</v>
      </c>
    </row>
    <row r="235" spans="1:11" x14ac:dyDescent="0.3">
      <c r="A235" s="3">
        <f>Adatok!A237</f>
        <v>45078</v>
      </c>
      <c r="B235">
        <f>101-Adatok!B237</f>
        <v>47</v>
      </c>
      <c r="C235">
        <f>101-Adatok!E237</f>
        <v>35</v>
      </c>
      <c r="D235">
        <f>101-Adatok!K237</f>
        <v>23</v>
      </c>
      <c r="E235">
        <f>101-Adatok!N237</f>
        <v>13</v>
      </c>
      <c r="F235">
        <f>101-Adatok!Q237</f>
        <v>64</v>
      </c>
      <c r="G235">
        <f>101-Adatok!T237</f>
        <v>5</v>
      </c>
      <c r="H235">
        <f>Adatok!H237*1000+1000</f>
        <v>80000</v>
      </c>
      <c r="I235">
        <f>Lidl!H949</f>
        <v>80516.600000000006</v>
      </c>
      <c r="J235">
        <f t="shared" si="3"/>
        <v>-516.60000000000582</v>
      </c>
      <c r="K235">
        <f>Lidl!K1914</f>
        <v>880.2</v>
      </c>
    </row>
    <row r="236" spans="1:11" x14ac:dyDescent="0.3">
      <c r="A236" s="3"/>
    </row>
  </sheetData>
  <mergeCells count="1">
    <mergeCell ref="P22:X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928"/>
  <sheetViews>
    <sheetView workbookViewId="0"/>
  </sheetViews>
  <sheetFormatPr defaultColWidth="8.88671875" defaultRowHeight="14.4" x14ac:dyDescent="0.3"/>
  <sheetData>
    <row r="1" spans="1:12" ht="18" x14ac:dyDescent="0.3">
      <c r="A1" s="4"/>
    </row>
    <row r="2" spans="1:12" x14ac:dyDescent="0.3">
      <c r="A2" s="5"/>
    </row>
    <row r="5" spans="1:12" ht="18" x14ac:dyDescent="0.3">
      <c r="A5" s="6" t="s">
        <v>18</v>
      </c>
      <c r="B5" s="7">
        <v>6083094</v>
      </c>
      <c r="C5" s="6" t="s">
        <v>19</v>
      </c>
      <c r="D5" s="7">
        <v>234</v>
      </c>
      <c r="E5" s="6" t="s">
        <v>20</v>
      </c>
      <c r="F5" s="7">
        <v>6</v>
      </c>
      <c r="G5" s="6" t="s">
        <v>21</v>
      </c>
      <c r="H5" s="7">
        <v>234</v>
      </c>
      <c r="I5" s="6" t="s">
        <v>22</v>
      </c>
      <c r="J5" s="7">
        <v>0</v>
      </c>
      <c r="K5" s="6" t="s">
        <v>23</v>
      </c>
      <c r="L5" s="7" t="s">
        <v>660</v>
      </c>
    </row>
    <row r="6" spans="1:12" ht="18.600000000000001" thickBot="1" x14ac:dyDescent="0.35">
      <c r="A6" s="4"/>
    </row>
    <row r="7" spans="1:12" ht="15" thickBot="1" x14ac:dyDescent="0.35">
      <c r="A7" s="8" t="s">
        <v>25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</row>
    <row r="8" spans="1:12" ht="15" thickBot="1" x14ac:dyDescent="0.35">
      <c r="A8" s="8">
        <f>Tesco!A8</f>
        <v>234</v>
      </c>
      <c r="B8" s="9">
        <v>97</v>
      </c>
      <c r="C8" s="9">
        <v>81</v>
      </c>
      <c r="D8" s="9">
        <v>101</v>
      </c>
      <c r="E8" s="9">
        <v>101</v>
      </c>
      <c r="F8" s="9">
        <v>96</v>
      </c>
      <c r="G8" s="9">
        <v>101</v>
      </c>
      <c r="H8" s="9">
        <v>4000</v>
      </c>
    </row>
    <row r="9" spans="1:12" ht="15" thickBot="1" x14ac:dyDescent="0.35">
      <c r="A9" s="8">
        <f>Tesco!A9</f>
        <v>233</v>
      </c>
      <c r="B9" s="9">
        <v>89</v>
      </c>
      <c r="C9" s="9">
        <v>85</v>
      </c>
      <c r="D9" s="9">
        <v>101</v>
      </c>
      <c r="E9" s="9">
        <v>101</v>
      </c>
      <c r="F9" s="9">
        <v>98</v>
      </c>
      <c r="G9" s="9">
        <v>89</v>
      </c>
      <c r="H9" s="9">
        <v>3000</v>
      </c>
    </row>
    <row r="10" spans="1:12" ht="15" thickBot="1" x14ac:dyDescent="0.35">
      <c r="A10" s="8">
        <f>Tesco!A10</f>
        <v>232</v>
      </c>
      <c r="B10" s="9">
        <v>93</v>
      </c>
      <c r="C10" s="9">
        <v>66</v>
      </c>
      <c r="D10" s="9">
        <v>101</v>
      </c>
      <c r="E10" s="9">
        <v>101</v>
      </c>
      <c r="F10" s="9">
        <v>101</v>
      </c>
      <c r="G10" s="9">
        <v>101</v>
      </c>
      <c r="H10" s="9">
        <v>4000</v>
      </c>
    </row>
    <row r="11" spans="1:12" ht="15" thickBot="1" x14ac:dyDescent="0.35">
      <c r="A11" s="8">
        <f>Tesco!A11</f>
        <v>231</v>
      </c>
      <c r="B11" s="9">
        <v>94</v>
      </c>
      <c r="C11" s="9">
        <v>75</v>
      </c>
      <c r="D11" s="9">
        <v>101</v>
      </c>
      <c r="E11" s="9">
        <v>101</v>
      </c>
      <c r="F11" s="9">
        <v>99</v>
      </c>
      <c r="G11" s="9">
        <v>87</v>
      </c>
      <c r="H11" s="9">
        <v>1000</v>
      </c>
    </row>
    <row r="12" spans="1:12" ht="15" thickBot="1" x14ac:dyDescent="0.35">
      <c r="A12" s="8">
        <f>Tesco!A12</f>
        <v>230</v>
      </c>
      <c r="B12" s="9">
        <v>86</v>
      </c>
      <c r="C12" s="9">
        <v>68</v>
      </c>
      <c r="D12" s="9">
        <v>101</v>
      </c>
      <c r="E12" s="9">
        <v>96</v>
      </c>
      <c r="F12" s="9">
        <v>98</v>
      </c>
      <c r="G12" s="9">
        <v>101</v>
      </c>
      <c r="H12" s="9">
        <v>1000</v>
      </c>
    </row>
    <row r="13" spans="1:12" ht="15" thickBot="1" x14ac:dyDescent="0.35">
      <c r="A13" s="8">
        <f>Tesco!A13</f>
        <v>229</v>
      </c>
      <c r="B13" s="9">
        <v>87</v>
      </c>
      <c r="C13" s="9">
        <v>76</v>
      </c>
      <c r="D13" s="9">
        <v>101</v>
      </c>
      <c r="E13" s="9">
        <v>101</v>
      </c>
      <c r="F13" s="9">
        <v>101</v>
      </c>
      <c r="G13" s="9">
        <v>101</v>
      </c>
      <c r="H13" s="9">
        <v>5000</v>
      </c>
    </row>
    <row r="14" spans="1:12" ht="15" thickBot="1" x14ac:dyDescent="0.35">
      <c r="A14" s="8">
        <f>Tesco!A14</f>
        <v>228</v>
      </c>
      <c r="B14" s="9">
        <v>88</v>
      </c>
      <c r="C14" s="9">
        <v>70</v>
      </c>
      <c r="D14" s="9">
        <v>98</v>
      </c>
      <c r="E14" s="9">
        <v>101</v>
      </c>
      <c r="F14" s="9">
        <v>99</v>
      </c>
      <c r="G14" s="9">
        <v>62</v>
      </c>
      <c r="H14" s="9">
        <v>1000</v>
      </c>
    </row>
    <row r="15" spans="1:12" ht="15" thickBot="1" x14ac:dyDescent="0.35">
      <c r="A15" s="8">
        <f>Tesco!A15</f>
        <v>227</v>
      </c>
      <c r="B15" s="9">
        <v>84</v>
      </c>
      <c r="C15" s="9">
        <v>69</v>
      </c>
      <c r="D15" s="9">
        <v>94</v>
      </c>
      <c r="E15" s="9">
        <v>101</v>
      </c>
      <c r="F15" s="9">
        <v>91</v>
      </c>
      <c r="G15" s="9">
        <v>78</v>
      </c>
      <c r="H15" s="9">
        <v>2000</v>
      </c>
    </row>
    <row r="16" spans="1:12" ht="15" thickBot="1" x14ac:dyDescent="0.35">
      <c r="A16" s="8">
        <f>Tesco!A16</f>
        <v>226</v>
      </c>
      <c r="B16" s="9">
        <v>90</v>
      </c>
      <c r="C16" s="9">
        <v>84</v>
      </c>
      <c r="D16" s="9">
        <v>101</v>
      </c>
      <c r="E16" s="9">
        <v>95</v>
      </c>
      <c r="F16" s="9">
        <v>98</v>
      </c>
      <c r="G16" s="9">
        <v>87</v>
      </c>
      <c r="H16" s="9">
        <v>3000</v>
      </c>
    </row>
    <row r="17" spans="1:8" ht="15" thickBot="1" x14ac:dyDescent="0.35">
      <c r="A17" s="8">
        <f>Tesco!A17</f>
        <v>225</v>
      </c>
      <c r="B17" s="9">
        <v>95</v>
      </c>
      <c r="C17" s="9">
        <v>88</v>
      </c>
      <c r="D17" s="9">
        <v>101</v>
      </c>
      <c r="E17" s="9">
        <v>89</v>
      </c>
      <c r="F17" s="9">
        <v>99</v>
      </c>
      <c r="G17" s="9">
        <v>86</v>
      </c>
      <c r="H17" s="9">
        <v>3000</v>
      </c>
    </row>
    <row r="18" spans="1:8" ht="15" thickBot="1" x14ac:dyDescent="0.35">
      <c r="A18" s="8">
        <f>Tesco!A18</f>
        <v>224</v>
      </c>
      <c r="B18" s="9">
        <v>85</v>
      </c>
      <c r="C18" s="9">
        <v>84</v>
      </c>
      <c r="D18" s="9">
        <v>101</v>
      </c>
      <c r="E18" s="9">
        <v>98</v>
      </c>
      <c r="F18" s="9">
        <v>96</v>
      </c>
      <c r="G18" s="9">
        <v>77</v>
      </c>
      <c r="H18" s="9">
        <v>18000</v>
      </c>
    </row>
    <row r="19" spans="1:8" ht="15" thickBot="1" x14ac:dyDescent="0.35">
      <c r="A19" s="8">
        <f>Tesco!A19</f>
        <v>223</v>
      </c>
      <c r="B19" s="9">
        <v>83</v>
      </c>
      <c r="C19" s="9">
        <v>79</v>
      </c>
      <c r="D19" s="9">
        <v>101</v>
      </c>
      <c r="E19" s="9">
        <v>98</v>
      </c>
      <c r="F19" s="9">
        <v>98</v>
      </c>
      <c r="G19" s="9">
        <v>94</v>
      </c>
      <c r="H19" s="9">
        <v>7000</v>
      </c>
    </row>
    <row r="20" spans="1:8" ht="15" thickBot="1" x14ac:dyDescent="0.35">
      <c r="A20" s="8">
        <f>Tesco!A20</f>
        <v>222</v>
      </c>
      <c r="B20" s="9">
        <v>89</v>
      </c>
      <c r="C20" s="9">
        <v>89</v>
      </c>
      <c r="D20" s="9">
        <v>101</v>
      </c>
      <c r="E20" s="9">
        <v>96</v>
      </c>
      <c r="F20" s="9">
        <v>99</v>
      </c>
      <c r="G20" s="9">
        <v>92</v>
      </c>
      <c r="H20" s="9">
        <v>3000</v>
      </c>
    </row>
    <row r="21" spans="1:8" ht="15" thickBot="1" x14ac:dyDescent="0.35">
      <c r="A21" s="8">
        <f>Tesco!A21</f>
        <v>221</v>
      </c>
      <c r="B21" s="9">
        <v>87</v>
      </c>
      <c r="C21" s="9">
        <v>87</v>
      </c>
      <c r="D21" s="9">
        <v>101</v>
      </c>
      <c r="E21" s="9">
        <v>95</v>
      </c>
      <c r="F21" s="9">
        <v>98</v>
      </c>
      <c r="G21" s="9">
        <v>89</v>
      </c>
      <c r="H21" s="9">
        <v>2000</v>
      </c>
    </row>
    <row r="22" spans="1:8" ht="15" thickBot="1" x14ac:dyDescent="0.35">
      <c r="A22" s="8">
        <f>Tesco!A22</f>
        <v>220</v>
      </c>
      <c r="B22" s="9">
        <v>85</v>
      </c>
      <c r="C22" s="9">
        <v>84</v>
      </c>
      <c r="D22" s="9">
        <v>100</v>
      </c>
      <c r="E22" s="9">
        <v>98</v>
      </c>
      <c r="F22" s="9">
        <v>99</v>
      </c>
      <c r="G22" s="9">
        <v>94</v>
      </c>
      <c r="H22" s="9">
        <v>4000</v>
      </c>
    </row>
    <row r="23" spans="1:8" ht="15" thickBot="1" x14ac:dyDescent="0.35">
      <c r="A23" s="8">
        <f>Tesco!A23</f>
        <v>219</v>
      </c>
      <c r="B23" s="9">
        <v>88</v>
      </c>
      <c r="C23" s="9">
        <v>86</v>
      </c>
      <c r="D23" s="9">
        <v>98</v>
      </c>
      <c r="E23" s="9">
        <v>101</v>
      </c>
      <c r="F23" s="9">
        <v>98</v>
      </c>
      <c r="G23" s="9">
        <v>78</v>
      </c>
      <c r="H23" s="9">
        <v>4000</v>
      </c>
    </row>
    <row r="24" spans="1:8" ht="15" thickBot="1" x14ac:dyDescent="0.35">
      <c r="A24" s="8">
        <f>Tesco!A24</f>
        <v>218</v>
      </c>
      <c r="B24" s="9">
        <v>87</v>
      </c>
      <c r="C24" s="9">
        <v>86</v>
      </c>
      <c r="D24" s="9">
        <v>100</v>
      </c>
      <c r="E24" s="9">
        <v>97</v>
      </c>
      <c r="F24" s="9">
        <v>97</v>
      </c>
      <c r="G24" s="9">
        <v>92</v>
      </c>
      <c r="H24" s="9">
        <v>3000</v>
      </c>
    </row>
    <row r="25" spans="1:8" ht="15" thickBot="1" x14ac:dyDescent="0.35">
      <c r="A25" s="8">
        <f>Tesco!A25</f>
        <v>217</v>
      </c>
      <c r="B25" s="9">
        <v>84</v>
      </c>
      <c r="C25" s="9">
        <v>89</v>
      </c>
      <c r="D25" s="9">
        <v>101</v>
      </c>
      <c r="E25" s="9">
        <v>96</v>
      </c>
      <c r="F25" s="9">
        <v>99</v>
      </c>
      <c r="G25" s="9">
        <v>95</v>
      </c>
      <c r="H25" s="9">
        <v>4000</v>
      </c>
    </row>
    <row r="26" spans="1:8" ht="15" thickBot="1" x14ac:dyDescent="0.35">
      <c r="A26" s="8">
        <f>Tesco!A26</f>
        <v>216</v>
      </c>
      <c r="B26" s="9">
        <v>83</v>
      </c>
      <c r="C26" s="9">
        <v>81</v>
      </c>
      <c r="D26" s="9">
        <v>101</v>
      </c>
      <c r="E26" s="9">
        <v>98</v>
      </c>
      <c r="F26" s="9">
        <v>97</v>
      </c>
      <c r="G26" s="9">
        <v>80</v>
      </c>
      <c r="H26" s="9">
        <v>6000</v>
      </c>
    </row>
    <row r="27" spans="1:8" ht="15" thickBot="1" x14ac:dyDescent="0.35">
      <c r="A27" s="8">
        <f>Tesco!A27</f>
        <v>215</v>
      </c>
      <c r="B27" s="9">
        <v>82</v>
      </c>
      <c r="C27" s="9">
        <v>81</v>
      </c>
      <c r="D27" s="9">
        <v>99</v>
      </c>
      <c r="E27" s="9">
        <v>99</v>
      </c>
      <c r="F27" s="9">
        <v>98</v>
      </c>
      <c r="G27" s="9">
        <v>85</v>
      </c>
      <c r="H27" s="9">
        <v>3000</v>
      </c>
    </row>
    <row r="28" spans="1:8" ht="15" thickBot="1" x14ac:dyDescent="0.35">
      <c r="A28" s="8">
        <f>Tesco!A28</f>
        <v>214</v>
      </c>
      <c r="B28" s="9">
        <v>89</v>
      </c>
      <c r="C28" s="9">
        <v>82</v>
      </c>
      <c r="D28" s="9">
        <v>99</v>
      </c>
      <c r="E28" s="9">
        <v>97</v>
      </c>
      <c r="F28" s="9">
        <v>99</v>
      </c>
      <c r="G28" s="9">
        <v>87</v>
      </c>
      <c r="H28" s="9">
        <v>4000</v>
      </c>
    </row>
    <row r="29" spans="1:8" ht="15" thickBot="1" x14ac:dyDescent="0.35">
      <c r="A29" s="8">
        <f>Tesco!A29</f>
        <v>213</v>
      </c>
      <c r="B29" s="9">
        <v>80</v>
      </c>
      <c r="C29" s="9">
        <v>80</v>
      </c>
      <c r="D29" s="9">
        <v>101</v>
      </c>
      <c r="E29" s="9">
        <v>100</v>
      </c>
      <c r="F29" s="9">
        <v>98</v>
      </c>
      <c r="G29" s="9">
        <v>87</v>
      </c>
      <c r="H29" s="9">
        <v>3000</v>
      </c>
    </row>
    <row r="30" spans="1:8" ht="15" thickBot="1" x14ac:dyDescent="0.35">
      <c r="A30" s="8">
        <f>Tesco!A30</f>
        <v>212</v>
      </c>
      <c r="B30" s="9">
        <v>81</v>
      </c>
      <c r="C30" s="9">
        <v>82</v>
      </c>
      <c r="D30" s="9">
        <v>98</v>
      </c>
      <c r="E30" s="9">
        <v>99</v>
      </c>
      <c r="F30" s="9">
        <v>98</v>
      </c>
      <c r="G30" s="9">
        <v>90</v>
      </c>
      <c r="H30" s="9">
        <v>4000</v>
      </c>
    </row>
    <row r="31" spans="1:8" ht="15" thickBot="1" x14ac:dyDescent="0.35">
      <c r="A31" s="8">
        <f>Tesco!A31</f>
        <v>211</v>
      </c>
      <c r="B31" s="9">
        <v>78</v>
      </c>
      <c r="C31" s="9">
        <v>75</v>
      </c>
      <c r="D31" s="9">
        <v>101</v>
      </c>
      <c r="E31" s="9">
        <v>96</v>
      </c>
      <c r="F31" s="9">
        <v>98</v>
      </c>
      <c r="G31" s="9">
        <v>96</v>
      </c>
      <c r="H31" s="9">
        <v>5000</v>
      </c>
    </row>
    <row r="32" spans="1:8" ht="15" thickBot="1" x14ac:dyDescent="0.35">
      <c r="A32" s="8">
        <f>Tesco!A32</f>
        <v>210</v>
      </c>
      <c r="B32" s="9">
        <v>88</v>
      </c>
      <c r="C32" s="9">
        <v>86</v>
      </c>
      <c r="D32" s="9">
        <v>99</v>
      </c>
      <c r="E32" s="9">
        <v>97</v>
      </c>
      <c r="F32" s="9">
        <v>98</v>
      </c>
      <c r="G32" s="9">
        <v>86</v>
      </c>
      <c r="H32" s="9">
        <v>3000</v>
      </c>
    </row>
    <row r="33" spans="1:8" ht="15" thickBot="1" x14ac:dyDescent="0.35">
      <c r="A33" s="8">
        <f>Tesco!A33</f>
        <v>209</v>
      </c>
      <c r="B33" s="9">
        <v>87</v>
      </c>
      <c r="C33" s="9">
        <v>88</v>
      </c>
      <c r="D33" s="9">
        <v>101</v>
      </c>
      <c r="E33" s="9">
        <v>98</v>
      </c>
      <c r="F33" s="9">
        <v>98</v>
      </c>
      <c r="G33" s="9">
        <v>93</v>
      </c>
      <c r="H33" s="9">
        <v>4000</v>
      </c>
    </row>
    <row r="34" spans="1:8" ht="15" thickBot="1" x14ac:dyDescent="0.35">
      <c r="A34" s="8">
        <f>Tesco!A34</f>
        <v>208</v>
      </c>
      <c r="B34" s="9">
        <v>88</v>
      </c>
      <c r="C34" s="9">
        <v>85</v>
      </c>
      <c r="D34" s="9">
        <v>100</v>
      </c>
      <c r="E34" s="9">
        <v>99</v>
      </c>
      <c r="F34" s="9">
        <v>99</v>
      </c>
      <c r="G34" s="9">
        <v>83</v>
      </c>
      <c r="H34" s="9">
        <v>2000</v>
      </c>
    </row>
    <row r="35" spans="1:8" ht="15" thickBot="1" x14ac:dyDescent="0.35">
      <c r="A35" s="8">
        <f>Tesco!A35</f>
        <v>207</v>
      </c>
      <c r="B35" s="9">
        <v>79</v>
      </c>
      <c r="C35" s="9">
        <v>85</v>
      </c>
      <c r="D35" s="9">
        <v>99</v>
      </c>
      <c r="E35" s="9">
        <v>97</v>
      </c>
      <c r="F35" s="9">
        <v>99</v>
      </c>
      <c r="G35" s="9">
        <v>87</v>
      </c>
      <c r="H35" s="9">
        <v>2000</v>
      </c>
    </row>
    <row r="36" spans="1:8" ht="15" thickBot="1" x14ac:dyDescent="0.35">
      <c r="A36" s="8">
        <f>Tesco!A36</f>
        <v>206</v>
      </c>
      <c r="B36" s="9">
        <v>85</v>
      </c>
      <c r="C36" s="9">
        <v>83</v>
      </c>
      <c r="D36" s="9">
        <v>100</v>
      </c>
      <c r="E36" s="9">
        <v>96</v>
      </c>
      <c r="F36" s="9">
        <v>98</v>
      </c>
      <c r="G36" s="9">
        <v>88</v>
      </c>
      <c r="H36" s="9">
        <v>5000</v>
      </c>
    </row>
    <row r="37" spans="1:8" ht="15" thickBot="1" x14ac:dyDescent="0.35">
      <c r="A37" s="8">
        <f>Tesco!A37</f>
        <v>205</v>
      </c>
      <c r="B37" s="9">
        <v>82</v>
      </c>
      <c r="C37" s="9">
        <v>81</v>
      </c>
      <c r="D37" s="9">
        <v>99</v>
      </c>
      <c r="E37" s="9">
        <v>97</v>
      </c>
      <c r="F37" s="9">
        <v>96</v>
      </c>
      <c r="G37" s="9">
        <v>86</v>
      </c>
      <c r="H37" s="9">
        <v>5000</v>
      </c>
    </row>
    <row r="38" spans="1:8" ht="15" thickBot="1" x14ac:dyDescent="0.35">
      <c r="A38" s="8">
        <f>Tesco!A38</f>
        <v>204</v>
      </c>
      <c r="B38" s="9">
        <v>82</v>
      </c>
      <c r="C38" s="9">
        <v>79</v>
      </c>
      <c r="D38" s="9">
        <v>100</v>
      </c>
      <c r="E38" s="9">
        <v>96</v>
      </c>
      <c r="F38" s="9">
        <v>96</v>
      </c>
      <c r="G38" s="9">
        <v>79</v>
      </c>
      <c r="H38" s="9">
        <v>5000</v>
      </c>
    </row>
    <row r="39" spans="1:8" ht="15" thickBot="1" x14ac:dyDescent="0.35">
      <c r="A39" s="8">
        <f>Tesco!A39</f>
        <v>203</v>
      </c>
      <c r="B39" s="9">
        <v>83</v>
      </c>
      <c r="C39" s="9">
        <v>79</v>
      </c>
      <c r="D39" s="9">
        <v>99</v>
      </c>
      <c r="E39" s="9">
        <v>95</v>
      </c>
      <c r="F39" s="9">
        <v>96</v>
      </c>
      <c r="G39" s="9">
        <v>87</v>
      </c>
      <c r="H39" s="9">
        <v>3000</v>
      </c>
    </row>
    <row r="40" spans="1:8" ht="15" thickBot="1" x14ac:dyDescent="0.35">
      <c r="A40" s="8">
        <f>Tesco!A40</f>
        <v>202</v>
      </c>
      <c r="B40" s="9">
        <v>86</v>
      </c>
      <c r="C40" s="9">
        <v>82</v>
      </c>
      <c r="D40" s="9">
        <v>99</v>
      </c>
      <c r="E40" s="9">
        <v>96</v>
      </c>
      <c r="F40" s="9">
        <v>99</v>
      </c>
      <c r="G40" s="9">
        <v>80</v>
      </c>
      <c r="H40" s="9">
        <v>4000</v>
      </c>
    </row>
    <row r="41" spans="1:8" ht="15" thickBot="1" x14ac:dyDescent="0.35">
      <c r="A41" s="8">
        <f>Tesco!A41</f>
        <v>201</v>
      </c>
      <c r="B41" s="9">
        <v>81</v>
      </c>
      <c r="C41" s="9">
        <v>78</v>
      </c>
      <c r="D41" s="9">
        <v>99</v>
      </c>
      <c r="E41" s="9">
        <v>96</v>
      </c>
      <c r="F41" s="9">
        <v>98</v>
      </c>
      <c r="G41" s="9">
        <v>89</v>
      </c>
      <c r="H41" s="9">
        <v>5000</v>
      </c>
    </row>
    <row r="42" spans="1:8" ht="15" thickBot="1" x14ac:dyDescent="0.35">
      <c r="A42" s="8">
        <f>Tesco!A42</f>
        <v>200</v>
      </c>
      <c r="B42" s="9">
        <v>78</v>
      </c>
      <c r="C42" s="9">
        <v>72</v>
      </c>
      <c r="D42" s="9">
        <v>99</v>
      </c>
      <c r="E42" s="9">
        <v>93</v>
      </c>
      <c r="F42" s="9">
        <v>97</v>
      </c>
      <c r="G42" s="9">
        <v>89</v>
      </c>
      <c r="H42" s="9">
        <v>5000</v>
      </c>
    </row>
    <row r="43" spans="1:8" ht="15" thickBot="1" x14ac:dyDescent="0.35">
      <c r="A43" s="8">
        <f>Tesco!A43</f>
        <v>199</v>
      </c>
      <c r="B43" s="9">
        <v>78</v>
      </c>
      <c r="C43" s="9">
        <v>65</v>
      </c>
      <c r="D43" s="9">
        <v>99</v>
      </c>
      <c r="E43" s="9">
        <v>94</v>
      </c>
      <c r="F43" s="9">
        <v>97</v>
      </c>
      <c r="G43" s="9">
        <v>88</v>
      </c>
      <c r="H43" s="9">
        <v>6000</v>
      </c>
    </row>
    <row r="44" spans="1:8" ht="15" thickBot="1" x14ac:dyDescent="0.35">
      <c r="A44" s="8">
        <f>Tesco!A44</f>
        <v>198</v>
      </c>
      <c r="B44" s="9">
        <v>86</v>
      </c>
      <c r="C44" s="9">
        <v>82</v>
      </c>
      <c r="D44" s="9">
        <v>100</v>
      </c>
      <c r="E44" s="9">
        <v>96</v>
      </c>
      <c r="F44" s="9">
        <v>99</v>
      </c>
      <c r="G44" s="9">
        <v>86</v>
      </c>
      <c r="H44" s="9">
        <v>5000</v>
      </c>
    </row>
    <row r="45" spans="1:8" ht="15" thickBot="1" x14ac:dyDescent="0.35">
      <c r="A45" s="8">
        <f>Tesco!A45</f>
        <v>197</v>
      </c>
      <c r="B45" s="9">
        <v>88</v>
      </c>
      <c r="C45" s="9">
        <v>85</v>
      </c>
      <c r="D45" s="9">
        <v>98</v>
      </c>
      <c r="E45" s="9">
        <v>95</v>
      </c>
      <c r="F45" s="9">
        <v>99</v>
      </c>
      <c r="G45" s="9">
        <v>91</v>
      </c>
      <c r="H45" s="9">
        <v>5000</v>
      </c>
    </row>
    <row r="46" spans="1:8" ht="15" thickBot="1" x14ac:dyDescent="0.35">
      <c r="A46" s="8">
        <f>Tesco!A46</f>
        <v>196</v>
      </c>
      <c r="B46" s="9">
        <v>84</v>
      </c>
      <c r="C46" s="9">
        <v>81</v>
      </c>
      <c r="D46" s="9">
        <v>99</v>
      </c>
      <c r="E46" s="9">
        <v>93</v>
      </c>
      <c r="F46" s="9">
        <v>99</v>
      </c>
      <c r="G46" s="9">
        <v>85</v>
      </c>
      <c r="H46" s="9">
        <v>4000</v>
      </c>
    </row>
    <row r="47" spans="1:8" ht="15" thickBot="1" x14ac:dyDescent="0.35">
      <c r="A47" s="8">
        <f>Tesco!A47</f>
        <v>195</v>
      </c>
      <c r="B47" s="9">
        <v>82</v>
      </c>
      <c r="C47" s="9">
        <v>78</v>
      </c>
      <c r="D47" s="9">
        <v>99</v>
      </c>
      <c r="E47" s="9">
        <v>93</v>
      </c>
      <c r="F47" s="9">
        <v>98</v>
      </c>
      <c r="G47" s="9">
        <v>91</v>
      </c>
      <c r="H47" s="9">
        <v>5000</v>
      </c>
    </row>
    <row r="48" spans="1:8" ht="15" thickBot="1" x14ac:dyDescent="0.35">
      <c r="A48" s="8">
        <f>Tesco!A48</f>
        <v>194</v>
      </c>
      <c r="B48" s="9">
        <v>82</v>
      </c>
      <c r="C48" s="9">
        <v>80</v>
      </c>
      <c r="D48" s="9">
        <v>100</v>
      </c>
      <c r="E48" s="9">
        <v>91</v>
      </c>
      <c r="F48" s="9">
        <v>98</v>
      </c>
      <c r="G48" s="9">
        <v>88</v>
      </c>
      <c r="H48" s="9">
        <v>5000</v>
      </c>
    </row>
    <row r="49" spans="1:8" ht="15" thickBot="1" x14ac:dyDescent="0.35">
      <c r="A49" s="8">
        <f>Tesco!A49</f>
        <v>193</v>
      </c>
      <c r="B49" s="9">
        <v>79</v>
      </c>
      <c r="C49" s="9">
        <v>75</v>
      </c>
      <c r="D49" s="9">
        <v>99</v>
      </c>
      <c r="E49" s="9">
        <v>92</v>
      </c>
      <c r="F49" s="9">
        <v>97</v>
      </c>
      <c r="G49" s="9">
        <v>83</v>
      </c>
      <c r="H49" s="9">
        <v>5000</v>
      </c>
    </row>
    <row r="50" spans="1:8" ht="15" thickBot="1" x14ac:dyDescent="0.35">
      <c r="A50" s="8">
        <f>Tesco!A50</f>
        <v>192</v>
      </c>
      <c r="B50" s="9">
        <v>77</v>
      </c>
      <c r="C50" s="9">
        <v>71</v>
      </c>
      <c r="D50" s="9">
        <v>99</v>
      </c>
      <c r="E50" s="9">
        <v>92</v>
      </c>
      <c r="F50" s="9">
        <v>97</v>
      </c>
      <c r="G50" s="9">
        <v>82</v>
      </c>
      <c r="H50" s="9">
        <v>7000</v>
      </c>
    </row>
    <row r="51" spans="1:8" ht="15" thickBot="1" x14ac:dyDescent="0.35">
      <c r="A51" s="8">
        <f>Tesco!A51</f>
        <v>191</v>
      </c>
      <c r="B51" s="9">
        <v>79</v>
      </c>
      <c r="C51" s="9">
        <v>73</v>
      </c>
      <c r="D51" s="9">
        <v>99</v>
      </c>
      <c r="E51" s="9">
        <v>92</v>
      </c>
      <c r="F51" s="9">
        <v>97</v>
      </c>
      <c r="G51" s="9">
        <v>85</v>
      </c>
      <c r="H51" s="9">
        <v>6000</v>
      </c>
    </row>
    <row r="52" spans="1:8" ht="15" thickBot="1" x14ac:dyDescent="0.35">
      <c r="A52" s="8">
        <f>Tesco!A52</f>
        <v>190</v>
      </c>
      <c r="B52" s="9">
        <v>82</v>
      </c>
      <c r="C52" s="9">
        <v>79</v>
      </c>
      <c r="D52" s="9">
        <v>98</v>
      </c>
      <c r="E52" s="9">
        <v>95</v>
      </c>
      <c r="F52" s="9">
        <v>97</v>
      </c>
      <c r="G52" s="9">
        <v>82</v>
      </c>
      <c r="H52" s="9">
        <v>7000</v>
      </c>
    </row>
    <row r="53" spans="1:8" ht="15" thickBot="1" x14ac:dyDescent="0.35">
      <c r="A53" s="8">
        <f>Tesco!A53</f>
        <v>189</v>
      </c>
      <c r="B53" s="9">
        <v>80</v>
      </c>
      <c r="C53" s="9">
        <v>76</v>
      </c>
      <c r="D53" s="9">
        <v>96</v>
      </c>
      <c r="E53" s="9">
        <v>93</v>
      </c>
      <c r="F53" s="9">
        <v>97</v>
      </c>
      <c r="G53" s="9">
        <v>88</v>
      </c>
      <c r="H53" s="9">
        <v>7000</v>
      </c>
    </row>
    <row r="54" spans="1:8" ht="15" thickBot="1" x14ac:dyDescent="0.35">
      <c r="A54" s="8">
        <f>Tesco!A54</f>
        <v>188</v>
      </c>
      <c r="B54" s="9">
        <v>75</v>
      </c>
      <c r="C54" s="9">
        <v>72</v>
      </c>
      <c r="D54" s="9">
        <v>96</v>
      </c>
      <c r="E54" s="9">
        <v>93</v>
      </c>
      <c r="F54" s="9">
        <v>97</v>
      </c>
      <c r="G54" s="9">
        <v>86</v>
      </c>
      <c r="H54" s="9">
        <v>6000</v>
      </c>
    </row>
    <row r="55" spans="1:8" ht="15" thickBot="1" x14ac:dyDescent="0.35">
      <c r="A55" s="8">
        <f>Tesco!A55</f>
        <v>187</v>
      </c>
      <c r="B55" s="9">
        <v>69</v>
      </c>
      <c r="C55" s="9">
        <v>57</v>
      </c>
      <c r="D55" s="9">
        <v>98</v>
      </c>
      <c r="E55" s="9">
        <v>91</v>
      </c>
      <c r="F55" s="9">
        <v>97</v>
      </c>
      <c r="G55" s="9">
        <v>85</v>
      </c>
      <c r="H55" s="9">
        <v>7000</v>
      </c>
    </row>
    <row r="56" spans="1:8" ht="15" thickBot="1" x14ac:dyDescent="0.35">
      <c r="A56" s="8">
        <f>Tesco!A56</f>
        <v>186</v>
      </c>
      <c r="B56" s="9">
        <v>84</v>
      </c>
      <c r="C56" s="9">
        <v>78</v>
      </c>
      <c r="D56" s="9">
        <v>95</v>
      </c>
      <c r="E56" s="9">
        <v>94</v>
      </c>
      <c r="F56" s="9">
        <v>98</v>
      </c>
      <c r="G56" s="9">
        <v>88</v>
      </c>
      <c r="H56" s="9">
        <v>5000</v>
      </c>
    </row>
    <row r="57" spans="1:8" ht="15" thickBot="1" x14ac:dyDescent="0.35">
      <c r="A57" s="8">
        <f>Tesco!A57</f>
        <v>185</v>
      </c>
      <c r="B57" s="9">
        <v>82</v>
      </c>
      <c r="C57" s="9">
        <v>78</v>
      </c>
      <c r="D57" s="9">
        <v>87</v>
      </c>
      <c r="E57" s="9">
        <v>93</v>
      </c>
      <c r="F57" s="9">
        <v>98</v>
      </c>
      <c r="G57" s="9">
        <v>91</v>
      </c>
      <c r="H57" s="9">
        <v>7000</v>
      </c>
    </row>
    <row r="58" spans="1:8" ht="15" thickBot="1" x14ac:dyDescent="0.35">
      <c r="A58" s="8">
        <f>Tesco!A58</f>
        <v>184</v>
      </c>
      <c r="B58" s="9">
        <v>79</v>
      </c>
      <c r="C58" s="9">
        <v>74</v>
      </c>
      <c r="D58" s="9">
        <v>75</v>
      </c>
      <c r="E58" s="9">
        <v>94</v>
      </c>
      <c r="F58" s="9">
        <v>97</v>
      </c>
      <c r="G58" s="9">
        <v>85</v>
      </c>
      <c r="H58" s="9">
        <v>8000</v>
      </c>
    </row>
    <row r="59" spans="1:8" ht="15" thickBot="1" x14ac:dyDescent="0.35">
      <c r="A59" s="8">
        <f>Tesco!A59</f>
        <v>183</v>
      </c>
      <c r="B59" s="9">
        <v>75</v>
      </c>
      <c r="C59" s="9">
        <v>77</v>
      </c>
      <c r="D59" s="9">
        <v>60</v>
      </c>
      <c r="E59" s="9">
        <v>91</v>
      </c>
      <c r="F59" s="9">
        <v>97</v>
      </c>
      <c r="G59" s="9">
        <v>83</v>
      </c>
      <c r="H59" s="9">
        <v>9000</v>
      </c>
    </row>
    <row r="60" spans="1:8" ht="15" thickBot="1" x14ac:dyDescent="0.35">
      <c r="A60" s="8">
        <f>Tesco!A60</f>
        <v>182</v>
      </c>
      <c r="B60" s="9">
        <v>79</v>
      </c>
      <c r="C60" s="9">
        <v>74</v>
      </c>
      <c r="D60" s="9">
        <v>74</v>
      </c>
      <c r="E60" s="9">
        <v>92</v>
      </c>
      <c r="F60" s="9">
        <v>97</v>
      </c>
      <c r="G60" s="9">
        <v>85</v>
      </c>
      <c r="H60" s="9">
        <v>8000</v>
      </c>
    </row>
    <row r="61" spans="1:8" ht="15" thickBot="1" x14ac:dyDescent="0.35">
      <c r="A61" s="8">
        <f>Tesco!A61</f>
        <v>181</v>
      </c>
      <c r="B61" s="9">
        <v>79</v>
      </c>
      <c r="C61" s="9">
        <v>73</v>
      </c>
      <c r="D61" s="9">
        <v>83</v>
      </c>
      <c r="E61" s="9">
        <v>93</v>
      </c>
      <c r="F61" s="9">
        <v>96</v>
      </c>
      <c r="G61" s="9">
        <v>87</v>
      </c>
      <c r="H61" s="9">
        <v>9000</v>
      </c>
    </row>
    <row r="62" spans="1:8" ht="15" thickBot="1" x14ac:dyDescent="0.35">
      <c r="A62" s="8">
        <f>Tesco!A62</f>
        <v>180</v>
      </c>
      <c r="B62" s="9">
        <v>77</v>
      </c>
      <c r="C62" s="9">
        <v>71</v>
      </c>
      <c r="D62" s="9">
        <v>86</v>
      </c>
      <c r="E62" s="9">
        <v>91</v>
      </c>
      <c r="F62" s="9">
        <v>96</v>
      </c>
      <c r="G62" s="9">
        <v>85</v>
      </c>
      <c r="H62" s="9">
        <v>9000</v>
      </c>
    </row>
    <row r="63" spans="1:8" ht="15" thickBot="1" x14ac:dyDescent="0.35">
      <c r="A63" s="8">
        <f>Tesco!A63</f>
        <v>179</v>
      </c>
      <c r="B63" s="9">
        <v>78</v>
      </c>
      <c r="C63" s="9">
        <v>73</v>
      </c>
      <c r="D63" s="9">
        <v>87</v>
      </c>
      <c r="E63" s="9">
        <v>88</v>
      </c>
      <c r="F63" s="9">
        <v>97</v>
      </c>
      <c r="G63" s="9">
        <v>84</v>
      </c>
      <c r="H63" s="9">
        <v>9000</v>
      </c>
    </row>
    <row r="64" spans="1:8" ht="15" thickBot="1" x14ac:dyDescent="0.35">
      <c r="A64" s="8">
        <f>Tesco!A64</f>
        <v>178</v>
      </c>
      <c r="B64" s="9">
        <v>80</v>
      </c>
      <c r="C64" s="9">
        <v>76</v>
      </c>
      <c r="D64" s="9">
        <v>84</v>
      </c>
      <c r="E64" s="9">
        <v>92</v>
      </c>
      <c r="F64" s="9">
        <v>97</v>
      </c>
      <c r="G64" s="9">
        <v>82</v>
      </c>
      <c r="H64" s="9">
        <v>9000</v>
      </c>
    </row>
    <row r="65" spans="1:8" ht="15" thickBot="1" x14ac:dyDescent="0.35">
      <c r="A65" s="8">
        <f>Tesco!A65</f>
        <v>177</v>
      </c>
      <c r="B65" s="9">
        <v>76</v>
      </c>
      <c r="C65" s="9">
        <v>70</v>
      </c>
      <c r="D65" s="9">
        <v>83</v>
      </c>
      <c r="E65" s="9">
        <v>90</v>
      </c>
      <c r="F65" s="9">
        <v>95</v>
      </c>
      <c r="G65" s="9">
        <v>80</v>
      </c>
      <c r="H65" s="9">
        <v>10000</v>
      </c>
    </row>
    <row r="66" spans="1:8" ht="15" thickBot="1" x14ac:dyDescent="0.35">
      <c r="A66" s="8">
        <f>Tesco!A66</f>
        <v>176</v>
      </c>
      <c r="B66" s="9">
        <v>69</v>
      </c>
      <c r="C66" s="9">
        <v>65</v>
      </c>
      <c r="D66" s="9">
        <v>82</v>
      </c>
      <c r="E66" s="9">
        <v>90</v>
      </c>
      <c r="F66" s="9">
        <v>94</v>
      </c>
      <c r="G66" s="9">
        <v>86</v>
      </c>
      <c r="H66" s="9">
        <v>10000</v>
      </c>
    </row>
    <row r="67" spans="1:8" ht="15" thickBot="1" x14ac:dyDescent="0.35">
      <c r="A67" s="8">
        <f>Tesco!A67</f>
        <v>175</v>
      </c>
      <c r="B67" s="9">
        <v>62</v>
      </c>
      <c r="C67" s="9">
        <v>51</v>
      </c>
      <c r="D67" s="9">
        <v>84</v>
      </c>
      <c r="E67" s="9">
        <v>89</v>
      </c>
      <c r="F67" s="9">
        <v>95</v>
      </c>
      <c r="G67" s="9">
        <v>78</v>
      </c>
      <c r="H67" s="9">
        <v>12000</v>
      </c>
    </row>
    <row r="68" spans="1:8" ht="15" thickBot="1" x14ac:dyDescent="0.35">
      <c r="A68" s="8">
        <f>Tesco!A68</f>
        <v>174</v>
      </c>
      <c r="B68" s="9">
        <v>78</v>
      </c>
      <c r="C68" s="9">
        <v>73</v>
      </c>
      <c r="D68" s="9">
        <v>84</v>
      </c>
      <c r="E68" s="9">
        <v>91</v>
      </c>
      <c r="F68" s="9">
        <v>95</v>
      </c>
      <c r="G68" s="9">
        <v>81</v>
      </c>
      <c r="H68" s="9">
        <v>11000</v>
      </c>
    </row>
    <row r="69" spans="1:8" ht="15" thickBot="1" x14ac:dyDescent="0.35">
      <c r="A69" s="8">
        <f>Tesco!A69</f>
        <v>173</v>
      </c>
      <c r="B69" s="9">
        <v>76</v>
      </c>
      <c r="C69" s="9">
        <v>74</v>
      </c>
      <c r="D69" s="9">
        <v>84</v>
      </c>
      <c r="E69" s="9">
        <v>89</v>
      </c>
      <c r="F69" s="9">
        <v>95</v>
      </c>
      <c r="G69" s="9">
        <v>86</v>
      </c>
      <c r="H69" s="9">
        <v>11000</v>
      </c>
    </row>
    <row r="70" spans="1:8" ht="15" thickBot="1" x14ac:dyDescent="0.35">
      <c r="A70" s="8">
        <f>Tesco!A70</f>
        <v>172</v>
      </c>
      <c r="B70" s="9">
        <v>74</v>
      </c>
      <c r="C70" s="9">
        <v>72</v>
      </c>
      <c r="D70" s="9">
        <v>83</v>
      </c>
      <c r="E70" s="9">
        <v>92</v>
      </c>
      <c r="F70" s="9">
        <v>95</v>
      </c>
      <c r="G70" s="9">
        <v>82</v>
      </c>
      <c r="H70" s="9">
        <v>11000</v>
      </c>
    </row>
    <row r="71" spans="1:8" ht="15" thickBot="1" x14ac:dyDescent="0.35">
      <c r="A71" s="8">
        <f>Tesco!A71</f>
        <v>171</v>
      </c>
      <c r="B71" s="9">
        <v>76</v>
      </c>
      <c r="C71" s="9">
        <v>68</v>
      </c>
      <c r="D71" s="9">
        <v>86</v>
      </c>
      <c r="E71" s="9">
        <v>92</v>
      </c>
      <c r="F71" s="9">
        <v>95</v>
      </c>
      <c r="G71" s="9">
        <v>83</v>
      </c>
      <c r="H71" s="9">
        <v>10000</v>
      </c>
    </row>
    <row r="72" spans="1:8" ht="15" thickBot="1" x14ac:dyDescent="0.35">
      <c r="A72" s="8">
        <f>Tesco!A72</f>
        <v>170</v>
      </c>
      <c r="B72" s="9">
        <v>76</v>
      </c>
      <c r="C72" s="9">
        <v>70</v>
      </c>
      <c r="D72" s="9">
        <v>84</v>
      </c>
      <c r="E72" s="9">
        <v>90</v>
      </c>
      <c r="F72" s="9">
        <v>93</v>
      </c>
      <c r="G72" s="9">
        <v>83</v>
      </c>
      <c r="H72" s="9">
        <v>10000</v>
      </c>
    </row>
    <row r="73" spans="1:8" ht="15" thickBot="1" x14ac:dyDescent="0.35">
      <c r="A73" s="8">
        <f>Tesco!A73</f>
        <v>169</v>
      </c>
      <c r="B73" s="9">
        <v>75</v>
      </c>
      <c r="C73" s="9">
        <v>68</v>
      </c>
      <c r="D73" s="9">
        <v>84</v>
      </c>
      <c r="E73" s="9">
        <v>90</v>
      </c>
      <c r="F73" s="9">
        <v>90</v>
      </c>
      <c r="G73" s="9">
        <v>72</v>
      </c>
      <c r="H73" s="9">
        <v>12000</v>
      </c>
    </row>
    <row r="74" spans="1:8" ht="15" thickBot="1" x14ac:dyDescent="0.35">
      <c r="A74" s="8">
        <f>Tesco!A74</f>
        <v>168</v>
      </c>
      <c r="B74" s="9">
        <v>73</v>
      </c>
      <c r="C74" s="9">
        <v>65</v>
      </c>
      <c r="D74" s="9">
        <v>87</v>
      </c>
      <c r="E74" s="9">
        <v>88</v>
      </c>
      <c r="F74" s="9">
        <v>93</v>
      </c>
      <c r="G74" s="9">
        <v>82</v>
      </c>
      <c r="H74" s="9">
        <v>12000</v>
      </c>
    </row>
    <row r="75" spans="1:8" ht="15" thickBot="1" x14ac:dyDescent="0.35">
      <c r="A75" s="8">
        <f>Tesco!A75</f>
        <v>167</v>
      </c>
      <c r="B75" s="9">
        <v>72</v>
      </c>
      <c r="C75" s="9">
        <v>66</v>
      </c>
      <c r="D75" s="9">
        <v>87</v>
      </c>
      <c r="E75" s="9">
        <v>91</v>
      </c>
      <c r="F75" s="9">
        <v>94</v>
      </c>
      <c r="G75" s="9">
        <v>81</v>
      </c>
      <c r="H75" s="9">
        <v>12000</v>
      </c>
    </row>
    <row r="76" spans="1:8" ht="15" thickBot="1" x14ac:dyDescent="0.35">
      <c r="A76" s="8">
        <f>Tesco!A76</f>
        <v>166</v>
      </c>
      <c r="B76" s="9">
        <v>73</v>
      </c>
      <c r="C76" s="9">
        <v>69</v>
      </c>
      <c r="D76" s="9">
        <v>85</v>
      </c>
      <c r="E76" s="9">
        <v>88</v>
      </c>
      <c r="F76" s="9">
        <v>93</v>
      </c>
      <c r="G76" s="9">
        <v>71</v>
      </c>
      <c r="H76" s="9">
        <v>12000</v>
      </c>
    </row>
    <row r="77" spans="1:8" ht="15" thickBot="1" x14ac:dyDescent="0.35">
      <c r="A77" s="8">
        <f>Tesco!A77</f>
        <v>165</v>
      </c>
      <c r="B77" s="9">
        <v>75</v>
      </c>
      <c r="C77" s="9">
        <v>70</v>
      </c>
      <c r="D77" s="9">
        <v>82</v>
      </c>
      <c r="E77" s="9">
        <v>88</v>
      </c>
      <c r="F77" s="9">
        <v>94</v>
      </c>
      <c r="G77" s="9">
        <v>77</v>
      </c>
      <c r="H77" s="9">
        <v>12000</v>
      </c>
    </row>
    <row r="78" spans="1:8" ht="15" thickBot="1" x14ac:dyDescent="0.35">
      <c r="A78" s="8">
        <f>Tesco!A78</f>
        <v>164</v>
      </c>
      <c r="B78" s="9">
        <v>70</v>
      </c>
      <c r="C78" s="9">
        <v>65</v>
      </c>
      <c r="D78" s="9">
        <v>82</v>
      </c>
      <c r="E78" s="9">
        <v>89</v>
      </c>
      <c r="F78" s="9">
        <v>94</v>
      </c>
      <c r="G78" s="9">
        <v>79</v>
      </c>
      <c r="H78" s="9">
        <v>14000</v>
      </c>
    </row>
    <row r="79" spans="1:8" ht="15" thickBot="1" x14ac:dyDescent="0.35">
      <c r="A79" s="8">
        <f>Tesco!A79</f>
        <v>163</v>
      </c>
      <c r="B79" s="9">
        <v>61</v>
      </c>
      <c r="C79" s="9">
        <v>51</v>
      </c>
      <c r="D79" s="9">
        <v>82</v>
      </c>
      <c r="E79" s="9">
        <v>88</v>
      </c>
      <c r="F79" s="9">
        <v>94</v>
      </c>
      <c r="G79" s="9">
        <v>80</v>
      </c>
      <c r="H79" s="9">
        <v>14000</v>
      </c>
    </row>
    <row r="80" spans="1:8" ht="15" thickBot="1" x14ac:dyDescent="0.35">
      <c r="A80" s="8">
        <f>Tesco!A80</f>
        <v>162</v>
      </c>
      <c r="B80" s="9">
        <v>80</v>
      </c>
      <c r="C80" s="9">
        <v>71</v>
      </c>
      <c r="D80" s="9">
        <v>85</v>
      </c>
      <c r="E80" s="9">
        <v>89</v>
      </c>
      <c r="F80" s="9">
        <v>94</v>
      </c>
      <c r="G80" s="9">
        <v>78</v>
      </c>
      <c r="H80" s="9">
        <v>12000</v>
      </c>
    </row>
    <row r="81" spans="1:8" ht="15" thickBot="1" x14ac:dyDescent="0.35">
      <c r="A81" s="8">
        <f>Tesco!A81</f>
        <v>161</v>
      </c>
      <c r="B81" s="9">
        <v>80</v>
      </c>
      <c r="C81" s="9">
        <v>72</v>
      </c>
      <c r="D81" s="9">
        <v>82</v>
      </c>
      <c r="E81" s="9">
        <v>88</v>
      </c>
      <c r="F81" s="9">
        <v>94</v>
      </c>
      <c r="G81" s="9">
        <v>76</v>
      </c>
      <c r="H81" s="9">
        <v>12000</v>
      </c>
    </row>
    <row r="82" spans="1:8" ht="15" thickBot="1" x14ac:dyDescent="0.35">
      <c r="A82" s="8">
        <f>Tesco!A82</f>
        <v>160</v>
      </c>
      <c r="B82" s="9">
        <v>78</v>
      </c>
      <c r="C82" s="9">
        <v>70</v>
      </c>
      <c r="D82" s="9">
        <v>81</v>
      </c>
      <c r="E82" s="9">
        <v>90</v>
      </c>
      <c r="F82" s="9">
        <v>94</v>
      </c>
      <c r="G82" s="9">
        <v>78</v>
      </c>
      <c r="H82" s="9">
        <v>12000</v>
      </c>
    </row>
    <row r="83" spans="1:8" ht="15" thickBot="1" x14ac:dyDescent="0.35">
      <c r="A83" s="8">
        <f>Tesco!A83</f>
        <v>159</v>
      </c>
      <c r="B83" s="9">
        <v>80</v>
      </c>
      <c r="C83" s="9">
        <v>69</v>
      </c>
      <c r="D83" s="9">
        <v>83</v>
      </c>
      <c r="E83" s="9">
        <v>91</v>
      </c>
      <c r="F83" s="9">
        <v>94</v>
      </c>
      <c r="G83" s="9">
        <v>78</v>
      </c>
      <c r="H83" s="9">
        <v>11000</v>
      </c>
    </row>
    <row r="84" spans="1:8" ht="15" thickBot="1" x14ac:dyDescent="0.35">
      <c r="A84" s="8">
        <f>Tesco!A84</f>
        <v>158</v>
      </c>
      <c r="B84" s="9">
        <v>78</v>
      </c>
      <c r="C84" s="9">
        <v>67</v>
      </c>
      <c r="D84" s="9">
        <v>83</v>
      </c>
      <c r="E84" s="9">
        <v>91</v>
      </c>
      <c r="F84" s="9">
        <v>94</v>
      </c>
      <c r="G84" s="9">
        <v>77</v>
      </c>
      <c r="H84" s="9">
        <v>12000</v>
      </c>
    </row>
    <row r="85" spans="1:8" ht="15" thickBot="1" x14ac:dyDescent="0.35">
      <c r="A85" s="8">
        <f>Tesco!A85</f>
        <v>157</v>
      </c>
      <c r="B85" s="9">
        <v>73</v>
      </c>
      <c r="C85" s="9">
        <v>64</v>
      </c>
      <c r="D85" s="9">
        <v>83</v>
      </c>
      <c r="E85" s="9">
        <v>90</v>
      </c>
      <c r="F85" s="9">
        <v>95</v>
      </c>
      <c r="G85" s="9">
        <v>75</v>
      </c>
      <c r="H85" s="9">
        <v>12000</v>
      </c>
    </row>
    <row r="86" spans="1:8" ht="15" thickBot="1" x14ac:dyDescent="0.35">
      <c r="A86" s="8">
        <f>Tesco!A86</f>
        <v>156</v>
      </c>
      <c r="B86" s="9">
        <v>73</v>
      </c>
      <c r="C86" s="9">
        <v>61</v>
      </c>
      <c r="D86" s="9">
        <v>82</v>
      </c>
      <c r="E86" s="9">
        <v>86</v>
      </c>
      <c r="F86" s="9">
        <v>93</v>
      </c>
      <c r="G86" s="9">
        <v>71</v>
      </c>
      <c r="H86" s="9">
        <v>13000</v>
      </c>
    </row>
    <row r="87" spans="1:8" ht="15" thickBot="1" x14ac:dyDescent="0.35">
      <c r="A87" s="8">
        <f>Tesco!A87</f>
        <v>155</v>
      </c>
      <c r="B87" s="9">
        <v>73</v>
      </c>
      <c r="C87" s="9">
        <v>62</v>
      </c>
      <c r="D87" s="9">
        <v>83</v>
      </c>
      <c r="E87" s="9">
        <v>90</v>
      </c>
      <c r="F87" s="9">
        <v>95</v>
      </c>
      <c r="G87" s="9">
        <v>74</v>
      </c>
      <c r="H87" s="9">
        <v>13000</v>
      </c>
    </row>
    <row r="88" spans="1:8" ht="15" thickBot="1" x14ac:dyDescent="0.35">
      <c r="A88" s="8">
        <f>Tesco!A88</f>
        <v>154</v>
      </c>
      <c r="B88" s="9">
        <v>78</v>
      </c>
      <c r="C88" s="9">
        <v>65</v>
      </c>
      <c r="D88" s="9">
        <v>81</v>
      </c>
      <c r="E88" s="9">
        <v>87</v>
      </c>
      <c r="F88" s="9">
        <v>95</v>
      </c>
      <c r="G88" s="9">
        <v>74</v>
      </c>
      <c r="H88" s="9">
        <v>13000</v>
      </c>
    </row>
    <row r="89" spans="1:8" ht="15" thickBot="1" x14ac:dyDescent="0.35">
      <c r="A89" s="8">
        <f>Tesco!A89</f>
        <v>153</v>
      </c>
      <c r="B89" s="9">
        <v>77</v>
      </c>
      <c r="C89" s="9">
        <v>64</v>
      </c>
      <c r="D89" s="9">
        <v>82</v>
      </c>
      <c r="E89" s="9">
        <v>89</v>
      </c>
      <c r="F89" s="9">
        <v>94</v>
      </c>
      <c r="G89" s="9">
        <v>81</v>
      </c>
      <c r="H89" s="9">
        <v>13000</v>
      </c>
    </row>
    <row r="90" spans="1:8" ht="15" thickBot="1" x14ac:dyDescent="0.35">
      <c r="A90" s="8">
        <f>Tesco!A90</f>
        <v>152</v>
      </c>
      <c r="B90" s="9">
        <v>70</v>
      </c>
      <c r="C90" s="9">
        <v>62</v>
      </c>
      <c r="D90" s="9">
        <v>79</v>
      </c>
      <c r="E90" s="9">
        <v>90</v>
      </c>
      <c r="F90" s="9">
        <v>94</v>
      </c>
      <c r="G90" s="9">
        <v>75</v>
      </c>
      <c r="H90" s="9">
        <v>14000</v>
      </c>
    </row>
    <row r="91" spans="1:8" ht="15" thickBot="1" x14ac:dyDescent="0.35">
      <c r="A91" s="8">
        <f>Tesco!A91</f>
        <v>151</v>
      </c>
      <c r="B91" s="9">
        <v>61</v>
      </c>
      <c r="C91" s="9">
        <v>45</v>
      </c>
      <c r="D91" s="9">
        <v>78</v>
      </c>
      <c r="E91" s="9">
        <v>86</v>
      </c>
      <c r="F91" s="9">
        <v>94</v>
      </c>
      <c r="G91" s="9">
        <v>73</v>
      </c>
      <c r="H91" s="9">
        <v>15000</v>
      </c>
    </row>
    <row r="92" spans="1:8" ht="15" thickBot="1" x14ac:dyDescent="0.35">
      <c r="A92" s="8">
        <f>Tesco!A92</f>
        <v>150</v>
      </c>
      <c r="B92" s="9">
        <v>78</v>
      </c>
      <c r="C92" s="9">
        <v>68</v>
      </c>
      <c r="D92" s="9">
        <v>83</v>
      </c>
      <c r="E92" s="9">
        <v>88</v>
      </c>
      <c r="F92" s="9">
        <v>95</v>
      </c>
      <c r="G92" s="9">
        <v>79</v>
      </c>
      <c r="H92" s="9">
        <v>16000</v>
      </c>
    </row>
    <row r="93" spans="1:8" ht="15" thickBot="1" x14ac:dyDescent="0.35">
      <c r="A93" s="8">
        <f>Tesco!A93</f>
        <v>149</v>
      </c>
      <c r="B93" s="9">
        <v>78</v>
      </c>
      <c r="C93" s="9">
        <v>67</v>
      </c>
      <c r="D93" s="9">
        <v>85</v>
      </c>
      <c r="E93" s="9">
        <v>87</v>
      </c>
      <c r="F93" s="9">
        <v>94</v>
      </c>
      <c r="G93" s="9">
        <v>78</v>
      </c>
      <c r="H93" s="9">
        <v>16000</v>
      </c>
    </row>
    <row r="94" spans="1:8" ht="15" thickBot="1" x14ac:dyDescent="0.35">
      <c r="A94" s="8">
        <f>Tesco!A94</f>
        <v>148</v>
      </c>
      <c r="B94" s="9">
        <v>75</v>
      </c>
      <c r="C94" s="9">
        <v>63</v>
      </c>
      <c r="D94" s="9">
        <v>84</v>
      </c>
      <c r="E94" s="9">
        <v>87</v>
      </c>
      <c r="F94" s="9">
        <v>93</v>
      </c>
      <c r="G94" s="9">
        <v>76</v>
      </c>
      <c r="H94" s="9">
        <v>15000</v>
      </c>
    </row>
    <row r="95" spans="1:8" ht="15" thickBot="1" x14ac:dyDescent="0.35">
      <c r="A95" s="8">
        <f>Tesco!A95</f>
        <v>147</v>
      </c>
      <c r="B95" s="9">
        <v>74</v>
      </c>
      <c r="C95" s="9">
        <v>63</v>
      </c>
      <c r="D95" s="9">
        <v>83</v>
      </c>
      <c r="E95" s="9">
        <v>88</v>
      </c>
      <c r="F95" s="9">
        <v>94</v>
      </c>
      <c r="G95" s="9">
        <v>76</v>
      </c>
      <c r="H95" s="9">
        <v>14000</v>
      </c>
    </row>
    <row r="96" spans="1:8" ht="15" thickBot="1" x14ac:dyDescent="0.35">
      <c r="A96" s="8">
        <f>Tesco!A96</f>
        <v>146</v>
      </c>
      <c r="B96" s="9">
        <v>76</v>
      </c>
      <c r="C96" s="9">
        <v>63</v>
      </c>
      <c r="D96" s="9">
        <v>83</v>
      </c>
      <c r="E96" s="9">
        <v>85</v>
      </c>
      <c r="F96" s="9">
        <v>94</v>
      </c>
      <c r="G96" s="9">
        <v>79</v>
      </c>
      <c r="H96" s="9">
        <v>15000</v>
      </c>
    </row>
    <row r="97" spans="1:8" ht="15" thickBot="1" x14ac:dyDescent="0.35">
      <c r="A97" s="8">
        <f>Tesco!A97</f>
        <v>145</v>
      </c>
      <c r="B97" s="9">
        <v>74</v>
      </c>
      <c r="C97" s="9">
        <v>55</v>
      </c>
      <c r="D97" s="9">
        <v>82</v>
      </c>
      <c r="E97" s="9">
        <v>82</v>
      </c>
      <c r="F97" s="9">
        <v>93</v>
      </c>
      <c r="G97" s="9">
        <v>71</v>
      </c>
      <c r="H97" s="9">
        <v>15000</v>
      </c>
    </row>
    <row r="98" spans="1:8" ht="15" thickBot="1" x14ac:dyDescent="0.35">
      <c r="A98" s="8">
        <f>Tesco!A98</f>
        <v>144</v>
      </c>
      <c r="B98" s="9">
        <v>73</v>
      </c>
      <c r="C98" s="9">
        <v>55</v>
      </c>
      <c r="D98" s="9">
        <v>79</v>
      </c>
      <c r="E98" s="9">
        <v>83</v>
      </c>
      <c r="F98" s="9">
        <v>93</v>
      </c>
      <c r="G98" s="9">
        <v>76</v>
      </c>
      <c r="H98" s="9">
        <v>17000</v>
      </c>
    </row>
    <row r="99" spans="1:8" ht="15" thickBot="1" x14ac:dyDescent="0.35">
      <c r="A99" s="8">
        <f>Tesco!A99</f>
        <v>143</v>
      </c>
      <c r="B99" s="9">
        <v>69</v>
      </c>
      <c r="C99" s="9">
        <v>53</v>
      </c>
      <c r="D99" s="9">
        <v>84</v>
      </c>
      <c r="E99" s="9">
        <v>83</v>
      </c>
      <c r="F99" s="9">
        <v>93</v>
      </c>
      <c r="G99" s="9">
        <v>77</v>
      </c>
      <c r="H99" s="9">
        <v>18000</v>
      </c>
    </row>
    <row r="100" spans="1:8" ht="15" thickBot="1" x14ac:dyDescent="0.35">
      <c r="A100" s="8">
        <f>Tesco!A100</f>
        <v>142</v>
      </c>
      <c r="B100" s="9">
        <v>72</v>
      </c>
      <c r="C100" s="9">
        <v>48</v>
      </c>
      <c r="D100" s="9">
        <v>82</v>
      </c>
      <c r="E100" s="9">
        <v>80</v>
      </c>
      <c r="F100" s="9">
        <v>93</v>
      </c>
      <c r="G100" s="9">
        <v>70</v>
      </c>
      <c r="H100" s="9">
        <v>24000</v>
      </c>
    </row>
    <row r="101" spans="1:8" ht="15" thickBot="1" x14ac:dyDescent="0.35">
      <c r="A101" s="8">
        <f>Tesco!A101</f>
        <v>141</v>
      </c>
      <c r="B101" s="9">
        <v>62</v>
      </c>
      <c r="C101" s="9">
        <v>59</v>
      </c>
      <c r="D101" s="9">
        <v>81</v>
      </c>
      <c r="E101" s="9">
        <v>83</v>
      </c>
      <c r="F101" s="9">
        <v>93</v>
      </c>
      <c r="G101" s="9">
        <v>71</v>
      </c>
      <c r="H101" s="9">
        <v>21000</v>
      </c>
    </row>
    <row r="102" spans="1:8" ht="15" thickBot="1" x14ac:dyDescent="0.35">
      <c r="A102" s="8">
        <f>Tesco!A102</f>
        <v>140</v>
      </c>
      <c r="B102" s="9">
        <v>47</v>
      </c>
      <c r="C102" s="9">
        <v>56</v>
      </c>
      <c r="D102" s="9">
        <v>80</v>
      </c>
      <c r="E102" s="9">
        <v>83</v>
      </c>
      <c r="F102" s="9">
        <v>92</v>
      </c>
      <c r="G102" s="9">
        <v>70</v>
      </c>
      <c r="H102" s="9">
        <v>20000</v>
      </c>
    </row>
    <row r="103" spans="1:8" ht="15" thickBot="1" x14ac:dyDescent="0.35">
      <c r="A103" s="8">
        <f>Tesco!A103</f>
        <v>139</v>
      </c>
      <c r="B103" s="9">
        <v>49</v>
      </c>
      <c r="C103" s="9">
        <v>43</v>
      </c>
      <c r="D103" s="9">
        <v>79</v>
      </c>
      <c r="E103" s="9">
        <v>81</v>
      </c>
      <c r="F103" s="9">
        <v>92</v>
      </c>
      <c r="G103" s="9">
        <v>75</v>
      </c>
      <c r="H103" s="9">
        <v>20000</v>
      </c>
    </row>
    <row r="104" spans="1:8" ht="15" thickBot="1" x14ac:dyDescent="0.35">
      <c r="A104" s="8">
        <f>Tesco!A104</f>
        <v>138</v>
      </c>
      <c r="B104" s="9">
        <v>66</v>
      </c>
      <c r="C104" s="9">
        <v>65</v>
      </c>
      <c r="D104" s="9">
        <v>82</v>
      </c>
      <c r="E104" s="9">
        <v>84</v>
      </c>
      <c r="F104" s="9">
        <v>93</v>
      </c>
      <c r="G104" s="9">
        <v>73</v>
      </c>
      <c r="H104" s="9">
        <v>18000</v>
      </c>
    </row>
    <row r="105" spans="1:8" ht="15" thickBot="1" x14ac:dyDescent="0.35">
      <c r="A105" s="8">
        <f>Tesco!A105</f>
        <v>137</v>
      </c>
      <c r="B105" s="9">
        <v>70</v>
      </c>
      <c r="C105" s="9">
        <v>66</v>
      </c>
      <c r="D105" s="9">
        <v>83</v>
      </c>
      <c r="E105" s="9">
        <v>78</v>
      </c>
      <c r="F105" s="9">
        <v>93</v>
      </c>
      <c r="G105" s="9">
        <v>68</v>
      </c>
      <c r="H105" s="9">
        <v>19000</v>
      </c>
    </row>
    <row r="106" spans="1:8" ht="15" thickBot="1" x14ac:dyDescent="0.35">
      <c r="A106" s="8">
        <f>Tesco!A106</f>
        <v>136</v>
      </c>
      <c r="B106" s="9">
        <v>71</v>
      </c>
      <c r="C106" s="9">
        <v>58</v>
      </c>
      <c r="D106" s="9">
        <v>83</v>
      </c>
      <c r="E106" s="9">
        <v>80</v>
      </c>
      <c r="F106" s="9">
        <v>92</v>
      </c>
      <c r="G106" s="9">
        <v>63</v>
      </c>
      <c r="H106" s="9">
        <v>19000</v>
      </c>
    </row>
    <row r="107" spans="1:8" ht="15" thickBot="1" x14ac:dyDescent="0.35">
      <c r="A107" s="8">
        <f>Tesco!A107</f>
        <v>135</v>
      </c>
      <c r="B107" s="9">
        <v>70</v>
      </c>
      <c r="C107" s="9">
        <v>61</v>
      </c>
      <c r="D107" s="9">
        <v>85</v>
      </c>
      <c r="E107" s="9">
        <v>77</v>
      </c>
      <c r="F107" s="9">
        <v>92</v>
      </c>
      <c r="G107" s="9">
        <v>70</v>
      </c>
      <c r="H107" s="9">
        <v>18000</v>
      </c>
    </row>
    <row r="108" spans="1:8" ht="15" thickBot="1" x14ac:dyDescent="0.35">
      <c r="A108" s="8">
        <f>Tesco!A108</f>
        <v>134</v>
      </c>
      <c r="B108" s="9">
        <v>65</v>
      </c>
      <c r="C108" s="9">
        <v>61</v>
      </c>
      <c r="D108" s="9">
        <v>84</v>
      </c>
      <c r="E108" s="9">
        <v>79</v>
      </c>
      <c r="F108" s="9">
        <v>92</v>
      </c>
      <c r="G108" s="9">
        <v>70</v>
      </c>
      <c r="H108" s="9">
        <v>19000</v>
      </c>
    </row>
    <row r="109" spans="1:8" ht="15" thickBot="1" x14ac:dyDescent="0.35">
      <c r="A109" s="8">
        <f>Tesco!A109</f>
        <v>133</v>
      </c>
      <c r="B109" s="9">
        <v>69</v>
      </c>
      <c r="C109" s="9">
        <v>54</v>
      </c>
      <c r="D109" s="9">
        <v>83</v>
      </c>
      <c r="E109" s="9">
        <v>79</v>
      </c>
      <c r="F109" s="9">
        <v>92</v>
      </c>
      <c r="G109" s="9">
        <v>69</v>
      </c>
      <c r="H109" s="9">
        <v>18000</v>
      </c>
    </row>
    <row r="110" spans="1:8" ht="15" thickBot="1" x14ac:dyDescent="0.35">
      <c r="A110" s="8">
        <f>Tesco!A110</f>
        <v>132</v>
      </c>
      <c r="B110" s="9">
        <v>63</v>
      </c>
      <c r="C110" s="9">
        <v>55</v>
      </c>
      <c r="D110" s="9">
        <v>83</v>
      </c>
      <c r="E110" s="9">
        <v>76</v>
      </c>
      <c r="F110" s="9">
        <v>90</v>
      </c>
      <c r="G110" s="9">
        <v>67</v>
      </c>
      <c r="H110" s="9">
        <v>20000</v>
      </c>
    </row>
    <row r="111" spans="1:8" ht="15" thickBot="1" x14ac:dyDescent="0.35">
      <c r="A111" s="8">
        <f>Tesco!A111</f>
        <v>131</v>
      </c>
      <c r="B111" s="9">
        <v>65</v>
      </c>
      <c r="C111" s="9">
        <v>56</v>
      </c>
      <c r="D111" s="9">
        <v>84</v>
      </c>
      <c r="E111" s="9">
        <v>80</v>
      </c>
      <c r="F111" s="9">
        <v>90</v>
      </c>
      <c r="G111" s="9">
        <v>67</v>
      </c>
      <c r="H111" s="9">
        <v>19000</v>
      </c>
    </row>
    <row r="112" spans="1:8" ht="15" thickBot="1" x14ac:dyDescent="0.35">
      <c r="A112" s="8">
        <f>Tesco!A112</f>
        <v>130</v>
      </c>
      <c r="B112" s="9">
        <v>69</v>
      </c>
      <c r="C112" s="9">
        <v>61</v>
      </c>
      <c r="D112" s="9">
        <v>83</v>
      </c>
      <c r="E112" s="9">
        <v>79</v>
      </c>
      <c r="F112" s="9">
        <v>93</v>
      </c>
      <c r="G112" s="9">
        <v>70</v>
      </c>
      <c r="H112" s="9">
        <v>19000</v>
      </c>
    </row>
    <row r="113" spans="1:8" ht="15" thickBot="1" x14ac:dyDescent="0.35">
      <c r="A113" s="8">
        <f>Tesco!A113</f>
        <v>129</v>
      </c>
      <c r="B113" s="9">
        <v>62</v>
      </c>
      <c r="C113" s="9">
        <v>58</v>
      </c>
      <c r="D113" s="9">
        <v>79</v>
      </c>
      <c r="E113" s="9">
        <v>75</v>
      </c>
      <c r="F113" s="9">
        <v>92</v>
      </c>
      <c r="G113" s="9">
        <v>70</v>
      </c>
      <c r="H113" s="9">
        <v>19000</v>
      </c>
    </row>
    <row r="114" spans="1:8" ht="15" thickBot="1" x14ac:dyDescent="0.35">
      <c r="A114" s="8">
        <f>Tesco!A114</f>
        <v>128</v>
      </c>
      <c r="B114" s="9">
        <v>57</v>
      </c>
      <c r="C114" s="9">
        <v>52</v>
      </c>
      <c r="D114" s="9">
        <v>79</v>
      </c>
      <c r="E114" s="9">
        <v>78</v>
      </c>
      <c r="F114" s="9">
        <v>91</v>
      </c>
      <c r="G114" s="9">
        <v>72</v>
      </c>
      <c r="H114" s="9">
        <v>28000</v>
      </c>
    </row>
    <row r="115" spans="1:8" ht="15" thickBot="1" x14ac:dyDescent="0.35">
      <c r="A115" s="8">
        <f>Tesco!A115</f>
        <v>127</v>
      </c>
      <c r="B115" s="9">
        <v>46</v>
      </c>
      <c r="C115" s="9">
        <v>34</v>
      </c>
      <c r="D115" s="9">
        <v>80</v>
      </c>
      <c r="E115" s="9">
        <v>75</v>
      </c>
      <c r="F115" s="9">
        <v>91</v>
      </c>
      <c r="G115" s="9">
        <v>68</v>
      </c>
      <c r="H115" s="9">
        <v>26000</v>
      </c>
    </row>
    <row r="116" spans="1:8" ht="15" thickBot="1" x14ac:dyDescent="0.35">
      <c r="A116" s="8">
        <f>Tesco!A116</f>
        <v>126</v>
      </c>
      <c r="B116" s="9">
        <v>72</v>
      </c>
      <c r="C116" s="9">
        <v>66</v>
      </c>
      <c r="D116" s="9">
        <v>82</v>
      </c>
      <c r="E116" s="9">
        <v>82</v>
      </c>
      <c r="F116" s="9">
        <v>92</v>
      </c>
      <c r="G116" s="9">
        <v>70</v>
      </c>
      <c r="H116" s="9">
        <v>20000</v>
      </c>
    </row>
    <row r="117" spans="1:8" ht="15" thickBot="1" x14ac:dyDescent="0.35">
      <c r="A117" s="8">
        <f>Tesco!A117</f>
        <v>125</v>
      </c>
      <c r="B117" s="9">
        <v>71</v>
      </c>
      <c r="C117" s="9">
        <v>68</v>
      </c>
      <c r="D117" s="9">
        <v>81</v>
      </c>
      <c r="E117" s="9">
        <v>80</v>
      </c>
      <c r="F117" s="9">
        <v>90</v>
      </c>
      <c r="G117" s="9">
        <v>70</v>
      </c>
      <c r="H117" s="9">
        <v>22000</v>
      </c>
    </row>
    <row r="118" spans="1:8" ht="15" thickBot="1" x14ac:dyDescent="0.35">
      <c r="A118" s="8">
        <f>Tesco!A118</f>
        <v>124</v>
      </c>
      <c r="B118" s="9">
        <v>70</v>
      </c>
      <c r="C118" s="9">
        <v>60</v>
      </c>
      <c r="D118" s="9">
        <v>80</v>
      </c>
      <c r="E118" s="9">
        <v>78</v>
      </c>
      <c r="F118" s="9">
        <v>90</v>
      </c>
      <c r="G118" s="9">
        <v>69</v>
      </c>
      <c r="H118" s="9">
        <v>20000</v>
      </c>
    </row>
    <row r="119" spans="1:8" ht="15" thickBot="1" x14ac:dyDescent="0.35">
      <c r="A119" s="8">
        <f>Tesco!A119</f>
        <v>123</v>
      </c>
      <c r="B119" s="9">
        <v>70</v>
      </c>
      <c r="C119" s="9">
        <v>62</v>
      </c>
      <c r="D119" s="9">
        <v>81</v>
      </c>
      <c r="E119" s="9">
        <v>77</v>
      </c>
      <c r="F119" s="9">
        <v>89</v>
      </c>
      <c r="G119" s="9">
        <v>69</v>
      </c>
      <c r="H119" s="9">
        <v>18000</v>
      </c>
    </row>
    <row r="120" spans="1:8" ht="15" thickBot="1" x14ac:dyDescent="0.35">
      <c r="A120" s="8">
        <f>Tesco!A120</f>
        <v>122</v>
      </c>
      <c r="B120" s="9">
        <v>63</v>
      </c>
      <c r="C120" s="9">
        <v>60</v>
      </c>
      <c r="D120" s="9">
        <v>82</v>
      </c>
      <c r="E120" s="9">
        <v>74</v>
      </c>
      <c r="F120" s="9">
        <v>90</v>
      </c>
      <c r="G120" s="9">
        <v>70</v>
      </c>
      <c r="H120" s="9">
        <v>20000</v>
      </c>
    </row>
    <row r="121" spans="1:8" ht="15" thickBot="1" x14ac:dyDescent="0.35">
      <c r="A121" s="8">
        <f>Tesco!A121</f>
        <v>121</v>
      </c>
      <c r="B121" s="9">
        <v>65</v>
      </c>
      <c r="C121" s="9">
        <v>61</v>
      </c>
      <c r="D121" s="9">
        <v>73</v>
      </c>
      <c r="E121" s="9">
        <v>76</v>
      </c>
      <c r="F121" s="9">
        <v>90</v>
      </c>
      <c r="G121" s="9">
        <v>67</v>
      </c>
      <c r="H121" s="9">
        <v>20000</v>
      </c>
    </row>
    <row r="122" spans="1:8" ht="15" thickBot="1" x14ac:dyDescent="0.35">
      <c r="A122" s="8">
        <f>Tesco!A122</f>
        <v>120</v>
      </c>
      <c r="B122" s="9">
        <v>65</v>
      </c>
      <c r="C122" s="9">
        <v>57</v>
      </c>
      <c r="D122" s="9">
        <v>76</v>
      </c>
      <c r="E122" s="9">
        <v>77</v>
      </c>
      <c r="F122" s="9">
        <v>89</v>
      </c>
      <c r="G122" s="9">
        <v>66</v>
      </c>
      <c r="H122" s="9">
        <v>22000</v>
      </c>
    </row>
    <row r="123" spans="1:8" ht="15" thickBot="1" x14ac:dyDescent="0.35">
      <c r="A123" s="8">
        <f>Tesco!A123</f>
        <v>119</v>
      </c>
      <c r="B123" s="9">
        <v>62</v>
      </c>
      <c r="C123" s="9">
        <v>46</v>
      </c>
      <c r="D123" s="9">
        <v>79</v>
      </c>
      <c r="E123" s="9">
        <v>72</v>
      </c>
      <c r="F123" s="9">
        <v>89</v>
      </c>
      <c r="G123" s="9">
        <v>67</v>
      </c>
      <c r="H123" s="9">
        <v>23000</v>
      </c>
    </row>
    <row r="124" spans="1:8" ht="15" thickBot="1" x14ac:dyDescent="0.35">
      <c r="A124" s="8">
        <f>Tesco!A124</f>
        <v>118</v>
      </c>
      <c r="B124" s="9">
        <v>68</v>
      </c>
      <c r="C124" s="9">
        <v>60</v>
      </c>
      <c r="D124" s="9">
        <v>79</v>
      </c>
      <c r="E124" s="9">
        <v>73</v>
      </c>
      <c r="F124" s="9">
        <v>91</v>
      </c>
      <c r="G124" s="9">
        <v>71</v>
      </c>
      <c r="H124" s="9">
        <v>21000</v>
      </c>
    </row>
    <row r="125" spans="1:8" ht="15" thickBot="1" x14ac:dyDescent="0.35">
      <c r="A125" s="8">
        <f>Tesco!A125</f>
        <v>117</v>
      </c>
      <c r="B125" s="9">
        <v>65</v>
      </c>
      <c r="C125" s="9">
        <v>60</v>
      </c>
      <c r="D125" s="9">
        <v>78</v>
      </c>
      <c r="E125" s="9">
        <v>70</v>
      </c>
      <c r="F125" s="9">
        <v>90</v>
      </c>
      <c r="G125" s="9">
        <v>70</v>
      </c>
      <c r="H125" s="9">
        <v>23000</v>
      </c>
    </row>
    <row r="126" spans="1:8" ht="15" thickBot="1" x14ac:dyDescent="0.35">
      <c r="A126" s="8">
        <f>Tesco!A126</f>
        <v>116</v>
      </c>
      <c r="B126" s="9">
        <v>60</v>
      </c>
      <c r="C126" s="9">
        <v>48</v>
      </c>
      <c r="D126" s="9">
        <v>77</v>
      </c>
      <c r="E126" s="9">
        <v>74</v>
      </c>
      <c r="F126" s="9">
        <v>89</v>
      </c>
      <c r="G126" s="9">
        <v>70</v>
      </c>
      <c r="H126" s="9">
        <v>24000</v>
      </c>
    </row>
    <row r="127" spans="1:8" ht="15" thickBot="1" x14ac:dyDescent="0.35">
      <c r="A127" s="8">
        <f>Tesco!A127</f>
        <v>115</v>
      </c>
      <c r="B127" s="9">
        <v>37</v>
      </c>
      <c r="C127" s="9">
        <v>22</v>
      </c>
      <c r="D127" s="9">
        <v>71</v>
      </c>
      <c r="E127" s="9">
        <v>69</v>
      </c>
      <c r="F127" s="9">
        <v>88</v>
      </c>
      <c r="G127" s="9">
        <v>70</v>
      </c>
      <c r="H127" s="9">
        <v>28000</v>
      </c>
    </row>
    <row r="128" spans="1:8" ht="15" thickBot="1" x14ac:dyDescent="0.35">
      <c r="A128" s="8">
        <f>Tesco!A128</f>
        <v>114</v>
      </c>
      <c r="B128" s="9">
        <v>72</v>
      </c>
      <c r="C128" s="9">
        <v>62</v>
      </c>
      <c r="D128" s="9">
        <v>69</v>
      </c>
      <c r="E128" s="9">
        <v>78</v>
      </c>
      <c r="F128" s="9">
        <v>90</v>
      </c>
      <c r="G128" s="9">
        <v>73</v>
      </c>
      <c r="H128" s="9">
        <v>25000</v>
      </c>
    </row>
    <row r="129" spans="1:8" ht="15" thickBot="1" x14ac:dyDescent="0.35">
      <c r="A129" s="8">
        <f>Tesco!A129</f>
        <v>113</v>
      </c>
      <c r="B129" s="9">
        <v>70</v>
      </c>
      <c r="C129" s="9">
        <v>63</v>
      </c>
      <c r="D129" s="9">
        <v>78</v>
      </c>
      <c r="E129" s="9">
        <v>78</v>
      </c>
      <c r="F129" s="9">
        <v>89</v>
      </c>
      <c r="G129" s="9">
        <v>72</v>
      </c>
      <c r="H129" s="9">
        <v>24000</v>
      </c>
    </row>
    <row r="130" spans="1:8" ht="15" thickBot="1" x14ac:dyDescent="0.35">
      <c r="A130" s="8">
        <f>Tesco!A130</f>
        <v>112</v>
      </c>
      <c r="B130" s="9">
        <v>68</v>
      </c>
      <c r="C130" s="9">
        <v>59</v>
      </c>
      <c r="D130" s="9">
        <v>77</v>
      </c>
      <c r="E130" s="9">
        <v>75</v>
      </c>
      <c r="F130" s="9">
        <v>89</v>
      </c>
      <c r="G130" s="9">
        <v>77</v>
      </c>
      <c r="H130" s="9">
        <v>25000</v>
      </c>
    </row>
    <row r="131" spans="1:8" ht="15" thickBot="1" x14ac:dyDescent="0.35">
      <c r="A131" s="8">
        <f>Tesco!A131</f>
        <v>111</v>
      </c>
      <c r="B131" s="9">
        <v>66</v>
      </c>
      <c r="C131" s="9">
        <v>58</v>
      </c>
      <c r="D131" s="9">
        <v>77</v>
      </c>
      <c r="E131" s="9">
        <v>72</v>
      </c>
      <c r="F131" s="9">
        <v>88</v>
      </c>
      <c r="G131" s="9">
        <v>69</v>
      </c>
      <c r="H131" s="9">
        <v>23000</v>
      </c>
    </row>
    <row r="132" spans="1:8" ht="15" thickBot="1" x14ac:dyDescent="0.35">
      <c r="A132" s="8">
        <f>Tesco!A132</f>
        <v>110</v>
      </c>
      <c r="B132" s="9">
        <v>64</v>
      </c>
      <c r="C132" s="9">
        <v>59</v>
      </c>
      <c r="D132" s="9">
        <v>76</v>
      </c>
      <c r="E132" s="9">
        <v>74</v>
      </c>
      <c r="F132" s="9">
        <v>88</v>
      </c>
      <c r="G132" s="9">
        <v>74</v>
      </c>
      <c r="H132" s="9">
        <v>25000</v>
      </c>
    </row>
    <row r="133" spans="1:8" ht="15" thickBot="1" x14ac:dyDescent="0.35">
      <c r="A133" s="8">
        <f>Tesco!A133</f>
        <v>109</v>
      </c>
      <c r="B133" s="9">
        <v>61</v>
      </c>
      <c r="C133" s="9">
        <v>54</v>
      </c>
      <c r="D133" s="9">
        <v>77</v>
      </c>
      <c r="E133" s="9">
        <v>72</v>
      </c>
      <c r="F133" s="9">
        <v>84</v>
      </c>
      <c r="G133" s="9">
        <v>68</v>
      </c>
      <c r="H133" s="9">
        <v>28000</v>
      </c>
    </row>
    <row r="134" spans="1:8" ht="15" thickBot="1" x14ac:dyDescent="0.35">
      <c r="A134" s="8">
        <f>Tesco!A134</f>
        <v>108</v>
      </c>
      <c r="B134" s="9">
        <v>66</v>
      </c>
      <c r="C134" s="9">
        <v>53</v>
      </c>
      <c r="D134" s="9">
        <v>79</v>
      </c>
      <c r="E134" s="9">
        <v>71</v>
      </c>
      <c r="F134" s="9">
        <v>80</v>
      </c>
      <c r="G134" s="9">
        <v>71</v>
      </c>
      <c r="H134" s="9">
        <v>28000</v>
      </c>
    </row>
    <row r="135" spans="1:8" ht="15" thickBot="1" x14ac:dyDescent="0.35">
      <c r="A135" s="8">
        <f>Tesco!A135</f>
        <v>107</v>
      </c>
      <c r="B135" s="9">
        <v>63</v>
      </c>
      <c r="C135" s="9">
        <v>54</v>
      </c>
      <c r="D135" s="9">
        <v>79</v>
      </c>
      <c r="E135" s="9">
        <v>72</v>
      </c>
      <c r="F135" s="9">
        <v>79</v>
      </c>
      <c r="G135" s="9">
        <v>73</v>
      </c>
      <c r="H135" s="9">
        <v>26000</v>
      </c>
    </row>
    <row r="136" spans="1:8" ht="15" thickBot="1" x14ac:dyDescent="0.35">
      <c r="A136" s="8">
        <f>Tesco!A136</f>
        <v>106</v>
      </c>
      <c r="B136" s="9">
        <v>69</v>
      </c>
      <c r="C136" s="9">
        <v>56</v>
      </c>
      <c r="D136" s="9">
        <v>77</v>
      </c>
      <c r="E136" s="9">
        <v>72</v>
      </c>
      <c r="F136" s="9">
        <v>85</v>
      </c>
      <c r="G136" s="9">
        <v>71</v>
      </c>
      <c r="H136" s="9">
        <v>26000</v>
      </c>
    </row>
    <row r="137" spans="1:8" ht="15" thickBot="1" x14ac:dyDescent="0.35">
      <c r="A137" s="8">
        <f>Tesco!A137</f>
        <v>105</v>
      </c>
      <c r="B137" s="9">
        <v>65</v>
      </c>
      <c r="C137" s="9">
        <v>61</v>
      </c>
      <c r="D137" s="9">
        <v>77</v>
      </c>
      <c r="E137" s="9">
        <v>65</v>
      </c>
      <c r="F137" s="9">
        <v>84</v>
      </c>
      <c r="G137" s="9">
        <v>75</v>
      </c>
      <c r="H137" s="9">
        <v>34000</v>
      </c>
    </row>
    <row r="138" spans="1:8" ht="15" thickBot="1" x14ac:dyDescent="0.35">
      <c r="A138" s="8">
        <f>Tesco!A138</f>
        <v>104</v>
      </c>
      <c r="B138" s="9">
        <v>60</v>
      </c>
      <c r="C138" s="9">
        <v>52</v>
      </c>
      <c r="D138" s="9">
        <v>77</v>
      </c>
      <c r="E138" s="9">
        <v>72</v>
      </c>
      <c r="F138" s="9">
        <v>86</v>
      </c>
      <c r="G138" s="9">
        <v>69</v>
      </c>
      <c r="H138" s="9">
        <v>30000</v>
      </c>
    </row>
    <row r="139" spans="1:8" ht="15" thickBot="1" x14ac:dyDescent="0.35">
      <c r="A139" s="8">
        <f>Tesco!A139</f>
        <v>103</v>
      </c>
      <c r="B139" s="9">
        <v>46</v>
      </c>
      <c r="C139" s="9">
        <v>19</v>
      </c>
      <c r="D139" s="9">
        <v>73</v>
      </c>
      <c r="E139" s="9">
        <v>71</v>
      </c>
      <c r="F139" s="9">
        <v>84</v>
      </c>
      <c r="G139" s="9">
        <v>66</v>
      </c>
      <c r="H139" s="9">
        <v>32000</v>
      </c>
    </row>
    <row r="140" spans="1:8" ht="15" thickBot="1" x14ac:dyDescent="0.35">
      <c r="A140" s="8">
        <f>Tesco!A140</f>
        <v>102</v>
      </c>
      <c r="B140" s="9">
        <v>72</v>
      </c>
      <c r="C140" s="9">
        <v>53</v>
      </c>
      <c r="D140" s="9">
        <v>76</v>
      </c>
      <c r="E140" s="9">
        <v>74</v>
      </c>
      <c r="F140" s="9">
        <v>86</v>
      </c>
      <c r="G140" s="9">
        <v>70</v>
      </c>
      <c r="H140" s="9">
        <v>26000</v>
      </c>
    </row>
    <row r="141" spans="1:8" ht="15" thickBot="1" x14ac:dyDescent="0.35">
      <c r="A141" s="8">
        <f>Tesco!A141</f>
        <v>101</v>
      </c>
      <c r="B141" s="9">
        <v>75</v>
      </c>
      <c r="C141" s="9">
        <v>61</v>
      </c>
      <c r="D141" s="9">
        <v>78</v>
      </c>
      <c r="E141" s="9">
        <v>73</v>
      </c>
      <c r="F141" s="9">
        <v>84</v>
      </c>
      <c r="G141" s="9">
        <v>71</v>
      </c>
      <c r="H141" s="9">
        <v>28000</v>
      </c>
    </row>
    <row r="142" spans="1:8" ht="15" thickBot="1" x14ac:dyDescent="0.35">
      <c r="A142" s="8">
        <f>Tesco!A142</f>
        <v>100</v>
      </c>
      <c r="B142" s="9">
        <v>67</v>
      </c>
      <c r="C142" s="9">
        <v>52</v>
      </c>
      <c r="D142" s="9">
        <v>76</v>
      </c>
      <c r="E142" s="9">
        <v>73</v>
      </c>
      <c r="F142" s="9">
        <v>83</v>
      </c>
      <c r="G142" s="9">
        <v>60</v>
      </c>
      <c r="H142" s="9">
        <v>26000</v>
      </c>
    </row>
    <row r="143" spans="1:8" ht="15" thickBot="1" x14ac:dyDescent="0.35">
      <c r="A143" s="8">
        <f>Tesco!A143</f>
        <v>99</v>
      </c>
      <c r="B143" s="9">
        <v>69</v>
      </c>
      <c r="C143" s="9">
        <v>58</v>
      </c>
      <c r="D143" s="9">
        <v>78</v>
      </c>
      <c r="E143" s="9">
        <v>75</v>
      </c>
      <c r="F143" s="9">
        <v>85</v>
      </c>
      <c r="G143" s="9">
        <v>65</v>
      </c>
      <c r="H143" s="9">
        <v>29000</v>
      </c>
    </row>
    <row r="144" spans="1:8" ht="15" thickBot="1" x14ac:dyDescent="0.35">
      <c r="A144" s="8">
        <f>Tesco!A144</f>
        <v>98</v>
      </c>
      <c r="B144" s="9">
        <v>67</v>
      </c>
      <c r="C144" s="9">
        <v>57</v>
      </c>
      <c r="D144" s="9">
        <v>78</v>
      </c>
      <c r="E144" s="9">
        <v>74</v>
      </c>
      <c r="F144" s="9">
        <v>86</v>
      </c>
      <c r="G144" s="9">
        <v>66</v>
      </c>
      <c r="H144" s="9">
        <v>27000</v>
      </c>
    </row>
    <row r="145" spans="1:8" ht="15" thickBot="1" x14ac:dyDescent="0.35">
      <c r="A145" s="8">
        <f>Tesco!A145</f>
        <v>97</v>
      </c>
      <c r="B145" s="9">
        <v>65</v>
      </c>
      <c r="C145" s="9">
        <v>50</v>
      </c>
      <c r="D145" s="9">
        <v>77</v>
      </c>
      <c r="E145" s="9">
        <v>72</v>
      </c>
      <c r="F145" s="9">
        <v>81</v>
      </c>
      <c r="G145" s="9">
        <v>64</v>
      </c>
      <c r="H145" s="9">
        <v>28000</v>
      </c>
    </row>
    <row r="146" spans="1:8" ht="15" thickBot="1" x14ac:dyDescent="0.35">
      <c r="A146" s="8">
        <f>Tesco!A146</f>
        <v>96</v>
      </c>
      <c r="B146" s="9">
        <v>61</v>
      </c>
      <c r="C146" s="9">
        <v>42</v>
      </c>
      <c r="D146" s="9">
        <v>77</v>
      </c>
      <c r="E146" s="9">
        <v>69</v>
      </c>
      <c r="F146" s="9">
        <v>78</v>
      </c>
      <c r="G146" s="9">
        <v>64</v>
      </c>
      <c r="H146" s="9">
        <v>30000</v>
      </c>
    </row>
    <row r="147" spans="1:8" ht="15" thickBot="1" x14ac:dyDescent="0.35">
      <c r="A147" s="8">
        <f>Tesco!A147</f>
        <v>95</v>
      </c>
      <c r="B147" s="9">
        <v>55</v>
      </c>
      <c r="C147" s="9">
        <v>43</v>
      </c>
      <c r="D147" s="9">
        <v>76</v>
      </c>
      <c r="E147" s="9">
        <v>70</v>
      </c>
      <c r="F147" s="9">
        <v>81</v>
      </c>
      <c r="G147" s="9">
        <v>67</v>
      </c>
      <c r="H147" s="9">
        <v>34000</v>
      </c>
    </row>
    <row r="148" spans="1:8" ht="15" thickBot="1" x14ac:dyDescent="0.35">
      <c r="A148" s="8">
        <f>Tesco!A148</f>
        <v>94</v>
      </c>
      <c r="B148" s="9">
        <v>68</v>
      </c>
      <c r="C148" s="9">
        <v>57</v>
      </c>
      <c r="D148" s="9">
        <v>76</v>
      </c>
      <c r="E148" s="9">
        <v>70</v>
      </c>
      <c r="F148" s="9">
        <v>83</v>
      </c>
      <c r="G148" s="9">
        <v>70</v>
      </c>
      <c r="H148" s="9">
        <v>26000</v>
      </c>
    </row>
    <row r="149" spans="1:8" ht="15" thickBot="1" x14ac:dyDescent="0.35">
      <c r="A149" s="8">
        <f>Tesco!A149</f>
        <v>93</v>
      </c>
      <c r="B149" s="9">
        <v>64</v>
      </c>
      <c r="C149" s="9">
        <v>55</v>
      </c>
      <c r="D149" s="9">
        <v>74</v>
      </c>
      <c r="E149" s="9">
        <v>65</v>
      </c>
      <c r="F149" s="9">
        <v>84</v>
      </c>
      <c r="G149" s="9">
        <v>71</v>
      </c>
      <c r="H149" s="9">
        <v>36000</v>
      </c>
    </row>
    <row r="150" spans="1:8" ht="15" thickBot="1" x14ac:dyDescent="0.35">
      <c r="A150" s="8">
        <f>Tesco!A150</f>
        <v>92</v>
      </c>
      <c r="B150" s="9">
        <v>54</v>
      </c>
      <c r="C150" s="9">
        <v>26</v>
      </c>
      <c r="D150" s="9">
        <v>70</v>
      </c>
      <c r="E150" s="9">
        <v>69</v>
      </c>
      <c r="F150" s="9">
        <v>85</v>
      </c>
      <c r="G150" s="9">
        <v>68</v>
      </c>
      <c r="H150" s="9">
        <v>29000</v>
      </c>
    </row>
    <row r="151" spans="1:8" ht="15" thickBot="1" x14ac:dyDescent="0.35">
      <c r="A151" s="8">
        <f>Tesco!A151</f>
        <v>91</v>
      </c>
      <c r="B151" s="9">
        <v>44</v>
      </c>
      <c r="C151" s="9">
        <v>14</v>
      </c>
      <c r="D151" s="9">
        <v>69</v>
      </c>
      <c r="E151" s="9">
        <v>58</v>
      </c>
      <c r="F151" s="9">
        <v>81</v>
      </c>
      <c r="G151" s="9">
        <v>66</v>
      </c>
      <c r="H151" s="9">
        <v>33000</v>
      </c>
    </row>
    <row r="152" spans="1:8" ht="15" thickBot="1" x14ac:dyDescent="0.35">
      <c r="A152" s="8">
        <f>Tesco!A152</f>
        <v>90</v>
      </c>
      <c r="B152" s="9">
        <v>73</v>
      </c>
      <c r="C152" s="9">
        <v>63</v>
      </c>
      <c r="D152" s="9">
        <v>78</v>
      </c>
      <c r="E152" s="9">
        <v>74</v>
      </c>
      <c r="F152" s="9">
        <v>85</v>
      </c>
      <c r="G152" s="9">
        <v>70</v>
      </c>
      <c r="H152" s="9">
        <v>24000</v>
      </c>
    </row>
    <row r="153" spans="1:8" ht="15" thickBot="1" x14ac:dyDescent="0.35">
      <c r="A153" s="8">
        <f>Tesco!A153</f>
        <v>89</v>
      </c>
      <c r="B153" s="9">
        <v>76</v>
      </c>
      <c r="C153" s="9">
        <v>64</v>
      </c>
      <c r="D153" s="9">
        <v>76</v>
      </c>
      <c r="E153" s="9">
        <v>75</v>
      </c>
      <c r="F153" s="9">
        <v>84</v>
      </c>
      <c r="G153" s="9">
        <v>70</v>
      </c>
      <c r="H153" s="9">
        <v>25000</v>
      </c>
    </row>
    <row r="154" spans="1:8" ht="15" thickBot="1" x14ac:dyDescent="0.35">
      <c r="A154" s="8">
        <f>Tesco!A154</f>
        <v>88</v>
      </c>
      <c r="B154" s="9">
        <v>71</v>
      </c>
      <c r="C154" s="9">
        <v>61</v>
      </c>
      <c r="D154" s="9">
        <v>74</v>
      </c>
      <c r="E154" s="9">
        <v>68</v>
      </c>
      <c r="F154" s="9">
        <v>82</v>
      </c>
      <c r="G154" s="9">
        <v>66</v>
      </c>
      <c r="H154" s="9">
        <v>29000</v>
      </c>
    </row>
    <row r="155" spans="1:8" ht="15" thickBot="1" x14ac:dyDescent="0.35">
      <c r="A155" s="8">
        <f>Tesco!A155</f>
        <v>87</v>
      </c>
      <c r="B155" s="9">
        <v>67</v>
      </c>
      <c r="C155" s="9">
        <v>57</v>
      </c>
      <c r="D155" s="9">
        <v>75</v>
      </c>
      <c r="E155" s="9">
        <v>66</v>
      </c>
      <c r="F155" s="9">
        <v>82</v>
      </c>
      <c r="G155" s="9">
        <v>66</v>
      </c>
      <c r="H155" s="9">
        <v>28000</v>
      </c>
    </row>
    <row r="156" spans="1:8" ht="15" thickBot="1" x14ac:dyDescent="0.35">
      <c r="A156" s="8">
        <f>Tesco!A156</f>
        <v>86</v>
      </c>
      <c r="B156" s="9">
        <v>68</v>
      </c>
      <c r="C156" s="9">
        <v>50</v>
      </c>
      <c r="D156" s="9">
        <v>75</v>
      </c>
      <c r="E156" s="9">
        <v>67</v>
      </c>
      <c r="F156" s="9">
        <v>81</v>
      </c>
      <c r="G156" s="9">
        <v>66</v>
      </c>
      <c r="H156" s="9">
        <v>28000</v>
      </c>
    </row>
    <row r="157" spans="1:8" ht="15" thickBot="1" x14ac:dyDescent="0.35">
      <c r="A157" s="8">
        <f>Tesco!A157</f>
        <v>85</v>
      </c>
      <c r="B157" s="9">
        <v>65</v>
      </c>
      <c r="C157" s="9">
        <v>45</v>
      </c>
      <c r="D157" s="9">
        <v>75</v>
      </c>
      <c r="E157" s="9">
        <v>65</v>
      </c>
      <c r="F157" s="9">
        <v>78</v>
      </c>
      <c r="G157" s="9">
        <v>65</v>
      </c>
      <c r="H157" s="9">
        <v>31000</v>
      </c>
    </row>
    <row r="158" spans="1:8" ht="15" thickBot="1" x14ac:dyDescent="0.35">
      <c r="A158" s="8">
        <f>Tesco!A158</f>
        <v>84</v>
      </c>
      <c r="B158" s="9">
        <v>63</v>
      </c>
      <c r="C158" s="9">
        <v>42</v>
      </c>
      <c r="D158" s="9">
        <v>72</v>
      </c>
      <c r="E158" s="9">
        <v>63</v>
      </c>
      <c r="F158" s="9">
        <v>78</v>
      </c>
      <c r="G158" s="9">
        <v>63</v>
      </c>
      <c r="H158" s="9">
        <v>34000</v>
      </c>
    </row>
    <row r="159" spans="1:8" ht="15" thickBot="1" x14ac:dyDescent="0.35">
      <c r="A159" s="8">
        <f>Tesco!A159</f>
        <v>83</v>
      </c>
      <c r="B159" s="9">
        <v>65</v>
      </c>
      <c r="C159" s="9">
        <v>49</v>
      </c>
      <c r="D159" s="9">
        <v>71</v>
      </c>
      <c r="E159" s="9">
        <v>65</v>
      </c>
      <c r="F159" s="9">
        <v>79</v>
      </c>
      <c r="G159" s="9">
        <v>63</v>
      </c>
      <c r="H159" s="9">
        <v>35000</v>
      </c>
    </row>
    <row r="160" spans="1:8" ht="15" thickBot="1" x14ac:dyDescent="0.35">
      <c r="A160" s="8">
        <f>Tesco!A160</f>
        <v>82</v>
      </c>
      <c r="B160" s="9">
        <v>69</v>
      </c>
      <c r="C160" s="9">
        <v>55</v>
      </c>
      <c r="D160" s="9">
        <v>71</v>
      </c>
      <c r="E160" s="9">
        <v>62</v>
      </c>
      <c r="F160" s="9">
        <v>77</v>
      </c>
      <c r="G160" s="9">
        <v>63</v>
      </c>
      <c r="H160" s="9">
        <v>32000</v>
      </c>
    </row>
    <row r="161" spans="1:8" ht="15" thickBot="1" x14ac:dyDescent="0.35">
      <c r="A161" s="8">
        <f>Tesco!A161</f>
        <v>81</v>
      </c>
      <c r="B161" s="9">
        <v>63</v>
      </c>
      <c r="C161" s="9">
        <v>48</v>
      </c>
      <c r="D161" s="9">
        <v>66</v>
      </c>
      <c r="E161" s="9">
        <v>51</v>
      </c>
      <c r="F161" s="9">
        <v>74</v>
      </c>
      <c r="G161" s="9">
        <v>61</v>
      </c>
      <c r="H161" s="9">
        <v>35000</v>
      </c>
    </row>
    <row r="162" spans="1:8" ht="15" thickBot="1" x14ac:dyDescent="0.35">
      <c r="A162" s="8">
        <f>Tesco!A162</f>
        <v>80</v>
      </c>
      <c r="B162" s="9">
        <v>57</v>
      </c>
      <c r="C162" s="9">
        <v>36</v>
      </c>
      <c r="D162" s="9">
        <v>65</v>
      </c>
      <c r="E162" s="9">
        <v>61</v>
      </c>
      <c r="F162" s="9">
        <v>73</v>
      </c>
      <c r="G162" s="9">
        <v>59</v>
      </c>
      <c r="H162" s="9">
        <v>34000</v>
      </c>
    </row>
    <row r="163" spans="1:8" ht="15" thickBot="1" x14ac:dyDescent="0.35">
      <c r="A163" s="8">
        <f>Tesco!A163</f>
        <v>79</v>
      </c>
      <c r="B163" s="9">
        <v>46</v>
      </c>
      <c r="C163" s="9">
        <v>21</v>
      </c>
      <c r="D163" s="9">
        <v>62</v>
      </c>
      <c r="E163" s="9">
        <v>55</v>
      </c>
      <c r="F163" s="9">
        <v>78</v>
      </c>
      <c r="G163" s="9">
        <v>58</v>
      </c>
      <c r="H163" s="9">
        <v>38000</v>
      </c>
    </row>
    <row r="164" spans="1:8" ht="15" thickBot="1" x14ac:dyDescent="0.35">
      <c r="A164" s="8">
        <f>Tesco!A164</f>
        <v>78</v>
      </c>
      <c r="B164" s="9">
        <v>70</v>
      </c>
      <c r="C164" s="9">
        <v>55</v>
      </c>
      <c r="D164" s="9">
        <v>69</v>
      </c>
      <c r="E164" s="9">
        <v>64</v>
      </c>
      <c r="F164" s="9">
        <v>77</v>
      </c>
      <c r="G164" s="9">
        <v>62</v>
      </c>
      <c r="H164" s="9">
        <v>33000</v>
      </c>
    </row>
    <row r="165" spans="1:8" ht="15" thickBot="1" x14ac:dyDescent="0.35">
      <c r="A165" s="8">
        <f>Tesco!A165</f>
        <v>77</v>
      </c>
      <c r="B165" s="9">
        <v>71</v>
      </c>
      <c r="C165" s="9">
        <v>60</v>
      </c>
      <c r="D165" s="9">
        <v>67</v>
      </c>
      <c r="E165" s="9">
        <v>67</v>
      </c>
      <c r="F165" s="9">
        <v>78</v>
      </c>
      <c r="G165" s="9">
        <v>65</v>
      </c>
      <c r="H165" s="9">
        <v>34000</v>
      </c>
    </row>
    <row r="166" spans="1:8" ht="15" thickBot="1" x14ac:dyDescent="0.35">
      <c r="A166" s="8">
        <f>Tesco!A166</f>
        <v>76</v>
      </c>
      <c r="B166" s="9">
        <v>68</v>
      </c>
      <c r="C166" s="9">
        <v>55</v>
      </c>
      <c r="D166" s="9">
        <v>62</v>
      </c>
      <c r="E166" s="9">
        <v>63</v>
      </c>
      <c r="F166" s="9">
        <v>78</v>
      </c>
      <c r="G166" s="9">
        <v>62</v>
      </c>
      <c r="H166" s="9">
        <v>36000</v>
      </c>
    </row>
    <row r="167" spans="1:8" ht="15" thickBot="1" x14ac:dyDescent="0.35">
      <c r="A167" s="8">
        <f>Tesco!A167</f>
        <v>75</v>
      </c>
      <c r="B167" s="9">
        <v>66</v>
      </c>
      <c r="C167" s="9">
        <v>44</v>
      </c>
      <c r="D167" s="9">
        <v>64</v>
      </c>
      <c r="E167" s="9">
        <v>57</v>
      </c>
      <c r="F167" s="9">
        <v>78</v>
      </c>
      <c r="G167" s="9">
        <v>63</v>
      </c>
      <c r="H167" s="9">
        <v>39000</v>
      </c>
    </row>
    <row r="168" spans="1:8" ht="15" thickBot="1" x14ac:dyDescent="0.35">
      <c r="A168" s="8">
        <f>Tesco!A168</f>
        <v>74</v>
      </c>
      <c r="B168" s="9">
        <v>64</v>
      </c>
      <c r="C168" s="9">
        <v>50</v>
      </c>
      <c r="D168" s="9">
        <v>60</v>
      </c>
      <c r="E168" s="9">
        <v>60</v>
      </c>
      <c r="F168" s="9">
        <v>78</v>
      </c>
      <c r="G168" s="9">
        <v>65</v>
      </c>
      <c r="H168" s="9">
        <v>46000</v>
      </c>
    </row>
    <row r="169" spans="1:8" ht="15" thickBot="1" x14ac:dyDescent="0.35">
      <c r="A169" s="8">
        <f>Tesco!A169</f>
        <v>73</v>
      </c>
      <c r="B169" s="9">
        <v>58</v>
      </c>
      <c r="C169" s="9">
        <v>42</v>
      </c>
      <c r="D169" s="9">
        <v>60</v>
      </c>
      <c r="E169" s="9">
        <v>55</v>
      </c>
      <c r="F169" s="9">
        <v>74</v>
      </c>
      <c r="G169" s="9">
        <v>60</v>
      </c>
      <c r="H169" s="9">
        <v>37000</v>
      </c>
    </row>
    <row r="170" spans="1:8" ht="15" thickBot="1" x14ac:dyDescent="0.35">
      <c r="A170" s="8">
        <f>Tesco!A170</f>
        <v>72</v>
      </c>
      <c r="B170" s="9">
        <v>58</v>
      </c>
      <c r="C170" s="9">
        <v>41</v>
      </c>
      <c r="D170" s="9">
        <v>60</v>
      </c>
      <c r="E170" s="9">
        <v>52</v>
      </c>
      <c r="F170" s="9">
        <v>73</v>
      </c>
      <c r="G170" s="9">
        <v>51</v>
      </c>
      <c r="H170" s="9">
        <v>42000</v>
      </c>
    </row>
    <row r="171" spans="1:8" ht="15" thickBot="1" x14ac:dyDescent="0.35">
      <c r="A171" s="8">
        <f>Tesco!A171</f>
        <v>71</v>
      </c>
      <c r="B171" s="9">
        <v>54</v>
      </c>
      <c r="C171" s="9">
        <v>36</v>
      </c>
      <c r="D171" s="9">
        <v>63</v>
      </c>
      <c r="E171" s="9">
        <v>53</v>
      </c>
      <c r="F171" s="9">
        <v>73</v>
      </c>
      <c r="G171" s="9">
        <v>50</v>
      </c>
      <c r="H171" s="9">
        <v>39000</v>
      </c>
    </row>
    <row r="172" spans="1:8" ht="15" thickBot="1" x14ac:dyDescent="0.35">
      <c r="A172" s="8">
        <f>Tesco!A172</f>
        <v>70</v>
      </c>
      <c r="B172" s="9">
        <v>62</v>
      </c>
      <c r="C172" s="9">
        <v>44</v>
      </c>
      <c r="D172" s="9">
        <v>58</v>
      </c>
      <c r="E172" s="9">
        <v>54</v>
      </c>
      <c r="F172" s="9">
        <v>76</v>
      </c>
      <c r="G172" s="9">
        <v>54</v>
      </c>
      <c r="H172" s="9">
        <v>45000</v>
      </c>
    </row>
    <row r="173" spans="1:8" ht="15" thickBot="1" x14ac:dyDescent="0.35">
      <c r="A173" s="8">
        <f>Tesco!A173</f>
        <v>69</v>
      </c>
      <c r="B173" s="9">
        <v>61</v>
      </c>
      <c r="C173" s="9">
        <v>49</v>
      </c>
      <c r="D173" s="9">
        <v>50</v>
      </c>
      <c r="E173" s="9">
        <v>51</v>
      </c>
      <c r="F173" s="9">
        <v>77</v>
      </c>
      <c r="G173" s="9">
        <v>57</v>
      </c>
      <c r="H173" s="9">
        <v>45000</v>
      </c>
    </row>
    <row r="174" spans="1:8" ht="15" thickBot="1" x14ac:dyDescent="0.35">
      <c r="A174" s="8">
        <f>Tesco!A174</f>
        <v>68</v>
      </c>
      <c r="B174" s="9">
        <v>52</v>
      </c>
      <c r="C174" s="9">
        <v>28</v>
      </c>
      <c r="D174" s="9">
        <v>57</v>
      </c>
      <c r="E174" s="9">
        <v>56</v>
      </c>
      <c r="F174" s="9">
        <v>76</v>
      </c>
      <c r="G174" s="9">
        <v>55</v>
      </c>
      <c r="H174" s="9">
        <v>50000</v>
      </c>
    </row>
    <row r="175" spans="1:8" ht="15" thickBot="1" x14ac:dyDescent="0.35">
      <c r="A175" s="8">
        <f>Tesco!A175</f>
        <v>67</v>
      </c>
      <c r="B175" s="9">
        <v>40</v>
      </c>
      <c r="C175" s="9">
        <v>13</v>
      </c>
      <c r="D175" s="9">
        <v>49</v>
      </c>
      <c r="E175" s="9">
        <v>45</v>
      </c>
      <c r="F175" s="9">
        <v>71</v>
      </c>
      <c r="G175" s="9">
        <v>45</v>
      </c>
      <c r="H175" s="9">
        <v>53000</v>
      </c>
    </row>
    <row r="176" spans="1:8" ht="15" thickBot="1" x14ac:dyDescent="0.35">
      <c r="A176" s="8">
        <f>Tesco!A176</f>
        <v>66</v>
      </c>
      <c r="B176" s="9">
        <v>64</v>
      </c>
      <c r="C176" s="9">
        <v>55</v>
      </c>
      <c r="D176" s="9">
        <v>53</v>
      </c>
      <c r="E176" s="9">
        <v>58</v>
      </c>
      <c r="F176" s="9">
        <v>76</v>
      </c>
      <c r="G176" s="9">
        <v>56</v>
      </c>
      <c r="H176" s="9">
        <v>48000</v>
      </c>
    </row>
    <row r="177" spans="1:8" ht="15" thickBot="1" x14ac:dyDescent="0.35">
      <c r="A177" s="8">
        <f>Tesco!A177</f>
        <v>65</v>
      </c>
      <c r="B177" s="9">
        <v>64</v>
      </c>
      <c r="C177" s="9">
        <v>57</v>
      </c>
      <c r="D177" s="9">
        <v>50</v>
      </c>
      <c r="E177" s="9">
        <v>56</v>
      </c>
      <c r="F177" s="9">
        <v>75</v>
      </c>
      <c r="G177" s="9">
        <v>57</v>
      </c>
      <c r="H177" s="9">
        <v>44000</v>
      </c>
    </row>
    <row r="178" spans="1:8" ht="15" thickBot="1" x14ac:dyDescent="0.35">
      <c r="A178" s="8">
        <f>Tesco!A178</f>
        <v>64</v>
      </c>
      <c r="B178" s="9">
        <v>55</v>
      </c>
      <c r="C178" s="9">
        <v>41</v>
      </c>
      <c r="D178" s="9">
        <v>52</v>
      </c>
      <c r="E178" s="9">
        <v>47</v>
      </c>
      <c r="F178" s="9">
        <v>72</v>
      </c>
      <c r="G178" s="9">
        <v>56</v>
      </c>
      <c r="H178" s="9">
        <v>47000</v>
      </c>
    </row>
    <row r="179" spans="1:8" ht="15" thickBot="1" x14ac:dyDescent="0.35">
      <c r="A179" s="8">
        <f>Tesco!A179</f>
        <v>63</v>
      </c>
      <c r="B179" s="9">
        <v>53</v>
      </c>
      <c r="C179" s="9">
        <v>42</v>
      </c>
      <c r="D179" s="9">
        <v>51</v>
      </c>
      <c r="E179" s="9">
        <v>49</v>
      </c>
      <c r="F179" s="9">
        <v>75</v>
      </c>
      <c r="G179" s="9">
        <v>55</v>
      </c>
      <c r="H179" s="9">
        <v>42000</v>
      </c>
    </row>
    <row r="180" spans="1:8" ht="15" thickBot="1" x14ac:dyDescent="0.35">
      <c r="A180" s="8">
        <f>Tesco!A180</f>
        <v>62</v>
      </c>
      <c r="B180" s="9">
        <v>54</v>
      </c>
      <c r="C180" s="9">
        <v>43</v>
      </c>
      <c r="D180" s="9">
        <v>54</v>
      </c>
      <c r="E180" s="9">
        <v>51</v>
      </c>
      <c r="F180" s="9">
        <v>75</v>
      </c>
      <c r="G180" s="9">
        <v>56</v>
      </c>
      <c r="H180" s="9">
        <v>45000</v>
      </c>
    </row>
    <row r="181" spans="1:8" ht="15" thickBot="1" x14ac:dyDescent="0.35">
      <c r="A181" s="8">
        <f>Tesco!A181</f>
        <v>61</v>
      </c>
      <c r="B181" s="9">
        <v>54</v>
      </c>
      <c r="C181" s="9">
        <v>42</v>
      </c>
      <c r="D181" s="9">
        <v>51</v>
      </c>
      <c r="E181" s="9">
        <v>51</v>
      </c>
      <c r="F181" s="9">
        <v>73</v>
      </c>
      <c r="G181" s="9">
        <v>52</v>
      </c>
      <c r="H181" s="9">
        <v>49000</v>
      </c>
    </row>
    <row r="182" spans="1:8" ht="15" thickBot="1" x14ac:dyDescent="0.35">
      <c r="A182" s="8">
        <f>Tesco!A182</f>
        <v>60</v>
      </c>
      <c r="B182" s="9">
        <v>53</v>
      </c>
      <c r="C182" s="9">
        <v>33</v>
      </c>
      <c r="D182" s="9">
        <v>56</v>
      </c>
      <c r="E182" s="9">
        <v>44</v>
      </c>
      <c r="F182" s="9">
        <v>72</v>
      </c>
      <c r="G182" s="9">
        <v>46</v>
      </c>
      <c r="H182" s="9">
        <v>54000</v>
      </c>
    </row>
    <row r="183" spans="1:8" ht="15" thickBot="1" x14ac:dyDescent="0.35">
      <c r="A183" s="8">
        <f>Tesco!A183</f>
        <v>59</v>
      </c>
      <c r="B183" s="9">
        <v>49</v>
      </c>
      <c r="C183" s="9">
        <v>34</v>
      </c>
      <c r="D183" s="9">
        <v>54</v>
      </c>
      <c r="E183" s="9">
        <v>42</v>
      </c>
      <c r="F183" s="9">
        <v>73</v>
      </c>
      <c r="G183" s="9">
        <v>53</v>
      </c>
      <c r="H183" s="9">
        <v>51000</v>
      </c>
    </row>
    <row r="184" spans="1:8" ht="15" thickBot="1" x14ac:dyDescent="0.35">
      <c r="A184" s="8">
        <f>Tesco!A184</f>
        <v>58</v>
      </c>
      <c r="B184" s="9">
        <v>54</v>
      </c>
      <c r="C184" s="9">
        <v>47</v>
      </c>
      <c r="D184" s="9">
        <v>53</v>
      </c>
      <c r="E184" s="9">
        <v>46</v>
      </c>
      <c r="F184" s="9">
        <v>75</v>
      </c>
      <c r="G184" s="9">
        <v>53</v>
      </c>
      <c r="H184" s="9">
        <v>55000</v>
      </c>
    </row>
    <row r="185" spans="1:8" ht="15" thickBot="1" x14ac:dyDescent="0.35">
      <c r="A185" s="8">
        <f>Tesco!A185</f>
        <v>57</v>
      </c>
      <c r="B185" s="9">
        <v>52</v>
      </c>
      <c r="C185" s="9">
        <v>40</v>
      </c>
      <c r="D185" s="9">
        <v>49</v>
      </c>
      <c r="E185" s="9">
        <v>39</v>
      </c>
      <c r="F185" s="9">
        <v>71</v>
      </c>
      <c r="G185" s="9">
        <v>51</v>
      </c>
      <c r="H185" s="9">
        <v>55000</v>
      </c>
    </row>
    <row r="186" spans="1:8" ht="15" thickBot="1" x14ac:dyDescent="0.35">
      <c r="A186" s="8">
        <f>Tesco!A186</f>
        <v>56</v>
      </c>
      <c r="B186" s="9">
        <v>48</v>
      </c>
      <c r="C186" s="9">
        <v>34</v>
      </c>
      <c r="D186" s="9">
        <v>49</v>
      </c>
      <c r="E186" s="9">
        <v>50</v>
      </c>
      <c r="F186" s="9">
        <v>74</v>
      </c>
      <c r="G186" s="9">
        <v>52</v>
      </c>
      <c r="H186" s="9">
        <v>57000</v>
      </c>
    </row>
    <row r="187" spans="1:8" ht="15" thickBot="1" x14ac:dyDescent="0.35">
      <c r="A187" s="8">
        <f>Tesco!A187</f>
        <v>55</v>
      </c>
      <c r="B187" s="9">
        <v>28</v>
      </c>
      <c r="C187" s="9">
        <v>1</v>
      </c>
      <c r="D187" s="9">
        <v>45</v>
      </c>
      <c r="E187" s="9">
        <v>37</v>
      </c>
      <c r="F187" s="9">
        <v>69</v>
      </c>
      <c r="G187" s="9">
        <v>44</v>
      </c>
      <c r="H187" s="9">
        <v>67000</v>
      </c>
    </row>
    <row r="188" spans="1:8" ht="15" thickBot="1" x14ac:dyDescent="0.35">
      <c r="A188" s="8">
        <f>Tesco!A188</f>
        <v>54</v>
      </c>
      <c r="B188" s="9">
        <v>60</v>
      </c>
      <c r="C188" s="9">
        <v>44</v>
      </c>
      <c r="D188" s="9">
        <v>49</v>
      </c>
      <c r="E188" s="9">
        <v>49</v>
      </c>
      <c r="F188" s="9">
        <v>73</v>
      </c>
      <c r="G188" s="9">
        <v>57</v>
      </c>
      <c r="H188" s="9">
        <v>57000</v>
      </c>
    </row>
    <row r="189" spans="1:8" ht="15" thickBot="1" x14ac:dyDescent="0.35">
      <c r="A189" s="8">
        <f>Tesco!A189</f>
        <v>53</v>
      </c>
      <c r="B189" s="9">
        <v>60</v>
      </c>
      <c r="C189" s="9">
        <v>57</v>
      </c>
      <c r="D189" s="9">
        <v>35</v>
      </c>
      <c r="E189" s="9">
        <v>51</v>
      </c>
      <c r="F189" s="9">
        <v>73</v>
      </c>
      <c r="G189" s="9">
        <v>54</v>
      </c>
      <c r="H189" s="9">
        <v>59000</v>
      </c>
    </row>
    <row r="190" spans="1:8" ht="15" thickBot="1" x14ac:dyDescent="0.35">
      <c r="A190" s="8">
        <f>Tesco!A190</f>
        <v>52</v>
      </c>
      <c r="B190" s="9">
        <v>55</v>
      </c>
      <c r="C190" s="9">
        <v>49</v>
      </c>
      <c r="D190" s="9">
        <v>49</v>
      </c>
      <c r="E190" s="9">
        <v>48</v>
      </c>
      <c r="F190" s="9">
        <v>72</v>
      </c>
      <c r="G190" s="9">
        <v>54</v>
      </c>
      <c r="H190" s="9">
        <v>63000</v>
      </c>
    </row>
    <row r="191" spans="1:8" ht="15" thickBot="1" x14ac:dyDescent="0.35">
      <c r="A191" s="8">
        <f>Tesco!A191</f>
        <v>51</v>
      </c>
      <c r="B191" s="9">
        <v>49</v>
      </c>
      <c r="C191" s="9">
        <v>38</v>
      </c>
      <c r="D191" s="9">
        <v>46</v>
      </c>
      <c r="E191" s="9">
        <v>41</v>
      </c>
      <c r="F191" s="9">
        <v>72</v>
      </c>
      <c r="G191" s="9">
        <v>51</v>
      </c>
      <c r="H191" s="9">
        <v>64000</v>
      </c>
    </row>
    <row r="192" spans="1:8" ht="15" thickBot="1" x14ac:dyDescent="0.35">
      <c r="A192" s="8">
        <f>Tesco!A192</f>
        <v>50</v>
      </c>
      <c r="B192" s="9">
        <v>56</v>
      </c>
      <c r="C192" s="9">
        <v>50</v>
      </c>
      <c r="D192" s="9">
        <v>54</v>
      </c>
      <c r="E192" s="9">
        <v>50</v>
      </c>
      <c r="F192" s="9">
        <v>75</v>
      </c>
      <c r="G192" s="9">
        <v>56</v>
      </c>
      <c r="H192" s="9">
        <v>59000</v>
      </c>
    </row>
    <row r="193" spans="1:8" ht="15" thickBot="1" x14ac:dyDescent="0.35">
      <c r="A193" s="8">
        <f>Tesco!A193</f>
        <v>49</v>
      </c>
      <c r="B193" s="9">
        <v>36</v>
      </c>
      <c r="C193" s="9">
        <v>26</v>
      </c>
      <c r="D193" s="9">
        <v>43</v>
      </c>
      <c r="E193" s="9">
        <v>37</v>
      </c>
      <c r="F193" s="9">
        <v>67</v>
      </c>
      <c r="G193" s="9">
        <v>42</v>
      </c>
      <c r="H193" s="9">
        <v>68000</v>
      </c>
    </row>
    <row r="194" spans="1:8" ht="15" thickBot="1" x14ac:dyDescent="0.35">
      <c r="A194" s="8">
        <f>Tesco!A194</f>
        <v>48</v>
      </c>
      <c r="B194" s="9">
        <v>50</v>
      </c>
      <c r="C194" s="9">
        <v>34</v>
      </c>
      <c r="D194" s="9">
        <v>43</v>
      </c>
      <c r="E194" s="9">
        <v>34</v>
      </c>
      <c r="F194" s="9">
        <v>69</v>
      </c>
      <c r="G194" s="9">
        <v>36</v>
      </c>
      <c r="H194" s="9">
        <v>65000</v>
      </c>
    </row>
    <row r="195" spans="1:8" ht="15" thickBot="1" x14ac:dyDescent="0.35">
      <c r="A195" s="8">
        <f>Tesco!A195</f>
        <v>47</v>
      </c>
      <c r="B195" s="9">
        <v>46</v>
      </c>
      <c r="C195" s="9">
        <v>28</v>
      </c>
      <c r="D195" s="9">
        <v>43</v>
      </c>
      <c r="E195" s="9">
        <v>28</v>
      </c>
      <c r="F195" s="9">
        <v>67</v>
      </c>
      <c r="G195" s="9">
        <v>36</v>
      </c>
      <c r="H195" s="9">
        <v>72000</v>
      </c>
    </row>
    <row r="196" spans="1:8" ht="15" thickBot="1" x14ac:dyDescent="0.35">
      <c r="A196" s="8">
        <f>Tesco!A196</f>
        <v>46</v>
      </c>
      <c r="B196" s="9">
        <v>51</v>
      </c>
      <c r="C196" s="9">
        <v>49</v>
      </c>
      <c r="D196" s="9">
        <v>47</v>
      </c>
      <c r="E196" s="9">
        <v>32</v>
      </c>
      <c r="F196" s="9">
        <v>71</v>
      </c>
      <c r="G196" s="9">
        <v>44</v>
      </c>
      <c r="H196" s="9">
        <v>68000</v>
      </c>
    </row>
    <row r="197" spans="1:8" ht="15" thickBot="1" x14ac:dyDescent="0.35">
      <c r="A197" s="8">
        <f>Tesco!A197</f>
        <v>45</v>
      </c>
      <c r="B197" s="9">
        <v>52</v>
      </c>
      <c r="C197" s="9">
        <v>47</v>
      </c>
      <c r="D197" s="9">
        <v>46</v>
      </c>
      <c r="E197" s="9">
        <v>43</v>
      </c>
      <c r="F197" s="9">
        <v>71</v>
      </c>
      <c r="G197" s="9">
        <v>49</v>
      </c>
      <c r="H197" s="9">
        <v>87000</v>
      </c>
    </row>
    <row r="198" spans="1:8" ht="15" thickBot="1" x14ac:dyDescent="0.35">
      <c r="A198" s="8">
        <f>Tesco!A198</f>
        <v>44</v>
      </c>
      <c r="B198" s="9">
        <v>38</v>
      </c>
      <c r="C198" s="9">
        <v>35</v>
      </c>
      <c r="D198" s="9">
        <v>42</v>
      </c>
      <c r="E198" s="9">
        <v>45</v>
      </c>
      <c r="F198" s="9">
        <v>66</v>
      </c>
      <c r="G198" s="9">
        <v>44</v>
      </c>
      <c r="H198" s="9">
        <v>72000</v>
      </c>
    </row>
    <row r="199" spans="1:8" ht="15" thickBot="1" x14ac:dyDescent="0.35">
      <c r="A199" s="8">
        <f>Tesco!A199</f>
        <v>43</v>
      </c>
      <c r="B199" s="9">
        <v>18</v>
      </c>
      <c r="C199" s="9">
        <v>7</v>
      </c>
      <c r="D199" s="9">
        <v>24</v>
      </c>
      <c r="E199" s="9">
        <v>27</v>
      </c>
      <c r="F199" s="9">
        <v>66</v>
      </c>
      <c r="G199" s="9">
        <v>29</v>
      </c>
      <c r="H199" s="9">
        <v>88000</v>
      </c>
    </row>
    <row r="200" spans="1:8" ht="15" thickBot="1" x14ac:dyDescent="0.35">
      <c r="A200" s="8">
        <f>Tesco!A200</f>
        <v>42</v>
      </c>
      <c r="B200" s="9">
        <v>57</v>
      </c>
      <c r="C200" s="9">
        <v>49</v>
      </c>
      <c r="D200" s="9">
        <v>48</v>
      </c>
      <c r="E200" s="9">
        <v>49</v>
      </c>
      <c r="F200" s="9">
        <v>67</v>
      </c>
      <c r="G200" s="9">
        <v>47</v>
      </c>
      <c r="H200" s="9">
        <v>64000</v>
      </c>
    </row>
    <row r="201" spans="1:8" ht="15" thickBot="1" x14ac:dyDescent="0.35">
      <c r="A201" s="8">
        <f>Tesco!A201</f>
        <v>41</v>
      </c>
      <c r="B201" s="9">
        <v>58</v>
      </c>
      <c r="C201" s="9">
        <v>49</v>
      </c>
      <c r="D201" s="9">
        <v>43</v>
      </c>
      <c r="E201" s="9">
        <v>43</v>
      </c>
      <c r="F201" s="9">
        <v>68</v>
      </c>
      <c r="G201" s="9">
        <v>43</v>
      </c>
      <c r="H201" s="9">
        <v>66000</v>
      </c>
    </row>
    <row r="202" spans="1:8" ht="15" thickBot="1" x14ac:dyDescent="0.35">
      <c r="A202" s="8">
        <f>Tesco!A202</f>
        <v>40</v>
      </c>
      <c r="B202" s="9">
        <v>30</v>
      </c>
      <c r="C202" s="9">
        <v>23</v>
      </c>
      <c r="D202" s="9">
        <v>31</v>
      </c>
      <c r="E202" s="9">
        <v>12</v>
      </c>
      <c r="F202" s="9">
        <v>67</v>
      </c>
      <c r="G202" s="9">
        <v>38</v>
      </c>
      <c r="H202" s="9">
        <v>76000</v>
      </c>
    </row>
    <row r="203" spans="1:8" ht="15" thickBot="1" x14ac:dyDescent="0.35">
      <c r="A203" s="8">
        <f>Tesco!A203</f>
        <v>39</v>
      </c>
      <c r="B203" s="9">
        <v>2</v>
      </c>
      <c r="C203" s="9">
        <v>7</v>
      </c>
      <c r="D203" s="9">
        <v>1</v>
      </c>
      <c r="E203" s="9">
        <v>4</v>
      </c>
      <c r="F203" s="9">
        <v>57</v>
      </c>
      <c r="G203" s="9">
        <v>27</v>
      </c>
      <c r="H203" s="9">
        <v>101000</v>
      </c>
    </row>
    <row r="204" spans="1:8" ht="15" thickBot="1" x14ac:dyDescent="0.35">
      <c r="A204" s="8">
        <f>Tesco!A204</f>
        <v>38</v>
      </c>
      <c r="B204" s="9">
        <v>23</v>
      </c>
      <c r="C204" s="9">
        <v>23</v>
      </c>
      <c r="D204" s="9">
        <v>23</v>
      </c>
      <c r="E204" s="9">
        <v>33</v>
      </c>
      <c r="F204" s="9">
        <v>64</v>
      </c>
      <c r="G204" s="9">
        <v>36</v>
      </c>
      <c r="H204" s="9">
        <v>89000</v>
      </c>
    </row>
    <row r="205" spans="1:8" ht="15" thickBot="1" x14ac:dyDescent="0.35">
      <c r="A205" s="8">
        <f>Tesco!A205</f>
        <v>37</v>
      </c>
      <c r="B205" s="9">
        <v>40</v>
      </c>
      <c r="C205" s="9">
        <v>36</v>
      </c>
      <c r="D205" s="9">
        <v>31</v>
      </c>
      <c r="E205" s="9">
        <v>40</v>
      </c>
      <c r="F205" s="9">
        <v>63</v>
      </c>
      <c r="G205" s="9">
        <v>35</v>
      </c>
      <c r="H205" s="9">
        <v>78000</v>
      </c>
    </row>
    <row r="206" spans="1:8" ht="15" thickBot="1" x14ac:dyDescent="0.35">
      <c r="A206" s="8">
        <f>Tesco!A206</f>
        <v>36</v>
      </c>
      <c r="B206" s="9">
        <v>41</v>
      </c>
      <c r="C206" s="9">
        <v>33</v>
      </c>
      <c r="D206" s="9">
        <v>34</v>
      </c>
      <c r="E206" s="9">
        <v>41</v>
      </c>
      <c r="F206" s="9">
        <v>62</v>
      </c>
      <c r="G206" s="9">
        <v>27</v>
      </c>
      <c r="H206" s="9">
        <v>78000</v>
      </c>
    </row>
    <row r="207" spans="1:8" ht="15" thickBot="1" x14ac:dyDescent="0.35">
      <c r="A207" s="8">
        <f>Tesco!A207</f>
        <v>35</v>
      </c>
      <c r="B207" s="9">
        <v>40</v>
      </c>
      <c r="C207" s="9">
        <v>29</v>
      </c>
      <c r="D207" s="9">
        <v>34</v>
      </c>
      <c r="E207" s="9">
        <v>28</v>
      </c>
      <c r="F207" s="9">
        <v>62</v>
      </c>
      <c r="G207" s="9">
        <v>22</v>
      </c>
      <c r="H207" s="9">
        <v>75000</v>
      </c>
    </row>
    <row r="208" spans="1:8" ht="15" thickBot="1" x14ac:dyDescent="0.35">
      <c r="A208" s="8">
        <f>Tesco!A208</f>
        <v>34</v>
      </c>
      <c r="B208" s="9">
        <v>52</v>
      </c>
      <c r="C208" s="9">
        <v>47</v>
      </c>
      <c r="D208" s="9">
        <v>39</v>
      </c>
      <c r="E208" s="9">
        <v>41</v>
      </c>
      <c r="F208" s="9">
        <v>32</v>
      </c>
      <c r="G208" s="9">
        <v>36</v>
      </c>
      <c r="H208" s="9">
        <v>72000</v>
      </c>
    </row>
    <row r="209" spans="1:8" ht="15" thickBot="1" x14ac:dyDescent="0.35">
      <c r="A209" s="8">
        <f>Tesco!A209</f>
        <v>33</v>
      </c>
      <c r="B209" s="9">
        <v>44</v>
      </c>
      <c r="C209" s="9">
        <v>41</v>
      </c>
      <c r="D209" s="9">
        <v>34</v>
      </c>
      <c r="E209" s="9">
        <v>32</v>
      </c>
      <c r="F209" s="9">
        <v>1</v>
      </c>
      <c r="G209" s="9">
        <v>31</v>
      </c>
      <c r="H209" s="9">
        <v>78000</v>
      </c>
    </row>
    <row r="210" spans="1:8" ht="15" thickBot="1" x14ac:dyDescent="0.35">
      <c r="A210" s="8">
        <f>Tesco!A210</f>
        <v>32</v>
      </c>
      <c r="B210" s="9">
        <v>31</v>
      </c>
      <c r="C210" s="9">
        <v>35</v>
      </c>
      <c r="D210" s="9">
        <v>28</v>
      </c>
      <c r="E210" s="9">
        <v>38</v>
      </c>
      <c r="F210" s="9">
        <v>61</v>
      </c>
      <c r="G210" s="9">
        <v>36</v>
      </c>
      <c r="H210" s="9">
        <v>82000</v>
      </c>
    </row>
    <row r="211" spans="1:8" ht="15" thickBot="1" x14ac:dyDescent="0.35">
      <c r="A211" s="8">
        <f>Tesco!A211</f>
        <v>31</v>
      </c>
      <c r="B211" s="9">
        <v>15</v>
      </c>
      <c r="C211" s="9">
        <v>15</v>
      </c>
      <c r="D211" s="9">
        <v>23</v>
      </c>
      <c r="E211" s="9">
        <v>19</v>
      </c>
      <c r="F211" s="9">
        <v>59</v>
      </c>
      <c r="G211" s="9">
        <v>13</v>
      </c>
      <c r="H211" s="9">
        <v>86000</v>
      </c>
    </row>
    <row r="212" spans="1:8" ht="15" thickBot="1" x14ac:dyDescent="0.35">
      <c r="A212" s="8">
        <f>Tesco!A212</f>
        <v>30</v>
      </c>
      <c r="B212" s="9">
        <v>55</v>
      </c>
      <c r="C212" s="9">
        <v>51</v>
      </c>
      <c r="D212" s="9">
        <v>38</v>
      </c>
      <c r="E212" s="9">
        <v>44</v>
      </c>
      <c r="F212" s="9">
        <v>54</v>
      </c>
      <c r="G212" s="9">
        <v>36</v>
      </c>
      <c r="H212" s="9">
        <v>73000</v>
      </c>
    </row>
    <row r="213" spans="1:8" ht="15" thickBot="1" x14ac:dyDescent="0.35">
      <c r="A213" s="8">
        <f>Tesco!A213</f>
        <v>29</v>
      </c>
      <c r="B213" s="9">
        <v>53</v>
      </c>
      <c r="C213" s="9">
        <v>54</v>
      </c>
      <c r="D213" s="9">
        <v>44</v>
      </c>
      <c r="E213" s="9">
        <v>40</v>
      </c>
      <c r="F213" s="9">
        <v>53</v>
      </c>
      <c r="G213" s="9">
        <v>39</v>
      </c>
      <c r="H213" s="9">
        <v>71000</v>
      </c>
    </row>
    <row r="214" spans="1:8" ht="15" thickBot="1" x14ac:dyDescent="0.35">
      <c r="A214" s="8">
        <f>Tesco!A214</f>
        <v>28</v>
      </c>
      <c r="B214" s="9">
        <v>44</v>
      </c>
      <c r="C214" s="9">
        <v>39</v>
      </c>
      <c r="D214" s="9">
        <v>26</v>
      </c>
      <c r="E214" s="9">
        <v>37</v>
      </c>
      <c r="F214" s="9">
        <v>58</v>
      </c>
      <c r="G214" s="9">
        <v>36</v>
      </c>
      <c r="H214" s="9">
        <v>80000</v>
      </c>
    </row>
    <row r="215" spans="1:8" ht="15" thickBot="1" x14ac:dyDescent="0.35">
      <c r="A215" s="8">
        <f>Tesco!A215</f>
        <v>27</v>
      </c>
      <c r="B215" s="9">
        <v>46</v>
      </c>
      <c r="C215" s="9">
        <v>38</v>
      </c>
      <c r="D215" s="9">
        <v>27</v>
      </c>
      <c r="E215" s="9">
        <v>27</v>
      </c>
      <c r="F215" s="9">
        <v>67</v>
      </c>
      <c r="G215" s="9">
        <v>29</v>
      </c>
      <c r="H215" s="9">
        <v>78000</v>
      </c>
    </row>
    <row r="216" spans="1:8" ht="15" thickBot="1" x14ac:dyDescent="0.35">
      <c r="A216" s="8">
        <f>Tesco!A216</f>
        <v>26</v>
      </c>
      <c r="B216" s="9">
        <v>48</v>
      </c>
      <c r="C216" s="9">
        <v>38</v>
      </c>
      <c r="D216" s="9">
        <v>32</v>
      </c>
      <c r="E216" s="9">
        <v>21</v>
      </c>
      <c r="F216" s="9">
        <v>66</v>
      </c>
      <c r="G216" s="9">
        <v>32</v>
      </c>
      <c r="H216" s="9">
        <v>80000</v>
      </c>
    </row>
    <row r="217" spans="1:8" ht="15" thickBot="1" x14ac:dyDescent="0.35">
      <c r="A217" s="8">
        <f>Tesco!A217</f>
        <v>25</v>
      </c>
      <c r="B217" s="9">
        <v>26</v>
      </c>
      <c r="C217" s="9">
        <v>25</v>
      </c>
      <c r="D217" s="9">
        <v>37</v>
      </c>
      <c r="E217" s="9">
        <v>16</v>
      </c>
      <c r="F217" s="9">
        <v>66</v>
      </c>
      <c r="G217" s="9">
        <v>28</v>
      </c>
      <c r="H217" s="9">
        <v>84000</v>
      </c>
    </row>
    <row r="218" spans="1:8" ht="15" thickBot="1" x14ac:dyDescent="0.35">
      <c r="A218" s="8">
        <f>Tesco!A218</f>
        <v>24</v>
      </c>
      <c r="B218" s="9">
        <v>40</v>
      </c>
      <c r="C218" s="9">
        <v>31</v>
      </c>
      <c r="D218" s="9">
        <v>35</v>
      </c>
      <c r="E218" s="9">
        <v>21</v>
      </c>
      <c r="F218" s="9">
        <v>67</v>
      </c>
      <c r="G218" s="9">
        <v>14</v>
      </c>
      <c r="H218" s="9">
        <v>77000</v>
      </c>
    </row>
    <row r="219" spans="1:8" ht="15" thickBot="1" x14ac:dyDescent="0.35">
      <c r="A219" s="8">
        <f>Tesco!A219</f>
        <v>23</v>
      </c>
      <c r="B219" s="9">
        <v>46</v>
      </c>
      <c r="C219" s="9">
        <v>36</v>
      </c>
      <c r="D219" s="9">
        <v>32</v>
      </c>
      <c r="E219" s="9">
        <v>26</v>
      </c>
      <c r="F219" s="9">
        <v>65</v>
      </c>
      <c r="G219" s="9">
        <v>13</v>
      </c>
      <c r="H219" s="9">
        <v>77000</v>
      </c>
    </row>
    <row r="220" spans="1:8" ht="15" thickBot="1" x14ac:dyDescent="0.35">
      <c r="A220" s="8">
        <f>Tesco!A220</f>
        <v>22</v>
      </c>
      <c r="B220" s="9">
        <v>54</v>
      </c>
      <c r="C220" s="9">
        <v>51</v>
      </c>
      <c r="D220" s="9">
        <v>38</v>
      </c>
      <c r="E220" s="9">
        <v>31</v>
      </c>
      <c r="F220" s="9">
        <v>64</v>
      </c>
      <c r="G220" s="9">
        <v>26</v>
      </c>
      <c r="H220" s="9">
        <v>69000</v>
      </c>
    </row>
    <row r="221" spans="1:8" ht="15" thickBot="1" x14ac:dyDescent="0.35">
      <c r="A221" s="8">
        <f>Tesco!A221</f>
        <v>21</v>
      </c>
      <c r="B221" s="9">
        <v>47</v>
      </c>
      <c r="C221" s="9">
        <v>42</v>
      </c>
      <c r="D221" s="9">
        <v>32</v>
      </c>
      <c r="E221" s="9">
        <v>28</v>
      </c>
      <c r="F221" s="9">
        <v>68</v>
      </c>
      <c r="G221" s="9">
        <v>30</v>
      </c>
      <c r="H221" s="9">
        <v>77000</v>
      </c>
    </row>
    <row r="222" spans="1:8" ht="15" thickBot="1" x14ac:dyDescent="0.35">
      <c r="A222" s="8">
        <f>Tesco!A222</f>
        <v>20</v>
      </c>
      <c r="B222" s="9">
        <v>40</v>
      </c>
      <c r="C222" s="9">
        <v>38</v>
      </c>
      <c r="D222" s="9">
        <v>33</v>
      </c>
      <c r="E222" s="9">
        <v>35</v>
      </c>
      <c r="F222" s="9">
        <v>66</v>
      </c>
      <c r="G222" s="9">
        <v>36</v>
      </c>
      <c r="H222" s="9">
        <v>88000</v>
      </c>
    </row>
    <row r="223" spans="1:8" ht="15" thickBot="1" x14ac:dyDescent="0.35">
      <c r="A223" s="8">
        <f>Tesco!A223</f>
        <v>19</v>
      </c>
      <c r="B223" s="9">
        <v>23</v>
      </c>
      <c r="C223" s="9">
        <v>16</v>
      </c>
      <c r="D223" s="9">
        <v>24</v>
      </c>
      <c r="E223" s="9">
        <v>19</v>
      </c>
      <c r="F223" s="9">
        <v>64</v>
      </c>
      <c r="G223" s="9">
        <v>12</v>
      </c>
      <c r="H223" s="9">
        <v>84000</v>
      </c>
    </row>
    <row r="224" spans="1:8" ht="15" thickBot="1" x14ac:dyDescent="0.35">
      <c r="A224" s="8">
        <f>Tesco!A224</f>
        <v>18</v>
      </c>
      <c r="B224" s="9">
        <v>52</v>
      </c>
      <c r="C224" s="9">
        <v>46</v>
      </c>
      <c r="D224" s="9">
        <v>43</v>
      </c>
      <c r="E224" s="9">
        <v>33</v>
      </c>
      <c r="F224" s="9">
        <v>67</v>
      </c>
      <c r="G224" s="9">
        <v>24</v>
      </c>
      <c r="H224" s="9">
        <v>76000</v>
      </c>
    </row>
    <row r="225" spans="1:8" ht="15" thickBot="1" x14ac:dyDescent="0.35">
      <c r="A225" s="8">
        <f>Tesco!A225</f>
        <v>17</v>
      </c>
      <c r="B225" s="9">
        <v>53</v>
      </c>
      <c r="C225" s="9">
        <v>42</v>
      </c>
      <c r="D225" s="9">
        <v>39</v>
      </c>
      <c r="E225" s="9">
        <v>33</v>
      </c>
      <c r="F225" s="9">
        <v>71</v>
      </c>
      <c r="G225" s="9">
        <v>34</v>
      </c>
      <c r="H225" s="9">
        <v>72000</v>
      </c>
    </row>
    <row r="226" spans="1:8" ht="15" thickBot="1" x14ac:dyDescent="0.35">
      <c r="A226" s="8">
        <f>Tesco!A226</f>
        <v>16</v>
      </c>
      <c r="B226" s="9">
        <v>45</v>
      </c>
      <c r="C226" s="9">
        <v>40</v>
      </c>
      <c r="D226" s="9">
        <v>30</v>
      </c>
      <c r="E226" s="9">
        <v>25</v>
      </c>
      <c r="F226" s="9">
        <v>70</v>
      </c>
      <c r="G226" s="9">
        <v>28</v>
      </c>
      <c r="H226" s="9">
        <v>71000</v>
      </c>
    </row>
    <row r="227" spans="1:8" ht="15" thickBot="1" x14ac:dyDescent="0.35">
      <c r="A227" s="8">
        <f>Tesco!A227</f>
        <v>15</v>
      </c>
      <c r="B227" s="9">
        <v>44</v>
      </c>
      <c r="C227" s="9">
        <v>35</v>
      </c>
      <c r="D227" s="9">
        <v>24</v>
      </c>
      <c r="E227" s="9">
        <v>23</v>
      </c>
      <c r="F227" s="9">
        <v>64</v>
      </c>
      <c r="G227" s="9">
        <v>25</v>
      </c>
      <c r="H227" s="9">
        <v>73000</v>
      </c>
    </row>
    <row r="228" spans="1:8" ht="15" thickBot="1" x14ac:dyDescent="0.35">
      <c r="A228" s="8">
        <f>Tesco!A228</f>
        <v>14</v>
      </c>
      <c r="B228" s="9">
        <v>49</v>
      </c>
      <c r="C228" s="9">
        <v>39</v>
      </c>
      <c r="D228" s="9">
        <v>28</v>
      </c>
      <c r="E228" s="9">
        <v>29</v>
      </c>
      <c r="F228" s="9">
        <v>67</v>
      </c>
      <c r="G228" s="9">
        <v>28</v>
      </c>
      <c r="H228" s="9">
        <v>73000</v>
      </c>
    </row>
    <row r="229" spans="1:8" ht="15" thickBot="1" x14ac:dyDescent="0.35">
      <c r="A229" s="8">
        <f>Tesco!A229</f>
        <v>13</v>
      </c>
      <c r="B229" s="9">
        <v>34</v>
      </c>
      <c r="C229" s="9">
        <v>26</v>
      </c>
      <c r="D229" s="9">
        <v>23</v>
      </c>
      <c r="E229" s="9">
        <v>20</v>
      </c>
      <c r="F229" s="9">
        <v>63</v>
      </c>
      <c r="G229" s="9">
        <v>16</v>
      </c>
      <c r="H229" s="9">
        <v>79000</v>
      </c>
    </row>
    <row r="230" spans="1:8" ht="15" thickBot="1" x14ac:dyDescent="0.35">
      <c r="A230" s="8">
        <f>Tesco!A230</f>
        <v>12</v>
      </c>
      <c r="B230" s="9">
        <v>40</v>
      </c>
      <c r="C230" s="9">
        <v>24</v>
      </c>
      <c r="D230" s="9">
        <v>17</v>
      </c>
      <c r="E230" s="9">
        <v>11</v>
      </c>
      <c r="F230" s="9">
        <v>57</v>
      </c>
      <c r="G230" s="9">
        <v>2</v>
      </c>
      <c r="H230" s="9">
        <v>83000</v>
      </c>
    </row>
    <row r="231" spans="1:8" ht="15" thickBot="1" x14ac:dyDescent="0.35">
      <c r="A231" s="8">
        <f>Tesco!A231</f>
        <v>11</v>
      </c>
      <c r="B231" s="9">
        <v>42</v>
      </c>
      <c r="C231" s="9">
        <v>23</v>
      </c>
      <c r="D231" s="9">
        <v>27</v>
      </c>
      <c r="E231" s="9">
        <v>14</v>
      </c>
      <c r="F231" s="9">
        <v>59</v>
      </c>
      <c r="G231" s="9">
        <v>8</v>
      </c>
      <c r="H231" s="9">
        <v>79000</v>
      </c>
    </row>
    <row r="232" spans="1:8" ht="15" thickBot="1" x14ac:dyDescent="0.35">
      <c r="A232" s="8">
        <f>Tesco!A232</f>
        <v>10</v>
      </c>
      <c r="B232" s="9">
        <v>48</v>
      </c>
      <c r="C232" s="9">
        <v>35</v>
      </c>
      <c r="D232" s="9">
        <v>23</v>
      </c>
      <c r="E232" s="9">
        <v>24</v>
      </c>
      <c r="F232" s="9">
        <v>64</v>
      </c>
      <c r="G232" s="9">
        <v>17</v>
      </c>
      <c r="H232" s="9">
        <v>75000</v>
      </c>
    </row>
    <row r="233" spans="1:8" ht="15" thickBot="1" x14ac:dyDescent="0.35">
      <c r="A233" s="8">
        <f>Tesco!A233</f>
        <v>9</v>
      </c>
      <c r="B233" s="9">
        <v>41</v>
      </c>
      <c r="C233" s="9">
        <v>27</v>
      </c>
      <c r="D233" s="9">
        <v>15</v>
      </c>
      <c r="E233" s="9">
        <v>11</v>
      </c>
      <c r="F233" s="9">
        <v>47</v>
      </c>
      <c r="G233" s="9">
        <v>12</v>
      </c>
      <c r="H233" s="9">
        <v>84000</v>
      </c>
    </row>
    <row r="234" spans="1:8" ht="15" thickBot="1" x14ac:dyDescent="0.35">
      <c r="A234" s="8">
        <f>Tesco!A234</f>
        <v>8</v>
      </c>
      <c r="B234" s="9">
        <v>38</v>
      </c>
      <c r="C234" s="9">
        <v>24</v>
      </c>
      <c r="D234" s="9">
        <v>14</v>
      </c>
      <c r="E234" s="9">
        <v>26</v>
      </c>
      <c r="F234" s="9">
        <v>60</v>
      </c>
      <c r="G234" s="9">
        <v>22</v>
      </c>
      <c r="H234" s="9">
        <v>79000</v>
      </c>
    </row>
    <row r="235" spans="1:8" ht="15" thickBot="1" x14ac:dyDescent="0.35">
      <c r="A235" s="8">
        <f>Tesco!A235</f>
        <v>7</v>
      </c>
      <c r="B235" s="9">
        <v>1</v>
      </c>
      <c r="C235" s="9">
        <v>3</v>
      </c>
      <c r="D235" s="9">
        <v>7</v>
      </c>
      <c r="E235" s="9">
        <v>1</v>
      </c>
      <c r="F235" s="9">
        <v>55</v>
      </c>
      <c r="G235" s="9">
        <v>1</v>
      </c>
      <c r="H235" s="9">
        <v>89000</v>
      </c>
    </row>
    <row r="236" spans="1:8" ht="15" thickBot="1" x14ac:dyDescent="0.35">
      <c r="A236" s="8">
        <f>Tesco!A236</f>
        <v>6</v>
      </c>
      <c r="B236" s="9">
        <v>48</v>
      </c>
      <c r="C236" s="9">
        <v>43</v>
      </c>
      <c r="D236" s="9">
        <v>9</v>
      </c>
      <c r="E236" s="9">
        <v>28</v>
      </c>
      <c r="F236" s="9">
        <v>59</v>
      </c>
      <c r="G236" s="9">
        <v>21</v>
      </c>
      <c r="H236" s="9">
        <v>78000</v>
      </c>
    </row>
    <row r="237" spans="1:8" ht="15" thickBot="1" x14ac:dyDescent="0.35">
      <c r="A237" s="8">
        <f>Tesco!A237</f>
        <v>5</v>
      </c>
      <c r="B237" s="9">
        <v>49</v>
      </c>
      <c r="C237" s="9">
        <v>39</v>
      </c>
      <c r="D237" s="9">
        <v>1</v>
      </c>
      <c r="E237" s="9">
        <v>24</v>
      </c>
      <c r="F237" s="9">
        <v>59</v>
      </c>
      <c r="G237" s="9">
        <v>17</v>
      </c>
      <c r="H237" s="9">
        <v>80000</v>
      </c>
    </row>
    <row r="238" spans="1:8" ht="15" thickBot="1" x14ac:dyDescent="0.35">
      <c r="A238" s="8">
        <f>Tesco!A238</f>
        <v>4</v>
      </c>
      <c r="B238" s="9">
        <v>50</v>
      </c>
      <c r="C238" s="9">
        <v>37</v>
      </c>
      <c r="D238" s="9">
        <v>7</v>
      </c>
      <c r="E238" s="9">
        <v>16</v>
      </c>
      <c r="F238" s="9">
        <v>59</v>
      </c>
      <c r="G238" s="9">
        <v>21</v>
      </c>
      <c r="H238" s="9">
        <v>81000</v>
      </c>
    </row>
    <row r="239" spans="1:8" ht="15" thickBot="1" x14ac:dyDescent="0.35">
      <c r="A239" s="8">
        <f>Tesco!A239</f>
        <v>3</v>
      </c>
      <c r="B239" s="9">
        <v>43</v>
      </c>
      <c r="C239" s="9">
        <v>29</v>
      </c>
      <c r="D239" s="9">
        <v>8</v>
      </c>
      <c r="E239" s="9">
        <v>15</v>
      </c>
      <c r="F239" s="9">
        <v>59</v>
      </c>
      <c r="G239" s="9">
        <v>5</v>
      </c>
      <c r="H239" s="9">
        <v>84000</v>
      </c>
    </row>
    <row r="240" spans="1:8" ht="15" thickBot="1" x14ac:dyDescent="0.35">
      <c r="A240" s="8">
        <f>Tesco!A240</f>
        <v>2</v>
      </c>
      <c r="B240" s="9">
        <v>51</v>
      </c>
      <c r="C240" s="9">
        <v>34</v>
      </c>
      <c r="D240" s="9">
        <v>16</v>
      </c>
      <c r="E240" s="9">
        <v>12</v>
      </c>
      <c r="F240" s="9">
        <v>60</v>
      </c>
      <c r="G240" s="9">
        <v>17</v>
      </c>
      <c r="H240" s="9">
        <v>80000</v>
      </c>
    </row>
    <row r="241" spans="1:8" ht="15" thickBot="1" x14ac:dyDescent="0.35">
      <c r="A241" s="8">
        <f>Tesco!A241</f>
        <v>1</v>
      </c>
      <c r="B241" s="9">
        <v>47</v>
      </c>
      <c r="C241" s="9">
        <v>35</v>
      </c>
      <c r="D241" s="9">
        <v>23</v>
      </c>
      <c r="E241" s="9">
        <v>13</v>
      </c>
      <c r="F241" s="9">
        <v>64</v>
      </c>
      <c r="G241" s="9">
        <v>5</v>
      </c>
      <c r="H241" s="9">
        <v>80000</v>
      </c>
    </row>
    <row r="242" spans="1:8" ht="18.600000000000001" thickBot="1" x14ac:dyDescent="0.35">
      <c r="A242" s="4"/>
    </row>
    <row r="243" spans="1:8" ht="15" thickBot="1" x14ac:dyDescent="0.35">
      <c r="A243" s="8" t="s">
        <v>267</v>
      </c>
      <c r="B243" s="8" t="s">
        <v>26</v>
      </c>
      <c r="C243" s="8" t="s">
        <v>27</v>
      </c>
      <c r="D243" s="8" t="s">
        <v>28</v>
      </c>
      <c r="E243" s="8" t="s">
        <v>29</v>
      </c>
      <c r="F243" s="8" t="s">
        <v>30</v>
      </c>
      <c r="G243" s="8" t="s">
        <v>31</v>
      </c>
    </row>
    <row r="244" spans="1:8" ht="15" thickBot="1" x14ac:dyDescent="0.35">
      <c r="A244" s="8" t="s">
        <v>268</v>
      </c>
      <c r="B244" s="9" t="s">
        <v>661</v>
      </c>
      <c r="C244" s="9" t="s">
        <v>662</v>
      </c>
      <c r="D244" s="9" t="s">
        <v>663</v>
      </c>
      <c r="E244" s="9" t="s">
        <v>664</v>
      </c>
      <c r="F244" s="9" t="s">
        <v>665</v>
      </c>
      <c r="G244" s="9" t="s">
        <v>666</v>
      </c>
    </row>
    <row r="245" spans="1:8" ht="15" thickBot="1" x14ac:dyDescent="0.35">
      <c r="A245" s="8" t="s">
        <v>275</v>
      </c>
      <c r="B245" s="9" t="s">
        <v>661</v>
      </c>
      <c r="C245" s="9" t="s">
        <v>667</v>
      </c>
      <c r="D245" s="9" t="s">
        <v>668</v>
      </c>
      <c r="E245" s="9" t="s">
        <v>664</v>
      </c>
      <c r="F245" s="9" t="s">
        <v>669</v>
      </c>
      <c r="G245" s="9" t="s">
        <v>666</v>
      </c>
    </row>
    <row r="246" spans="1:8" ht="15" thickBot="1" x14ac:dyDescent="0.35">
      <c r="A246" s="8" t="s">
        <v>282</v>
      </c>
      <c r="B246" s="9" t="s">
        <v>670</v>
      </c>
      <c r="C246" s="9" t="s">
        <v>667</v>
      </c>
      <c r="D246" s="9" t="s">
        <v>668</v>
      </c>
      <c r="E246" s="9" t="s">
        <v>664</v>
      </c>
      <c r="F246" s="9" t="s">
        <v>669</v>
      </c>
      <c r="G246" s="9" t="s">
        <v>666</v>
      </c>
    </row>
    <row r="247" spans="1:8" ht="15" thickBot="1" x14ac:dyDescent="0.35">
      <c r="A247" s="8" t="s">
        <v>283</v>
      </c>
      <c r="B247" s="9" t="s">
        <v>670</v>
      </c>
      <c r="C247" s="9" t="s">
        <v>667</v>
      </c>
      <c r="D247" s="9" t="s">
        <v>668</v>
      </c>
      <c r="E247" s="9" t="s">
        <v>664</v>
      </c>
      <c r="F247" s="9" t="s">
        <v>669</v>
      </c>
      <c r="G247" s="9" t="s">
        <v>666</v>
      </c>
    </row>
    <row r="248" spans="1:8" ht="15" thickBot="1" x14ac:dyDescent="0.35">
      <c r="A248" s="8" t="s">
        <v>285</v>
      </c>
      <c r="B248" s="9" t="s">
        <v>670</v>
      </c>
      <c r="C248" s="9" t="s">
        <v>667</v>
      </c>
      <c r="D248" s="9" t="s">
        <v>668</v>
      </c>
      <c r="E248" s="9" t="s">
        <v>664</v>
      </c>
      <c r="F248" s="9" t="s">
        <v>669</v>
      </c>
      <c r="G248" s="9" t="s">
        <v>666</v>
      </c>
    </row>
    <row r="249" spans="1:8" ht="15" thickBot="1" x14ac:dyDescent="0.35">
      <c r="A249" s="8" t="s">
        <v>287</v>
      </c>
      <c r="B249" s="9" t="s">
        <v>670</v>
      </c>
      <c r="C249" s="9" t="s">
        <v>667</v>
      </c>
      <c r="D249" s="9" t="s">
        <v>668</v>
      </c>
      <c r="E249" s="9" t="s">
        <v>664</v>
      </c>
      <c r="F249" s="9" t="s">
        <v>669</v>
      </c>
      <c r="G249" s="9" t="s">
        <v>666</v>
      </c>
    </row>
    <row r="250" spans="1:8" ht="15" thickBot="1" x14ac:dyDescent="0.35">
      <c r="A250" s="8" t="s">
        <v>288</v>
      </c>
      <c r="B250" s="9" t="s">
        <v>670</v>
      </c>
      <c r="C250" s="9" t="s">
        <v>667</v>
      </c>
      <c r="D250" s="9" t="s">
        <v>668</v>
      </c>
      <c r="E250" s="9" t="s">
        <v>664</v>
      </c>
      <c r="F250" s="9" t="s">
        <v>669</v>
      </c>
      <c r="G250" s="9" t="s">
        <v>666</v>
      </c>
    </row>
    <row r="251" spans="1:8" ht="15" thickBot="1" x14ac:dyDescent="0.35">
      <c r="A251" s="8" t="s">
        <v>289</v>
      </c>
      <c r="B251" s="9" t="s">
        <v>670</v>
      </c>
      <c r="C251" s="9" t="s">
        <v>667</v>
      </c>
      <c r="D251" s="9" t="s">
        <v>668</v>
      </c>
      <c r="E251" s="9" t="s">
        <v>664</v>
      </c>
      <c r="F251" s="9" t="s">
        <v>669</v>
      </c>
      <c r="G251" s="9" t="s">
        <v>666</v>
      </c>
    </row>
    <row r="252" spans="1:8" ht="15" thickBot="1" x14ac:dyDescent="0.35">
      <c r="A252" s="8" t="s">
        <v>290</v>
      </c>
      <c r="B252" s="9" t="s">
        <v>670</v>
      </c>
      <c r="C252" s="9" t="s">
        <v>667</v>
      </c>
      <c r="D252" s="9" t="s">
        <v>668</v>
      </c>
      <c r="E252" s="9" t="s">
        <v>664</v>
      </c>
      <c r="F252" s="9" t="s">
        <v>669</v>
      </c>
      <c r="G252" s="9" t="s">
        <v>666</v>
      </c>
    </row>
    <row r="253" spans="1:8" ht="15" thickBot="1" x14ac:dyDescent="0.35">
      <c r="A253" s="8" t="s">
        <v>291</v>
      </c>
      <c r="B253" s="9" t="s">
        <v>670</v>
      </c>
      <c r="C253" s="9" t="s">
        <v>667</v>
      </c>
      <c r="D253" s="9" t="s">
        <v>668</v>
      </c>
      <c r="E253" s="9" t="s">
        <v>664</v>
      </c>
      <c r="F253" s="9" t="s">
        <v>669</v>
      </c>
      <c r="G253" s="9" t="s">
        <v>666</v>
      </c>
    </row>
    <row r="254" spans="1:8" ht="15" thickBot="1" x14ac:dyDescent="0.35">
      <c r="A254" s="8" t="s">
        <v>292</v>
      </c>
      <c r="B254" s="9" t="s">
        <v>670</v>
      </c>
      <c r="C254" s="9" t="s">
        <v>667</v>
      </c>
      <c r="D254" s="9" t="s">
        <v>668</v>
      </c>
      <c r="E254" s="9" t="s">
        <v>664</v>
      </c>
      <c r="F254" s="9" t="s">
        <v>669</v>
      </c>
      <c r="G254" s="9" t="s">
        <v>666</v>
      </c>
    </row>
    <row r="255" spans="1:8" ht="15" thickBot="1" x14ac:dyDescent="0.35">
      <c r="A255" s="8" t="s">
        <v>293</v>
      </c>
      <c r="B255" s="9" t="s">
        <v>670</v>
      </c>
      <c r="C255" s="9" t="s">
        <v>667</v>
      </c>
      <c r="D255" s="9" t="s">
        <v>668</v>
      </c>
      <c r="E255" s="9" t="s">
        <v>664</v>
      </c>
      <c r="F255" s="9" t="s">
        <v>669</v>
      </c>
      <c r="G255" s="9" t="s">
        <v>666</v>
      </c>
    </row>
    <row r="256" spans="1:8" ht="15" thickBot="1" x14ac:dyDescent="0.35">
      <c r="A256" s="8" t="s">
        <v>294</v>
      </c>
      <c r="B256" s="9" t="s">
        <v>670</v>
      </c>
      <c r="C256" s="9" t="s">
        <v>667</v>
      </c>
      <c r="D256" s="9" t="s">
        <v>668</v>
      </c>
      <c r="E256" s="9" t="s">
        <v>664</v>
      </c>
      <c r="F256" s="9" t="s">
        <v>669</v>
      </c>
      <c r="G256" s="9" t="s">
        <v>666</v>
      </c>
    </row>
    <row r="257" spans="1:7" ht="15" thickBot="1" x14ac:dyDescent="0.35">
      <c r="A257" s="8" t="s">
        <v>297</v>
      </c>
      <c r="B257" s="9" t="s">
        <v>670</v>
      </c>
      <c r="C257" s="9" t="s">
        <v>667</v>
      </c>
      <c r="D257" s="9" t="s">
        <v>668</v>
      </c>
      <c r="E257" s="9" t="s">
        <v>664</v>
      </c>
      <c r="F257" s="9" t="s">
        <v>669</v>
      </c>
      <c r="G257" s="9" t="s">
        <v>666</v>
      </c>
    </row>
    <row r="258" spans="1:7" ht="15" thickBot="1" x14ac:dyDescent="0.35">
      <c r="A258" s="8" t="s">
        <v>299</v>
      </c>
      <c r="B258" s="9" t="s">
        <v>670</v>
      </c>
      <c r="C258" s="9" t="s">
        <v>667</v>
      </c>
      <c r="D258" s="9" t="s">
        <v>668</v>
      </c>
      <c r="E258" s="9" t="s">
        <v>664</v>
      </c>
      <c r="F258" s="9" t="s">
        <v>669</v>
      </c>
      <c r="G258" s="9" t="s">
        <v>666</v>
      </c>
    </row>
    <row r="259" spans="1:7" ht="15" thickBot="1" x14ac:dyDescent="0.35">
      <c r="A259" s="8" t="s">
        <v>302</v>
      </c>
      <c r="B259" s="9" t="s">
        <v>670</v>
      </c>
      <c r="C259" s="9" t="s">
        <v>667</v>
      </c>
      <c r="D259" s="9" t="s">
        <v>671</v>
      </c>
      <c r="E259" s="9" t="s">
        <v>664</v>
      </c>
      <c r="F259" s="9" t="s">
        <v>669</v>
      </c>
      <c r="G259" s="9" t="s">
        <v>666</v>
      </c>
    </row>
    <row r="260" spans="1:7" ht="15" thickBot="1" x14ac:dyDescent="0.35">
      <c r="A260" s="8" t="s">
        <v>304</v>
      </c>
      <c r="B260" s="9" t="s">
        <v>670</v>
      </c>
      <c r="C260" s="9" t="s">
        <v>667</v>
      </c>
      <c r="D260" s="9" t="s">
        <v>671</v>
      </c>
      <c r="E260" s="9" t="s">
        <v>664</v>
      </c>
      <c r="F260" s="9" t="s">
        <v>669</v>
      </c>
      <c r="G260" s="9" t="s">
        <v>666</v>
      </c>
    </row>
    <row r="261" spans="1:7" ht="15" thickBot="1" x14ac:dyDescent="0.35">
      <c r="A261" s="8" t="s">
        <v>308</v>
      </c>
      <c r="B261" s="9" t="s">
        <v>670</v>
      </c>
      <c r="C261" s="9" t="s">
        <v>667</v>
      </c>
      <c r="D261" s="9" t="s">
        <v>672</v>
      </c>
      <c r="E261" s="9" t="s">
        <v>664</v>
      </c>
      <c r="F261" s="9" t="s">
        <v>669</v>
      </c>
      <c r="G261" s="9" t="s">
        <v>666</v>
      </c>
    </row>
    <row r="262" spans="1:7" ht="15" thickBot="1" x14ac:dyDescent="0.35">
      <c r="A262" s="8" t="s">
        <v>309</v>
      </c>
      <c r="B262" s="9" t="s">
        <v>670</v>
      </c>
      <c r="C262" s="9" t="s">
        <v>667</v>
      </c>
      <c r="D262" s="9" t="s">
        <v>672</v>
      </c>
      <c r="E262" s="9" t="s">
        <v>673</v>
      </c>
      <c r="F262" s="9" t="s">
        <v>669</v>
      </c>
      <c r="G262" s="9" t="s">
        <v>666</v>
      </c>
    </row>
    <row r="263" spans="1:7" ht="15" thickBot="1" x14ac:dyDescent="0.35">
      <c r="A263" s="8" t="s">
        <v>311</v>
      </c>
      <c r="B263" s="9" t="s">
        <v>670</v>
      </c>
      <c r="C263" s="9" t="s">
        <v>667</v>
      </c>
      <c r="D263" s="9" t="s">
        <v>672</v>
      </c>
      <c r="E263" s="9" t="s">
        <v>673</v>
      </c>
      <c r="F263" s="9" t="s">
        <v>669</v>
      </c>
      <c r="G263" s="9" t="s">
        <v>666</v>
      </c>
    </row>
    <row r="264" spans="1:7" ht="15" thickBot="1" x14ac:dyDescent="0.35">
      <c r="A264" s="8" t="s">
        <v>314</v>
      </c>
      <c r="B264" s="9" t="s">
        <v>670</v>
      </c>
      <c r="C264" s="9" t="s">
        <v>667</v>
      </c>
      <c r="D264" s="9" t="s">
        <v>672</v>
      </c>
      <c r="E264" s="9" t="s">
        <v>673</v>
      </c>
      <c r="F264" s="9" t="s">
        <v>669</v>
      </c>
      <c r="G264" s="9" t="s">
        <v>666</v>
      </c>
    </row>
    <row r="265" spans="1:7" ht="15" thickBot="1" x14ac:dyDescent="0.35">
      <c r="A265" s="8" t="s">
        <v>316</v>
      </c>
      <c r="B265" s="9" t="s">
        <v>670</v>
      </c>
      <c r="C265" s="9" t="s">
        <v>667</v>
      </c>
      <c r="D265" s="9" t="s">
        <v>672</v>
      </c>
      <c r="E265" s="9" t="s">
        <v>673</v>
      </c>
      <c r="F265" s="9" t="s">
        <v>669</v>
      </c>
      <c r="G265" s="9" t="s">
        <v>666</v>
      </c>
    </row>
    <row r="266" spans="1:7" ht="15" thickBot="1" x14ac:dyDescent="0.35">
      <c r="A266" s="8" t="s">
        <v>317</v>
      </c>
      <c r="B266" s="9" t="s">
        <v>670</v>
      </c>
      <c r="C266" s="9" t="s">
        <v>667</v>
      </c>
      <c r="D266" s="9" t="s">
        <v>672</v>
      </c>
      <c r="E266" s="9" t="s">
        <v>674</v>
      </c>
      <c r="F266" s="9" t="s">
        <v>669</v>
      </c>
      <c r="G266" s="9" t="s">
        <v>666</v>
      </c>
    </row>
    <row r="267" spans="1:7" ht="15" thickBot="1" x14ac:dyDescent="0.35">
      <c r="A267" s="8" t="s">
        <v>319</v>
      </c>
      <c r="B267" s="9" t="s">
        <v>670</v>
      </c>
      <c r="C267" s="9" t="s">
        <v>667</v>
      </c>
      <c r="D267" s="9" t="s">
        <v>675</v>
      </c>
      <c r="E267" s="9" t="s">
        <v>674</v>
      </c>
      <c r="F267" s="9" t="s">
        <v>669</v>
      </c>
      <c r="G267" s="9" t="s">
        <v>666</v>
      </c>
    </row>
    <row r="268" spans="1:7" ht="15" thickBot="1" x14ac:dyDescent="0.35">
      <c r="A268" s="8" t="s">
        <v>320</v>
      </c>
      <c r="B268" s="9" t="s">
        <v>670</v>
      </c>
      <c r="C268" s="9" t="s">
        <v>667</v>
      </c>
      <c r="D268" s="9" t="s">
        <v>675</v>
      </c>
      <c r="E268" s="9" t="s">
        <v>674</v>
      </c>
      <c r="F268" s="9" t="s">
        <v>669</v>
      </c>
      <c r="G268" s="9" t="s">
        <v>676</v>
      </c>
    </row>
    <row r="269" spans="1:7" ht="15" thickBot="1" x14ac:dyDescent="0.35">
      <c r="A269" s="8" t="s">
        <v>321</v>
      </c>
      <c r="B269" s="9" t="s">
        <v>677</v>
      </c>
      <c r="C269" s="9" t="s">
        <v>667</v>
      </c>
      <c r="D269" s="9" t="s">
        <v>675</v>
      </c>
      <c r="E269" s="9" t="s">
        <v>674</v>
      </c>
      <c r="F269" s="9" t="s">
        <v>669</v>
      </c>
      <c r="G269" s="9" t="s">
        <v>676</v>
      </c>
    </row>
    <row r="270" spans="1:7" ht="15" thickBot="1" x14ac:dyDescent="0.35">
      <c r="A270" s="8" t="s">
        <v>322</v>
      </c>
      <c r="B270" s="9" t="s">
        <v>677</v>
      </c>
      <c r="C270" s="9" t="s">
        <v>667</v>
      </c>
      <c r="D270" s="9" t="s">
        <v>675</v>
      </c>
      <c r="E270" s="9" t="s">
        <v>674</v>
      </c>
      <c r="F270" s="9" t="s">
        <v>669</v>
      </c>
      <c r="G270" s="9" t="s">
        <v>676</v>
      </c>
    </row>
    <row r="271" spans="1:7" ht="15" thickBot="1" x14ac:dyDescent="0.35">
      <c r="A271" s="8" t="s">
        <v>324</v>
      </c>
      <c r="B271" s="9" t="s">
        <v>678</v>
      </c>
      <c r="C271" s="9" t="s">
        <v>667</v>
      </c>
      <c r="D271" s="9" t="s">
        <v>675</v>
      </c>
      <c r="E271" s="9" t="s">
        <v>674</v>
      </c>
      <c r="F271" s="9" t="s">
        <v>669</v>
      </c>
      <c r="G271" s="9" t="s">
        <v>676</v>
      </c>
    </row>
    <row r="272" spans="1:7" ht="15" thickBot="1" x14ac:dyDescent="0.35">
      <c r="A272" s="8" t="s">
        <v>325</v>
      </c>
      <c r="B272" s="9" t="s">
        <v>678</v>
      </c>
      <c r="C272" s="9" t="s">
        <v>667</v>
      </c>
      <c r="D272" s="9" t="s">
        <v>675</v>
      </c>
      <c r="E272" s="9" t="s">
        <v>674</v>
      </c>
      <c r="F272" s="9" t="s">
        <v>669</v>
      </c>
      <c r="G272" s="9" t="s">
        <v>676</v>
      </c>
    </row>
    <row r="273" spans="1:7" ht="15" thickBot="1" x14ac:dyDescent="0.35">
      <c r="A273" s="8" t="s">
        <v>326</v>
      </c>
      <c r="B273" s="9" t="s">
        <v>678</v>
      </c>
      <c r="C273" s="9" t="s">
        <v>667</v>
      </c>
      <c r="D273" s="9" t="s">
        <v>675</v>
      </c>
      <c r="E273" s="9" t="s">
        <v>674</v>
      </c>
      <c r="F273" s="9" t="s">
        <v>669</v>
      </c>
      <c r="G273" s="9" t="s">
        <v>676</v>
      </c>
    </row>
    <row r="274" spans="1:7" ht="15" thickBot="1" x14ac:dyDescent="0.35">
      <c r="A274" s="8" t="s">
        <v>327</v>
      </c>
      <c r="B274" s="9" t="s">
        <v>678</v>
      </c>
      <c r="C274" s="9" t="s">
        <v>667</v>
      </c>
      <c r="D274" s="9" t="s">
        <v>675</v>
      </c>
      <c r="E274" s="9" t="s">
        <v>674</v>
      </c>
      <c r="F274" s="9" t="s">
        <v>669</v>
      </c>
      <c r="G274" s="9" t="s">
        <v>676</v>
      </c>
    </row>
    <row r="275" spans="1:7" ht="15" thickBot="1" x14ac:dyDescent="0.35">
      <c r="A275" s="8" t="s">
        <v>328</v>
      </c>
      <c r="B275" s="9" t="s">
        <v>678</v>
      </c>
      <c r="C275" s="9" t="s">
        <v>667</v>
      </c>
      <c r="D275" s="9" t="s">
        <v>675</v>
      </c>
      <c r="E275" s="9" t="s">
        <v>674</v>
      </c>
      <c r="F275" s="9" t="s">
        <v>669</v>
      </c>
      <c r="G275" s="9" t="s">
        <v>676</v>
      </c>
    </row>
    <row r="276" spans="1:7" ht="15" thickBot="1" x14ac:dyDescent="0.35">
      <c r="A276" s="8" t="s">
        <v>330</v>
      </c>
      <c r="B276" s="9" t="s">
        <v>678</v>
      </c>
      <c r="C276" s="9" t="s">
        <v>667</v>
      </c>
      <c r="D276" s="9" t="s">
        <v>675</v>
      </c>
      <c r="E276" s="9" t="s">
        <v>674</v>
      </c>
      <c r="F276" s="9" t="s">
        <v>669</v>
      </c>
      <c r="G276" s="9" t="s">
        <v>676</v>
      </c>
    </row>
    <row r="277" spans="1:7" ht="15" thickBot="1" x14ac:dyDescent="0.35">
      <c r="A277" s="8" t="s">
        <v>331</v>
      </c>
      <c r="B277" s="9" t="s">
        <v>679</v>
      </c>
      <c r="C277" s="9" t="s">
        <v>667</v>
      </c>
      <c r="D277" s="9" t="s">
        <v>675</v>
      </c>
      <c r="E277" s="9" t="s">
        <v>674</v>
      </c>
      <c r="F277" s="9" t="s">
        <v>669</v>
      </c>
      <c r="G277" s="9" t="s">
        <v>676</v>
      </c>
    </row>
    <row r="278" spans="1:7" ht="15" thickBot="1" x14ac:dyDescent="0.35">
      <c r="A278" s="8" t="s">
        <v>333</v>
      </c>
      <c r="B278" s="9" t="s">
        <v>679</v>
      </c>
      <c r="C278" s="9" t="s">
        <v>667</v>
      </c>
      <c r="D278" s="9" t="s">
        <v>675</v>
      </c>
      <c r="E278" s="9" t="s">
        <v>674</v>
      </c>
      <c r="F278" s="9" t="s">
        <v>669</v>
      </c>
      <c r="G278" s="9" t="s">
        <v>676</v>
      </c>
    </row>
    <row r="279" spans="1:7" ht="15" thickBot="1" x14ac:dyDescent="0.35">
      <c r="A279" s="8" t="s">
        <v>334</v>
      </c>
      <c r="B279" s="9" t="s">
        <v>679</v>
      </c>
      <c r="C279" s="9" t="s">
        <v>667</v>
      </c>
      <c r="D279" s="9" t="s">
        <v>675</v>
      </c>
      <c r="E279" s="9" t="s">
        <v>674</v>
      </c>
      <c r="F279" s="9" t="s">
        <v>669</v>
      </c>
      <c r="G279" s="9" t="s">
        <v>676</v>
      </c>
    </row>
    <row r="280" spans="1:7" ht="15" thickBot="1" x14ac:dyDescent="0.35">
      <c r="A280" s="8" t="s">
        <v>336</v>
      </c>
      <c r="B280" s="9" t="s">
        <v>679</v>
      </c>
      <c r="C280" s="9" t="s">
        <v>667</v>
      </c>
      <c r="D280" s="9" t="s">
        <v>675</v>
      </c>
      <c r="E280" s="9" t="s">
        <v>674</v>
      </c>
      <c r="F280" s="9" t="s">
        <v>669</v>
      </c>
      <c r="G280" s="9" t="s">
        <v>680</v>
      </c>
    </row>
    <row r="281" spans="1:7" ht="15" thickBot="1" x14ac:dyDescent="0.35">
      <c r="A281" s="8" t="s">
        <v>338</v>
      </c>
      <c r="B281" s="9" t="s">
        <v>679</v>
      </c>
      <c r="C281" s="9" t="s">
        <v>667</v>
      </c>
      <c r="D281" s="9" t="s">
        <v>681</v>
      </c>
      <c r="E281" s="9" t="s">
        <v>674</v>
      </c>
      <c r="F281" s="9" t="s">
        <v>669</v>
      </c>
      <c r="G281" s="9" t="s">
        <v>680</v>
      </c>
    </row>
    <row r="282" spans="1:7" ht="15" thickBot="1" x14ac:dyDescent="0.35">
      <c r="A282" s="8" t="s">
        <v>339</v>
      </c>
      <c r="B282" s="9" t="s">
        <v>679</v>
      </c>
      <c r="C282" s="9" t="s">
        <v>667</v>
      </c>
      <c r="D282" s="9" t="s">
        <v>682</v>
      </c>
      <c r="E282" s="9" t="s">
        <v>674</v>
      </c>
      <c r="F282" s="9" t="s">
        <v>669</v>
      </c>
      <c r="G282" s="9" t="s">
        <v>680</v>
      </c>
    </row>
    <row r="283" spans="1:7" ht="15" thickBot="1" x14ac:dyDescent="0.35">
      <c r="A283" s="8" t="s">
        <v>340</v>
      </c>
      <c r="B283" s="9" t="s">
        <v>679</v>
      </c>
      <c r="C283" s="9" t="s">
        <v>667</v>
      </c>
      <c r="D283" s="9" t="s">
        <v>682</v>
      </c>
      <c r="E283" s="9" t="s">
        <v>674</v>
      </c>
      <c r="F283" s="9" t="s">
        <v>669</v>
      </c>
      <c r="G283" s="9" t="s">
        <v>680</v>
      </c>
    </row>
    <row r="284" spans="1:7" ht="15" thickBot="1" x14ac:dyDescent="0.35">
      <c r="A284" s="8" t="s">
        <v>341</v>
      </c>
      <c r="B284" s="9" t="s">
        <v>683</v>
      </c>
      <c r="C284" s="9" t="s">
        <v>667</v>
      </c>
      <c r="D284" s="9" t="s">
        <v>682</v>
      </c>
      <c r="E284" s="9" t="s">
        <v>674</v>
      </c>
      <c r="F284" s="9" t="s">
        <v>669</v>
      </c>
      <c r="G284" s="9" t="s">
        <v>680</v>
      </c>
    </row>
    <row r="285" spans="1:7" ht="15" thickBot="1" x14ac:dyDescent="0.35">
      <c r="A285" s="8" t="s">
        <v>343</v>
      </c>
      <c r="B285" s="9" t="s">
        <v>683</v>
      </c>
      <c r="C285" s="9" t="s">
        <v>667</v>
      </c>
      <c r="D285" s="9" t="s">
        <v>682</v>
      </c>
      <c r="E285" s="9" t="s">
        <v>674</v>
      </c>
      <c r="F285" s="9" t="s">
        <v>669</v>
      </c>
      <c r="G285" s="9" t="s">
        <v>680</v>
      </c>
    </row>
    <row r="286" spans="1:7" ht="15" thickBot="1" x14ac:dyDescent="0.35">
      <c r="A286" s="8" t="s">
        <v>344</v>
      </c>
      <c r="B286" s="9" t="s">
        <v>683</v>
      </c>
      <c r="C286" s="9" t="s">
        <v>667</v>
      </c>
      <c r="D286" s="9" t="s">
        <v>682</v>
      </c>
      <c r="E286" s="9" t="s">
        <v>674</v>
      </c>
      <c r="F286" s="9" t="s">
        <v>669</v>
      </c>
      <c r="G286" s="9" t="s">
        <v>680</v>
      </c>
    </row>
    <row r="287" spans="1:7" ht="15" thickBot="1" x14ac:dyDescent="0.35">
      <c r="A287" s="8" t="s">
        <v>347</v>
      </c>
      <c r="B287" s="9" t="s">
        <v>683</v>
      </c>
      <c r="C287" s="9" t="s">
        <v>667</v>
      </c>
      <c r="D287" s="9" t="s">
        <v>682</v>
      </c>
      <c r="E287" s="9" t="s">
        <v>684</v>
      </c>
      <c r="F287" s="9" t="s">
        <v>669</v>
      </c>
      <c r="G287" s="9" t="s">
        <v>680</v>
      </c>
    </row>
    <row r="288" spans="1:7" ht="15" thickBot="1" x14ac:dyDescent="0.35">
      <c r="A288" s="8" t="s">
        <v>349</v>
      </c>
      <c r="B288" s="9" t="s">
        <v>683</v>
      </c>
      <c r="C288" s="9" t="s">
        <v>667</v>
      </c>
      <c r="D288" s="9" t="s">
        <v>682</v>
      </c>
      <c r="E288" s="9" t="s">
        <v>685</v>
      </c>
      <c r="F288" s="9" t="s">
        <v>669</v>
      </c>
      <c r="G288" s="9" t="s">
        <v>680</v>
      </c>
    </row>
    <row r="289" spans="1:7" ht="15" thickBot="1" x14ac:dyDescent="0.35">
      <c r="A289" s="8" t="s">
        <v>350</v>
      </c>
      <c r="B289" s="9" t="s">
        <v>683</v>
      </c>
      <c r="C289" s="9" t="s">
        <v>667</v>
      </c>
      <c r="D289" s="9" t="s">
        <v>682</v>
      </c>
      <c r="E289" s="9" t="s">
        <v>685</v>
      </c>
      <c r="F289" s="9" t="s">
        <v>669</v>
      </c>
      <c r="G289" s="9" t="s">
        <v>680</v>
      </c>
    </row>
    <row r="290" spans="1:7" ht="15" thickBot="1" x14ac:dyDescent="0.35">
      <c r="A290" s="8" t="s">
        <v>351</v>
      </c>
      <c r="B290" s="9" t="s">
        <v>683</v>
      </c>
      <c r="C290" s="9" t="s">
        <v>667</v>
      </c>
      <c r="D290" s="9" t="s">
        <v>686</v>
      </c>
      <c r="E290" s="9" t="s">
        <v>685</v>
      </c>
      <c r="F290" s="9" t="s">
        <v>669</v>
      </c>
      <c r="G290" s="9" t="s">
        <v>680</v>
      </c>
    </row>
    <row r="291" spans="1:7" ht="15" thickBot="1" x14ac:dyDescent="0.35">
      <c r="A291" s="8" t="s">
        <v>354</v>
      </c>
      <c r="B291" s="9" t="s">
        <v>683</v>
      </c>
      <c r="C291" s="9" t="s">
        <v>667</v>
      </c>
      <c r="D291" s="9" t="s">
        <v>686</v>
      </c>
      <c r="E291" s="9" t="s">
        <v>685</v>
      </c>
      <c r="F291" s="9" t="s">
        <v>669</v>
      </c>
      <c r="G291" s="9" t="s">
        <v>680</v>
      </c>
    </row>
    <row r="292" spans="1:7" ht="15" thickBot="1" x14ac:dyDescent="0.35">
      <c r="A292" s="8" t="s">
        <v>356</v>
      </c>
      <c r="B292" s="9" t="s">
        <v>683</v>
      </c>
      <c r="C292" s="9" t="s">
        <v>667</v>
      </c>
      <c r="D292" s="9" t="s">
        <v>687</v>
      </c>
      <c r="E292" s="9" t="s">
        <v>688</v>
      </c>
      <c r="F292" s="9" t="s">
        <v>669</v>
      </c>
      <c r="G292" s="9" t="s">
        <v>680</v>
      </c>
    </row>
    <row r="293" spans="1:7" ht="15" thickBot="1" x14ac:dyDescent="0.35">
      <c r="A293" s="8" t="s">
        <v>357</v>
      </c>
      <c r="B293" s="9" t="s">
        <v>689</v>
      </c>
      <c r="C293" s="9" t="s">
        <v>667</v>
      </c>
      <c r="D293" s="9" t="s">
        <v>690</v>
      </c>
      <c r="E293" s="9" t="s">
        <v>688</v>
      </c>
      <c r="F293" s="9" t="s">
        <v>669</v>
      </c>
      <c r="G293" s="9" t="s">
        <v>691</v>
      </c>
    </row>
    <row r="294" spans="1:7" ht="15" thickBot="1" x14ac:dyDescent="0.35">
      <c r="A294" s="8" t="s">
        <v>358</v>
      </c>
      <c r="B294" s="9" t="s">
        <v>689</v>
      </c>
      <c r="C294" s="9" t="s">
        <v>692</v>
      </c>
      <c r="D294" s="9" t="s">
        <v>693</v>
      </c>
      <c r="E294" s="9" t="s">
        <v>694</v>
      </c>
      <c r="F294" s="9" t="s">
        <v>669</v>
      </c>
      <c r="G294" s="9" t="s">
        <v>691</v>
      </c>
    </row>
    <row r="295" spans="1:7" ht="15" thickBot="1" x14ac:dyDescent="0.35">
      <c r="A295" s="8" t="s">
        <v>359</v>
      </c>
      <c r="B295" s="9" t="s">
        <v>689</v>
      </c>
      <c r="C295" s="9" t="s">
        <v>692</v>
      </c>
      <c r="D295" s="9" t="s">
        <v>693</v>
      </c>
      <c r="E295" s="9" t="s">
        <v>694</v>
      </c>
      <c r="F295" s="9" t="s">
        <v>669</v>
      </c>
      <c r="G295" s="9" t="s">
        <v>691</v>
      </c>
    </row>
    <row r="296" spans="1:7" ht="15" thickBot="1" x14ac:dyDescent="0.35">
      <c r="A296" s="8" t="s">
        <v>361</v>
      </c>
      <c r="B296" s="9" t="s">
        <v>689</v>
      </c>
      <c r="C296" s="9" t="s">
        <v>695</v>
      </c>
      <c r="D296" s="9" t="s">
        <v>693</v>
      </c>
      <c r="E296" s="9" t="s">
        <v>694</v>
      </c>
      <c r="F296" s="9" t="s">
        <v>669</v>
      </c>
      <c r="G296" s="9" t="s">
        <v>691</v>
      </c>
    </row>
    <row r="297" spans="1:7" ht="15" thickBot="1" x14ac:dyDescent="0.35">
      <c r="A297" s="8" t="s">
        <v>363</v>
      </c>
      <c r="B297" s="9" t="s">
        <v>689</v>
      </c>
      <c r="C297" s="9" t="s">
        <v>695</v>
      </c>
      <c r="D297" s="9" t="s">
        <v>693</v>
      </c>
      <c r="E297" s="9" t="s">
        <v>694</v>
      </c>
      <c r="F297" s="9" t="s">
        <v>669</v>
      </c>
      <c r="G297" s="9" t="s">
        <v>691</v>
      </c>
    </row>
    <row r="298" spans="1:7" ht="15" thickBot="1" x14ac:dyDescent="0.35">
      <c r="A298" s="8" t="s">
        <v>364</v>
      </c>
      <c r="B298" s="9" t="s">
        <v>689</v>
      </c>
      <c r="C298" s="9" t="s">
        <v>695</v>
      </c>
      <c r="D298" s="9" t="s">
        <v>693</v>
      </c>
      <c r="E298" s="9" t="s">
        <v>694</v>
      </c>
      <c r="F298" s="9" t="s">
        <v>696</v>
      </c>
      <c r="G298" s="9" t="s">
        <v>697</v>
      </c>
    </row>
    <row r="299" spans="1:7" ht="15" thickBot="1" x14ac:dyDescent="0.35">
      <c r="A299" s="8" t="s">
        <v>366</v>
      </c>
      <c r="B299" s="9" t="s">
        <v>689</v>
      </c>
      <c r="C299" s="9" t="s">
        <v>695</v>
      </c>
      <c r="D299" s="9" t="s">
        <v>698</v>
      </c>
      <c r="E299" s="9" t="s">
        <v>694</v>
      </c>
      <c r="F299" s="9" t="s">
        <v>696</v>
      </c>
      <c r="G299" s="9" t="s">
        <v>697</v>
      </c>
    </row>
    <row r="300" spans="1:7" ht="15" thickBot="1" x14ac:dyDescent="0.35">
      <c r="A300" s="8" t="s">
        <v>368</v>
      </c>
      <c r="B300" s="9" t="s">
        <v>689</v>
      </c>
      <c r="C300" s="9" t="s">
        <v>695</v>
      </c>
      <c r="D300" s="9" t="s">
        <v>698</v>
      </c>
      <c r="E300" s="9" t="s">
        <v>694</v>
      </c>
      <c r="F300" s="9" t="s">
        <v>696</v>
      </c>
      <c r="G300" s="9" t="s">
        <v>697</v>
      </c>
    </row>
    <row r="301" spans="1:7" ht="15" thickBot="1" x14ac:dyDescent="0.35">
      <c r="A301" s="8" t="s">
        <v>371</v>
      </c>
      <c r="B301" s="9" t="s">
        <v>699</v>
      </c>
      <c r="C301" s="9" t="s">
        <v>695</v>
      </c>
      <c r="D301" s="9" t="s">
        <v>698</v>
      </c>
      <c r="E301" s="9" t="s">
        <v>700</v>
      </c>
      <c r="F301" s="9" t="s">
        <v>696</v>
      </c>
      <c r="G301" s="9" t="s">
        <v>697</v>
      </c>
    </row>
    <row r="302" spans="1:7" ht="15" thickBot="1" x14ac:dyDescent="0.35">
      <c r="A302" s="8" t="s">
        <v>372</v>
      </c>
      <c r="B302" s="9" t="s">
        <v>699</v>
      </c>
      <c r="C302" s="9" t="s">
        <v>695</v>
      </c>
      <c r="D302" s="9" t="s">
        <v>701</v>
      </c>
      <c r="E302" s="9" t="s">
        <v>700</v>
      </c>
      <c r="F302" s="9" t="s">
        <v>696</v>
      </c>
      <c r="G302" s="9" t="s">
        <v>697</v>
      </c>
    </row>
    <row r="303" spans="1:7" ht="15" thickBot="1" x14ac:dyDescent="0.35">
      <c r="A303" s="8" t="s">
        <v>376</v>
      </c>
      <c r="B303" s="9" t="s">
        <v>699</v>
      </c>
      <c r="C303" s="9" t="s">
        <v>702</v>
      </c>
      <c r="D303" s="9" t="s">
        <v>701</v>
      </c>
      <c r="E303" s="9" t="s">
        <v>700</v>
      </c>
      <c r="F303" s="9" t="s">
        <v>696</v>
      </c>
      <c r="G303" s="9" t="s">
        <v>697</v>
      </c>
    </row>
    <row r="304" spans="1:7" ht="15" thickBot="1" x14ac:dyDescent="0.35">
      <c r="A304" s="8" t="s">
        <v>378</v>
      </c>
      <c r="B304" s="9" t="s">
        <v>703</v>
      </c>
      <c r="C304" s="9" t="s">
        <v>702</v>
      </c>
      <c r="D304" s="9" t="s">
        <v>701</v>
      </c>
      <c r="E304" s="9" t="s">
        <v>700</v>
      </c>
      <c r="F304" s="9" t="s">
        <v>696</v>
      </c>
      <c r="G304" s="9" t="s">
        <v>697</v>
      </c>
    </row>
    <row r="305" spans="1:7" ht="15" thickBot="1" x14ac:dyDescent="0.35">
      <c r="A305" s="8" t="s">
        <v>380</v>
      </c>
      <c r="B305" s="9" t="s">
        <v>703</v>
      </c>
      <c r="C305" s="9" t="s">
        <v>702</v>
      </c>
      <c r="D305" s="9" t="s">
        <v>704</v>
      </c>
      <c r="E305" s="9" t="s">
        <v>700</v>
      </c>
      <c r="F305" s="9" t="s">
        <v>696</v>
      </c>
      <c r="G305" s="9" t="s">
        <v>697</v>
      </c>
    </row>
    <row r="306" spans="1:7" ht="15" thickBot="1" x14ac:dyDescent="0.35">
      <c r="A306" s="8" t="s">
        <v>383</v>
      </c>
      <c r="B306" s="9" t="s">
        <v>703</v>
      </c>
      <c r="C306" s="9" t="s">
        <v>702</v>
      </c>
      <c r="D306" s="9" t="s">
        <v>704</v>
      </c>
      <c r="E306" s="9" t="s">
        <v>700</v>
      </c>
      <c r="F306" s="9" t="s">
        <v>696</v>
      </c>
      <c r="G306" s="9" t="s">
        <v>697</v>
      </c>
    </row>
    <row r="307" spans="1:7" ht="15" thickBot="1" x14ac:dyDescent="0.35">
      <c r="A307" s="8" t="s">
        <v>385</v>
      </c>
      <c r="B307" s="9" t="s">
        <v>703</v>
      </c>
      <c r="C307" s="9" t="s">
        <v>702</v>
      </c>
      <c r="D307" s="9" t="s">
        <v>704</v>
      </c>
      <c r="E307" s="9" t="s">
        <v>700</v>
      </c>
      <c r="F307" s="9" t="s">
        <v>705</v>
      </c>
      <c r="G307" s="9" t="s">
        <v>697</v>
      </c>
    </row>
    <row r="308" spans="1:7" ht="15" thickBot="1" x14ac:dyDescent="0.35">
      <c r="A308" s="8" t="s">
        <v>388</v>
      </c>
      <c r="B308" s="9" t="s">
        <v>703</v>
      </c>
      <c r="C308" s="9" t="s">
        <v>702</v>
      </c>
      <c r="D308" s="9" t="s">
        <v>704</v>
      </c>
      <c r="E308" s="9" t="s">
        <v>706</v>
      </c>
      <c r="F308" s="9" t="s">
        <v>705</v>
      </c>
      <c r="G308" s="9" t="s">
        <v>697</v>
      </c>
    </row>
    <row r="309" spans="1:7" ht="15" thickBot="1" x14ac:dyDescent="0.35">
      <c r="A309" s="8" t="s">
        <v>389</v>
      </c>
      <c r="B309" s="9" t="s">
        <v>703</v>
      </c>
      <c r="C309" s="9" t="s">
        <v>702</v>
      </c>
      <c r="D309" s="9" t="s">
        <v>704</v>
      </c>
      <c r="E309" s="9" t="s">
        <v>696</v>
      </c>
      <c r="F309" s="9" t="s">
        <v>705</v>
      </c>
      <c r="G309" s="9" t="s">
        <v>697</v>
      </c>
    </row>
    <row r="310" spans="1:7" ht="15" thickBot="1" x14ac:dyDescent="0.35">
      <c r="A310" s="8" t="s">
        <v>391</v>
      </c>
      <c r="B310" s="9" t="s">
        <v>707</v>
      </c>
      <c r="C310" s="9" t="s">
        <v>702</v>
      </c>
      <c r="D310" s="9" t="s">
        <v>704</v>
      </c>
      <c r="E310" s="9" t="s">
        <v>696</v>
      </c>
      <c r="F310" s="9" t="s">
        <v>705</v>
      </c>
      <c r="G310" s="9" t="s">
        <v>697</v>
      </c>
    </row>
    <row r="311" spans="1:7" ht="15" thickBot="1" x14ac:dyDescent="0.35">
      <c r="A311" s="8" t="s">
        <v>394</v>
      </c>
      <c r="B311" s="9" t="s">
        <v>708</v>
      </c>
      <c r="C311" s="9" t="s">
        <v>709</v>
      </c>
      <c r="D311" s="9" t="s">
        <v>704</v>
      </c>
      <c r="E311" s="9" t="s">
        <v>710</v>
      </c>
      <c r="F311" s="9" t="s">
        <v>711</v>
      </c>
      <c r="G311" s="9" t="s">
        <v>697</v>
      </c>
    </row>
    <row r="312" spans="1:7" ht="15" thickBot="1" x14ac:dyDescent="0.35">
      <c r="A312" s="8" t="s">
        <v>396</v>
      </c>
      <c r="B312" s="9" t="s">
        <v>708</v>
      </c>
      <c r="C312" s="9" t="s">
        <v>709</v>
      </c>
      <c r="D312" s="9" t="s">
        <v>704</v>
      </c>
      <c r="E312" s="9" t="s">
        <v>712</v>
      </c>
      <c r="F312" s="9" t="s">
        <v>713</v>
      </c>
      <c r="G312" s="9" t="s">
        <v>697</v>
      </c>
    </row>
    <row r="313" spans="1:7" ht="15" thickBot="1" x14ac:dyDescent="0.35">
      <c r="A313" s="8" t="s">
        <v>398</v>
      </c>
      <c r="B313" s="9" t="s">
        <v>708</v>
      </c>
      <c r="C313" s="9" t="s">
        <v>709</v>
      </c>
      <c r="D313" s="9" t="s">
        <v>714</v>
      </c>
      <c r="E313" s="9" t="s">
        <v>715</v>
      </c>
      <c r="F313" s="9" t="s">
        <v>713</v>
      </c>
      <c r="G313" s="9" t="s">
        <v>697</v>
      </c>
    </row>
    <row r="314" spans="1:7" ht="15" thickBot="1" x14ac:dyDescent="0.35">
      <c r="A314" s="8" t="s">
        <v>400</v>
      </c>
      <c r="B314" s="9" t="s">
        <v>708</v>
      </c>
      <c r="C314" s="9" t="s">
        <v>709</v>
      </c>
      <c r="D314" s="9" t="s">
        <v>714</v>
      </c>
      <c r="E314" s="9" t="s">
        <v>715</v>
      </c>
      <c r="F314" s="9" t="s">
        <v>713</v>
      </c>
      <c r="G314" s="9" t="s">
        <v>697</v>
      </c>
    </row>
    <row r="315" spans="1:7" ht="15" thickBot="1" x14ac:dyDescent="0.35">
      <c r="A315" s="8" t="s">
        <v>402</v>
      </c>
      <c r="B315" s="9" t="s">
        <v>708</v>
      </c>
      <c r="C315" s="9" t="s">
        <v>709</v>
      </c>
      <c r="D315" s="9" t="s">
        <v>714</v>
      </c>
      <c r="E315" s="9" t="s">
        <v>716</v>
      </c>
      <c r="F315" s="9" t="s">
        <v>713</v>
      </c>
      <c r="G315" s="9" t="s">
        <v>697</v>
      </c>
    </row>
    <row r="316" spans="1:7" ht="15" thickBot="1" x14ac:dyDescent="0.35">
      <c r="A316" s="8" t="s">
        <v>404</v>
      </c>
      <c r="B316" s="9" t="s">
        <v>708</v>
      </c>
      <c r="C316" s="9" t="s">
        <v>709</v>
      </c>
      <c r="D316" s="9" t="s">
        <v>714</v>
      </c>
      <c r="E316" s="9" t="s">
        <v>716</v>
      </c>
      <c r="F316" s="9" t="s">
        <v>717</v>
      </c>
      <c r="G316" s="9" t="s">
        <v>697</v>
      </c>
    </row>
    <row r="317" spans="1:7" ht="15" thickBot="1" x14ac:dyDescent="0.35">
      <c r="A317" s="8" t="s">
        <v>406</v>
      </c>
      <c r="B317" s="9" t="s">
        <v>708</v>
      </c>
      <c r="C317" s="9" t="s">
        <v>709</v>
      </c>
      <c r="D317" s="9" t="s">
        <v>718</v>
      </c>
      <c r="E317" s="9" t="s">
        <v>719</v>
      </c>
      <c r="F317" s="9" t="s">
        <v>717</v>
      </c>
      <c r="G317" s="9" t="s">
        <v>697</v>
      </c>
    </row>
    <row r="318" spans="1:7" ht="15" thickBot="1" x14ac:dyDescent="0.35">
      <c r="A318" s="8" t="s">
        <v>407</v>
      </c>
      <c r="B318" s="9" t="s">
        <v>708</v>
      </c>
      <c r="C318" s="9" t="s">
        <v>709</v>
      </c>
      <c r="D318" s="9" t="s">
        <v>718</v>
      </c>
      <c r="E318" s="9" t="s">
        <v>720</v>
      </c>
      <c r="F318" s="9" t="s">
        <v>717</v>
      </c>
      <c r="G318" s="9" t="s">
        <v>697</v>
      </c>
    </row>
    <row r="319" spans="1:7" ht="15" thickBot="1" x14ac:dyDescent="0.35">
      <c r="A319" s="8" t="s">
        <v>408</v>
      </c>
      <c r="B319" s="9" t="s">
        <v>708</v>
      </c>
      <c r="C319" s="9" t="s">
        <v>709</v>
      </c>
      <c r="D319" s="9" t="s">
        <v>718</v>
      </c>
      <c r="E319" s="9" t="s">
        <v>720</v>
      </c>
      <c r="F319" s="9" t="s">
        <v>717</v>
      </c>
      <c r="G319" s="9" t="s">
        <v>697</v>
      </c>
    </row>
    <row r="320" spans="1:7" ht="15" thickBot="1" x14ac:dyDescent="0.35">
      <c r="A320" s="8" t="s">
        <v>410</v>
      </c>
      <c r="B320" s="9" t="s">
        <v>708</v>
      </c>
      <c r="C320" s="9" t="s">
        <v>709</v>
      </c>
      <c r="D320" s="9" t="s">
        <v>718</v>
      </c>
      <c r="E320" s="9" t="s">
        <v>720</v>
      </c>
      <c r="F320" s="9" t="s">
        <v>717</v>
      </c>
      <c r="G320" s="9" t="s">
        <v>697</v>
      </c>
    </row>
    <row r="321" spans="1:7" ht="15" thickBot="1" x14ac:dyDescent="0.35">
      <c r="A321" s="8" t="s">
        <v>412</v>
      </c>
      <c r="B321" s="9" t="s">
        <v>708</v>
      </c>
      <c r="C321" s="9" t="s">
        <v>709</v>
      </c>
      <c r="D321" s="9" t="s">
        <v>718</v>
      </c>
      <c r="E321" s="9" t="s">
        <v>720</v>
      </c>
      <c r="F321" s="9" t="s">
        <v>717</v>
      </c>
      <c r="G321" s="9" t="s">
        <v>695</v>
      </c>
    </row>
    <row r="322" spans="1:7" ht="15" thickBot="1" x14ac:dyDescent="0.35">
      <c r="A322" s="8" t="s">
        <v>414</v>
      </c>
      <c r="B322" s="9" t="s">
        <v>721</v>
      </c>
      <c r="C322" s="9" t="s">
        <v>709</v>
      </c>
      <c r="D322" s="9" t="s">
        <v>722</v>
      </c>
      <c r="E322" s="9" t="s">
        <v>720</v>
      </c>
      <c r="F322" s="9" t="s">
        <v>723</v>
      </c>
      <c r="G322" s="9" t="s">
        <v>695</v>
      </c>
    </row>
    <row r="323" spans="1:7" ht="15" thickBot="1" x14ac:dyDescent="0.35">
      <c r="A323" s="8" t="s">
        <v>415</v>
      </c>
      <c r="B323" s="9" t="s">
        <v>721</v>
      </c>
      <c r="C323" s="9" t="s">
        <v>709</v>
      </c>
      <c r="D323" s="9" t="s">
        <v>722</v>
      </c>
      <c r="E323" s="9" t="s">
        <v>720</v>
      </c>
      <c r="F323" s="9" t="s">
        <v>723</v>
      </c>
      <c r="G323" s="9" t="s">
        <v>724</v>
      </c>
    </row>
    <row r="324" spans="1:7" ht="15" thickBot="1" x14ac:dyDescent="0.35">
      <c r="A324" s="8" t="s">
        <v>416</v>
      </c>
      <c r="B324" s="9" t="s">
        <v>721</v>
      </c>
      <c r="C324" s="9" t="s">
        <v>709</v>
      </c>
      <c r="D324" s="9" t="s">
        <v>722</v>
      </c>
      <c r="E324" s="9" t="s">
        <v>725</v>
      </c>
      <c r="F324" s="9" t="s">
        <v>723</v>
      </c>
      <c r="G324" s="9" t="s">
        <v>724</v>
      </c>
    </row>
    <row r="325" spans="1:7" ht="15" thickBot="1" x14ac:dyDescent="0.35">
      <c r="A325" s="8" t="s">
        <v>418</v>
      </c>
      <c r="B325" s="9" t="s">
        <v>721</v>
      </c>
      <c r="C325" s="9" t="s">
        <v>709</v>
      </c>
      <c r="D325" s="9" t="s">
        <v>722</v>
      </c>
      <c r="E325" s="9" t="s">
        <v>726</v>
      </c>
      <c r="F325" s="9" t="s">
        <v>723</v>
      </c>
      <c r="G325" s="9" t="s">
        <v>724</v>
      </c>
    </row>
    <row r="326" spans="1:7" ht="15" thickBot="1" x14ac:dyDescent="0.35">
      <c r="A326" s="8" t="s">
        <v>419</v>
      </c>
      <c r="B326" s="9" t="s">
        <v>727</v>
      </c>
      <c r="C326" s="9" t="s">
        <v>709</v>
      </c>
      <c r="D326" s="9" t="s">
        <v>722</v>
      </c>
      <c r="E326" s="9" t="s">
        <v>726</v>
      </c>
      <c r="F326" s="9" t="s">
        <v>723</v>
      </c>
      <c r="G326" s="9" t="s">
        <v>425</v>
      </c>
    </row>
    <row r="327" spans="1:7" ht="15" thickBot="1" x14ac:dyDescent="0.35">
      <c r="A327" s="8" t="s">
        <v>420</v>
      </c>
      <c r="B327" s="9" t="s">
        <v>727</v>
      </c>
      <c r="C327" s="9" t="s">
        <v>709</v>
      </c>
      <c r="D327" s="9" t="s">
        <v>722</v>
      </c>
      <c r="E327" s="9" t="s">
        <v>726</v>
      </c>
      <c r="F327" s="9" t="s">
        <v>723</v>
      </c>
      <c r="G327" s="9" t="s">
        <v>425</v>
      </c>
    </row>
    <row r="328" spans="1:7" ht="15" thickBot="1" x14ac:dyDescent="0.35">
      <c r="A328" s="8" t="s">
        <v>422</v>
      </c>
      <c r="B328" s="9" t="s">
        <v>727</v>
      </c>
      <c r="C328" s="9" t="s">
        <v>727</v>
      </c>
      <c r="D328" s="9" t="s">
        <v>722</v>
      </c>
      <c r="E328" s="9" t="s">
        <v>726</v>
      </c>
      <c r="F328" s="9" t="s">
        <v>723</v>
      </c>
      <c r="G328" s="9" t="s">
        <v>425</v>
      </c>
    </row>
    <row r="329" spans="1:7" ht="15" thickBot="1" x14ac:dyDescent="0.35">
      <c r="A329" s="8" t="s">
        <v>424</v>
      </c>
      <c r="B329" s="9" t="s">
        <v>727</v>
      </c>
      <c r="C329" s="9" t="s">
        <v>425</v>
      </c>
      <c r="D329" s="9" t="s">
        <v>722</v>
      </c>
      <c r="E329" s="9" t="s">
        <v>728</v>
      </c>
      <c r="F329" s="9" t="s">
        <v>723</v>
      </c>
      <c r="G329" s="9" t="s">
        <v>425</v>
      </c>
    </row>
    <row r="330" spans="1:7" ht="15" thickBot="1" x14ac:dyDescent="0.35">
      <c r="A330" s="8" t="s">
        <v>426</v>
      </c>
      <c r="B330" s="9" t="s">
        <v>727</v>
      </c>
      <c r="C330" s="9" t="s">
        <v>425</v>
      </c>
      <c r="D330" s="9" t="s">
        <v>729</v>
      </c>
      <c r="E330" s="9" t="s">
        <v>728</v>
      </c>
      <c r="F330" s="9" t="s">
        <v>723</v>
      </c>
      <c r="G330" s="9" t="s">
        <v>425</v>
      </c>
    </row>
    <row r="331" spans="1:7" ht="15" thickBot="1" x14ac:dyDescent="0.35">
      <c r="A331" s="8" t="s">
        <v>427</v>
      </c>
      <c r="B331" s="9" t="s">
        <v>730</v>
      </c>
      <c r="C331" s="9" t="s">
        <v>425</v>
      </c>
      <c r="D331" s="9" t="s">
        <v>729</v>
      </c>
      <c r="E331" s="9" t="s">
        <v>728</v>
      </c>
      <c r="F331" s="9" t="s">
        <v>731</v>
      </c>
      <c r="G331" s="9" t="s">
        <v>425</v>
      </c>
    </row>
    <row r="332" spans="1:7" ht="15" thickBot="1" x14ac:dyDescent="0.35">
      <c r="A332" s="8" t="s">
        <v>429</v>
      </c>
      <c r="B332" s="9" t="s">
        <v>730</v>
      </c>
      <c r="C332" s="9" t="s">
        <v>425</v>
      </c>
      <c r="D332" s="9" t="s">
        <v>729</v>
      </c>
      <c r="E332" s="9" t="s">
        <v>732</v>
      </c>
      <c r="F332" s="9" t="s">
        <v>695</v>
      </c>
      <c r="G332" s="9" t="s">
        <v>425</v>
      </c>
    </row>
    <row r="333" spans="1:7" ht="15" thickBot="1" x14ac:dyDescent="0.35">
      <c r="A333" s="8" t="s">
        <v>430</v>
      </c>
      <c r="B333" s="9" t="s">
        <v>730</v>
      </c>
      <c r="C333" s="9" t="s">
        <v>425</v>
      </c>
      <c r="D333" s="9" t="s">
        <v>729</v>
      </c>
      <c r="E333" s="9" t="s">
        <v>703</v>
      </c>
      <c r="F333" s="9" t="s">
        <v>702</v>
      </c>
      <c r="G333" s="9" t="s">
        <v>425</v>
      </c>
    </row>
    <row r="334" spans="1:7" ht="15" thickBot="1" x14ac:dyDescent="0.35">
      <c r="A334" s="8" t="s">
        <v>431</v>
      </c>
      <c r="B334" s="9" t="s">
        <v>730</v>
      </c>
      <c r="C334" s="9" t="s">
        <v>425</v>
      </c>
      <c r="D334" s="9" t="s">
        <v>729</v>
      </c>
      <c r="E334" s="9" t="s">
        <v>703</v>
      </c>
      <c r="F334" s="9" t="s">
        <v>702</v>
      </c>
      <c r="G334" s="9" t="s">
        <v>425</v>
      </c>
    </row>
    <row r="335" spans="1:7" ht="15" thickBot="1" x14ac:dyDescent="0.35">
      <c r="A335" s="8" t="s">
        <v>432</v>
      </c>
      <c r="B335" s="9" t="s">
        <v>730</v>
      </c>
      <c r="C335" s="9" t="s">
        <v>425</v>
      </c>
      <c r="D335" s="9" t="s">
        <v>729</v>
      </c>
      <c r="E335" s="9" t="s">
        <v>703</v>
      </c>
      <c r="F335" s="9" t="s">
        <v>702</v>
      </c>
      <c r="G335" s="9" t="s">
        <v>425</v>
      </c>
    </row>
    <row r="336" spans="1:7" ht="15" thickBot="1" x14ac:dyDescent="0.35">
      <c r="A336" s="8" t="s">
        <v>433</v>
      </c>
      <c r="B336" s="9" t="s">
        <v>730</v>
      </c>
      <c r="C336" s="9" t="s">
        <v>425</v>
      </c>
      <c r="D336" s="9" t="s">
        <v>729</v>
      </c>
      <c r="E336" s="9" t="s">
        <v>703</v>
      </c>
      <c r="F336" s="9" t="s">
        <v>702</v>
      </c>
      <c r="G336" s="9" t="s">
        <v>425</v>
      </c>
    </row>
    <row r="337" spans="1:7" ht="15" thickBot="1" x14ac:dyDescent="0.35">
      <c r="A337" s="8" t="s">
        <v>435</v>
      </c>
      <c r="B337" s="9" t="s">
        <v>425</v>
      </c>
      <c r="C337" s="9" t="s">
        <v>425</v>
      </c>
      <c r="D337" s="9" t="s">
        <v>425</v>
      </c>
      <c r="E337" s="9" t="s">
        <v>703</v>
      </c>
      <c r="F337" s="9" t="s">
        <v>702</v>
      </c>
      <c r="G337" s="9" t="s">
        <v>425</v>
      </c>
    </row>
    <row r="338" spans="1:7" ht="15" thickBot="1" x14ac:dyDescent="0.35">
      <c r="A338" s="8" t="s">
        <v>436</v>
      </c>
      <c r="B338" s="9" t="s">
        <v>425</v>
      </c>
      <c r="C338" s="9" t="s">
        <v>425</v>
      </c>
      <c r="D338" s="9" t="s">
        <v>425</v>
      </c>
      <c r="E338" s="9" t="s">
        <v>708</v>
      </c>
      <c r="F338" s="9" t="s">
        <v>702</v>
      </c>
      <c r="G338" s="9" t="s">
        <v>425</v>
      </c>
    </row>
    <row r="339" spans="1:7" ht="15" thickBot="1" x14ac:dyDescent="0.35">
      <c r="A339" s="8" t="s">
        <v>437</v>
      </c>
      <c r="B339" s="9" t="s">
        <v>425</v>
      </c>
      <c r="C339" s="9" t="s">
        <v>425</v>
      </c>
      <c r="D339" s="9" t="s">
        <v>425</v>
      </c>
      <c r="E339" s="9" t="s">
        <v>724</v>
      </c>
      <c r="F339" s="9" t="s">
        <v>702</v>
      </c>
      <c r="G339" s="9" t="s">
        <v>425</v>
      </c>
    </row>
    <row r="340" spans="1:7" ht="15" thickBot="1" x14ac:dyDescent="0.35">
      <c r="A340" s="8" t="s">
        <v>438</v>
      </c>
      <c r="B340" s="9" t="s">
        <v>425</v>
      </c>
      <c r="C340" s="9" t="s">
        <v>425</v>
      </c>
      <c r="D340" s="9" t="s">
        <v>425</v>
      </c>
      <c r="E340" s="9" t="s">
        <v>733</v>
      </c>
      <c r="F340" s="9" t="s">
        <v>425</v>
      </c>
      <c r="G340" s="9" t="s">
        <v>425</v>
      </c>
    </row>
    <row r="341" spans="1:7" ht="15" thickBot="1" x14ac:dyDescent="0.35">
      <c r="A341" s="8" t="s">
        <v>440</v>
      </c>
      <c r="B341" s="9" t="s">
        <v>425</v>
      </c>
      <c r="C341" s="9" t="s">
        <v>425</v>
      </c>
      <c r="D341" s="9" t="s">
        <v>425</v>
      </c>
      <c r="E341" s="9" t="s">
        <v>733</v>
      </c>
      <c r="F341" s="9" t="s">
        <v>425</v>
      </c>
      <c r="G341" s="9" t="s">
        <v>425</v>
      </c>
    </row>
    <row r="342" spans="1:7" ht="15" thickBot="1" x14ac:dyDescent="0.35">
      <c r="A342" s="8" t="s">
        <v>442</v>
      </c>
      <c r="B342" s="9" t="s">
        <v>425</v>
      </c>
      <c r="C342" s="9" t="s">
        <v>425</v>
      </c>
      <c r="D342" s="9" t="s">
        <v>425</v>
      </c>
      <c r="E342" s="9" t="s">
        <v>734</v>
      </c>
      <c r="F342" s="9" t="s">
        <v>425</v>
      </c>
      <c r="G342" s="9" t="s">
        <v>425</v>
      </c>
    </row>
    <row r="343" spans="1:7" ht="15" thickBot="1" x14ac:dyDescent="0.35">
      <c r="A343" s="8" t="s">
        <v>444</v>
      </c>
      <c r="B343" s="9" t="s">
        <v>425</v>
      </c>
      <c r="C343" s="9" t="s">
        <v>425</v>
      </c>
      <c r="D343" s="9" t="s">
        <v>425</v>
      </c>
      <c r="E343" s="9" t="s">
        <v>734</v>
      </c>
      <c r="F343" s="9" t="s">
        <v>425</v>
      </c>
      <c r="G343" s="9" t="s">
        <v>425</v>
      </c>
    </row>
    <row r="344" spans="1:7" ht="15" thickBot="1" x14ac:dyDescent="0.35">
      <c r="A344" s="8" t="s">
        <v>446</v>
      </c>
      <c r="B344" s="9" t="s">
        <v>425</v>
      </c>
      <c r="C344" s="9" t="s">
        <v>425</v>
      </c>
      <c r="D344" s="9" t="s">
        <v>425</v>
      </c>
      <c r="E344" s="9" t="s">
        <v>425</v>
      </c>
      <c r="F344" s="9" t="s">
        <v>425</v>
      </c>
      <c r="G344" s="9" t="s">
        <v>425</v>
      </c>
    </row>
    <row r="345" spans="1:7" ht="15" thickBot="1" x14ac:dyDescent="0.35">
      <c r="A345" s="8" t="s">
        <v>447</v>
      </c>
      <c r="B345" s="9" t="s">
        <v>425</v>
      </c>
      <c r="C345" s="9" t="s">
        <v>425</v>
      </c>
      <c r="D345" s="9" t="s">
        <v>425</v>
      </c>
      <c r="E345" s="9" t="s">
        <v>425</v>
      </c>
      <c r="F345" s="9" t="s">
        <v>425</v>
      </c>
      <c r="G345" s="9" t="s">
        <v>425</v>
      </c>
    </row>
    <row r="346" spans="1:7" ht="15" thickBot="1" x14ac:dyDescent="0.35">
      <c r="A346" s="8" t="s">
        <v>448</v>
      </c>
      <c r="B346" s="9" t="s">
        <v>425</v>
      </c>
      <c r="C346" s="9" t="s">
        <v>425</v>
      </c>
      <c r="D346" s="9" t="s">
        <v>425</v>
      </c>
      <c r="E346" s="9" t="s">
        <v>425</v>
      </c>
      <c r="F346" s="9" t="s">
        <v>425</v>
      </c>
      <c r="G346" s="9" t="s">
        <v>425</v>
      </c>
    </row>
    <row r="347" spans="1:7" ht="15" thickBot="1" x14ac:dyDescent="0.35">
      <c r="A347" s="8" t="s">
        <v>449</v>
      </c>
      <c r="B347" s="9" t="s">
        <v>425</v>
      </c>
      <c r="C347" s="9" t="s">
        <v>425</v>
      </c>
      <c r="D347" s="9" t="s">
        <v>425</v>
      </c>
      <c r="E347" s="9" t="s">
        <v>425</v>
      </c>
      <c r="F347" s="9" t="s">
        <v>425</v>
      </c>
      <c r="G347" s="9" t="s">
        <v>425</v>
      </c>
    </row>
    <row r="348" spans="1:7" ht="15" thickBot="1" x14ac:dyDescent="0.35">
      <c r="A348" s="8" t="s">
        <v>450</v>
      </c>
      <c r="B348" s="9" t="s">
        <v>425</v>
      </c>
      <c r="C348" s="9" t="s">
        <v>425</v>
      </c>
      <c r="D348" s="9" t="s">
        <v>425</v>
      </c>
      <c r="E348" s="9" t="s">
        <v>425</v>
      </c>
      <c r="F348" s="9" t="s">
        <v>425</v>
      </c>
      <c r="G348" s="9" t="s">
        <v>425</v>
      </c>
    </row>
    <row r="349" spans="1:7" ht="15" thickBot="1" x14ac:dyDescent="0.35">
      <c r="A349" s="8" t="s">
        <v>451</v>
      </c>
      <c r="B349" s="9" t="s">
        <v>425</v>
      </c>
      <c r="C349" s="9" t="s">
        <v>425</v>
      </c>
      <c r="D349" s="9" t="s">
        <v>425</v>
      </c>
      <c r="E349" s="9" t="s">
        <v>425</v>
      </c>
      <c r="F349" s="9" t="s">
        <v>425</v>
      </c>
      <c r="G349" s="9" t="s">
        <v>425</v>
      </c>
    </row>
    <row r="350" spans="1:7" ht="15" thickBot="1" x14ac:dyDescent="0.35">
      <c r="A350" s="8" t="s">
        <v>452</v>
      </c>
      <c r="B350" s="9" t="s">
        <v>425</v>
      </c>
      <c r="C350" s="9" t="s">
        <v>425</v>
      </c>
      <c r="D350" s="9" t="s">
        <v>425</v>
      </c>
      <c r="E350" s="9" t="s">
        <v>425</v>
      </c>
      <c r="F350" s="9" t="s">
        <v>425</v>
      </c>
      <c r="G350" s="9" t="s">
        <v>425</v>
      </c>
    </row>
    <row r="351" spans="1:7" ht="15" thickBot="1" x14ac:dyDescent="0.35">
      <c r="A351" s="8" t="s">
        <v>453</v>
      </c>
      <c r="B351" s="9" t="s">
        <v>425</v>
      </c>
      <c r="C351" s="9" t="s">
        <v>425</v>
      </c>
      <c r="D351" s="9" t="s">
        <v>425</v>
      </c>
      <c r="E351" s="9" t="s">
        <v>425</v>
      </c>
      <c r="F351" s="9" t="s">
        <v>425</v>
      </c>
      <c r="G351" s="9" t="s">
        <v>425</v>
      </c>
    </row>
    <row r="352" spans="1:7" ht="15" thickBot="1" x14ac:dyDescent="0.35">
      <c r="A352" s="8" t="s">
        <v>454</v>
      </c>
      <c r="B352" s="9" t="s">
        <v>425</v>
      </c>
      <c r="C352" s="9" t="s">
        <v>425</v>
      </c>
      <c r="D352" s="9" t="s">
        <v>425</v>
      </c>
      <c r="E352" s="9" t="s">
        <v>425</v>
      </c>
      <c r="F352" s="9" t="s">
        <v>425</v>
      </c>
      <c r="G352" s="9" t="s">
        <v>425</v>
      </c>
    </row>
    <row r="353" spans="1:7" ht="15" thickBot="1" x14ac:dyDescent="0.35">
      <c r="A353" s="8" t="s">
        <v>455</v>
      </c>
      <c r="B353" s="9" t="s">
        <v>425</v>
      </c>
      <c r="C353" s="9" t="s">
        <v>425</v>
      </c>
      <c r="D353" s="9" t="s">
        <v>425</v>
      </c>
      <c r="E353" s="9" t="s">
        <v>425</v>
      </c>
      <c r="F353" s="9" t="s">
        <v>425</v>
      </c>
      <c r="G353" s="9" t="s">
        <v>425</v>
      </c>
    </row>
    <row r="354" spans="1:7" ht="15" thickBot="1" x14ac:dyDescent="0.35">
      <c r="A354" s="8" t="s">
        <v>456</v>
      </c>
      <c r="B354" s="9" t="s">
        <v>425</v>
      </c>
      <c r="C354" s="9" t="s">
        <v>425</v>
      </c>
      <c r="D354" s="9" t="s">
        <v>425</v>
      </c>
      <c r="E354" s="9" t="s">
        <v>425</v>
      </c>
      <c r="F354" s="9" t="s">
        <v>425</v>
      </c>
      <c r="G354" s="9" t="s">
        <v>425</v>
      </c>
    </row>
    <row r="355" spans="1:7" ht="15" thickBot="1" x14ac:dyDescent="0.35">
      <c r="A355" s="8" t="s">
        <v>457</v>
      </c>
      <c r="B355" s="9" t="s">
        <v>425</v>
      </c>
      <c r="C355" s="9" t="s">
        <v>425</v>
      </c>
      <c r="D355" s="9" t="s">
        <v>425</v>
      </c>
      <c r="E355" s="9" t="s">
        <v>425</v>
      </c>
      <c r="F355" s="9" t="s">
        <v>425</v>
      </c>
      <c r="G355" s="9" t="s">
        <v>425</v>
      </c>
    </row>
    <row r="356" spans="1:7" ht="15" thickBot="1" x14ac:dyDescent="0.35">
      <c r="A356" s="8" t="s">
        <v>458</v>
      </c>
      <c r="B356" s="9" t="s">
        <v>425</v>
      </c>
      <c r="C356" s="9" t="s">
        <v>425</v>
      </c>
      <c r="D356" s="9" t="s">
        <v>425</v>
      </c>
      <c r="E356" s="9" t="s">
        <v>425</v>
      </c>
      <c r="F356" s="9" t="s">
        <v>425</v>
      </c>
      <c r="G356" s="9" t="s">
        <v>425</v>
      </c>
    </row>
    <row r="357" spans="1:7" ht="15" thickBot="1" x14ac:dyDescent="0.35">
      <c r="A357" s="8" t="s">
        <v>459</v>
      </c>
      <c r="B357" s="9" t="s">
        <v>425</v>
      </c>
      <c r="C357" s="9" t="s">
        <v>425</v>
      </c>
      <c r="D357" s="9" t="s">
        <v>425</v>
      </c>
      <c r="E357" s="9" t="s">
        <v>425</v>
      </c>
      <c r="F357" s="9" t="s">
        <v>425</v>
      </c>
      <c r="G357" s="9" t="s">
        <v>425</v>
      </c>
    </row>
    <row r="358" spans="1:7" ht="15" thickBot="1" x14ac:dyDescent="0.35">
      <c r="A358" s="8" t="s">
        <v>460</v>
      </c>
      <c r="B358" s="9" t="s">
        <v>425</v>
      </c>
      <c r="C358" s="9" t="s">
        <v>425</v>
      </c>
      <c r="D358" s="9" t="s">
        <v>425</v>
      </c>
      <c r="E358" s="9" t="s">
        <v>425</v>
      </c>
      <c r="F358" s="9" t="s">
        <v>425</v>
      </c>
      <c r="G358" s="9" t="s">
        <v>425</v>
      </c>
    </row>
    <row r="359" spans="1:7" ht="15" thickBot="1" x14ac:dyDescent="0.35">
      <c r="A359" s="8" t="s">
        <v>461</v>
      </c>
      <c r="B359" s="9" t="s">
        <v>425</v>
      </c>
      <c r="C359" s="9" t="s">
        <v>425</v>
      </c>
      <c r="D359" s="9" t="s">
        <v>425</v>
      </c>
      <c r="E359" s="9" t="s">
        <v>425</v>
      </c>
      <c r="F359" s="9" t="s">
        <v>425</v>
      </c>
      <c r="G359" s="9" t="s">
        <v>425</v>
      </c>
    </row>
    <row r="360" spans="1:7" ht="15" thickBot="1" x14ac:dyDescent="0.35">
      <c r="A360" s="8" t="s">
        <v>462</v>
      </c>
      <c r="B360" s="9" t="s">
        <v>425</v>
      </c>
      <c r="C360" s="9" t="s">
        <v>425</v>
      </c>
      <c r="D360" s="9" t="s">
        <v>425</v>
      </c>
      <c r="E360" s="9" t="s">
        <v>425</v>
      </c>
      <c r="F360" s="9" t="s">
        <v>425</v>
      </c>
      <c r="G360" s="9" t="s">
        <v>425</v>
      </c>
    </row>
    <row r="361" spans="1:7" ht="15" thickBot="1" x14ac:dyDescent="0.35">
      <c r="A361" s="8" t="s">
        <v>463</v>
      </c>
      <c r="B361" s="9" t="s">
        <v>425</v>
      </c>
      <c r="C361" s="9" t="s">
        <v>425</v>
      </c>
      <c r="D361" s="9" t="s">
        <v>425</v>
      </c>
      <c r="E361" s="9" t="s">
        <v>425</v>
      </c>
      <c r="F361" s="9" t="s">
        <v>425</v>
      </c>
      <c r="G361" s="9" t="s">
        <v>425</v>
      </c>
    </row>
    <row r="362" spans="1:7" ht="15" thickBot="1" x14ac:dyDescent="0.35">
      <c r="A362" s="8" t="s">
        <v>464</v>
      </c>
      <c r="B362" s="9" t="s">
        <v>425</v>
      </c>
      <c r="C362" s="9" t="s">
        <v>425</v>
      </c>
      <c r="D362" s="9" t="s">
        <v>425</v>
      </c>
      <c r="E362" s="9" t="s">
        <v>425</v>
      </c>
      <c r="F362" s="9" t="s">
        <v>425</v>
      </c>
      <c r="G362" s="9" t="s">
        <v>425</v>
      </c>
    </row>
    <row r="363" spans="1:7" ht="15" thickBot="1" x14ac:dyDescent="0.35">
      <c r="A363" s="8" t="s">
        <v>465</v>
      </c>
      <c r="B363" s="9" t="s">
        <v>425</v>
      </c>
      <c r="C363" s="9" t="s">
        <v>425</v>
      </c>
      <c r="D363" s="9" t="s">
        <v>425</v>
      </c>
      <c r="E363" s="9" t="s">
        <v>425</v>
      </c>
      <c r="F363" s="9" t="s">
        <v>425</v>
      </c>
      <c r="G363" s="9" t="s">
        <v>425</v>
      </c>
    </row>
    <row r="364" spans="1:7" ht="15" thickBot="1" x14ac:dyDescent="0.35">
      <c r="A364" s="8" t="s">
        <v>466</v>
      </c>
      <c r="B364" s="9" t="s">
        <v>425</v>
      </c>
      <c r="C364" s="9" t="s">
        <v>425</v>
      </c>
      <c r="D364" s="9" t="s">
        <v>425</v>
      </c>
      <c r="E364" s="9" t="s">
        <v>425</v>
      </c>
      <c r="F364" s="9" t="s">
        <v>425</v>
      </c>
      <c r="G364" s="9" t="s">
        <v>425</v>
      </c>
    </row>
    <row r="365" spans="1:7" ht="15" thickBot="1" x14ac:dyDescent="0.35">
      <c r="A365" s="8" t="s">
        <v>467</v>
      </c>
      <c r="B365" s="9" t="s">
        <v>425</v>
      </c>
      <c r="C365" s="9" t="s">
        <v>425</v>
      </c>
      <c r="D365" s="9" t="s">
        <v>425</v>
      </c>
      <c r="E365" s="9" t="s">
        <v>425</v>
      </c>
      <c r="F365" s="9" t="s">
        <v>425</v>
      </c>
      <c r="G365" s="9" t="s">
        <v>425</v>
      </c>
    </row>
    <row r="366" spans="1:7" ht="15" thickBot="1" x14ac:dyDescent="0.35">
      <c r="A366" s="8" t="s">
        <v>468</v>
      </c>
      <c r="B366" s="9" t="s">
        <v>425</v>
      </c>
      <c r="C366" s="9" t="s">
        <v>425</v>
      </c>
      <c r="D366" s="9" t="s">
        <v>425</v>
      </c>
      <c r="E366" s="9" t="s">
        <v>425</v>
      </c>
      <c r="F366" s="9" t="s">
        <v>425</v>
      </c>
      <c r="G366" s="9" t="s">
        <v>425</v>
      </c>
    </row>
    <row r="367" spans="1:7" ht="15" thickBot="1" x14ac:dyDescent="0.35">
      <c r="A367" s="8" t="s">
        <v>469</v>
      </c>
      <c r="B367" s="9" t="s">
        <v>425</v>
      </c>
      <c r="C367" s="9" t="s">
        <v>425</v>
      </c>
      <c r="D367" s="9" t="s">
        <v>425</v>
      </c>
      <c r="E367" s="9" t="s">
        <v>425</v>
      </c>
      <c r="F367" s="9" t="s">
        <v>425</v>
      </c>
      <c r="G367" s="9" t="s">
        <v>425</v>
      </c>
    </row>
    <row r="368" spans="1:7" ht="15" thickBot="1" x14ac:dyDescent="0.35">
      <c r="A368" s="8" t="s">
        <v>470</v>
      </c>
      <c r="B368" s="9" t="s">
        <v>425</v>
      </c>
      <c r="C368" s="9" t="s">
        <v>425</v>
      </c>
      <c r="D368" s="9" t="s">
        <v>425</v>
      </c>
      <c r="E368" s="9" t="s">
        <v>425</v>
      </c>
      <c r="F368" s="9" t="s">
        <v>425</v>
      </c>
      <c r="G368" s="9" t="s">
        <v>425</v>
      </c>
    </row>
    <row r="369" spans="1:7" ht="15" thickBot="1" x14ac:dyDescent="0.35">
      <c r="A369" s="8" t="s">
        <v>471</v>
      </c>
      <c r="B369" s="9" t="s">
        <v>425</v>
      </c>
      <c r="C369" s="9" t="s">
        <v>425</v>
      </c>
      <c r="D369" s="9" t="s">
        <v>425</v>
      </c>
      <c r="E369" s="9" t="s">
        <v>425</v>
      </c>
      <c r="F369" s="9" t="s">
        <v>425</v>
      </c>
      <c r="G369" s="9" t="s">
        <v>425</v>
      </c>
    </row>
    <row r="370" spans="1:7" ht="15" thickBot="1" x14ac:dyDescent="0.35">
      <c r="A370" s="8" t="s">
        <v>472</v>
      </c>
      <c r="B370" s="9" t="s">
        <v>425</v>
      </c>
      <c r="C370" s="9" t="s">
        <v>425</v>
      </c>
      <c r="D370" s="9" t="s">
        <v>425</v>
      </c>
      <c r="E370" s="9" t="s">
        <v>425</v>
      </c>
      <c r="F370" s="9" t="s">
        <v>425</v>
      </c>
      <c r="G370" s="9" t="s">
        <v>425</v>
      </c>
    </row>
    <row r="371" spans="1:7" ht="15" thickBot="1" x14ac:dyDescent="0.35">
      <c r="A371" s="8" t="s">
        <v>473</v>
      </c>
      <c r="B371" s="9" t="s">
        <v>425</v>
      </c>
      <c r="C371" s="9" t="s">
        <v>425</v>
      </c>
      <c r="D371" s="9" t="s">
        <v>425</v>
      </c>
      <c r="E371" s="9" t="s">
        <v>425</v>
      </c>
      <c r="F371" s="9" t="s">
        <v>425</v>
      </c>
      <c r="G371" s="9" t="s">
        <v>425</v>
      </c>
    </row>
    <row r="372" spans="1:7" ht="15" thickBot="1" x14ac:dyDescent="0.35">
      <c r="A372" s="8" t="s">
        <v>474</v>
      </c>
      <c r="B372" s="9" t="s">
        <v>425</v>
      </c>
      <c r="C372" s="9" t="s">
        <v>425</v>
      </c>
      <c r="D372" s="9" t="s">
        <v>425</v>
      </c>
      <c r="E372" s="9" t="s">
        <v>425</v>
      </c>
      <c r="F372" s="9" t="s">
        <v>425</v>
      </c>
      <c r="G372" s="9" t="s">
        <v>425</v>
      </c>
    </row>
    <row r="373" spans="1:7" ht="15" thickBot="1" x14ac:dyDescent="0.35">
      <c r="A373" s="8" t="s">
        <v>475</v>
      </c>
      <c r="B373" s="9" t="s">
        <v>425</v>
      </c>
      <c r="C373" s="9" t="s">
        <v>425</v>
      </c>
      <c r="D373" s="9" t="s">
        <v>425</v>
      </c>
      <c r="E373" s="9" t="s">
        <v>425</v>
      </c>
      <c r="F373" s="9" t="s">
        <v>425</v>
      </c>
      <c r="G373" s="9" t="s">
        <v>425</v>
      </c>
    </row>
    <row r="374" spans="1:7" ht="15" thickBot="1" x14ac:dyDescent="0.35">
      <c r="A374" s="8" t="s">
        <v>476</v>
      </c>
      <c r="B374" s="9" t="s">
        <v>425</v>
      </c>
      <c r="C374" s="9" t="s">
        <v>425</v>
      </c>
      <c r="D374" s="9" t="s">
        <v>425</v>
      </c>
      <c r="E374" s="9" t="s">
        <v>425</v>
      </c>
      <c r="F374" s="9" t="s">
        <v>425</v>
      </c>
      <c r="G374" s="9" t="s">
        <v>425</v>
      </c>
    </row>
    <row r="375" spans="1:7" ht="15" thickBot="1" x14ac:dyDescent="0.35">
      <c r="A375" s="8" t="s">
        <v>477</v>
      </c>
      <c r="B375" s="9" t="s">
        <v>425</v>
      </c>
      <c r="C375" s="9" t="s">
        <v>425</v>
      </c>
      <c r="D375" s="9" t="s">
        <v>425</v>
      </c>
      <c r="E375" s="9" t="s">
        <v>425</v>
      </c>
      <c r="F375" s="9" t="s">
        <v>425</v>
      </c>
      <c r="G375" s="9" t="s">
        <v>425</v>
      </c>
    </row>
    <row r="376" spans="1:7" ht="15" thickBot="1" x14ac:dyDescent="0.35">
      <c r="A376" s="8" t="s">
        <v>478</v>
      </c>
      <c r="B376" s="9" t="s">
        <v>425</v>
      </c>
      <c r="C376" s="9" t="s">
        <v>425</v>
      </c>
      <c r="D376" s="9" t="s">
        <v>425</v>
      </c>
      <c r="E376" s="9" t="s">
        <v>425</v>
      </c>
      <c r="F376" s="9" t="s">
        <v>425</v>
      </c>
      <c r="G376" s="9" t="s">
        <v>425</v>
      </c>
    </row>
    <row r="377" spans="1:7" ht="15" thickBot="1" x14ac:dyDescent="0.35">
      <c r="A377" s="8" t="s">
        <v>479</v>
      </c>
      <c r="B377" s="9" t="s">
        <v>425</v>
      </c>
      <c r="C377" s="9" t="s">
        <v>425</v>
      </c>
      <c r="D377" s="9" t="s">
        <v>425</v>
      </c>
      <c r="E377" s="9" t="s">
        <v>425</v>
      </c>
      <c r="F377" s="9" t="s">
        <v>425</v>
      </c>
      <c r="G377" s="9" t="s">
        <v>425</v>
      </c>
    </row>
    <row r="378" spans="1:7" ht="15" thickBot="1" x14ac:dyDescent="0.35">
      <c r="A378" s="8" t="s">
        <v>480</v>
      </c>
      <c r="B378" s="9" t="s">
        <v>425</v>
      </c>
      <c r="C378" s="9" t="s">
        <v>425</v>
      </c>
      <c r="D378" s="9" t="s">
        <v>425</v>
      </c>
      <c r="E378" s="9" t="s">
        <v>425</v>
      </c>
      <c r="F378" s="9" t="s">
        <v>425</v>
      </c>
      <c r="G378" s="9" t="s">
        <v>425</v>
      </c>
    </row>
    <row r="379" spans="1:7" ht="15" thickBot="1" x14ac:dyDescent="0.35">
      <c r="A379" s="8" t="s">
        <v>481</v>
      </c>
      <c r="B379" s="9" t="s">
        <v>425</v>
      </c>
      <c r="C379" s="9" t="s">
        <v>425</v>
      </c>
      <c r="D379" s="9" t="s">
        <v>425</v>
      </c>
      <c r="E379" s="9" t="s">
        <v>425</v>
      </c>
      <c r="F379" s="9" t="s">
        <v>425</v>
      </c>
      <c r="G379" s="9" t="s">
        <v>425</v>
      </c>
    </row>
    <row r="380" spans="1:7" ht="15" thickBot="1" x14ac:dyDescent="0.35">
      <c r="A380" s="8" t="s">
        <v>482</v>
      </c>
      <c r="B380" s="9" t="s">
        <v>425</v>
      </c>
      <c r="C380" s="9" t="s">
        <v>425</v>
      </c>
      <c r="D380" s="9" t="s">
        <v>425</v>
      </c>
      <c r="E380" s="9" t="s">
        <v>425</v>
      </c>
      <c r="F380" s="9" t="s">
        <v>425</v>
      </c>
      <c r="G380" s="9" t="s">
        <v>425</v>
      </c>
    </row>
    <row r="381" spans="1:7" ht="15" thickBot="1" x14ac:dyDescent="0.35">
      <c r="A381" s="8" t="s">
        <v>483</v>
      </c>
      <c r="B381" s="9" t="s">
        <v>425</v>
      </c>
      <c r="C381" s="9" t="s">
        <v>425</v>
      </c>
      <c r="D381" s="9" t="s">
        <v>425</v>
      </c>
      <c r="E381" s="9" t="s">
        <v>425</v>
      </c>
      <c r="F381" s="9" t="s">
        <v>425</v>
      </c>
      <c r="G381" s="9" t="s">
        <v>425</v>
      </c>
    </row>
    <row r="382" spans="1:7" ht="15" thickBot="1" x14ac:dyDescent="0.35">
      <c r="A382" s="8" t="s">
        <v>484</v>
      </c>
      <c r="B382" s="9" t="s">
        <v>425</v>
      </c>
      <c r="C382" s="9" t="s">
        <v>425</v>
      </c>
      <c r="D382" s="9" t="s">
        <v>425</v>
      </c>
      <c r="E382" s="9" t="s">
        <v>425</v>
      </c>
      <c r="F382" s="9" t="s">
        <v>425</v>
      </c>
      <c r="G382" s="9" t="s">
        <v>425</v>
      </c>
    </row>
    <row r="383" spans="1:7" ht="15" thickBot="1" x14ac:dyDescent="0.35">
      <c r="A383" s="8" t="s">
        <v>485</v>
      </c>
      <c r="B383" s="9" t="s">
        <v>425</v>
      </c>
      <c r="C383" s="9" t="s">
        <v>425</v>
      </c>
      <c r="D383" s="9" t="s">
        <v>425</v>
      </c>
      <c r="E383" s="9" t="s">
        <v>425</v>
      </c>
      <c r="F383" s="9" t="s">
        <v>425</v>
      </c>
      <c r="G383" s="9" t="s">
        <v>425</v>
      </c>
    </row>
    <row r="384" spans="1:7" ht="15" thickBot="1" x14ac:dyDescent="0.35">
      <c r="A384" s="8" t="s">
        <v>486</v>
      </c>
      <c r="B384" s="9" t="s">
        <v>425</v>
      </c>
      <c r="C384" s="9" t="s">
        <v>425</v>
      </c>
      <c r="D384" s="9" t="s">
        <v>425</v>
      </c>
      <c r="E384" s="9" t="s">
        <v>425</v>
      </c>
      <c r="F384" s="9" t="s">
        <v>425</v>
      </c>
      <c r="G384" s="9" t="s">
        <v>425</v>
      </c>
    </row>
    <row r="385" spans="1:7" ht="15" thickBot="1" x14ac:dyDescent="0.35">
      <c r="A385" s="8" t="s">
        <v>487</v>
      </c>
      <c r="B385" s="9" t="s">
        <v>425</v>
      </c>
      <c r="C385" s="9" t="s">
        <v>425</v>
      </c>
      <c r="D385" s="9" t="s">
        <v>425</v>
      </c>
      <c r="E385" s="9" t="s">
        <v>425</v>
      </c>
      <c r="F385" s="9" t="s">
        <v>425</v>
      </c>
      <c r="G385" s="9" t="s">
        <v>425</v>
      </c>
    </row>
    <row r="386" spans="1:7" ht="15" thickBot="1" x14ac:dyDescent="0.35">
      <c r="A386" s="8" t="s">
        <v>488</v>
      </c>
      <c r="B386" s="9" t="s">
        <v>425</v>
      </c>
      <c r="C386" s="9" t="s">
        <v>425</v>
      </c>
      <c r="D386" s="9" t="s">
        <v>425</v>
      </c>
      <c r="E386" s="9" t="s">
        <v>425</v>
      </c>
      <c r="F386" s="9" t="s">
        <v>425</v>
      </c>
      <c r="G386" s="9" t="s">
        <v>425</v>
      </c>
    </row>
    <row r="387" spans="1:7" ht="15" thickBot="1" x14ac:dyDescent="0.35">
      <c r="A387" s="8" t="s">
        <v>489</v>
      </c>
      <c r="B387" s="9" t="s">
        <v>425</v>
      </c>
      <c r="C387" s="9" t="s">
        <v>425</v>
      </c>
      <c r="D387" s="9" t="s">
        <v>425</v>
      </c>
      <c r="E387" s="9" t="s">
        <v>425</v>
      </c>
      <c r="F387" s="9" t="s">
        <v>425</v>
      </c>
      <c r="G387" s="9" t="s">
        <v>425</v>
      </c>
    </row>
    <row r="388" spans="1:7" ht="15" thickBot="1" x14ac:dyDescent="0.35">
      <c r="A388" s="8" t="s">
        <v>490</v>
      </c>
      <c r="B388" s="9" t="s">
        <v>425</v>
      </c>
      <c r="C388" s="9" t="s">
        <v>425</v>
      </c>
      <c r="D388" s="9" t="s">
        <v>425</v>
      </c>
      <c r="E388" s="9" t="s">
        <v>425</v>
      </c>
      <c r="F388" s="9" t="s">
        <v>425</v>
      </c>
      <c r="G388" s="9" t="s">
        <v>425</v>
      </c>
    </row>
    <row r="389" spans="1:7" ht="15" thickBot="1" x14ac:dyDescent="0.35">
      <c r="A389" s="8" t="s">
        <v>491</v>
      </c>
      <c r="B389" s="9" t="s">
        <v>425</v>
      </c>
      <c r="C389" s="9" t="s">
        <v>425</v>
      </c>
      <c r="D389" s="9" t="s">
        <v>425</v>
      </c>
      <c r="E389" s="9" t="s">
        <v>425</v>
      </c>
      <c r="F389" s="9" t="s">
        <v>425</v>
      </c>
      <c r="G389" s="9" t="s">
        <v>425</v>
      </c>
    </row>
    <row r="390" spans="1:7" ht="15" thickBot="1" x14ac:dyDescent="0.35">
      <c r="A390" s="8" t="s">
        <v>492</v>
      </c>
      <c r="B390" s="9" t="s">
        <v>425</v>
      </c>
      <c r="C390" s="9" t="s">
        <v>425</v>
      </c>
      <c r="D390" s="9" t="s">
        <v>425</v>
      </c>
      <c r="E390" s="9" t="s">
        <v>425</v>
      </c>
      <c r="F390" s="9" t="s">
        <v>425</v>
      </c>
      <c r="G390" s="9" t="s">
        <v>425</v>
      </c>
    </row>
    <row r="391" spans="1:7" ht="15" thickBot="1" x14ac:dyDescent="0.35">
      <c r="A391" s="8" t="s">
        <v>493</v>
      </c>
      <c r="B391" s="9" t="s">
        <v>425</v>
      </c>
      <c r="C391" s="9" t="s">
        <v>425</v>
      </c>
      <c r="D391" s="9" t="s">
        <v>425</v>
      </c>
      <c r="E391" s="9" t="s">
        <v>425</v>
      </c>
      <c r="F391" s="9" t="s">
        <v>425</v>
      </c>
      <c r="G391" s="9" t="s">
        <v>425</v>
      </c>
    </row>
    <row r="392" spans="1:7" ht="15" thickBot="1" x14ac:dyDescent="0.35">
      <c r="A392" s="8" t="s">
        <v>494</v>
      </c>
      <c r="B392" s="9" t="s">
        <v>425</v>
      </c>
      <c r="C392" s="9" t="s">
        <v>425</v>
      </c>
      <c r="D392" s="9" t="s">
        <v>425</v>
      </c>
      <c r="E392" s="9" t="s">
        <v>425</v>
      </c>
      <c r="F392" s="9" t="s">
        <v>425</v>
      </c>
      <c r="G392" s="9" t="s">
        <v>425</v>
      </c>
    </row>
    <row r="393" spans="1:7" ht="15" thickBot="1" x14ac:dyDescent="0.35">
      <c r="A393" s="8" t="s">
        <v>495</v>
      </c>
      <c r="B393" s="9" t="s">
        <v>425</v>
      </c>
      <c r="C393" s="9" t="s">
        <v>425</v>
      </c>
      <c r="D393" s="9" t="s">
        <v>425</v>
      </c>
      <c r="E393" s="9" t="s">
        <v>425</v>
      </c>
      <c r="F393" s="9" t="s">
        <v>425</v>
      </c>
      <c r="G393" s="9" t="s">
        <v>425</v>
      </c>
    </row>
    <row r="394" spans="1:7" ht="15" thickBot="1" x14ac:dyDescent="0.35">
      <c r="A394" s="8" t="s">
        <v>496</v>
      </c>
      <c r="B394" s="9" t="s">
        <v>425</v>
      </c>
      <c r="C394" s="9" t="s">
        <v>425</v>
      </c>
      <c r="D394" s="9" t="s">
        <v>425</v>
      </c>
      <c r="E394" s="9" t="s">
        <v>425</v>
      </c>
      <c r="F394" s="9" t="s">
        <v>425</v>
      </c>
      <c r="G394" s="9" t="s">
        <v>425</v>
      </c>
    </row>
    <row r="395" spans="1:7" ht="15" thickBot="1" x14ac:dyDescent="0.35">
      <c r="A395" s="8" t="s">
        <v>497</v>
      </c>
      <c r="B395" s="9" t="s">
        <v>425</v>
      </c>
      <c r="C395" s="9" t="s">
        <v>425</v>
      </c>
      <c r="D395" s="9" t="s">
        <v>425</v>
      </c>
      <c r="E395" s="9" t="s">
        <v>425</v>
      </c>
      <c r="F395" s="9" t="s">
        <v>425</v>
      </c>
      <c r="G395" s="9" t="s">
        <v>425</v>
      </c>
    </row>
    <row r="396" spans="1:7" ht="15" thickBot="1" x14ac:dyDescent="0.35">
      <c r="A396" s="8" t="s">
        <v>498</v>
      </c>
      <c r="B396" s="9" t="s">
        <v>425</v>
      </c>
      <c r="C396" s="9" t="s">
        <v>425</v>
      </c>
      <c r="D396" s="9" t="s">
        <v>425</v>
      </c>
      <c r="E396" s="9" t="s">
        <v>425</v>
      </c>
      <c r="F396" s="9" t="s">
        <v>425</v>
      </c>
      <c r="G396" s="9" t="s">
        <v>425</v>
      </c>
    </row>
    <row r="397" spans="1:7" ht="15" thickBot="1" x14ac:dyDescent="0.35">
      <c r="A397" s="8" t="s">
        <v>499</v>
      </c>
      <c r="B397" s="9" t="s">
        <v>425</v>
      </c>
      <c r="C397" s="9" t="s">
        <v>425</v>
      </c>
      <c r="D397" s="9" t="s">
        <v>425</v>
      </c>
      <c r="E397" s="9" t="s">
        <v>425</v>
      </c>
      <c r="F397" s="9" t="s">
        <v>425</v>
      </c>
      <c r="G397" s="9" t="s">
        <v>425</v>
      </c>
    </row>
    <row r="398" spans="1:7" ht="15" thickBot="1" x14ac:dyDescent="0.35">
      <c r="A398" s="8" t="s">
        <v>500</v>
      </c>
      <c r="B398" s="9" t="s">
        <v>425</v>
      </c>
      <c r="C398" s="9" t="s">
        <v>425</v>
      </c>
      <c r="D398" s="9" t="s">
        <v>425</v>
      </c>
      <c r="E398" s="9" t="s">
        <v>425</v>
      </c>
      <c r="F398" s="9" t="s">
        <v>425</v>
      </c>
      <c r="G398" s="9" t="s">
        <v>425</v>
      </c>
    </row>
    <row r="399" spans="1:7" ht="15" thickBot="1" x14ac:dyDescent="0.35">
      <c r="A399" s="8" t="s">
        <v>501</v>
      </c>
      <c r="B399" s="9" t="s">
        <v>425</v>
      </c>
      <c r="C399" s="9" t="s">
        <v>425</v>
      </c>
      <c r="D399" s="9" t="s">
        <v>425</v>
      </c>
      <c r="E399" s="9" t="s">
        <v>425</v>
      </c>
      <c r="F399" s="9" t="s">
        <v>425</v>
      </c>
      <c r="G399" s="9" t="s">
        <v>425</v>
      </c>
    </row>
    <row r="400" spans="1:7" ht="15" thickBot="1" x14ac:dyDescent="0.35">
      <c r="A400" s="8" t="s">
        <v>502</v>
      </c>
      <c r="B400" s="9" t="s">
        <v>425</v>
      </c>
      <c r="C400" s="9" t="s">
        <v>425</v>
      </c>
      <c r="D400" s="9" t="s">
        <v>425</v>
      </c>
      <c r="E400" s="9" t="s">
        <v>425</v>
      </c>
      <c r="F400" s="9" t="s">
        <v>425</v>
      </c>
      <c r="G400" s="9" t="s">
        <v>425</v>
      </c>
    </row>
    <row r="401" spans="1:7" ht="15" thickBot="1" x14ac:dyDescent="0.35">
      <c r="A401" s="8" t="s">
        <v>503</v>
      </c>
      <c r="B401" s="9" t="s">
        <v>425</v>
      </c>
      <c r="C401" s="9" t="s">
        <v>425</v>
      </c>
      <c r="D401" s="9" t="s">
        <v>425</v>
      </c>
      <c r="E401" s="9" t="s">
        <v>425</v>
      </c>
      <c r="F401" s="9" t="s">
        <v>425</v>
      </c>
      <c r="G401" s="9" t="s">
        <v>425</v>
      </c>
    </row>
    <row r="402" spans="1:7" ht="15" thickBot="1" x14ac:dyDescent="0.35">
      <c r="A402" s="8" t="s">
        <v>504</v>
      </c>
      <c r="B402" s="9" t="s">
        <v>425</v>
      </c>
      <c r="C402" s="9" t="s">
        <v>425</v>
      </c>
      <c r="D402" s="9" t="s">
        <v>425</v>
      </c>
      <c r="E402" s="9" t="s">
        <v>425</v>
      </c>
      <c r="F402" s="9" t="s">
        <v>425</v>
      </c>
      <c r="G402" s="9" t="s">
        <v>425</v>
      </c>
    </row>
    <row r="403" spans="1:7" ht="15" thickBot="1" x14ac:dyDescent="0.35">
      <c r="A403" s="8" t="s">
        <v>505</v>
      </c>
      <c r="B403" s="9" t="s">
        <v>425</v>
      </c>
      <c r="C403" s="9" t="s">
        <v>425</v>
      </c>
      <c r="D403" s="9" t="s">
        <v>425</v>
      </c>
      <c r="E403" s="9" t="s">
        <v>425</v>
      </c>
      <c r="F403" s="9" t="s">
        <v>425</v>
      </c>
      <c r="G403" s="9" t="s">
        <v>425</v>
      </c>
    </row>
    <row r="404" spans="1:7" ht="15" thickBot="1" x14ac:dyDescent="0.35">
      <c r="A404" s="8" t="s">
        <v>506</v>
      </c>
      <c r="B404" s="9" t="s">
        <v>425</v>
      </c>
      <c r="C404" s="9" t="s">
        <v>425</v>
      </c>
      <c r="D404" s="9" t="s">
        <v>425</v>
      </c>
      <c r="E404" s="9" t="s">
        <v>425</v>
      </c>
      <c r="F404" s="9" t="s">
        <v>425</v>
      </c>
      <c r="G404" s="9" t="s">
        <v>425</v>
      </c>
    </row>
    <row r="405" spans="1:7" ht="15" thickBot="1" x14ac:dyDescent="0.35">
      <c r="A405" s="8" t="s">
        <v>507</v>
      </c>
      <c r="B405" s="9" t="s">
        <v>425</v>
      </c>
      <c r="C405" s="9" t="s">
        <v>425</v>
      </c>
      <c r="D405" s="9" t="s">
        <v>425</v>
      </c>
      <c r="E405" s="9" t="s">
        <v>425</v>
      </c>
      <c r="F405" s="9" t="s">
        <v>425</v>
      </c>
      <c r="G405" s="9" t="s">
        <v>425</v>
      </c>
    </row>
    <row r="406" spans="1:7" ht="15" thickBot="1" x14ac:dyDescent="0.35">
      <c r="A406" s="8" t="s">
        <v>508</v>
      </c>
      <c r="B406" s="9" t="s">
        <v>425</v>
      </c>
      <c r="C406" s="9" t="s">
        <v>425</v>
      </c>
      <c r="D406" s="9" t="s">
        <v>425</v>
      </c>
      <c r="E406" s="9" t="s">
        <v>425</v>
      </c>
      <c r="F406" s="9" t="s">
        <v>425</v>
      </c>
      <c r="G406" s="9" t="s">
        <v>425</v>
      </c>
    </row>
    <row r="407" spans="1:7" ht="15" thickBot="1" x14ac:dyDescent="0.35">
      <c r="A407" s="8" t="s">
        <v>509</v>
      </c>
      <c r="B407" s="9" t="s">
        <v>425</v>
      </c>
      <c r="C407" s="9" t="s">
        <v>425</v>
      </c>
      <c r="D407" s="9" t="s">
        <v>425</v>
      </c>
      <c r="E407" s="9" t="s">
        <v>425</v>
      </c>
      <c r="F407" s="9" t="s">
        <v>425</v>
      </c>
      <c r="G407" s="9" t="s">
        <v>425</v>
      </c>
    </row>
    <row r="408" spans="1:7" ht="15" thickBot="1" x14ac:dyDescent="0.35">
      <c r="A408" s="8" t="s">
        <v>510</v>
      </c>
      <c r="B408" s="9" t="s">
        <v>425</v>
      </c>
      <c r="C408" s="9" t="s">
        <v>425</v>
      </c>
      <c r="D408" s="9" t="s">
        <v>425</v>
      </c>
      <c r="E408" s="9" t="s">
        <v>425</v>
      </c>
      <c r="F408" s="9" t="s">
        <v>425</v>
      </c>
      <c r="G408" s="9" t="s">
        <v>425</v>
      </c>
    </row>
    <row r="409" spans="1:7" ht="15" thickBot="1" x14ac:dyDescent="0.35">
      <c r="A409" s="8" t="s">
        <v>511</v>
      </c>
      <c r="B409" s="9" t="s">
        <v>425</v>
      </c>
      <c r="C409" s="9" t="s">
        <v>425</v>
      </c>
      <c r="D409" s="9" t="s">
        <v>425</v>
      </c>
      <c r="E409" s="9" t="s">
        <v>425</v>
      </c>
      <c r="F409" s="9" t="s">
        <v>425</v>
      </c>
      <c r="G409" s="9" t="s">
        <v>425</v>
      </c>
    </row>
    <row r="410" spans="1:7" ht="15" thickBot="1" x14ac:dyDescent="0.35">
      <c r="A410" s="8" t="s">
        <v>512</v>
      </c>
      <c r="B410" s="9" t="s">
        <v>425</v>
      </c>
      <c r="C410" s="9" t="s">
        <v>425</v>
      </c>
      <c r="D410" s="9" t="s">
        <v>425</v>
      </c>
      <c r="E410" s="9" t="s">
        <v>425</v>
      </c>
      <c r="F410" s="9" t="s">
        <v>425</v>
      </c>
      <c r="G410" s="9" t="s">
        <v>425</v>
      </c>
    </row>
    <row r="411" spans="1:7" ht="15" thickBot="1" x14ac:dyDescent="0.35">
      <c r="A411" s="8" t="s">
        <v>513</v>
      </c>
      <c r="B411" s="9" t="s">
        <v>425</v>
      </c>
      <c r="C411" s="9" t="s">
        <v>425</v>
      </c>
      <c r="D411" s="9" t="s">
        <v>425</v>
      </c>
      <c r="E411" s="9" t="s">
        <v>425</v>
      </c>
      <c r="F411" s="9" t="s">
        <v>425</v>
      </c>
      <c r="G411" s="9" t="s">
        <v>425</v>
      </c>
    </row>
    <row r="412" spans="1:7" ht="15" thickBot="1" x14ac:dyDescent="0.35">
      <c r="A412" s="8" t="s">
        <v>514</v>
      </c>
      <c r="B412" s="9" t="s">
        <v>425</v>
      </c>
      <c r="C412" s="9" t="s">
        <v>425</v>
      </c>
      <c r="D412" s="9" t="s">
        <v>425</v>
      </c>
      <c r="E412" s="9" t="s">
        <v>425</v>
      </c>
      <c r="F412" s="9" t="s">
        <v>425</v>
      </c>
      <c r="G412" s="9" t="s">
        <v>425</v>
      </c>
    </row>
    <row r="413" spans="1:7" ht="15" thickBot="1" x14ac:dyDescent="0.35">
      <c r="A413" s="8" t="s">
        <v>515</v>
      </c>
      <c r="B413" s="9" t="s">
        <v>425</v>
      </c>
      <c r="C413" s="9" t="s">
        <v>425</v>
      </c>
      <c r="D413" s="9" t="s">
        <v>425</v>
      </c>
      <c r="E413" s="9" t="s">
        <v>425</v>
      </c>
      <c r="F413" s="9" t="s">
        <v>425</v>
      </c>
      <c r="G413" s="9" t="s">
        <v>425</v>
      </c>
    </row>
    <row r="414" spans="1:7" ht="15" thickBot="1" x14ac:dyDescent="0.35">
      <c r="A414" s="8" t="s">
        <v>516</v>
      </c>
      <c r="B414" s="9" t="s">
        <v>425</v>
      </c>
      <c r="C414" s="9" t="s">
        <v>425</v>
      </c>
      <c r="D414" s="9" t="s">
        <v>425</v>
      </c>
      <c r="E414" s="9" t="s">
        <v>425</v>
      </c>
      <c r="F414" s="9" t="s">
        <v>425</v>
      </c>
      <c r="G414" s="9" t="s">
        <v>425</v>
      </c>
    </row>
    <row r="415" spans="1:7" ht="15" thickBot="1" x14ac:dyDescent="0.35">
      <c r="A415" s="8" t="s">
        <v>517</v>
      </c>
      <c r="B415" s="9" t="s">
        <v>425</v>
      </c>
      <c r="C415" s="9" t="s">
        <v>425</v>
      </c>
      <c r="D415" s="9" t="s">
        <v>425</v>
      </c>
      <c r="E415" s="9" t="s">
        <v>425</v>
      </c>
      <c r="F415" s="9" t="s">
        <v>425</v>
      </c>
      <c r="G415" s="9" t="s">
        <v>425</v>
      </c>
    </row>
    <row r="416" spans="1:7" ht="15" thickBot="1" x14ac:dyDescent="0.35">
      <c r="A416" s="8" t="s">
        <v>518</v>
      </c>
      <c r="B416" s="9" t="s">
        <v>425</v>
      </c>
      <c r="C416" s="9" t="s">
        <v>425</v>
      </c>
      <c r="D416" s="9" t="s">
        <v>425</v>
      </c>
      <c r="E416" s="9" t="s">
        <v>425</v>
      </c>
      <c r="F416" s="9" t="s">
        <v>425</v>
      </c>
      <c r="G416" s="9" t="s">
        <v>425</v>
      </c>
    </row>
    <row r="417" spans="1:7" ht="15" thickBot="1" x14ac:dyDescent="0.35">
      <c r="A417" s="8" t="s">
        <v>519</v>
      </c>
      <c r="B417" s="9" t="s">
        <v>425</v>
      </c>
      <c r="C417" s="9" t="s">
        <v>425</v>
      </c>
      <c r="D417" s="9" t="s">
        <v>425</v>
      </c>
      <c r="E417" s="9" t="s">
        <v>425</v>
      </c>
      <c r="F417" s="9" t="s">
        <v>425</v>
      </c>
      <c r="G417" s="9" t="s">
        <v>425</v>
      </c>
    </row>
    <row r="418" spans="1:7" ht="15" thickBot="1" x14ac:dyDescent="0.35">
      <c r="A418" s="8" t="s">
        <v>520</v>
      </c>
      <c r="B418" s="9" t="s">
        <v>425</v>
      </c>
      <c r="C418" s="9" t="s">
        <v>425</v>
      </c>
      <c r="D418" s="9" t="s">
        <v>425</v>
      </c>
      <c r="E418" s="9" t="s">
        <v>425</v>
      </c>
      <c r="F418" s="9" t="s">
        <v>425</v>
      </c>
      <c r="G418" s="9" t="s">
        <v>425</v>
      </c>
    </row>
    <row r="419" spans="1:7" ht="15" thickBot="1" x14ac:dyDescent="0.35">
      <c r="A419" s="8" t="s">
        <v>521</v>
      </c>
      <c r="B419" s="9" t="s">
        <v>425</v>
      </c>
      <c r="C419" s="9" t="s">
        <v>425</v>
      </c>
      <c r="D419" s="9" t="s">
        <v>425</v>
      </c>
      <c r="E419" s="9" t="s">
        <v>425</v>
      </c>
      <c r="F419" s="9" t="s">
        <v>425</v>
      </c>
      <c r="G419" s="9" t="s">
        <v>425</v>
      </c>
    </row>
    <row r="420" spans="1:7" ht="15" thickBot="1" x14ac:dyDescent="0.35">
      <c r="A420" s="8" t="s">
        <v>522</v>
      </c>
      <c r="B420" s="9" t="s">
        <v>425</v>
      </c>
      <c r="C420" s="9" t="s">
        <v>425</v>
      </c>
      <c r="D420" s="9" t="s">
        <v>425</v>
      </c>
      <c r="E420" s="9" t="s">
        <v>425</v>
      </c>
      <c r="F420" s="9" t="s">
        <v>425</v>
      </c>
      <c r="G420" s="9" t="s">
        <v>425</v>
      </c>
    </row>
    <row r="421" spans="1:7" ht="15" thickBot="1" x14ac:dyDescent="0.35">
      <c r="A421" s="8" t="s">
        <v>523</v>
      </c>
      <c r="B421" s="9" t="s">
        <v>425</v>
      </c>
      <c r="C421" s="9" t="s">
        <v>425</v>
      </c>
      <c r="D421" s="9" t="s">
        <v>425</v>
      </c>
      <c r="E421" s="9" t="s">
        <v>425</v>
      </c>
      <c r="F421" s="9" t="s">
        <v>425</v>
      </c>
      <c r="G421" s="9" t="s">
        <v>425</v>
      </c>
    </row>
    <row r="422" spans="1:7" ht="15" thickBot="1" x14ac:dyDescent="0.35">
      <c r="A422" s="8" t="s">
        <v>524</v>
      </c>
      <c r="B422" s="9" t="s">
        <v>425</v>
      </c>
      <c r="C422" s="9" t="s">
        <v>425</v>
      </c>
      <c r="D422" s="9" t="s">
        <v>425</v>
      </c>
      <c r="E422" s="9" t="s">
        <v>425</v>
      </c>
      <c r="F422" s="9" t="s">
        <v>425</v>
      </c>
      <c r="G422" s="9" t="s">
        <v>425</v>
      </c>
    </row>
    <row r="423" spans="1:7" ht="15" thickBot="1" x14ac:dyDescent="0.35">
      <c r="A423" s="8" t="s">
        <v>525</v>
      </c>
      <c r="B423" s="9" t="s">
        <v>425</v>
      </c>
      <c r="C423" s="9" t="s">
        <v>425</v>
      </c>
      <c r="D423" s="9" t="s">
        <v>425</v>
      </c>
      <c r="E423" s="9" t="s">
        <v>425</v>
      </c>
      <c r="F423" s="9" t="s">
        <v>425</v>
      </c>
      <c r="G423" s="9" t="s">
        <v>425</v>
      </c>
    </row>
    <row r="424" spans="1:7" ht="15" thickBot="1" x14ac:dyDescent="0.35">
      <c r="A424" s="8" t="s">
        <v>526</v>
      </c>
      <c r="B424" s="9" t="s">
        <v>425</v>
      </c>
      <c r="C424" s="9" t="s">
        <v>425</v>
      </c>
      <c r="D424" s="9" t="s">
        <v>425</v>
      </c>
      <c r="E424" s="9" t="s">
        <v>425</v>
      </c>
      <c r="F424" s="9" t="s">
        <v>425</v>
      </c>
      <c r="G424" s="9" t="s">
        <v>425</v>
      </c>
    </row>
    <row r="425" spans="1:7" ht="15" thickBot="1" x14ac:dyDescent="0.35">
      <c r="A425" s="8" t="s">
        <v>527</v>
      </c>
      <c r="B425" s="9" t="s">
        <v>425</v>
      </c>
      <c r="C425" s="9" t="s">
        <v>425</v>
      </c>
      <c r="D425" s="9" t="s">
        <v>425</v>
      </c>
      <c r="E425" s="9" t="s">
        <v>425</v>
      </c>
      <c r="F425" s="9" t="s">
        <v>425</v>
      </c>
      <c r="G425" s="9" t="s">
        <v>425</v>
      </c>
    </row>
    <row r="426" spans="1:7" ht="15" thickBot="1" x14ac:dyDescent="0.35">
      <c r="A426" s="8" t="s">
        <v>528</v>
      </c>
      <c r="B426" s="9" t="s">
        <v>425</v>
      </c>
      <c r="C426" s="9" t="s">
        <v>425</v>
      </c>
      <c r="D426" s="9" t="s">
        <v>425</v>
      </c>
      <c r="E426" s="9" t="s">
        <v>425</v>
      </c>
      <c r="F426" s="9" t="s">
        <v>425</v>
      </c>
      <c r="G426" s="9" t="s">
        <v>425</v>
      </c>
    </row>
    <row r="427" spans="1:7" ht="15" thickBot="1" x14ac:dyDescent="0.35">
      <c r="A427" s="8" t="s">
        <v>529</v>
      </c>
      <c r="B427" s="9" t="s">
        <v>425</v>
      </c>
      <c r="C427" s="9" t="s">
        <v>425</v>
      </c>
      <c r="D427" s="9" t="s">
        <v>425</v>
      </c>
      <c r="E427" s="9" t="s">
        <v>425</v>
      </c>
      <c r="F427" s="9" t="s">
        <v>425</v>
      </c>
      <c r="G427" s="9" t="s">
        <v>425</v>
      </c>
    </row>
    <row r="428" spans="1:7" ht="15" thickBot="1" x14ac:dyDescent="0.35">
      <c r="A428" s="8" t="s">
        <v>530</v>
      </c>
      <c r="B428" s="9" t="s">
        <v>425</v>
      </c>
      <c r="C428" s="9" t="s">
        <v>425</v>
      </c>
      <c r="D428" s="9" t="s">
        <v>425</v>
      </c>
      <c r="E428" s="9" t="s">
        <v>425</v>
      </c>
      <c r="F428" s="9" t="s">
        <v>425</v>
      </c>
      <c r="G428" s="9" t="s">
        <v>425</v>
      </c>
    </row>
    <row r="429" spans="1:7" ht="15" thickBot="1" x14ac:dyDescent="0.35">
      <c r="A429" s="8" t="s">
        <v>531</v>
      </c>
      <c r="B429" s="9" t="s">
        <v>425</v>
      </c>
      <c r="C429" s="9" t="s">
        <v>425</v>
      </c>
      <c r="D429" s="9" t="s">
        <v>425</v>
      </c>
      <c r="E429" s="9" t="s">
        <v>425</v>
      </c>
      <c r="F429" s="9" t="s">
        <v>425</v>
      </c>
      <c r="G429" s="9" t="s">
        <v>425</v>
      </c>
    </row>
    <row r="430" spans="1:7" ht="15" thickBot="1" x14ac:dyDescent="0.35">
      <c r="A430" s="8" t="s">
        <v>532</v>
      </c>
      <c r="B430" s="9" t="s">
        <v>425</v>
      </c>
      <c r="C430" s="9" t="s">
        <v>425</v>
      </c>
      <c r="D430" s="9" t="s">
        <v>425</v>
      </c>
      <c r="E430" s="9" t="s">
        <v>425</v>
      </c>
      <c r="F430" s="9" t="s">
        <v>425</v>
      </c>
      <c r="G430" s="9" t="s">
        <v>425</v>
      </c>
    </row>
    <row r="431" spans="1:7" ht="15" thickBot="1" x14ac:dyDescent="0.35">
      <c r="A431" s="8" t="s">
        <v>533</v>
      </c>
      <c r="B431" s="9" t="s">
        <v>425</v>
      </c>
      <c r="C431" s="9" t="s">
        <v>425</v>
      </c>
      <c r="D431" s="9" t="s">
        <v>425</v>
      </c>
      <c r="E431" s="9" t="s">
        <v>425</v>
      </c>
      <c r="F431" s="9" t="s">
        <v>425</v>
      </c>
      <c r="G431" s="9" t="s">
        <v>425</v>
      </c>
    </row>
    <row r="432" spans="1:7" ht="15" thickBot="1" x14ac:dyDescent="0.35">
      <c r="A432" s="8" t="s">
        <v>534</v>
      </c>
      <c r="B432" s="9" t="s">
        <v>425</v>
      </c>
      <c r="C432" s="9" t="s">
        <v>425</v>
      </c>
      <c r="D432" s="9" t="s">
        <v>425</v>
      </c>
      <c r="E432" s="9" t="s">
        <v>425</v>
      </c>
      <c r="F432" s="9" t="s">
        <v>425</v>
      </c>
      <c r="G432" s="9" t="s">
        <v>425</v>
      </c>
    </row>
    <row r="433" spans="1:7" ht="15" thickBot="1" x14ac:dyDescent="0.35">
      <c r="A433" s="8" t="s">
        <v>535</v>
      </c>
      <c r="B433" s="9" t="s">
        <v>425</v>
      </c>
      <c r="C433" s="9" t="s">
        <v>425</v>
      </c>
      <c r="D433" s="9" t="s">
        <v>425</v>
      </c>
      <c r="E433" s="9" t="s">
        <v>425</v>
      </c>
      <c r="F433" s="9" t="s">
        <v>425</v>
      </c>
      <c r="G433" s="9" t="s">
        <v>425</v>
      </c>
    </row>
    <row r="434" spans="1:7" ht="15" thickBot="1" x14ac:dyDescent="0.35">
      <c r="A434" s="8" t="s">
        <v>536</v>
      </c>
      <c r="B434" s="9" t="s">
        <v>425</v>
      </c>
      <c r="C434" s="9" t="s">
        <v>425</v>
      </c>
      <c r="D434" s="9" t="s">
        <v>425</v>
      </c>
      <c r="E434" s="9" t="s">
        <v>425</v>
      </c>
      <c r="F434" s="9" t="s">
        <v>425</v>
      </c>
      <c r="G434" s="9" t="s">
        <v>425</v>
      </c>
    </row>
    <row r="435" spans="1:7" ht="15" thickBot="1" x14ac:dyDescent="0.35">
      <c r="A435" s="8" t="s">
        <v>537</v>
      </c>
      <c r="B435" s="9" t="s">
        <v>425</v>
      </c>
      <c r="C435" s="9" t="s">
        <v>425</v>
      </c>
      <c r="D435" s="9" t="s">
        <v>425</v>
      </c>
      <c r="E435" s="9" t="s">
        <v>425</v>
      </c>
      <c r="F435" s="9" t="s">
        <v>425</v>
      </c>
      <c r="G435" s="9" t="s">
        <v>425</v>
      </c>
    </row>
    <row r="436" spans="1:7" ht="15" thickBot="1" x14ac:dyDescent="0.35">
      <c r="A436" s="8" t="s">
        <v>538</v>
      </c>
      <c r="B436" s="9" t="s">
        <v>425</v>
      </c>
      <c r="C436" s="9" t="s">
        <v>425</v>
      </c>
      <c r="D436" s="9" t="s">
        <v>425</v>
      </c>
      <c r="E436" s="9" t="s">
        <v>425</v>
      </c>
      <c r="F436" s="9" t="s">
        <v>425</v>
      </c>
      <c r="G436" s="9" t="s">
        <v>425</v>
      </c>
    </row>
    <row r="437" spans="1:7" ht="15" thickBot="1" x14ac:dyDescent="0.35">
      <c r="A437" s="8" t="s">
        <v>539</v>
      </c>
      <c r="B437" s="9" t="s">
        <v>425</v>
      </c>
      <c r="C437" s="9" t="s">
        <v>425</v>
      </c>
      <c r="D437" s="9" t="s">
        <v>425</v>
      </c>
      <c r="E437" s="9" t="s">
        <v>425</v>
      </c>
      <c r="F437" s="9" t="s">
        <v>425</v>
      </c>
      <c r="G437" s="9" t="s">
        <v>425</v>
      </c>
    </row>
    <row r="438" spans="1:7" ht="15" thickBot="1" x14ac:dyDescent="0.35">
      <c r="A438" s="8" t="s">
        <v>540</v>
      </c>
      <c r="B438" s="9" t="s">
        <v>425</v>
      </c>
      <c r="C438" s="9" t="s">
        <v>425</v>
      </c>
      <c r="D438" s="9" t="s">
        <v>425</v>
      </c>
      <c r="E438" s="9" t="s">
        <v>425</v>
      </c>
      <c r="F438" s="9" t="s">
        <v>425</v>
      </c>
      <c r="G438" s="9" t="s">
        <v>425</v>
      </c>
    </row>
    <row r="439" spans="1:7" ht="15" thickBot="1" x14ac:dyDescent="0.35">
      <c r="A439" s="8" t="s">
        <v>541</v>
      </c>
      <c r="B439" s="9" t="s">
        <v>425</v>
      </c>
      <c r="C439" s="9" t="s">
        <v>425</v>
      </c>
      <c r="D439" s="9" t="s">
        <v>425</v>
      </c>
      <c r="E439" s="9" t="s">
        <v>425</v>
      </c>
      <c r="F439" s="9" t="s">
        <v>425</v>
      </c>
      <c r="G439" s="9" t="s">
        <v>425</v>
      </c>
    </row>
    <row r="440" spans="1:7" ht="15" thickBot="1" x14ac:dyDescent="0.35">
      <c r="A440" s="8" t="s">
        <v>542</v>
      </c>
      <c r="B440" s="9" t="s">
        <v>425</v>
      </c>
      <c r="C440" s="9" t="s">
        <v>425</v>
      </c>
      <c r="D440" s="9" t="s">
        <v>425</v>
      </c>
      <c r="E440" s="9" t="s">
        <v>425</v>
      </c>
      <c r="F440" s="9" t="s">
        <v>425</v>
      </c>
      <c r="G440" s="9" t="s">
        <v>425</v>
      </c>
    </row>
    <row r="441" spans="1:7" ht="15" thickBot="1" x14ac:dyDescent="0.35">
      <c r="A441" s="8" t="s">
        <v>543</v>
      </c>
      <c r="B441" s="9" t="s">
        <v>425</v>
      </c>
      <c r="C441" s="9" t="s">
        <v>425</v>
      </c>
      <c r="D441" s="9" t="s">
        <v>425</v>
      </c>
      <c r="E441" s="9" t="s">
        <v>425</v>
      </c>
      <c r="F441" s="9" t="s">
        <v>425</v>
      </c>
      <c r="G441" s="9" t="s">
        <v>425</v>
      </c>
    </row>
    <row r="442" spans="1:7" ht="15" thickBot="1" x14ac:dyDescent="0.35">
      <c r="A442" s="8" t="s">
        <v>544</v>
      </c>
      <c r="B442" s="9" t="s">
        <v>425</v>
      </c>
      <c r="C442" s="9" t="s">
        <v>425</v>
      </c>
      <c r="D442" s="9" t="s">
        <v>425</v>
      </c>
      <c r="E442" s="9" t="s">
        <v>425</v>
      </c>
      <c r="F442" s="9" t="s">
        <v>425</v>
      </c>
      <c r="G442" s="9" t="s">
        <v>425</v>
      </c>
    </row>
    <row r="443" spans="1:7" ht="15" thickBot="1" x14ac:dyDescent="0.35">
      <c r="A443" s="8" t="s">
        <v>545</v>
      </c>
      <c r="B443" s="9" t="s">
        <v>425</v>
      </c>
      <c r="C443" s="9" t="s">
        <v>425</v>
      </c>
      <c r="D443" s="9" t="s">
        <v>425</v>
      </c>
      <c r="E443" s="9" t="s">
        <v>425</v>
      </c>
      <c r="F443" s="9" t="s">
        <v>425</v>
      </c>
      <c r="G443" s="9" t="s">
        <v>425</v>
      </c>
    </row>
    <row r="444" spans="1:7" ht="15" thickBot="1" x14ac:dyDescent="0.35">
      <c r="A444" s="8" t="s">
        <v>546</v>
      </c>
      <c r="B444" s="9" t="s">
        <v>425</v>
      </c>
      <c r="C444" s="9" t="s">
        <v>425</v>
      </c>
      <c r="D444" s="9" t="s">
        <v>425</v>
      </c>
      <c r="E444" s="9" t="s">
        <v>425</v>
      </c>
      <c r="F444" s="9" t="s">
        <v>425</v>
      </c>
      <c r="G444" s="9" t="s">
        <v>425</v>
      </c>
    </row>
    <row r="445" spans="1:7" ht="15" thickBot="1" x14ac:dyDescent="0.35">
      <c r="A445" s="8" t="s">
        <v>547</v>
      </c>
      <c r="B445" s="9" t="s">
        <v>425</v>
      </c>
      <c r="C445" s="9" t="s">
        <v>425</v>
      </c>
      <c r="D445" s="9" t="s">
        <v>425</v>
      </c>
      <c r="E445" s="9" t="s">
        <v>425</v>
      </c>
      <c r="F445" s="9" t="s">
        <v>425</v>
      </c>
      <c r="G445" s="9" t="s">
        <v>425</v>
      </c>
    </row>
    <row r="446" spans="1:7" ht="15" thickBot="1" x14ac:dyDescent="0.35">
      <c r="A446" s="8" t="s">
        <v>548</v>
      </c>
      <c r="B446" s="9" t="s">
        <v>425</v>
      </c>
      <c r="C446" s="9" t="s">
        <v>425</v>
      </c>
      <c r="D446" s="9" t="s">
        <v>425</v>
      </c>
      <c r="E446" s="9" t="s">
        <v>425</v>
      </c>
      <c r="F446" s="9" t="s">
        <v>425</v>
      </c>
      <c r="G446" s="9" t="s">
        <v>425</v>
      </c>
    </row>
    <row r="447" spans="1:7" ht="15" thickBot="1" x14ac:dyDescent="0.35">
      <c r="A447" s="8" t="s">
        <v>549</v>
      </c>
      <c r="B447" s="9" t="s">
        <v>425</v>
      </c>
      <c r="C447" s="9" t="s">
        <v>425</v>
      </c>
      <c r="D447" s="9" t="s">
        <v>425</v>
      </c>
      <c r="E447" s="9" t="s">
        <v>425</v>
      </c>
      <c r="F447" s="9" t="s">
        <v>425</v>
      </c>
      <c r="G447" s="9" t="s">
        <v>425</v>
      </c>
    </row>
    <row r="448" spans="1:7" ht="15" thickBot="1" x14ac:dyDescent="0.35">
      <c r="A448" s="8" t="s">
        <v>550</v>
      </c>
      <c r="B448" s="9" t="s">
        <v>425</v>
      </c>
      <c r="C448" s="9" t="s">
        <v>425</v>
      </c>
      <c r="D448" s="9" t="s">
        <v>425</v>
      </c>
      <c r="E448" s="9" t="s">
        <v>425</v>
      </c>
      <c r="F448" s="9" t="s">
        <v>425</v>
      </c>
      <c r="G448" s="9" t="s">
        <v>425</v>
      </c>
    </row>
    <row r="449" spans="1:7" ht="15" thickBot="1" x14ac:dyDescent="0.35">
      <c r="A449" s="8" t="s">
        <v>551</v>
      </c>
      <c r="B449" s="9" t="s">
        <v>425</v>
      </c>
      <c r="C449" s="9" t="s">
        <v>425</v>
      </c>
      <c r="D449" s="9" t="s">
        <v>425</v>
      </c>
      <c r="E449" s="9" t="s">
        <v>425</v>
      </c>
      <c r="F449" s="9" t="s">
        <v>425</v>
      </c>
      <c r="G449" s="9" t="s">
        <v>425</v>
      </c>
    </row>
    <row r="450" spans="1:7" ht="15" thickBot="1" x14ac:dyDescent="0.35">
      <c r="A450" s="8" t="s">
        <v>552</v>
      </c>
      <c r="B450" s="9" t="s">
        <v>425</v>
      </c>
      <c r="C450" s="9" t="s">
        <v>425</v>
      </c>
      <c r="D450" s="9" t="s">
        <v>425</v>
      </c>
      <c r="E450" s="9" t="s">
        <v>425</v>
      </c>
      <c r="F450" s="9" t="s">
        <v>425</v>
      </c>
      <c r="G450" s="9" t="s">
        <v>425</v>
      </c>
    </row>
    <row r="451" spans="1:7" ht="15" thickBot="1" x14ac:dyDescent="0.35">
      <c r="A451" s="8" t="s">
        <v>553</v>
      </c>
      <c r="B451" s="9" t="s">
        <v>425</v>
      </c>
      <c r="C451" s="9" t="s">
        <v>425</v>
      </c>
      <c r="D451" s="9" t="s">
        <v>425</v>
      </c>
      <c r="E451" s="9" t="s">
        <v>425</v>
      </c>
      <c r="F451" s="9" t="s">
        <v>425</v>
      </c>
      <c r="G451" s="9" t="s">
        <v>425</v>
      </c>
    </row>
    <row r="452" spans="1:7" ht="15" thickBot="1" x14ac:dyDescent="0.35">
      <c r="A452" s="8" t="s">
        <v>554</v>
      </c>
      <c r="B452" s="9" t="s">
        <v>425</v>
      </c>
      <c r="C452" s="9" t="s">
        <v>425</v>
      </c>
      <c r="D452" s="9" t="s">
        <v>425</v>
      </c>
      <c r="E452" s="9" t="s">
        <v>425</v>
      </c>
      <c r="F452" s="9" t="s">
        <v>425</v>
      </c>
      <c r="G452" s="9" t="s">
        <v>425</v>
      </c>
    </row>
    <row r="453" spans="1:7" ht="15" thickBot="1" x14ac:dyDescent="0.35">
      <c r="A453" s="8" t="s">
        <v>555</v>
      </c>
      <c r="B453" s="9" t="s">
        <v>425</v>
      </c>
      <c r="C453" s="9" t="s">
        <v>425</v>
      </c>
      <c r="D453" s="9" t="s">
        <v>425</v>
      </c>
      <c r="E453" s="9" t="s">
        <v>425</v>
      </c>
      <c r="F453" s="9" t="s">
        <v>425</v>
      </c>
      <c r="G453" s="9" t="s">
        <v>425</v>
      </c>
    </row>
    <row r="454" spans="1:7" ht="15" thickBot="1" x14ac:dyDescent="0.35">
      <c r="A454" s="8" t="s">
        <v>556</v>
      </c>
      <c r="B454" s="9" t="s">
        <v>425</v>
      </c>
      <c r="C454" s="9" t="s">
        <v>425</v>
      </c>
      <c r="D454" s="9" t="s">
        <v>425</v>
      </c>
      <c r="E454" s="9" t="s">
        <v>425</v>
      </c>
      <c r="F454" s="9" t="s">
        <v>425</v>
      </c>
      <c r="G454" s="9" t="s">
        <v>425</v>
      </c>
    </row>
    <row r="455" spans="1:7" ht="15" thickBot="1" x14ac:dyDescent="0.35">
      <c r="A455" s="8" t="s">
        <v>557</v>
      </c>
      <c r="B455" s="9" t="s">
        <v>425</v>
      </c>
      <c r="C455" s="9" t="s">
        <v>425</v>
      </c>
      <c r="D455" s="9" t="s">
        <v>425</v>
      </c>
      <c r="E455" s="9" t="s">
        <v>425</v>
      </c>
      <c r="F455" s="9" t="s">
        <v>425</v>
      </c>
      <c r="G455" s="9" t="s">
        <v>425</v>
      </c>
    </row>
    <row r="456" spans="1:7" ht="15" thickBot="1" x14ac:dyDescent="0.35">
      <c r="A456" s="8" t="s">
        <v>558</v>
      </c>
      <c r="B456" s="9" t="s">
        <v>425</v>
      </c>
      <c r="C456" s="9" t="s">
        <v>425</v>
      </c>
      <c r="D456" s="9" t="s">
        <v>425</v>
      </c>
      <c r="E456" s="9" t="s">
        <v>425</v>
      </c>
      <c r="F456" s="9" t="s">
        <v>425</v>
      </c>
      <c r="G456" s="9" t="s">
        <v>425</v>
      </c>
    </row>
    <row r="457" spans="1:7" ht="15" thickBot="1" x14ac:dyDescent="0.35">
      <c r="A457" s="8" t="s">
        <v>559</v>
      </c>
      <c r="B457" s="9" t="s">
        <v>425</v>
      </c>
      <c r="C457" s="9" t="s">
        <v>425</v>
      </c>
      <c r="D457" s="9" t="s">
        <v>425</v>
      </c>
      <c r="E457" s="9" t="s">
        <v>425</v>
      </c>
      <c r="F457" s="9" t="s">
        <v>425</v>
      </c>
      <c r="G457" s="9" t="s">
        <v>425</v>
      </c>
    </row>
    <row r="458" spans="1:7" ht="15" thickBot="1" x14ac:dyDescent="0.35">
      <c r="A458" s="8" t="s">
        <v>560</v>
      </c>
      <c r="B458" s="9" t="s">
        <v>425</v>
      </c>
      <c r="C458" s="9" t="s">
        <v>425</v>
      </c>
      <c r="D458" s="9" t="s">
        <v>425</v>
      </c>
      <c r="E458" s="9" t="s">
        <v>425</v>
      </c>
      <c r="F458" s="9" t="s">
        <v>425</v>
      </c>
      <c r="G458" s="9" t="s">
        <v>425</v>
      </c>
    </row>
    <row r="459" spans="1:7" ht="15" thickBot="1" x14ac:dyDescent="0.35">
      <c r="A459" s="8" t="s">
        <v>561</v>
      </c>
      <c r="B459" s="9" t="s">
        <v>425</v>
      </c>
      <c r="C459" s="9" t="s">
        <v>425</v>
      </c>
      <c r="D459" s="9" t="s">
        <v>425</v>
      </c>
      <c r="E459" s="9" t="s">
        <v>425</v>
      </c>
      <c r="F459" s="9" t="s">
        <v>425</v>
      </c>
      <c r="G459" s="9" t="s">
        <v>425</v>
      </c>
    </row>
    <row r="460" spans="1:7" ht="15" thickBot="1" x14ac:dyDescent="0.35">
      <c r="A460" s="8" t="s">
        <v>562</v>
      </c>
      <c r="B460" s="9" t="s">
        <v>425</v>
      </c>
      <c r="C460" s="9" t="s">
        <v>425</v>
      </c>
      <c r="D460" s="9" t="s">
        <v>425</v>
      </c>
      <c r="E460" s="9" t="s">
        <v>425</v>
      </c>
      <c r="F460" s="9" t="s">
        <v>425</v>
      </c>
      <c r="G460" s="9" t="s">
        <v>425</v>
      </c>
    </row>
    <row r="461" spans="1:7" ht="15" thickBot="1" x14ac:dyDescent="0.35">
      <c r="A461" s="8" t="s">
        <v>563</v>
      </c>
      <c r="B461" s="9" t="s">
        <v>425</v>
      </c>
      <c r="C461" s="9" t="s">
        <v>425</v>
      </c>
      <c r="D461" s="9" t="s">
        <v>425</v>
      </c>
      <c r="E461" s="9" t="s">
        <v>425</v>
      </c>
      <c r="F461" s="9" t="s">
        <v>425</v>
      </c>
      <c r="G461" s="9" t="s">
        <v>425</v>
      </c>
    </row>
    <row r="462" spans="1:7" ht="15" thickBot="1" x14ac:dyDescent="0.35">
      <c r="A462" s="8" t="s">
        <v>564</v>
      </c>
      <c r="B462" s="9" t="s">
        <v>425</v>
      </c>
      <c r="C462" s="9" t="s">
        <v>425</v>
      </c>
      <c r="D462" s="9" t="s">
        <v>425</v>
      </c>
      <c r="E462" s="9" t="s">
        <v>425</v>
      </c>
      <c r="F462" s="9" t="s">
        <v>425</v>
      </c>
      <c r="G462" s="9" t="s">
        <v>425</v>
      </c>
    </row>
    <row r="463" spans="1:7" ht="15" thickBot="1" x14ac:dyDescent="0.35">
      <c r="A463" s="8" t="s">
        <v>565</v>
      </c>
      <c r="B463" s="9" t="s">
        <v>425</v>
      </c>
      <c r="C463" s="9" t="s">
        <v>425</v>
      </c>
      <c r="D463" s="9" t="s">
        <v>425</v>
      </c>
      <c r="E463" s="9" t="s">
        <v>425</v>
      </c>
      <c r="F463" s="9" t="s">
        <v>425</v>
      </c>
      <c r="G463" s="9" t="s">
        <v>425</v>
      </c>
    </row>
    <row r="464" spans="1:7" ht="15" thickBot="1" x14ac:dyDescent="0.35">
      <c r="A464" s="8" t="s">
        <v>566</v>
      </c>
      <c r="B464" s="9" t="s">
        <v>425</v>
      </c>
      <c r="C464" s="9" t="s">
        <v>425</v>
      </c>
      <c r="D464" s="9" t="s">
        <v>425</v>
      </c>
      <c r="E464" s="9" t="s">
        <v>425</v>
      </c>
      <c r="F464" s="9" t="s">
        <v>425</v>
      </c>
      <c r="G464" s="9" t="s">
        <v>425</v>
      </c>
    </row>
    <row r="465" spans="1:7" ht="15" thickBot="1" x14ac:dyDescent="0.35">
      <c r="A465" s="8" t="s">
        <v>567</v>
      </c>
      <c r="B465" s="9" t="s">
        <v>425</v>
      </c>
      <c r="C465" s="9" t="s">
        <v>425</v>
      </c>
      <c r="D465" s="9" t="s">
        <v>425</v>
      </c>
      <c r="E465" s="9" t="s">
        <v>425</v>
      </c>
      <c r="F465" s="9" t="s">
        <v>425</v>
      </c>
      <c r="G465" s="9" t="s">
        <v>425</v>
      </c>
    </row>
    <row r="466" spans="1:7" ht="15" thickBot="1" x14ac:dyDescent="0.35">
      <c r="A466" s="8" t="s">
        <v>568</v>
      </c>
      <c r="B466" s="9" t="s">
        <v>425</v>
      </c>
      <c r="C466" s="9" t="s">
        <v>425</v>
      </c>
      <c r="D466" s="9" t="s">
        <v>425</v>
      </c>
      <c r="E466" s="9" t="s">
        <v>425</v>
      </c>
      <c r="F466" s="9" t="s">
        <v>425</v>
      </c>
      <c r="G466" s="9" t="s">
        <v>425</v>
      </c>
    </row>
    <row r="467" spans="1:7" ht="15" thickBot="1" x14ac:dyDescent="0.35">
      <c r="A467" s="8" t="s">
        <v>569</v>
      </c>
      <c r="B467" s="9" t="s">
        <v>425</v>
      </c>
      <c r="C467" s="9" t="s">
        <v>425</v>
      </c>
      <c r="D467" s="9" t="s">
        <v>425</v>
      </c>
      <c r="E467" s="9" t="s">
        <v>425</v>
      </c>
      <c r="F467" s="9" t="s">
        <v>425</v>
      </c>
      <c r="G467" s="9" t="s">
        <v>425</v>
      </c>
    </row>
    <row r="468" spans="1:7" ht="15" thickBot="1" x14ac:dyDescent="0.35">
      <c r="A468" s="8" t="s">
        <v>570</v>
      </c>
      <c r="B468" s="9" t="s">
        <v>425</v>
      </c>
      <c r="C468" s="9" t="s">
        <v>425</v>
      </c>
      <c r="D468" s="9" t="s">
        <v>425</v>
      </c>
      <c r="E468" s="9" t="s">
        <v>425</v>
      </c>
      <c r="F468" s="9" t="s">
        <v>425</v>
      </c>
      <c r="G468" s="9" t="s">
        <v>425</v>
      </c>
    </row>
    <row r="469" spans="1:7" ht="15" thickBot="1" x14ac:dyDescent="0.35">
      <c r="A469" s="8" t="s">
        <v>571</v>
      </c>
      <c r="B469" s="9" t="s">
        <v>425</v>
      </c>
      <c r="C469" s="9" t="s">
        <v>425</v>
      </c>
      <c r="D469" s="9" t="s">
        <v>425</v>
      </c>
      <c r="E469" s="9" t="s">
        <v>425</v>
      </c>
      <c r="F469" s="9" t="s">
        <v>425</v>
      </c>
      <c r="G469" s="9" t="s">
        <v>425</v>
      </c>
    </row>
    <row r="470" spans="1:7" ht="15" thickBot="1" x14ac:dyDescent="0.35">
      <c r="A470" s="8" t="s">
        <v>572</v>
      </c>
      <c r="B470" s="9" t="s">
        <v>425</v>
      </c>
      <c r="C470" s="9" t="s">
        <v>425</v>
      </c>
      <c r="D470" s="9" t="s">
        <v>425</v>
      </c>
      <c r="E470" s="9" t="s">
        <v>425</v>
      </c>
      <c r="F470" s="9" t="s">
        <v>425</v>
      </c>
      <c r="G470" s="9" t="s">
        <v>425</v>
      </c>
    </row>
    <row r="471" spans="1:7" ht="15" thickBot="1" x14ac:dyDescent="0.35">
      <c r="A471" s="8" t="s">
        <v>573</v>
      </c>
      <c r="B471" s="9" t="s">
        <v>425</v>
      </c>
      <c r="C471" s="9" t="s">
        <v>425</v>
      </c>
      <c r="D471" s="9" t="s">
        <v>425</v>
      </c>
      <c r="E471" s="9" t="s">
        <v>425</v>
      </c>
      <c r="F471" s="9" t="s">
        <v>425</v>
      </c>
      <c r="G471" s="9" t="s">
        <v>425</v>
      </c>
    </row>
    <row r="472" spans="1:7" ht="15" thickBot="1" x14ac:dyDescent="0.35">
      <c r="A472" s="8" t="s">
        <v>574</v>
      </c>
      <c r="B472" s="9" t="s">
        <v>425</v>
      </c>
      <c r="C472" s="9" t="s">
        <v>425</v>
      </c>
      <c r="D472" s="9" t="s">
        <v>425</v>
      </c>
      <c r="E472" s="9" t="s">
        <v>425</v>
      </c>
      <c r="F472" s="9" t="s">
        <v>425</v>
      </c>
      <c r="G472" s="9" t="s">
        <v>425</v>
      </c>
    </row>
    <row r="473" spans="1:7" ht="15" thickBot="1" x14ac:dyDescent="0.35">
      <c r="A473" s="8" t="s">
        <v>575</v>
      </c>
      <c r="B473" s="9" t="s">
        <v>425</v>
      </c>
      <c r="C473" s="9" t="s">
        <v>425</v>
      </c>
      <c r="D473" s="9" t="s">
        <v>425</v>
      </c>
      <c r="E473" s="9" t="s">
        <v>425</v>
      </c>
      <c r="F473" s="9" t="s">
        <v>425</v>
      </c>
      <c r="G473" s="9" t="s">
        <v>425</v>
      </c>
    </row>
    <row r="474" spans="1:7" ht="15" thickBot="1" x14ac:dyDescent="0.35">
      <c r="A474" s="8" t="s">
        <v>576</v>
      </c>
      <c r="B474" s="9" t="s">
        <v>425</v>
      </c>
      <c r="C474" s="9" t="s">
        <v>425</v>
      </c>
      <c r="D474" s="9" t="s">
        <v>425</v>
      </c>
      <c r="E474" s="9" t="s">
        <v>425</v>
      </c>
      <c r="F474" s="9" t="s">
        <v>425</v>
      </c>
      <c r="G474" s="9" t="s">
        <v>425</v>
      </c>
    </row>
    <row r="475" spans="1:7" ht="15" thickBot="1" x14ac:dyDescent="0.35">
      <c r="A475" s="8" t="s">
        <v>577</v>
      </c>
      <c r="B475" s="9" t="s">
        <v>425</v>
      </c>
      <c r="C475" s="9" t="s">
        <v>425</v>
      </c>
      <c r="D475" s="9" t="s">
        <v>425</v>
      </c>
      <c r="E475" s="9" t="s">
        <v>425</v>
      </c>
      <c r="F475" s="9" t="s">
        <v>425</v>
      </c>
      <c r="G475" s="9" t="s">
        <v>425</v>
      </c>
    </row>
    <row r="476" spans="1:7" ht="15" thickBot="1" x14ac:dyDescent="0.35">
      <c r="A476" s="8" t="s">
        <v>578</v>
      </c>
      <c r="B476" s="9" t="s">
        <v>425</v>
      </c>
      <c r="C476" s="9" t="s">
        <v>425</v>
      </c>
      <c r="D476" s="9" t="s">
        <v>425</v>
      </c>
      <c r="E476" s="9" t="s">
        <v>425</v>
      </c>
      <c r="F476" s="9" t="s">
        <v>425</v>
      </c>
      <c r="G476" s="9" t="s">
        <v>425</v>
      </c>
    </row>
    <row r="477" spans="1:7" ht="15" thickBot="1" x14ac:dyDescent="0.35">
      <c r="A477" s="8" t="s">
        <v>579</v>
      </c>
      <c r="B477" s="9" t="s">
        <v>425</v>
      </c>
      <c r="C477" s="9" t="s">
        <v>425</v>
      </c>
      <c r="D477" s="9" t="s">
        <v>425</v>
      </c>
      <c r="E477" s="9" t="s">
        <v>425</v>
      </c>
      <c r="F477" s="9" t="s">
        <v>425</v>
      </c>
      <c r="G477" s="9" t="s">
        <v>425</v>
      </c>
    </row>
    <row r="478" spans="1:7" ht="18.600000000000001" thickBot="1" x14ac:dyDescent="0.35">
      <c r="A478" s="4"/>
    </row>
    <row r="479" spans="1:7" ht="15" thickBot="1" x14ac:dyDescent="0.35">
      <c r="A479" s="8" t="s">
        <v>580</v>
      </c>
      <c r="B479" s="8" t="s">
        <v>26</v>
      </c>
      <c r="C479" s="8" t="s">
        <v>27</v>
      </c>
      <c r="D479" s="8" t="s">
        <v>28</v>
      </c>
      <c r="E479" s="8" t="s">
        <v>29</v>
      </c>
      <c r="F479" s="8" t="s">
        <v>30</v>
      </c>
      <c r="G479" s="8" t="s">
        <v>31</v>
      </c>
    </row>
    <row r="480" spans="1:7" ht="15" thickBot="1" x14ac:dyDescent="0.35">
      <c r="A480" s="8" t="s">
        <v>268</v>
      </c>
      <c r="B480" s="9">
        <v>15278.8</v>
      </c>
      <c r="C480" s="9">
        <v>4122.8</v>
      </c>
      <c r="D480" s="9">
        <v>25949.599999999999</v>
      </c>
      <c r="E480" s="9">
        <v>28859.9</v>
      </c>
      <c r="F480" s="9">
        <v>13823.6</v>
      </c>
      <c r="G480" s="9">
        <v>8003.2</v>
      </c>
    </row>
    <row r="481" spans="1:7" ht="15" thickBot="1" x14ac:dyDescent="0.35">
      <c r="A481" s="8" t="s">
        <v>275</v>
      </c>
      <c r="B481" s="9">
        <v>15278.8</v>
      </c>
      <c r="C481" s="9">
        <v>3152.8</v>
      </c>
      <c r="D481" s="9">
        <v>24979.599999999999</v>
      </c>
      <c r="E481" s="9">
        <v>28859.9</v>
      </c>
      <c r="F481" s="9">
        <v>12853.6</v>
      </c>
      <c r="G481" s="9">
        <v>8003.2</v>
      </c>
    </row>
    <row r="482" spans="1:7" ht="15" thickBot="1" x14ac:dyDescent="0.35">
      <c r="A482" s="8" t="s">
        <v>282</v>
      </c>
      <c r="B482" s="9">
        <v>9458.2999999999993</v>
      </c>
      <c r="C482" s="9">
        <v>3152.8</v>
      </c>
      <c r="D482" s="9">
        <v>24979.599999999999</v>
      </c>
      <c r="E482" s="9">
        <v>28859.9</v>
      </c>
      <c r="F482" s="9">
        <v>12853.6</v>
      </c>
      <c r="G482" s="9">
        <v>8003.2</v>
      </c>
    </row>
    <row r="483" spans="1:7" ht="15" thickBot="1" x14ac:dyDescent="0.35">
      <c r="A483" s="8" t="s">
        <v>283</v>
      </c>
      <c r="B483" s="9">
        <v>9458.2999999999993</v>
      </c>
      <c r="C483" s="9">
        <v>3152.8</v>
      </c>
      <c r="D483" s="9">
        <v>24979.599999999999</v>
      </c>
      <c r="E483" s="9">
        <v>28859.9</v>
      </c>
      <c r="F483" s="9">
        <v>12853.6</v>
      </c>
      <c r="G483" s="9">
        <v>8003.2</v>
      </c>
    </row>
    <row r="484" spans="1:7" ht="15" thickBot="1" x14ac:dyDescent="0.35">
      <c r="A484" s="8" t="s">
        <v>285</v>
      </c>
      <c r="B484" s="9">
        <v>9458.2999999999993</v>
      </c>
      <c r="C484" s="9">
        <v>3152.8</v>
      </c>
      <c r="D484" s="9">
        <v>24979.599999999999</v>
      </c>
      <c r="E484" s="9">
        <v>28859.9</v>
      </c>
      <c r="F484" s="9">
        <v>12853.6</v>
      </c>
      <c r="G484" s="9">
        <v>8003.2</v>
      </c>
    </row>
    <row r="485" spans="1:7" ht="15" thickBot="1" x14ac:dyDescent="0.35">
      <c r="A485" s="8" t="s">
        <v>287</v>
      </c>
      <c r="B485" s="9">
        <v>9458.2999999999993</v>
      </c>
      <c r="C485" s="9">
        <v>3152.8</v>
      </c>
      <c r="D485" s="9">
        <v>24979.599999999999</v>
      </c>
      <c r="E485" s="9">
        <v>28859.9</v>
      </c>
      <c r="F485" s="9">
        <v>12853.6</v>
      </c>
      <c r="G485" s="9">
        <v>8003.2</v>
      </c>
    </row>
    <row r="486" spans="1:7" ht="15" thickBot="1" x14ac:dyDescent="0.35">
      <c r="A486" s="8" t="s">
        <v>288</v>
      </c>
      <c r="B486" s="9">
        <v>9458.2999999999993</v>
      </c>
      <c r="C486" s="9">
        <v>3152.8</v>
      </c>
      <c r="D486" s="9">
        <v>24979.599999999999</v>
      </c>
      <c r="E486" s="9">
        <v>28859.9</v>
      </c>
      <c r="F486" s="9">
        <v>12853.6</v>
      </c>
      <c r="G486" s="9">
        <v>8003.2</v>
      </c>
    </row>
    <row r="487" spans="1:7" ht="15" thickBot="1" x14ac:dyDescent="0.35">
      <c r="A487" s="8" t="s">
        <v>289</v>
      </c>
      <c r="B487" s="9">
        <v>9458.2999999999993</v>
      </c>
      <c r="C487" s="9">
        <v>3152.8</v>
      </c>
      <c r="D487" s="9">
        <v>24979.599999999999</v>
      </c>
      <c r="E487" s="9">
        <v>28859.9</v>
      </c>
      <c r="F487" s="9">
        <v>12853.6</v>
      </c>
      <c r="G487" s="9">
        <v>8003.2</v>
      </c>
    </row>
    <row r="488" spans="1:7" ht="15" thickBot="1" x14ac:dyDescent="0.35">
      <c r="A488" s="8" t="s">
        <v>290</v>
      </c>
      <c r="B488" s="9">
        <v>9458.2999999999993</v>
      </c>
      <c r="C488" s="9">
        <v>3152.8</v>
      </c>
      <c r="D488" s="9">
        <v>24979.599999999999</v>
      </c>
      <c r="E488" s="9">
        <v>28859.9</v>
      </c>
      <c r="F488" s="9">
        <v>12853.6</v>
      </c>
      <c r="G488" s="9">
        <v>8003.2</v>
      </c>
    </row>
    <row r="489" spans="1:7" ht="15" thickBot="1" x14ac:dyDescent="0.35">
      <c r="A489" s="8" t="s">
        <v>291</v>
      </c>
      <c r="B489" s="9">
        <v>9458.2999999999993</v>
      </c>
      <c r="C489" s="9">
        <v>3152.8</v>
      </c>
      <c r="D489" s="9">
        <v>24979.599999999999</v>
      </c>
      <c r="E489" s="9">
        <v>28859.9</v>
      </c>
      <c r="F489" s="9">
        <v>12853.6</v>
      </c>
      <c r="G489" s="9">
        <v>8003.2</v>
      </c>
    </row>
    <row r="490" spans="1:7" ht="15" thickBot="1" x14ac:dyDescent="0.35">
      <c r="A490" s="8" t="s">
        <v>292</v>
      </c>
      <c r="B490" s="9">
        <v>9458.2999999999993</v>
      </c>
      <c r="C490" s="9">
        <v>3152.8</v>
      </c>
      <c r="D490" s="9">
        <v>24979.599999999999</v>
      </c>
      <c r="E490" s="9">
        <v>28859.9</v>
      </c>
      <c r="F490" s="9">
        <v>12853.6</v>
      </c>
      <c r="G490" s="9">
        <v>8003.2</v>
      </c>
    </row>
    <row r="491" spans="1:7" ht="15" thickBot="1" x14ac:dyDescent="0.35">
      <c r="A491" s="8" t="s">
        <v>293</v>
      </c>
      <c r="B491" s="9">
        <v>9458.2999999999993</v>
      </c>
      <c r="C491" s="9">
        <v>3152.8</v>
      </c>
      <c r="D491" s="9">
        <v>24979.599999999999</v>
      </c>
      <c r="E491" s="9">
        <v>28859.9</v>
      </c>
      <c r="F491" s="9">
        <v>12853.6</v>
      </c>
      <c r="G491" s="9">
        <v>8003.2</v>
      </c>
    </row>
    <row r="492" spans="1:7" ht="15" thickBot="1" x14ac:dyDescent="0.35">
      <c r="A492" s="8" t="s">
        <v>294</v>
      </c>
      <c r="B492" s="9">
        <v>9458.2999999999993</v>
      </c>
      <c r="C492" s="9">
        <v>3152.8</v>
      </c>
      <c r="D492" s="9">
        <v>24979.599999999999</v>
      </c>
      <c r="E492" s="9">
        <v>28859.9</v>
      </c>
      <c r="F492" s="9">
        <v>12853.6</v>
      </c>
      <c r="G492" s="9">
        <v>8003.2</v>
      </c>
    </row>
    <row r="493" spans="1:7" ht="15" thickBot="1" x14ac:dyDescent="0.35">
      <c r="A493" s="8" t="s">
        <v>297</v>
      </c>
      <c r="B493" s="9">
        <v>9458.2999999999993</v>
      </c>
      <c r="C493" s="9">
        <v>3152.8</v>
      </c>
      <c r="D493" s="9">
        <v>24979.599999999999</v>
      </c>
      <c r="E493" s="9">
        <v>28859.9</v>
      </c>
      <c r="F493" s="9">
        <v>12853.6</v>
      </c>
      <c r="G493" s="9">
        <v>8003.2</v>
      </c>
    </row>
    <row r="494" spans="1:7" ht="15" thickBot="1" x14ac:dyDescent="0.35">
      <c r="A494" s="8" t="s">
        <v>299</v>
      </c>
      <c r="B494" s="9">
        <v>9458.2999999999993</v>
      </c>
      <c r="C494" s="9">
        <v>3152.8</v>
      </c>
      <c r="D494" s="9">
        <v>24979.599999999999</v>
      </c>
      <c r="E494" s="9">
        <v>28859.9</v>
      </c>
      <c r="F494" s="9">
        <v>12853.6</v>
      </c>
      <c r="G494" s="9">
        <v>8003.2</v>
      </c>
    </row>
    <row r="495" spans="1:7" ht="15" thickBot="1" x14ac:dyDescent="0.35">
      <c r="A495" s="8" t="s">
        <v>302</v>
      </c>
      <c r="B495" s="9">
        <v>9458.2999999999993</v>
      </c>
      <c r="C495" s="9">
        <v>3152.8</v>
      </c>
      <c r="D495" s="9">
        <v>24494.5</v>
      </c>
      <c r="E495" s="9">
        <v>28859.9</v>
      </c>
      <c r="F495" s="9">
        <v>12853.6</v>
      </c>
      <c r="G495" s="9">
        <v>8003.2</v>
      </c>
    </row>
    <row r="496" spans="1:7" ht="15" thickBot="1" x14ac:dyDescent="0.35">
      <c r="A496" s="8" t="s">
        <v>304</v>
      </c>
      <c r="B496" s="9">
        <v>9458.2999999999993</v>
      </c>
      <c r="C496" s="9">
        <v>3152.8</v>
      </c>
      <c r="D496" s="9">
        <v>24494.5</v>
      </c>
      <c r="E496" s="9">
        <v>28859.9</v>
      </c>
      <c r="F496" s="9">
        <v>12853.6</v>
      </c>
      <c r="G496" s="9">
        <v>8003.2</v>
      </c>
    </row>
    <row r="497" spans="1:7" ht="15" thickBot="1" x14ac:dyDescent="0.35">
      <c r="A497" s="8" t="s">
        <v>308</v>
      </c>
      <c r="B497" s="9">
        <v>9458.2999999999993</v>
      </c>
      <c r="C497" s="9">
        <v>3152.8</v>
      </c>
      <c r="D497" s="9">
        <v>24009.5</v>
      </c>
      <c r="E497" s="9">
        <v>28859.9</v>
      </c>
      <c r="F497" s="9">
        <v>12853.6</v>
      </c>
      <c r="G497" s="9">
        <v>8003.2</v>
      </c>
    </row>
    <row r="498" spans="1:7" ht="15" thickBot="1" x14ac:dyDescent="0.35">
      <c r="A498" s="8" t="s">
        <v>309</v>
      </c>
      <c r="B498" s="9">
        <v>9458.2999999999993</v>
      </c>
      <c r="C498" s="9">
        <v>3152.8</v>
      </c>
      <c r="D498" s="9">
        <v>24009.5</v>
      </c>
      <c r="E498" s="9">
        <v>28374.799999999999</v>
      </c>
      <c r="F498" s="9">
        <v>12853.6</v>
      </c>
      <c r="G498" s="9">
        <v>8003.2</v>
      </c>
    </row>
    <row r="499" spans="1:7" ht="15" thickBot="1" x14ac:dyDescent="0.35">
      <c r="A499" s="8" t="s">
        <v>311</v>
      </c>
      <c r="B499" s="9">
        <v>9458.2999999999993</v>
      </c>
      <c r="C499" s="9">
        <v>3152.8</v>
      </c>
      <c r="D499" s="9">
        <v>24009.5</v>
      </c>
      <c r="E499" s="9">
        <v>28374.799999999999</v>
      </c>
      <c r="F499" s="9">
        <v>12853.6</v>
      </c>
      <c r="G499" s="9">
        <v>8003.2</v>
      </c>
    </row>
    <row r="500" spans="1:7" ht="15" thickBot="1" x14ac:dyDescent="0.35">
      <c r="A500" s="8" t="s">
        <v>314</v>
      </c>
      <c r="B500" s="9">
        <v>9458.2999999999993</v>
      </c>
      <c r="C500" s="9">
        <v>3152.8</v>
      </c>
      <c r="D500" s="9">
        <v>24009.5</v>
      </c>
      <c r="E500" s="9">
        <v>28374.799999999999</v>
      </c>
      <c r="F500" s="9">
        <v>12853.6</v>
      </c>
      <c r="G500" s="9">
        <v>8003.2</v>
      </c>
    </row>
    <row r="501" spans="1:7" ht="15" thickBot="1" x14ac:dyDescent="0.35">
      <c r="A501" s="8" t="s">
        <v>316</v>
      </c>
      <c r="B501" s="9">
        <v>9458.2999999999993</v>
      </c>
      <c r="C501" s="9">
        <v>3152.8</v>
      </c>
      <c r="D501" s="9">
        <v>24009.5</v>
      </c>
      <c r="E501" s="9">
        <v>28374.799999999999</v>
      </c>
      <c r="F501" s="9">
        <v>12853.6</v>
      </c>
      <c r="G501" s="9">
        <v>8003.2</v>
      </c>
    </row>
    <row r="502" spans="1:7" ht="15" thickBot="1" x14ac:dyDescent="0.35">
      <c r="A502" s="8" t="s">
        <v>317</v>
      </c>
      <c r="B502" s="9">
        <v>9458.2999999999993</v>
      </c>
      <c r="C502" s="9">
        <v>3152.8</v>
      </c>
      <c r="D502" s="9">
        <v>24009.5</v>
      </c>
      <c r="E502" s="9">
        <v>26919.7</v>
      </c>
      <c r="F502" s="9">
        <v>12853.6</v>
      </c>
      <c r="G502" s="9">
        <v>8003.2</v>
      </c>
    </row>
    <row r="503" spans="1:7" ht="15" thickBot="1" x14ac:dyDescent="0.35">
      <c r="A503" s="8" t="s">
        <v>319</v>
      </c>
      <c r="B503" s="9">
        <v>9458.2999999999993</v>
      </c>
      <c r="C503" s="9">
        <v>3152.8</v>
      </c>
      <c r="D503" s="9">
        <v>23524.400000000001</v>
      </c>
      <c r="E503" s="9">
        <v>26919.7</v>
      </c>
      <c r="F503" s="9">
        <v>12853.6</v>
      </c>
      <c r="G503" s="9">
        <v>8003.2</v>
      </c>
    </row>
    <row r="504" spans="1:7" ht="15" thickBot="1" x14ac:dyDescent="0.35">
      <c r="A504" s="8" t="s">
        <v>320</v>
      </c>
      <c r="B504" s="9">
        <v>9458.2999999999993</v>
      </c>
      <c r="C504" s="9">
        <v>3152.8</v>
      </c>
      <c r="D504" s="9">
        <v>23524.400000000001</v>
      </c>
      <c r="E504" s="9">
        <v>26919.7</v>
      </c>
      <c r="F504" s="9">
        <v>12853.6</v>
      </c>
      <c r="G504" s="9">
        <v>7518.1</v>
      </c>
    </row>
    <row r="505" spans="1:7" ht="15" thickBot="1" x14ac:dyDescent="0.35">
      <c r="A505" s="8" t="s">
        <v>321</v>
      </c>
      <c r="B505" s="9">
        <v>8973.2000000000007</v>
      </c>
      <c r="C505" s="9">
        <v>3152.8</v>
      </c>
      <c r="D505" s="9">
        <v>23524.400000000001</v>
      </c>
      <c r="E505" s="9">
        <v>26919.7</v>
      </c>
      <c r="F505" s="9">
        <v>12853.6</v>
      </c>
      <c r="G505" s="9">
        <v>7518.1</v>
      </c>
    </row>
    <row r="506" spans="1:7" ht="15" thickBot="1" x14ac:dyDescent="0.35">
      <c r="A506" s="8" t="s">
        <v>322</v>
      </c>
      <c r="B506" s="9">
        <v>8973.2000000000007</v>
      </c>
      <c r="C506" s="9">
        <v>3152.8</v>
      </c>
      <c r="D506" s="9">
        <v>23524.400000000001</v>
      </c>
      <c r="E506" s="9">
        <v>26919.7</v>
      </c>
      <c r="F506" s="9">
        <v>12853.6</v>
      </c>
      <c r="G506" s="9">
        <v>7518.1</v>
      </c>
    </row>
    <row r="507" spans="1:7" ht="15" thickBot="1" x14ac:dyDescent="0.35">
      <c r="A507" s="8" t="s">
        <v>324</v>
      </c>
      <c r="B507" s="9">
        <v>6063</v>
      </c>
      <c r="C507" s="9">
        <v>3152.8</v>
      </c>
      <c r="D507" s="9">
        <v>23524.400000000001</v>
      </c>
      <c r="E507" s="9">
        <v>26919.7</v>
      </c>
      <c r="F507" s="9">
        <v>12853.6</v>
      </c>
      <c r="G507" s="9">
        <v>7518.1</v>
      </c>
    </row>
    <row r="508" spans="1:7" ht="15" thickBot="1" x14ac:dyDescent="0.35">
      <c r="A508" s="8" t="s">
        <v>325</v>
      </c>
      <c r="B508" s="9">
        <v>6063</v>
      </c>
      <c r="C508" s="9">
        <v>3152.8</v>
      </c>
      <c r="D508" s="9">
        <v>23524.400000000001</v>
      </c>
      <c r="E508" s="9">
        <v>26919.7</v>
      </c>
      <c r="F508" s="9">
        <v>12853.6</v>
      </c>
      <c r="G508" s="9">
        <v>7518.1</v>
      </c>
    </row>
    <row r="509" spans="1:7" ht="15" thickBot="1" x14ac:dyDescent="0.35">
      <c r="A509" s="8" t="s">
        <v>326</v>
      </c>
      <c r="B509" s="9">
        <v>6063</v>
      </c>
      <c r="C509" s="9">
        <v>3152.8</v>
      </c>
      <c r="D509" s="9">
        <v>23524.400000000001</v>
      </c>
      <c r="E509" s="9">
        <v>26919.7</v>
      </c>
      <c r="F509" s="9">
        <v>12853.6</v>
      </c>
      <c r="G509" s="9">
        <v>7518.1</v>
      </c>
    </row>
    <row r="510" spans="1:7" ht="15" thickBot="1" x14ac:dyDescent="0.35">
      <c r="A510" s="8" t="s">
        <v>327</v>
      </c>
      <c r="B510" s="9">
        <v>6063</v>
      </c>
      <c r="C510" s="9">
        <v>3152.8</v>
      </c>
      <c r="D510" s="9">
        <v>23524.400000000001</v>
      </c>
      <c r="E510" s="9">
        <v>26919.7</v>
      </c>
      <c r="F510" s="9">
        <v>12853.6</v>
      </c>
      <c r="G510" s="9">
        <v>7518.1</v>
      </c>
    </row>
    <row r="511" spans="1:7" ht="15" thickBot="1" x14ac:dyDescent="0.35">
      <c r="A511" s="8" t="s">
        <v>328</v>
      </c>
      <c r="B511" s="9">
        <v>6063</v>
      </c>
      <c r="C511" s="9">
        <v>3152.8</v>
      </c>
      <c r="D511" s="9">
        <v>23524.400000000001</v>
      </c>
      <c r="E511" s="9">
        <v>26919.7</v>
      </c>
      <c r="F511" s="9">
        <v>12853.6</v>
      </c>
      <c r="G511" s="9">
        <v>7518.1</v>
      </c>
    </row>
    <row r="512" spans="1:7" ht="15" thickBot="1" x14ac:dyDescent="0.35">
      <c r="A512" s="8" t="s">
        <v>330</v>
      </c>
      <c r="B512" s="9">
        <v>6063</v>
      </c>
      <c r="C512" s="9">
        <v>3152.8</v>
      </c>
      <c r="D512" s="9">
        <v>23524.400000000001</v>
      </c>
      <c r="E512" s="9">
        <v>26919.7</v>
      </c>
      <c r="F512" s="9">
        <v>12853.6</v>
      </c>
      <c r="G512" s="9">
        <v>7518.1</v>
      </c>
    </row>
    <row r="513" spans="1:7" ht="15" thickBot="1" x14ac:dyDescent="0.35">
      <c r="A513" s="8" t="s">
        <v>331</v>
      </c>
      <c r="B513" s="9">
        <v>5578</v>
      </c>
      <c r="C513" s="9">
        <v>3152.8</v>
      </c>
      <c r="D513" s="9">
        <v>23524.400000000001</v>
      </c>
      <c r="E513" s="9">
        <v>26919.7</v>
      </c>
      <c r="F513" s="9">
        <v>12853.6</v>
      </c>
      <c r="G513" s="9">
        <v>7518.1</v>
      </c>
    </row>
    <row r="514" spans="1:7" ht="15" thickBot="1" x14ac:dyDescent="0.35">
      <c r="A514" s="8" t="s">
        <v>333</v>
      </c>
      <c r="B514" s="9">
        <v>5578</v>
      </c>
      <c r="C514" s="9">
        <v>3152.8</v>
      </c>
      <c r="D514" s="9">
        <v>23524.400000000001</v>
      </c>
      <c r="E514" s="9">
        <v>26919.7</v>
      </c>
      <c r="F514" s="9">
        <v>12853.6</v>
      </c>
      <c r="G514" s="9">
        <v>7518.1</v>
      </c>
    </row>
    <row r="515" spans="1:7" ht="15" thickBot="1" x14ac:dyDescent="0.35">
      <c r="A515" s="8" t="s">
        <v>334</v>
      </c>
      <c r="B515" s="9">
        <v>5578</v>
      </c>
      <c r="C515" s="9">
        <v>3152.8</v>
      </c>
      <c r="D515" s="9">
        <v>23524.400000000001</v>
      </c>
      <c r="E515" s="9">
        <v>26919.7</v>
      </c>
      <c r="F515" s="9">
        <v>12853.6</v>
      </c>
      <c r="G515" s="9">
        <v>7518.1</v>
      </c>
    </row>
    <row r="516" spans="1:7" ht="15" thickBot="1" x14ac:dyDescent="0.35">
      <c r="A516" s="8" t="s">
        <v>336</v>
      </c>
      <c r="B516" s="9">
        <v>5578</v>
      </c>
      <c r="C516" s="9">
        <v>3152.8</v>
      </c>
      <c r="D516" s="9">
        <v>23524.400000000001</v>
      </c>
      <c r="E516" s="9">
        <v>26919.7</v>
      </c>
      <c r="F516" s="9">
        <v>12853.6</v>
      </c>
      <c r="G516" s="9">
        <v>6548</v>
      </c>
    </row>
    <row r="517" spans="1:7" ht="15" thickBot="1" x14ac:dyDescent="0.35">
      <c r="A517" s="8" t="s">
        <v>338</v>
      </c>
      <c r="B517" s="9">
        <v>5578</v>
      </c>
      <c r="C517" s="9">
        <v>3152.8</v>
      </c>
      <c r="D517" s="9">
        <v>22311.8</v>
      </c>
      <c r="E517" s="9">
        <v>26919.7</v>
      </c>
      <c r="F517" s="9">
        <v>12853.6</v>
      </c>
      <c r="G517" s="9">
        <v>6548</v>
      </c>
    </row>
    <row r="518" spans="1:7" ht="15" thickBot="1" x14ac:dyDescent="0.35">
      <c r="A518" s="8" t="s">
        <v>339</v>
      </c>
      <c r="B518" s="9">
        <v>5578</v>
      </c>
      <c r="C518" s="9">
        <v>3152.8</v>
      </c>
      <c r="D518" s="9">
        <v>22069.3</v>
      </c>
      <c r="E518" s="9">
        <v>26919.7</v>
      </c>
      <c r="F518" s="9">
        <v>12853.6</v>
      </c>
      <c r="G518" s="9">
        <v>6548</v>
      </c>
    </row>
    <row r="519" spans="1:7" ht="15" thickBot="1" x14ac:dyDescent="0.35">
      <c r="A519" s="8" t="s">
        <v>340</v>
      </c>
      <c r="B519" s="9">
        <v>5578</v>
      </c>
      <c r="C519" s="9">
        <v>3152.8</v>
      </c>
      <c r="D519" s="9">
        <v>22069.3</v>
      </c>
      <c r="E519" s="9">
        <v>26919.7</v>
      </c>
      <c r="F519" s="9">
        <v>12853.6</v>
      </c>
      <c r="G519" s="9">
        <v>6548</v>
      </c>
    </row>
    <row r="520" spans="1:7" ht="15" thickBot="1" x14ac:dyDescent="0.35">
      <c r="A520" s="8" t="s">
        <v>341</v>
      </c>
      <c r="B520" s="9">
        <v>5092.8999999999996</v>
      </c>
      <c r="C520" s="9">
        <v>3152.8</v>
      </c>
      <c r="D520" s="9">
        <v>22069.3</v>
      </c>
      <c r="E520" s="9">
        <v>26919.7</v>
      </c>
      <c r="F520" s="9">
        <v>12853.6</v>
      </c>
      <c r="G520" s="9">
        <v>6548</v>
      </c>
    </row>
    <row r="521" spans="1:7" ht="15" thickBot="1" x14ac:dyDescent="0.35">
      <c r="A521" s="8" t="s">
        <v>343</v>
      </c>
      <c r="B521" s="9">
        <v>5092.8999999999996</v>
      </c>
      <c r="C521" s="9">
        <v>3152.8</v>
      </c>
      <c r="D521" s="9">
        <v>22069.3</v>
      </c>
      <c r="E521" s="9">
        <v>26919.7</v>
      </c>
      <c r="F521" s="9">
        <v>12853.6</v>
      </c>
      <c r="G521" s="9">
        <v>6548</v>
      </c>
    </row>
    <row r="522" spans="1:7" ht="15" thickBot="1" x14ac:dyDescent="0.35">
      <c r="A522" s="8" t="s">
        <v>344</v>
      </c>
      <c r="B522" s="9">
        <v>5092.8999999999996</v>
      </c>
      <c r="C522" s="9">
        <v>3152.8</v>
      </c>
      <c r="D522" s="9">
        <v>22069.3</v>
      </c>
      <c r="E522" s="9">
        <v>26919.7</v>
      </c>
      <c r="F522" s="9">
        <v>12853.6</v>
      </c>
      <c r="G522" s="9">
        <v>6548</v>
      </c>
    </row>
    <row r="523" spans="1:7" ht="15" thickBot="1" x14ac:dyDescent="0.35">
      <c r="A523" s="8" t="s">
        <v>347</v>
      </c>
      <c r="B523" s="9">
        <v>5092.8999999999996</v>
      </c>
      <c r="C523" s="9">
        <v>3152.8</v>
      </c>
      <c r="D523" s="9">
        <v>22069.3</v>
      </c>
      <c r="E523" s="9">
        <v>20129.2</v>
      </c>
      <c r="F523" s="9">
        <v>12853.6</v>
      </c>
      <c r="G523" s="9">
        <v>6548</v>
      </c>
    </row>
    <row r="524" spans="1:7" ht="15" thickBot="1" x14ac:dyDescent="0.35">
      <c r="A524" s="8" t="s">
        <v>349</v>
      </c>
      <c r="B524" s="9">
        <v>5092.8999999999996</v>
      </c>
      <c r="C524" s="9">
        <v>3152.8</v>
      </c>
      <c r="D524" s="9">
        <v>22069.3</v>
      </c>
      <c r="E524" s="9">
        <v>18674</v>
      </c>
      <c r="F524" s="9">
        <v>12853.6</v>
      </c>
      <c r="G524" s="9">
        <v>6548</v>
      </c>
    </row>
    <row r="525" spans="1:7" ht="15" thickBot="1" x14ac:dyDescent="0.35">
      <c r="A525" s="8" t="s">
        <v>350</v>
      </c>
      <c r="B525" s="9">
        <v>5092.8999999999996</v>
      </c>
      <c r="C525" s="9">
        <v>3152.8</v>
      </c>
      <c r="D525" s="9">
        <v>22069.3</v>
      </c>
      <c r="E525" s="9">
        <v>18674</v>
      </c>
      <c r="F525" s="9">
        <v>12853.6</v>
      </c>
      <c r="G525" s="9">
        <v>6548</v>
      </c>
    </row>
    <row r="526" spans="1:7" ht="15" thickBot="1" x14ac:dyDescent="0.35">
      <c r="A526" s="8" t="s">
        <v>351</v>
      </c>
      <c r="B526" s="9">
        <v>5092.8999999999996</v>
      </c>
      <c r="C526" s="9">
        <v>3152.8</v>
      </c>
      <c r="D526" s="9">
        <v>17704</v>
      </c>
      <c r="E526" s="9">
        <v>18674</v>
      </c>
      <c r="F526" s="9">
        <v>12853.6</v>
      </c>
      <c r="G526" s="9">
        <v>6548</v>
      </c>
    </row>
    <row r="527" spans="1:7" ht="15" thickBot="1" x14ac:dyDescent="0.35">
      <c r="A527" s="8" t="s">
        <v>354</v>
      </c>
      <c r="B527" s="9">
        <v>5092.8999999999996</v>
      </c>
      <c r="C527" s="9">
        <v>3152.8</v>
      </c>
      <c r="D527" s="9">
        <v>17704</v>
      </c>
      <c r="E527" s="9">
        <v>18674</v>
      </c>
      <c r="F527" s="9">
        <v>12853.6</v>
      </c>
      <c r="G527" s="9">
        <v>6548</v>
      </c>
    </row>
    <row r="528" spans="1:7" ht="15" thickBot="1" x14ac:dyDescent="0.35">
      <c r="A528" s="8" t="s">
        <v>356</v>
      </c>
      <c r="B528" s="9">
        <v>5092.8999999999996</v>
      </c>
      <c r="C528" s="9">
        <v>3152.8</v>
      </c>
      <c r="D528" s="9">
        <v>13823.6</v>
      </c>
      <c r="E528" s="9">
        <v>17946.5</v>
      </c>
      <c r="F528" s="9">
        <v>12853.6</v>
      </c>
      <c r="G528" s="9">
        <v>6548</v>
      </c>
    </row>
    <row r="529" spans="1:7" ht="15" thickBot="1" x14ac:dyDescent="0.35">
      <c r="A529" s="8" t="s">
        <v>357</v>
      </c>
      <c r="B529" s="9">
        <v>4607.8999999999996</v>
      </c>
      <c r="C529" s="9">
        <v>3152.8</v>
      </c>
      <c r="D529" s="9">
        <v>12853.6</v>
      </c>
      <c r="E529" s="9">
        <v>17946.5</v>
      </c>
      <c r="F529" s="9">
        <v>12853.6</v>
      </c>
      <c r="G529" s="9">
        <v>6063</v>
      </c>
    </row>
    <row r="530" spans="1:7" ht="15" thickBot="1" x14ac:dyDescent="0.35">
      <c r="A530" s="8" t="s">
        <v>358</v>
      </c>
      <c r="B530" s="9">
        <v>4607.8999999999996</v>
      </c>
      <c r="C530" s="9">
        <v>2910.2</v>
      </c>
      <c r="D530" s="9">
        <v>11398.4</v>
      </c>
      <c r="E530" s="9">
        <v>15036.2</v>
      </c>
      <c r="F530" s="9">
        <v>12853.6</v>
      </c>
      <c r="G530" s="9">
        <v>6063</v>
      </c>
    </row>
    <row r="531" spans="1:7" ht="15" thickBot="1" x14ac:dyDescent="0.35">
      <c r="A531" s="8" t="s">
        <v>359</v>
      </c>
      <c r="B531" s="9">
        <v>4607.8999999999996</v>
      </c>
      <c r="C531" s="9">
        <v>2910.2</v>
      </c>
      <c r="D531" s="9">
        <v>11398.4</v>
      </c>
      <c r="E531" s="9">
        <v>15036.2</v>
      </c>
      <c r="F531" s="9">
        <v>12853.6</v>
      </c>
      <c r="G531" s="9">
        <v>6063</v>
      </c>
    </row>
    <row r="532" spans="1:7" ht="15" thickBot="1" x14ac:dyDescent="0.35">
      <c r="A532" s="8" t="s">
        <v>361</v>
      </c>
      <c r="B532" s="9">
        <v>4607.8999999999996</v>
      </c>
      <c r="C532" s="9">
        <v>2425.1999999999998</v>
      </c>
      <c r="D532" s="9">
        <v>11398.4</v>
      </c>
      <c r="E532" s="9">
        <v>15036.2</v>
      </c>
      <c r="F532" s="9">
        <v>12853.6</v>
      </c>
      <c r="G532" s="9">
        <v>6063</v>
      </c>
    </row>
    <row r="533" spans="1:7" ht="15" thickBot="1" x14ac:dyDescent="0.35">
      <c r="A533" s="8" t="s">
        <v>363</v>
      </c>
      <c r="B533" s="9">
        <v>4607.8999999999996</v>
      </c>
      <c r="C533" s="9">
        <v>2425.1999999999998</v>
      </c>
      <c r="D533" s="9">
        <v>11398.4</v>
      </c>
      <c r="E533" s="9">
        <v>15036.2</v>
      </c>
      <c r="F533" s="9">
        <v>12853.6</v>
      </c>
      <c r="G533" s="9">
        <v>6063</v>
      </c>
    </row>
    <row r="534" spans="1:7" ht="15" thickBot="1" x14ac:dyDescent="0.35">
      <c r="A534" s="8" t="s">
        <v>364</v>
      </c>
      <c r="B534" s="9">
        <v>4607.8999999999996</v>
      </c>
      <c r="C534" s="9">
        <v>2425.1999999999998</v>
      </c>
      <c r="D534" s="9">
        <v>11398.4</v>
      </c>
      <c r="E534" s="9">
        <v>15036.2</v>
      </c>
      <c r="F534" s="9">
        <v>11883.5</v>
      </c>
      <c r="G534" s="9">
        <v>4365.3999999999996</v>
      </c>
    </row>
    <row r="535" spans="1:7" ht="15" thickBot="1" x14ac:dyDescent="0.35">
      <c r="A535" s="8" t="s">
        <v>366</v>
      </c>
      <c r="B535" s="9">
        <v>4607.8999999999996</v>
      </c>
      <c r="C535" s="9">
        <v>2425.1999999999998</v>
      </c>
      <c r="D535" s="9">
        <v>9943.2999999999993</v>
      </c>
      <c r="E535" s="9">
        <v>15036.2</v>
      </c>
      <c r="F535" s="9">
        <v>11883.5</v>
      </c>
      <c r="G535" s="9">
        <v>4365.3999999999996</v>
      </c>
    </row>
    <row r="536" spans="1:7" ht="15" thickBot="1" x14ac:dyDescent="0.35">
      <c r="A536" s="8" t="s">
        <v>368</v>
      </c>
      <c r="B536" s="9">
        <v>4607.8999999999996</v>
      </c>
      <c r="C536" s="9">
        <v>2425.1999999999998</v>
      </c>
      <c r="D536" s="9">
        <v>9943.2999999999993</v>
      </c>
      <c r="E536" s="9">
        <v>15036.2</v>
      </c>
      <c r="F536" s="9">
        <v>11883.5</v>
      </c>
      <c r="G536" s="9">
        <v>4365.3999999999996</v>
      </c>
    </row>
    <row r="537" spans="1:7" ht="15" thickBot="1" x14ac:dyDescent="0.35">
      <c r="A537" s="8" t="s">
        <v>371</v>
      </c>
      <c r="B537" s="9">
        <v>2667.7</v>
      </c>
      <c r="C537" s="9">
        <v>2425.1999999999998</v>
      </c>
      <c r="D537" s="9">
        <v>9943.2999999999993</v>
      </c>
      <c r="E537" s="9">
        <v>14308.7</v>
      </c>
      <c r="F537" s="9">
        <v>11883.5</v>
      </c>
      <c r="G537" s="9">
        <v>4365.3999999999996</v>
      </c>
    </row>
    <row r="538" spans="1:7" ht="15" thickBot="1" x14ac:dyDescent="0.35">
      <c r="A538" s="8" t="s">
        <v>372</v>
      </c>
      <c r="B538" s="9">
        <v>2667.7</v>
      </c>
      <c r="C538" s="9">
        <v>2425.1999999999998</v>
      </c>
      <c r="D538" s="9">
        <v>6790.6</v>
      </c>
      <c r="E538" s="9">
        <v>14308.7</v>
      </c>
      <c r="F538" s="9">
        <v>11883.5</v>
      </c>
      <c r="G538" s="9">
        <v>4365.3999999999996</v>
      </c>
    </row>
    <row r="539" spans="1:7" ht="15" thickBot="1" x14ac:dyDescent="0.35">
      <c r="A539" s="8" t="s">
        <v>376</v>
      </c>
      <c r="B539" s="9">
        <v>2667.7</v>
      </c>
      <c r="C539" s="9">
        <v>1940.2</v>
      </c>
      <c r="D539" s="9">
        <v>6790.6</v>
      </c>
      <c r="E539" s="9">
        <v>14308.7</v>
      </c>
      <c r="F539" s="9">
        <v>11883.5</v>
      </c>
      <c r="G539" s="9">
        <v>4365.3999999999996</v>
      </c>
    </row>
    <row r="540" spans="1:7" ht="15" thickBot="1" x14ac:dyDescent="0.35">
      <c r="A540" s="8" t="s">
        <v>378</v>
      </c>
      <c r="B540" s="9">
        <v>2425.1999999999998</v>
      </c>
      <c r="C540" s="9">
        <v>1940.2</v>
      </c>
      <c r="D540" s="9">
        <v>6790.6</v>
      </c>
      <c r="E540" s="9">
        <v>14308.7</v>
      </c>
      <c r="F540" s="9">
        <v>11883.5</v>
      </c>
      <c r="G540" s="9">
        <v>4365.3999999999996</v>
      </c>
    </row>
    <row r="541" spans="1:7" ht="15" thickBot="1" x14ac:dyDescent="0.35">
      <c r="A541" s="8" t="s">
        <v>380</v>
      </c>
      <c r="B541" s="9">
        <v>2425.1999999999998</v>
      </c>
      <c r="C541" s="9">
        <v>1940.2</v>
      </c>
      <c r="D541" s="9">
        <v>3395.3</v>
      </c>
      <c r="E541" s="9">
        <v>14308.7</v>
      </c>
      <c r="F541" s="9">
        <v>11883.5</v>
      </c>
      <c r="G541" s="9">
        <v>4365.3999999999996</v>
      </c>
    </row>
    <row r="542" spans="1:7" ht="15" thickBot="1" x14ac:dyDescent="0.35">
      <c r="A542" s="8" t="s">
        <v>383</v>
      </c>
      <c r="B542" s="9">
        <v>2425.1999999999998</v>
      </c>
      <c r="C542" s="9">
        <v>1940.2</v>
      </c>
      <c r="D542" s="9">
        <v>3395.3</v>
      </c>
      <c r="E542" s="9">
        <v>14308.7</v>
      </c>
      <c r="F542" s="9">
        <v>11883.5</v>
      </c>
      <c r="G542" s="9">
        <v>4365.3999999999996</v>
      </c>
    </row>
    <row r="543" spans="1:7" ht="15" thickBot="1" x14ac:dyDescent="0.35">
      <c r="A543" s="8" t="s">
        <v>385</v>
      </c>
      <c r="B543" s="9">
        <v>2425.1999999999998</v>
      </c>
      <c r="C543" s="9">
        <v>1940.2</v>
      </c>
      <c r="D543" s="9">
        <v>3395.3</v>
      </c>
      <c r="E543" s="9">
        <v>14308.7</v>
      </c>
      <c r="F543" s="9">
        <v>11398.4</v>
      </c>
      <c r="G543" s="9">
        <v>4365.3999999999996</v>
      </c>
    </row>
    <row r="544" spans="1:7" ht="15" thickBot="1" x14ac:dyDescent="0.35">
      <c r="A544" s="8" t="s">
        <v>388</v>
      </c>
      <c r="B544" s="9">
        <v>2425.1999999999998</v>
      </c>
      <c r="C544" s="9">
        <v>1940.2</v>
      </c>
      <c r="D544" s="9">
        <v>3395.3</v>
      </c>
      <c r="E544" s="9">
        <v>13338.6</v>
      </c>
      <c r="F544" s="9">
        <v>11398.4</v>
      </c>
      <c r="G544" s="9">
        <v>4365.3999999999996</v>
      </c>
    </row>
    <row r="545" spans="1:7" ht="15" thickBot="1" x14ac:dyDescent="0.35">
      <c r="A545" s="8" t="s">
        <v>389</v>
      </c>
      <c r="B545" s="9">
        <v>2425.1999999999998</v>
      </c>
      <c r="C545" s="9">
        <v>1940.2</v>
      </c>
      <c r="D545" s="9">
        <v>3395.3</v>
      </c>
      <c r="E545" s="9">
        <v>11883.5</v>
      </c>
      <c r="F545" s="9">
        <v>11398.4</v>
      </c>
      <c r="G545" s="9">
        <v>4365.3999999999996</v>
      </c>
    </row>
    <row r="546" spans="1:7" ht="15" thickBot="1" x14ac:dyDescent="0.35">
      <c r="A546" s="8" t="s">
        <v>391</v>
      </c>
      <c r="B546" s="9">
        <v>2182.6999999999998</v>
      </c>
      <c r="C546" s="9">
        <v>1940.2</v>
      </c>
      <c r="D546" s="9">
        <v>3395.3</v>
      </c>
      <c r="E546" s="9">
        <v>11883.5</v>
      </c>
      <c r="F546" s="9">
        <v>11398.4</v>
      </c>
      <c r="G546" s="9">
        <v>4365.3999999999996</v>
      </c>
    </row>
    <row r="547" spans="1:7" ht="15" thickBot="1" x14ac:dyDescent="0.35">
      <c r="A547" s="8" t="s">
        <v>394</v>
      </c>
      <c r="B547" s="9">
        <v>1940.2</v>
      </c>
      <c r="C547" s="9">
        <v>1455.1</v>
      </c>
      <c r="D547" s="9">
        <v>3395.3</v>
      </c>
      <c r="E547" s="9">
        <v>10428.4</v>
      </c>
      <c r="F547" s="9">
        <v>10913.4</v>
      </c>
      <c r="G547" s="9">
        <v>4365.3999999999996</v>
      </c>
    </row>
    <row r="548" spans="1:7" ht="15" thickBot="1" x14ac:dyDescent="0.35">
      <c r="A548" s="8" t="s">
        <v>396</v>
      </c>
      <c r="B548" s="9">
        <v>1940.2</v>
      </c>
      <c r="C548" s="9">
        <v>1455.1</v>
      </c>
      <c r="D548" s="9">
        <v>3395.3</v>
      </c>
      <c r="E548" s="9">
        <v>9458.2999999999993</v>
      </c>
      <c r="F548" s="9">
        <v>9458.2999999999993</v>
      </c>
      <c r="G548" s="9">
        <v>4365.3999999999996</v>
      </c>
    </row>
    <row r="549" spans="1:7" ht="15" thickBot="1" x14ac:dyDescent="0.35">
      <c r="A549" s="8" t="s">
        <v>398</v>
      </c>
      <c r="B549" s="9">
        <v>1940.2</v>
      </c>
      <c r="C549" s="9">
        <v>1455.1</v>
      </c>
      <c r="D549" s="9">
        <v>2425.1999999999998</v>
      </c>
      <c r="E549" s="9">
        <v>9215.7999999999993</v>
      </c>
      <c r="F549" s="9">
        <v>9458.2999999999993</v>
      </c>
      <c r="G549" s="9">
        <v>4365.3999999999996</v>
      </c>
    </row>
    <row r="550" spans="1:7" ht="15" thickBot="1" x14ac:dyDescent="0.35">
      <c r="A550" s="8" t="s">
        <v>400</v>
      </c>
      <c r="B550" s="9">
        <v>1940.2</v>
      </c>
      <c r="C550" s="9">
        <v>1455.1</v>
      </c>
      <c r="D550" s="9">
        <v>2425.1999999999998</v>
      </c>
      <c r="E550" s="9">
        <v>9215.7999999999993</v>
      </c>
      <c r="F550" s="9">
        <v>9458.2999999999993</v>
      </c>
      <c r="G550" s="9">
        <v>4365.3999999999996</v>
      </c>
    </row>
    <row r="551" spans="1:7" ht="15" thickBot="1" x14ac:dyDescent="0.35">
      <c r="A551" s="8" t="s">
        <v>402</v>
      </c>
      <c r="B551" s="9">
        <v>1940.2</v>
      </c>
      <c r="C551" s="9">
        <v>1455.1</v>
      </c>
      <c r="D551" s="9">
        <v>2425.1999999999998</v>
      </c>
      <c r="E551" s="9">
        <v>8973.2000000000007</v>
      </c>
      <c r="F551" s="9">
        <v>9458.2999999999993</v>
      </c>
      <c r="G551" s="9">
        <v>4365.3999999999996</v>
      </c>
    </row>
    <row r="552" spans="1:7" ht="15" thickBot="1" x14ac:dyDescent="0.35">
      <c r="A552" s="8" t="s">
        <v>404</v>
      </c>
      <c r="B552" s="9">
        <v>1940.2</v>
      </c>
      <c r="C552" s="9">
        <v>1455.1</v>
      </c>
      <c r="D552" s="9">
        <v>2425.1999999999998</v>
      </c>
      <c r="E552" s="9">
        <v>8973.2000000000007</v>
      </c>
      <c r="F552" s="9">
        <v>7518.1</v>
      </c>
      <c r="G552" s="9">
        <v>4365.3999999999996</v>
      </c>
    </row>
    <row r="553" spans="1:7" ht="15" thickBot="1" x14ac:dyDescent="0.35">
      <c r="A553" s="8" t="s">
        <v>406</v>
      </c>
      <c r="B553" s="9">
        <v>1940.2</v>
      </c>
      <c r="C553" s="9">
        <v>1455.1</v>
      </c>
      <c r="D553" s="9">
        <v>2182.6999999999998</v>
      </c>
      <c r="E553" s="9">
        <v>8245.7000000000007</v>
      </c>
      <c r="F553" s="9">
        <v>7518.1</v>
      </c>
      <c r="G553" s="9">
        <v>4365.3999999999996</v>
      </c>
    </row>
    <row r="554" spans="1:7" ht="15" thickBot="1" x14ac:dyDescent="0.35">
      <c r="A554" s="8" t="s">
        <v>407</v>
      </c>
      <c r="B554" s="9">
        <v>1940.2</v>
      </c>
      <c r="C554" s="9">
        <v>1455.1</v>
      </c>
      <c r="D554" s="9">
        <v>2182.6999999999998</v>
      </c>
      <c r="E554" s="9">
        <v>7760.6</v>
      </c>
      <c r="F554" s="9">
        <v>7518.1</v>
      </c>
      <c r="G554" s="9">
        <v>4365.3999999999996</v>
      </c>
    </row>
    <row r="555" spans="1:7" ht="15" thickBot="1" x14ac:dyDescent="0.35">
      <c r="A555" s="8" t="s">
        <v>408</v>
      </c>
      <c r="B555" s="9">
        <v>1940.2</v>
      </c>
      <c r="C555" s="9">
        <v>1455.1</v>
      </c>
      <c r="D555" s="9">
        <v>2182.6999999999998</v>
      </c>
      <c r="E555" s="9">
        <v>7760.6</v>
      </c>
      <c r="F555" s="9">
        <v>7518.1</v>
      </c>
      <c r="G555" s="9">
        <v>4365.3999999999996</v>
      </c>
    </row>
    <row r="556" spans="1:7" ht="15" thickBot="1" x14ac:dyDescent="0.35">
      <c r="A556" s="8" t="s">
        <v>410</v>
      </c>
      <c r="B556" s="9">
        <v>1940.2</v>
      </c>
      <c r="C556" s="9">
        <v>1455.1</v>
      </c>
      <c r="D556" s="9">
        <v>2182.6999999999998</v>
      </c>
      <c r="E556" s="9">
        <v>7760.6</v>
      </c>
      <c r="F556" s="9">
        <v>7518.1</v>
      </c>
      <c r="G556" s="9">
        <v>4365.3999999999996</v>
      </c>
    </row>
    <row r="557" spans="1:7" ht="15" thickBot="1" x14ac:dyDescent="0.35">
      <c r="A557" s="8" t="s">
        <v>412</v>
      </c>
      <c r="B557" s="9">
        <v>1940.2</v>
      </c>
      <c r="C557" s="9">
        <v>1455.1</v>
      </c>
      <c r="D557" s="9">
        <v>2182.6999999999998</v>
      </c>
      <c r="E557" s="9">
        <v>7760.6</v>
      </c>
      <c r="F557" s="9">
        <v>7518.1</v>
      </c>
      <c r="G557" s="9">
        <v>2425.1999999999998</v>
      </c>
    </row>
    <row r="558" spans="1:7" ht="15" thickBot="1" x14ac:dyDescent="0.35">
      <c r="A558" s="8" t="s">
        <v>414</v>
      </c>
      <c r="B558" s="9">
        <v>1697.6</v>
      </c>
      <c r="C558" s="9">
        <v>1455.1</v>
      </c>
      <c r="D558" s="9">
        <v>1455.1</v>
      </c>
      <c r="E558" s="9">
        <v>7760.6</v>
      </c>
      <c r="F558" s="9">
        <v>6548</v>
      </c>
      <c r="G558" s="9">
        <v>2425.1999999999998</v>
      </c>
    </row>
    <row r="559" spans="1:7" ht="15" thickBot="1" x14ac:dyDescent="0.35">
      <c r="A559" s="8" t="s">
        <v>415</v>
      </c>
      <c r="B559" s="9">
        <v>1697.6</v>
      </c>
      <c r="C559" s="9">
        <v>1455.1</v>
      </c>
      <c r="D559" s="9">
        <v>1455.1</v>
      </c>
      <c r="E559" s="9">
        <v>7760.6</v>
      </c>
      <c r="F559" s="9">
        <v>6548</v>
      </c>
      <c r="G559" s="9">
        <v>1455.1</v>
      </c>
    </row>
    <row r="560" spans="1:7" ht="15" thickBot="1" x14ac:dyDescent="0.35">
      <c r="A560" s="8" t="s">
        <v>416</v>
      </c>
      <c r="B560" s="9">
        <v>1697.6</v>
      </c>
      <c r="C560" s="9">
        <v>1455.1</v>
      </c>
      <c r="D560" s="9">
        <v>1455.1</v>
      </c>
      <c r="E560" s="9">
        <v>6305.5</v>
      </c>
      <c r="F560" s="9">
        <v>6548</v>
      </c>
      <c r="G560" s="9">
        <v>1455.1</v>
      </c>
    </row>
    <row r="561" spans="1:7" ht="15" thickBot="1" x14ac:dyDescent="0.35">
      <c r="A561" s="8" t="s">
        <v>418</v>
      </c>
      <c r="B561" s="9">
        <v>1697.6</v>
      </c>
      <c r="C561" s="9">
        <v>1455.1</v>
      </c>
      <c r="D561" s="9">
        <v>1455.1</v>
      </c>
      <c r="E561" s="9">
        <v>5335.4</v>
      </c>
      <c r="F561" s="9">
        <v>6548</v>
      </c>
      <c r="G561" s="9">
        <v>1455.1</v>
      </c>
    </row>
    <row r="562" spans="1:7" ht="15" thickBot="1" x14ac:dyDescent="0.35">
      <c r="A562" s="8" t="s">
        <v>419</v>
      </c>
      <c r="B562" s="9">
        <v>970.1</v>
      </c>
      <c r="C562" s="9">
        <v>1455.1</v>
      </c>
      <c r="D562" s="9">
        <v>1455.1</v>
      </c>
      <c r="E562" s="9">
        <v>5335.4</v>
      </c>
      <c r="F562" s="9">
        <v>6548</v>
      </c>
      <c r="G562" s="9">
        <v>0</v>
      </c>
    </row>
    <row r="563" spans="1:7" ht="15" thickBot="1" x14ac:dyDescent="0.35">
      <c r="A563" s="8" t="s">
        <v>420</v>
      </c>
      <c r="B563" s="9">
        <v>970.1</v>
      </c>
      <c r="C563" s="9">
        <v>1455.1</v>
      </c>
      <c r="D563" s="9">
        <v>1455.1</v>
      </c>
      <c r="E563" s="9">
        <v>5335.4</v>
      </c>
      <c r="F563" s="9">
        <v>6548</v>
      </c>
      <c r="G563" s="9">
        <v>0</v>
      </c>
    </row>
    <row r="564" spans="1:7" ht="15" thickBot="1" x14ac:dyDescent="0.35">
      <c r="A564" s="8" t="s">
        <v>422</v>
      </c>
      <c r="B564" s="9">
        <v>970.1</v>
      </c>
      <c r="C564" s="9">
        <v>970.1</v>
      </c>
      <c r="D564" s="9">
        <v>1455.1</v>
      </c>
      <c r="E564" s="9">
        <v>5335.4</v>
      </c>
      <c r="F564" s="9">
        <v>6548</v>
      </c>
      <c r="G564" s="9">
        <v>0</v>
      </c>
    </row>
    <row r="565" spans="1:7" ht="15" thickBot="1" x14ac:dyDescent="0.35">
      <c r="A565" s="8" t="s">
        <v>424</v>
      </c>
      <c r="B565" s="9">
        <v>970.1</v>
      </c>
      <c r="C565" s="9">
        <v>0</v>
      </c>
      <c r="D565" s="9">
        <v>1455.1</v>
      </c>
      <c r="E565" s="9">
        <v>4365.3999999999996</v>
      </c>
      <c r="F565" s="9">
        <v>6548</v>
      </c>
      <c r="G565" s="9">
        <v>0</v>
      </c>
    </row>
    <row r="566" spans="1:7" ht="15" thickBot="1" x14ac:dyDescent="0.35">
      <c r="A566" s="8" t="s">
        <v>426</v>
      </c>
      <c r="B566" s="9">
        <v>970.1</v>
      </c>
      <c r="C566" s="9">
        <v>0</v>
      </c>
      <c r="D566" s="9">
        <v>970.1</v>
      </c>
      <c r="E566" s="9">
        <v>4365.3999999999996</v>
      </c>
      <c r="F566" s="9">
        <v>6548</v>
      </c>
      <c r="G566" s="9">
        <v>0</v>
      </c>
    </row>
    <row r="567" spans="1:7" ht="15" thickBot="1" x14ac:dyDescent="0.35">
      <c r="A567" s="8" t="s">
        <v>427</v>
      </c>
      <c r="B567" s="9">
        <v>485</v>
      </c>
      <c r="C567" s="9">
        <v>0</v>
      </c>
      <c r="D567" s="9">
        <v>970.1</v>
      </c>
      <c r="E567" s="9">
        <v>4365.3999999999996</v>
      </c>
      <c r="F567" s="9">
        <v>2910.2</v>
      </c>
      <c r="G567" s="9">
        <v>0</v>
      </c>
    </row>
    <row r="568" spans="1:7" ht="15" thickBot="1" x14ac:dyDescent="0.35">
      <c r="A568" s="8" t="s">
        <v>429</v>
      </c>
      <c r="B568" s="9">
        <v>485</v>
      </c>
      <c r="C568" s="9">
        <v>0</v>
      </c>
      <c r="D568" s="9">
        <v>970.1</v>
      </c>
      <c r="E568" s="9">
        <v>2910.2</v>
      </c>
      <c r="F568" s="9">
        <v>2425.1999999999998</v>
      </c>
      <c r="G568" s="9">
        <v>0</v>
      </c>
    </row>
    <row r="569" spans="1:7" ht="15" thickBot="1" x14ac:dyDescent="0.35">
      <c r="A569" s="8" t="s">
        <v>430</v>
      </c>
      <c r="B569" s="9">
        <v>485</v>
      </c>
      <c r="C569" s="9">
        <v>0</v>
      </c>
      <c r="D569" s="9">
        <v>970.1</v>
      </c>
      <c r="E569" s="9">
        <v>2425.1999999999998</v>
      </c>
      <c r="F569" s="9">
        <v>1940.2</v>
      </c>
      <c r="G569" s="9">
        <v>0</v>
      </c>
    </row>
    <row r="570" spans="1:7" ht="15" thickBot="1" x14ac:dyDescent="0.35">
      <c r="A570" s="8" t="s">
        <v>431</v>
      </c>
      <c r="B570" s="9">
        <v>485</v>
      </c>
      <c r="C570" s="9">
        <v>0</v>
      </c>
      <c r="D570" s="9">
        <v>970.1</v>
      </c>
      <c r="E570" s="9">
        <v>2425.1999999999998</v>
      </c>
      <c r="F570" s="9">
        <v>1940.2</v>
      </c>
      <c r="G570" s="9">
        <v>0</v>
      </c>
    </row>
    <row r="571" spans="1:7" ht="15" thickBot="1" x14ac:dyDescent="0.35">
      <c r="A571" s="8" t="s">
        <v>432</v>
      </c>
      <c r="B571" s="9">
        <v>485</v>
      </c>
      <c r="C571" s="9">
        <v>0</v>
      </c>
      <c r="D571" s="9">
        <v>970.1</v>
      </c>
      <c r="E571" s="9">
        <v>2425.1999999999998</v>
      </c>
      <c r="F571" s="9">
        <v>1940.2</v>
      </c>
      <c r="G571" s="9">
        <v>0</v>
      </c>
    </row>
    <row r="572" spans="1:7" ht="15" thickBot="1" x14ac:dyDescent="0.35">
      <c r="A572" s="8" t="s">
        <v>433</v>
      </c>
      <c r="B572" s="9">
        <v>485</v>
      </c>
      <c r="C572" s="9">
        <v>0</v>
      </c>
      <c r="D572" s="9">
        <v>970.1</v>
      </c>
      <c r="E572" s="9">
        <v>2425.1999999999998</v>
      </c>
      <c r="F572" s="9">
        <v>1940.2</v>
      </c>
      <c r="G572" s="9">
        <v>0</v>
      </c>
    </row>
    <row r="573" spans="1:7" ht="15" thickBot="1" x14ac:dyDescent="0.35">
      <c r="A573" s="8" t="s">
        <v>435</v>
      </c>
      <c r="B573" s="9">
        <v>0</v>
      </c>
      <c r="C573" s="9">
        <v>0</v>
      </c>
      <c r="D573" s="9">
        <v>0</v>
      </c>
      <c r="E573" s="9">
        <v>2425.1999999999998</v>
      </c>
      <c r="F573" s="9">
        <v>1940.2</v>
      </c>
      <c r="G573" s="9">
        <v>0</v>
      </c>
    </row>
    <row r="574" spans="1:7" ht="15" thickBot="1" x14ac:dyDescent="0.35">
      <c r="A574" s="8" t="s">
        <v>436</v>
      </c>
      <c r="B574" s="9">
        <v>0</v>
      </c>
      <c r="C574" s="9">
        <v>0</v>
      </c>
      <c r="D574" s="9">
        <v>0</v>
      </c>
      <c r="E574" s="9">
        <v>1940.2</v>
      </c>
      <c r="F574" s="9">
        <v>1940.2</v>
      </c>
      <c r="G574" s="9">
        <v>0</v>
      </c>
    </row>
    <row r="575" spans="1:7" ht="15" thickBot="1" x14ac:dyDescent="0.35">
      <c r="A575" s="8" t="s">
        <v>437</v>
      </c>
      <c r="B575" s="9">
        <v>0</v>
      </c>
      <c r="C575" s="9">
        <v>0</v>
      </c>
      <c r="D575" s="9">
        <v>0</v>
      </c>
      <c r="E575" s="9">
        <v>1455.1</v>
      </c>
      <c r="F575" s="9">
        <v>1940.2</v>
      </c>
      <c r="G575" s="9">
        <v>0</v>
      </c>
    </row>
    <row r="576" spans="1:7" ht="15" thickBot="1" x14ac:dyDescent="0.35">
      <c r="A576" s="8" t="s">
        <v>438</v>
      </c>
      <c r="B576" s="9">
        <v>0</v>
      </c>
      <c r="C576" s="9">
        <v>0</v>
      </c>
      <c r="D576" s="9">
        <v>0</v>
      </c>
      <c r="E576" s="9">
        <v>1212.5999999999999</v>
      </c>
      <c r="F576" s="9">
        <v>0</v>
      </c>
      <c r="G576" s="9">
        <v>0</v>
      </c>
    </row>
    <row r="577" spans="1:7" ht="15" thickBot="1" x14ac:dyDescent="0.35">
      <c r="A577" s="8" t="s">
        <v>440</v>
      </c>
      <c r="B577" s="9">
        <v>0</v>
      </c>
      <c r="C577" s="9">
        <v>0</v>
      </c>
      <c r="D577" s="9">
        <v>0</v>
      </c>
      <c r="E577" s="9">
        <v>1212.5999999999999</v>
      </c>
      <c r="F577" s="9">
        <v>0</v>
      </c>
      <c r="G577" s="9">
        <v>0</v>
      </c>
    </row>
    <row r="578" spans="1:7" ht="15" thickBot="1" x14ac:dyDescent="0.35">
      <c r="A578" s="8" t="s">
        <v>442</v>
      </c>
      <c r="B578" s="9">
        <v>0</v>
      </c>
      <c r="C578" s="9">
        <v>0</v>
      </c>
      <c r="D578" s="9">
        <v>0</v>
      </c>
      <c r="E578" s="9">
        <v>242.5</v>
      </c>
      <c r="F578" s="9">
        <v>0</v>
      </c>
      <c r="G578" s="9">
        <v>0</v>
      </c>
    </row>
    <row r="579" spans="1:7" ht="15" thickBot="1" x14ac:dyDescent="0.35">
      <c r="A579" s="8" t="s">
        <v>444</v>
      </c>
      <c r="B579" s="9">
        <v>0</v>
      </c>
      <c r="C579" s="9">
        <v>0</v>
      </c>
      <c r="D579" s="9">
        <v>0</v>
      </c>
      <c r="E579" s="9">
        <v>242.5</v>
      </c>
      <c r="F579" s="9">
        <v>0</v>
      </c>
      <c r="G579" s="9">
        <v>0</v>
      </c>
    </row>
    <row r="580" spans="1:7" ht="15" thickBot="1" x14ac:dyDescent="0.35">
      <c r="A580" s="8" t="s">
        <v>446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</row>
    <row r="581" spans="1:7" ht="15" thickBot="1" x14ac:dyDescent="0.35">
      <c r="A581" s="8" t="s">
        <v>447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</row>
    <row r="582" spans="1:7" ht="15" thickBot="1" x14ac:dyDescent="0.35">
      <c r="A582" s="8" t="s">
        <v>448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</row>
    <row r="583" spans="1:7" ht="15" thickBot="1" x14ac:dyDescent="0.35">
      <c r="A583" s="8" t="s">
        <v>449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</row>
    <row r="584" spans="1:7" ht="15" thickBot="1" x14ac:dyDescent="0.35">
      <c r="A584" s="8" t="s">
        <v>450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</row>
    <row r="585" spans="1:7" ht="15" thickBot="1" x14ac:dyDescent="0.35">
      <c r="A585" s="8" t="s">
        <v>451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</row>
    <row r="586" spans="1:7" ht="15" thickBot="1" x14ac:dyDescent="0.35">
      <c r="A586" s="8" t="s">
        <v>452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</row>
    <row r="587" spans="1:7" ht="15" thickBot="1" x14ac:dyDescent="0.35">
      <c r="A587" s="8" t="s">
        <v>453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</row>
    <row r="588" spans="1:7" ht="15" thickBot="1" x14ac:dyDescent="0.35">
      <c r="A588" s="8" t="s">
        <v>454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</row>
    <row r="589" spans="1:7" ht="15" thickBot="1" x14ac:dyDescent="0.35">
      <c r="A589" s="8" t="s">
        <v>455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</row>
    <row r="590" spans="1:7" ht="15" thickBot="1" x14ac:dyDescent="0.35">
      <c r="A590" s="8" t="s">
        <v>456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</row>
    <row r="591" spans="1:7" ht="15" thickBot="1" x14ac:dyDescent="0.35">
      <c r="A591" s="8" t="s">
        <v>457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</row>
    <row r="592" spans="1:7" ht="15" thickBot="1" x14ac:dyDescent="0.35">
      <c r="A592" s="8" t="s">
        <v>458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</row>
    <row r="593" spans="1:7" ht="15" thickBot="1" x14ac:dyDescent="0.35">
      <c r="A593" s="8" t="s">
        <v>459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</row>
    <row r="594" spans="1:7" ht="15" thickBot="1" x14ac:dyDescent="0.35">
      <c r="A594" s="8" t="s">
        <v>460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</row>
    <row r="595" spans="1:7" ht="15" thickBot="1" x14ac:dyDescent="0.35">
      <c r="A595" s="8" t="s">
        <v>461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</row>
    <row r="596" spans="1:7" ht="15" thickBot="1" x14ac:dyDescent="0.35">
      <c r="A596" s="8" t="s">
        <v>462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</row>
    <row r="597" spans="1:7" ht="15" thickBot="1" x14ac:dyDescent="0.35">
      <c r="A597" s="8" t="s">
        <v>463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</row>
    <row r="598" spans="1:7" ht="15" thickBot="1" x14ac:dyDescent="0.35">
      <c r="A598" s="8" t="s">
        <v>464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</row>
    <row r="599" spans="1:7" ht="15" thickBot="1" x14ac:dyDescent="0.35">
      <c r="A599" s="8" t="s">
        <v>465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</row>
    <row r="600" spans="1:7" ht="15" thickBot="1" x14ac:dyDescent="0.35">
      <c r="A600" s="8" t="s">
        <v>466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</row>
    <row r="601" spans="1:7" ht="15" thickBot="1" x14ac:dyDescent="0.35">
      <c r="A601" s="8" t="s">
        <v>467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</row>
    <row r="602" spans="1:7" ht="15" thickBot="1" x14ac:dyDescent="0.35">
      <c r="A602" s="8" t="s">
        <v>468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</row>
    <row r="603" spans="1:7" ht="15" thickBot="1" x14ac:dyDescent="0.35">
      <c r="A603" s="8" t="s">
        <v>469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</row>
    <row r="604" spans="1:7" ht="15" thickBot="1" x14ac:dyDescent="0.35">
      <c r="A604" s="8" t="s">
        <v>470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</row>
    <row r="605" spans="1:7" ht="15" thickBot="1" x14ac:dyDescent="0.35">
      <c r="A605" s="8" t="s">
        <v>471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</row>
    <row r="606" spans="1:7" ht="15" thickBot="1" x14ac:dyDescent="0.35">
      <c r="A606" s="8" t="s">
        <v>472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</row>
    <row r="607" spans="1:7" ht="15" thickBot="1" x14ac:dyDescent="0.35">
      <c r="A607" s="8" t="s">
        <v>473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</row>
    <row r="608" spans="1:7" ht="15" thickBot="1" x14ac:dyDescent="0.35">
      <c r="A608" s="8" t="s">
        <v>474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</row>
    <row r="609" spans="1:7" ht="15" thickBot="1" x14ac:dyDescent="0.35">
      <c r="A609" s="8" t="s">
        <v>475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</row>
    <row r="610" spans="1:7" ht="15" thickBot="1" x14ac:dyDescent="0.35">
      <c r="A610" s="8" t="s">
        <v>476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</row>
    <row r="611" spans="1:7" ht="15" thickBot="1" x14ac:dyDescent="0.35">
      <c r="A611" s="8" t="s">
        <v>477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</row>
    <row r="612" spans="1:7" ht="15" thickBot="1" x14ac:dyDescent="0.35">
      <c r="A612" s="8" t="s">
        <v>478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</row>
    <row r="613" spans="1:7" ht="15" thickBot="1" x14ac:dyDescent="0.35">
      <c r="A613" s="8" t="s">
        <v>479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</row>
    <row r="614" spans="1:7" ht="15" thickBot="1" x14ac:dyDescent="0.35">
      <c r="A614" s="8" t="s">
        <v>480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</row>
    <row r="615" spans="1:7" ht="15" thickBot="1" x14ac:dyDescent="0.35">
      <c r="A615" s="8" t="s">
        <v>481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</row>
    <row r="616" spans="1:7" ht="15" thickBot="1" x14ac:dyDescent="0.35">
      <c r="A616" s="8" t="s">
        <v>482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</row>
    <row r="617" spans="1:7" ht="15" thickBot="1" x14ac:dyDescent="0.35">
      <c r="A617" s="8" t="s">
        <v>483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</row>
    <row r="618" spans="1:7" ht="15" thickBot="1" x14ac:dyDescent="0.35">
      <c r="A618" s="8" t="s">
        <v>484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</row>
    <row r="619" spans="1:7" ht="15" thickBot="1" x14ac:dyDescent="0.35">
      <c r="A619" s="8" t="s">
        <v>485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</row>
    <row r="620" spans="1:7" ht="15" thickBot="1" x14ac:dyDescent="0.35">
      <c r="A620" s="8" t="s">
        <v>486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</row>
    <row r="621" spans="1:7" ht="15" thickBot="1" x14ac:dyDescent="0.35">
      <c r="A621" s="8" t="s">
        <v>487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</row>
    <row r="622" spans="1:7" ht="15" thickBot="1" x14ac:dyDescent="0.35">
      <c r="A622" s="8" t="s">
        <v>488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</row>
    <row r="623" spans="1:7" ht="15" thickBot="1" x14ac:dyDescent="0.35">
      <c r="A623" s="8" t="s">
        <v>489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</row>
    <row r="624" spans="1:7" ht="15" thickBot="1" x14ac:dyDescent="0.35">
      <c r="A624" s="8" t="s">
        <v>490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</row>
    <row r="625" spans="1:7" ht="15" thickBot="1" x14ac:dyDescent="0.35">
      <c r="A625" s="8" t="s">
        <v>491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</row>
    <row r="626" spans="1:7" ht="15" thickBot="1" x14ac:dyDescent="0.35">
      <c r="A626" s="8" t="s">
        <v>492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</row>
    <row r="627" spans="1:7" ht="15" thickBot="1" x14ac:dyDescent="0.35">
      <c r="A627" s="8" t="s">
        <v>493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</row>
    <row r="628" spans="1:7" ht="15" thickBot="1" x14ac:dyDescent="0.35">
      <c r="A628" s="8" t="s">
        <v>494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</row>
    <row r="629" spans="1:7" ht="15" thickBot="1" x14ac:dyDescent="0.35">
      <c r="A629" s="8" t="s">
        <v>495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</row>
    <row r="630" spans="1:7" ht="15" thickBot="1" x14ac:dyDescent="0.35">
      <c r="A630" s="8" t="s">
        <v>496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</row>
    <row r="631" spans="1:7" ht="15" thickBot="1" x14ac:dyDescent="0.35">
      <c r="A631" s="8" t="s">
        <v>497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</row>
    <row r="632" spans="1:7" ht="15" thickBot="1" x14ac:dyDescent="0.35">
      <c r="A632" s="8" t="s">
        <v>498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</row>
    <row r="633" spans="1:7" ht="15" thickBot="1" x14ac:dyDescent="0.35">
      <c r="A633" s="8" t="s">
        <v>499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</row>
    <row r="634" spans="1:7" ht="15" thickBot="1" x14ac:dyDescent="0.35">
      <c r="A634" s="8" t="s">
        <v>500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</row>
    <row r="635" spans="1:7" ht="15" thickBot="1" x14ac:dyDescent="0.35">
      <c r="A635" s="8" t="s">
        <v>501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</row>
    <row r="636" spans="1:7" ht="15" thickBot="1" x14ac:dyDescent="0.35">
      <c r="A636" s="8" t="s">
        <v>502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</row>
    <row r="637" spans="1:7" ht="15" thickBot="1" x14ac:dyDescent="0.35">
      <c r="A637" s="8" t="s">
        <v>503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</row>
    <row r="638" spans="1:7" ht="15" thickBot="1" x14ac:dyDescent="0.35">
      <c r="A638" s="8" t="s">
        <v>504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</row>
    <row r="639" spans="1:7" ht="15" thickBot="1" x14ac:dyDescent="0.35">
      <c r="A639" s="8" t="s">
        <v>505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</row>
    <row r="640" spans="1:7" ht="15" thickBot="1" x14ac:dyDescent="0.35">
      <c r="A640" s="8" t="s">
        <v>506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</row>
    <row r="641" spans="1:7" ht="15" thickBot="1" x14ac:dyDescent="0.35">
      <c r="A641" s="8" t="s">
        <v>507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</row>
    <row r="642" spans="1:7" ht="15" thickBot="1" x14ac:dyDescent="0.35">
      <c r="A642" s="8" t="s">
        <v>508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</row>
    <row r="643" spans="1:7" ht="15" thickBot="1" x14ac:dyDescent="0.35">
      <c r="A643" s="8" t="s">
        <v>509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</row>
    <row r="644" spans="1:7" ht="15" thickBot="1" x14ac:dyDescent="0.35">
      <c r="A644" s="8" t="s">
        <v>510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</row>
    <row r="645" spans="1:7" ht="15" thickBot="1" x14ac:dyDescent="0.35">
      <c r="A645" s="8" t="s">
        <v>511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</row>
    <row r="646" spans="1:7" ht="15" thickBot="1" x14ac:dyDescent="0.35">
      <c r="A646" s="8" t="s">
        <v>512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</row>
    <row r="647" spans="1:7" ht="15" thickBot="1" x14ac:dyDescent="0.35">
      <c r="A647" s="8" t="s">
        <v>513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</row>
    <row r="648" spans="1:7" ht="15" thickBot="1" x14ac:dyDescent="0.35">
      <c r="A648" s="8" t="s">
        <v>514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</row>
    <row r="649" spans="1:7" ht="15" thickBot="1" x14ac:dyDescent="0.35">
      <c r="A649" s="8" t="s">
        <v>515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</row>
    <row r="650" spans="1:7" ht="15" thickBot="1" x14ac:dyDescent="0.35">
      <c r="A650" s="8" t="s">
        <v>516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</row>
    <row r="651" spans="1:7" ht="15" thickBot="1" x14ac:dyDescent="0.35">
      <c r="A651" s="8" t="s">
        <v>517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</row>
    <row r="652" spans="1:7" ht="15" thickBot="1" x14ac:dyDescent="0.35">
      <c r="A652" s="8" t="s">
        <v>518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</row>
    <row r="653" spans="1:7" ht="15" thickBot="1" x14ac:dyDescent="0.35">
      <c r="A653" s="8" t="s">
        <v>519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</row>
    <row r="654" spans="1:7" ht="15" thickBot="1" x14ac:dyDescent="0.35">
      <c r="A654" s="8" t="s">
        <v>520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</row>
    <row r="655" spans="1:7" ht="15" thickBot="1" x14ac:dyDescent="0.35">
      <c r="A655" s="8" t="s">
        <v>521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</row>
    <row r="656" spans="1:7" ht="15" thickBot="1" x14ac:dyDescent="0.35">
      <c r="A656" s="8" t="s">
        <v>522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</row>
    <row r="657" spans="1:7" ht="15" thickBot="1" x14ac:dyDescent="0.35">
      <c r="A657" s="8" t="s">
        <v>523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</row>
    <row r="658" spans="1:7" ht="15" thickBot="1" x14ac:dyDescent="0.35">
      <c r="A658" s="8" t="s">
        <v>524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</row>
    <row r="659" spans="1:7" ht="15" thickBot="1" x14ac:dyDescent="0.35">
      <c r="A659" s="8" t="s">
        <v>525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</row>
    <row r="660" spans="1:7" ht="15" thickBot="1" x14ac:dyDescent="0.35">
      <c r="A660" s="8" t="s">
        <v>526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</row>
    <row r="661" spans="1:7" ht="15" thickBot="1" x14ac:dyDescent="0.35">
      <c r="A661" s="8" t="s">
        <v>527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</row>
    <row r="662" spans="1:7" ht="15" thickBot="1" x14ac:dyDescent="0.35">
      <c r="A662" s="8" t="s">
        <v>528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</row>
    <row r="663" spans="1:7" ht="15" thickBot="1" x14ac:dyDescent="0.35">
      <c r="A663" s="8" t="s">
        <v>529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</row>
    <row r="664" spans="1:7" ht="15" thickBot="1" x14ac:dyDescent="0.35">
      <c r="A664" s="8" t="s">
        <v>530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</row>
    <row r="665" spans="1:7" ht="15" thickBot="1" x14ac:dyDescent="0.35">
      <c r="A665" s="8" t="s">
        <v>531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</row>
    <row r="666" spans="1:7" ht="15" thickBot="1" x14ac:dyDescent="0.35">
      <c r="A666" s="8" t="s">
        <v>532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</row>
    <row r="667" spans="1:7" ht="15" thickBot="1" x14ac:dyDescent="0.35">
      <c r="A667" s="8" t="s">
        <v>533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</row>
    <row r="668" spans="1:7" ht="15" thickBot="1" x14ac:dyDescent="0.35">
      <c r="A668" s="8" t="s">
        <v>534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</row>
    <row r="669" spans="1:7" ht="15" thickBot="1" x14ac:dyDescent="0.35">
      <c r="A669" s="8" t="s">
        <v>535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</row>
    <row r="670" spans="1:7" ht="15" thickBot="1" x14ac:dyDescent="0.35">
      <c r="A670" s="8" t="s">
        <v>536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</row>
    <row r="671" spans="1:7" ht="15" thickBot="1" x14ac:dyDescent="0.35">
      <c r="A671" s="8" t="s">
        <v>537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</row>
    <row r="672" spans="1:7" ht="15" thickBot="1" x14ac:dyDescent="0.35">
      <c r="A672" s="8" t="s">
        <v>538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</row>
    <row r="673" spans="1:7" ht="15" thickBot="1" x14ac:dyDescent="0.35">
      <c r="A673" s="8" t="s">
        <v>539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</row>
    <row r="674" spans="1:7" ht="15" thickBot="1" x14ac:dyDescent="0.35">
      <c r="A674" s="8" t="s">
        <v>540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</row>
    <row r="675" spans="1:7" ht="15" thickBot="1" x14ac:dyDescent="0.35">
      <c r="A675" s="8" t="s">
        <v>541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</row>
    <row r="676" spans="1:7" ht="15" thickBot="1" x14ac:dyDescent="0.35">
      <c r="A676" s="8" t="s">
        <v>542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</row>
    <row r="677" spans="1:7" ht="15" thickBot="1" x14ac:dyDescent="0.35">
      <c r="A677" s="8" t="s">
        <v>543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</row>
    <row r="678" spans="1:7" ht="15" thickBot="1" x14ac:dyDescent="0.35">
      <c r="A678" s="8" t="s">
        <v>544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</row>
    <row r="679" spans="1:7" ht="15" thickBot="1" x14ac:dyDescent="0.35">
      <c r="A679" s="8" t="s">
        <v>545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</row>
    <row r="680" spans="1:7" ht="15" thickBot="1" x14ac:dyDescent="0.35">
      <c r="A680" s="8" t="s">
        <v>546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</row>
    <row r="681" spans="1:7" ht="15" thickBot="1" x14ac:dyDescent="0.35">
      <c r="A681" s="8" t="s">
        <v>547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</row>
    <row r="682" spans="1:7" ht="15" thickBot="1" x14ac:dyDescent="0.35">
      <c r="A682" s="8" t="s">
        <v>548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</row>
    <row r="683" spans="1:7" ht="15" thickBot="1" x14ac:dyDescent="0.35">
      <c r="A683" s="8" t="s">
        <v>549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</row>
    <row r="684" spans="1:7" ht="15" thickBot="1" x14ac:dyDescent="0.35">
      <c r="A684" s="8" t="s">
        <v>550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</row>
    <row r="685" spans="1:7" ht="15" thickBot="1" x14ac:dyDescent="0.35">
      <c r="A685" s="8" t="s">
        <v>551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</row>
    <row r="686" spans="1:7" ht="15" thickBot="1" x14ac:dyDescent="0.35">
      <c r="A686" s="8" t="s">
        <v>552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</row>
    <row r="687" spans="1:7" ht="15" thickBot="1" x14ac:dyDescent="0.35">
      <c r="A687" s="8" t="s">
        <v>553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</row>
    <row r="688" spans="1:7" ht="15" thickBot="1" x14ac:dyDescent="0.35">
      <c r="A688" s="8" t="s">
        <v>554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</row>
    <row r="689" spans="1:7" ht="15" thickBot="1" x14ac:dyDescent="0.35">
      <c r="A689" s="8" t="s">
        <v>555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</row>
    <row r="690" spans="1:7" ht="15" thickBot="1" x14ac:dyDescent="0.35">
      <c r="A690" s="8" t="s">
        <v>556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</row>
    <row r="691" spans="1:7" ht="15" thickBot="1" x14ac:dyDescent="0.35">
      <c r="A691" s="8" t="s">
        <v>557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</row>
    <row r="692" spans="1:7" ht="15" thickBot="1" x14ac:dyDescent="0.35">
      <c r="A692" s="8" t="s">
        <v>558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</row>
    <row r="693" spans="1:7" ht="15" thickBot="1" x14ac:dyDescent="0.35">
      <c r="A693" s="8" t="s">
        <v>559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</row>
    <row r="694" spans="1:7" ht="15" thickBot="1" x14ac:dyDescent="0.35">
      <c r="A694" s="8" t="s">
        <v>560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</row>
    <row r="695" spans="1:7" ht="15" thickBot="1" x14ac:dyDescent="0.35">
      <c r="A695" s="8" t="s">
        <v>561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</row>
    <row r="696" spans="1:7" ht="15" thickBot="1" x14ac:dyDescent="0.35">
      <c r="A696" s="8" t="s">
        <v>562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</row>
    <row r="697" spans="1:7" ht="15" thickBot="1" x14ac:dyDescent="0.35">
      <c r="A697" s="8" t="s">
        <v>563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</row>
    <row r="698" spans="1:7" ht="15" thickBot="1" x14ac:dyDescent="0.35">
      <c r="A698" s="8" t="s">
        <v>564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</row>
    <row r="699" spans="1:7" ht="15" thickBot="1" x14ac:dyDescent="0.35">
      <c r="A699" s="8" t="s">
        <v>565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</row>
    <row r="700" spans="1:7" ht="15" thickBot="1" x14ac:dyDescent="0.35">
      <c r="A700" s="8" t="s">
        <v>566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</row>
    <row r="701" spans="1:7" ht="15" thickBot="1" x14ac:dyDescent="0.35">
      <c r="A701" s="8" t="s">
        <v>567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</row>
    <row r="702" spans="1:7" ht="15" thickBot="1" x14ac:dyDescent="0.35">
      <c r="A702" s="8" t="s">
        <v>568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</row>
    <row r="703" spans="1:7" ht="15" thickBot="1" x14ac:dyDescent="0.35">
      <c r="A703" s="8" t="s">
        <v>569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</row>
    <row r="704" spans="1:7" ht="15" thickBot="1" x14ac:dyDescent="0.35">
      <c r="A704" s="8" t="s">
        <v>570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</row>
    <row r="705" spans="1:11" ht="15" thickBot="1" x14ac:dyDescent="0.35">
      <c r="A705" s="8" t="s">
        <v>571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</row>
    <row r="706" spans="1:11" ht="15" thickBot="1" x14ac:dyDescent="0.35">
      <c r="A706" s="8" t="s">
        <v>572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</row>
    <row r="707" spans="1:11" ht="15" thickBot="1" x14ac:dyDescent="0.35">
      <c r="A707" s="8" t="s">
        <v>573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</row>
    <row r="708" spans="1:11" ht="15" thickBot="1" x14ac:dyDescent="0.35">
      <c r="A708" s="8" t="s">
        <v>574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</row>
    <row r="709" spans="1:11" ht="15" thickBot="1" x14ac:dyDescent="0.35">
      <c r="A709" s="8" t="s">
        <v>575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</row>
    <row r="710" spans="1:11" ht="15" thickBot="1" x14ac:dyDescent="0.35">
      <c r="A710" s="8" t="s">
        <v>576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</row>
    <row r="711" spans="1:11" ht="15" thickBot="1" x14ac:dyDescent="0.35">
      <c r="A711" s="8" t="s">
        <v>577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</row>
    <row r="712" spans="1:11" ht="15" thickBot="1" x14ac:dyDescent="0.35">
      <c r="A712" s="8" t="s">
        <v>578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</row>
    <row r="713" spans="1:11" ht="15" thickBot="1" x14ac:dyDescent="0.35">
      <c r="A713" s="8" t="s">
        <v>579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</row>
    <row r="714" spans="1:11" ht="18.600000000000001" thickBot="1" x14ac:dyDescent="0.35">
      <c r="A714" s="4"/>
    </row>
    <row r="715" spans="1:11" ht="15" thickBot="1" x14ac:dyDescent="0.35">
      <c r="A715" s="8" t="s">
        <v>581</v>
      </c>
      <c r="B715" s="8" t="s">
        <v>26</v>
      </c>
      <c r="C715" s="8" t="s">
        <v>27</v>
      </c>
      <c r="D715" s="8" t="s">
        <v>28</v>
      </c>
      <c r="E715" s="8" t="s">
        <v>29</v>
      </c>
      <c r="F715" s="8" t="s">
        <v>30</v>
      </c>
      <c r="G715" s="8" t="s">
        <v>31</v>
      </c>
      <c r="H715" s="8" t="s">
        <v>582</v>
      </c>
      <c r="I715" s="8" t="s">
        <v>583</v>
      </c>
      <c r="J715" s="8" t="s">
        <v>584</v>
      </c>
      <c r="K715" s="8" t="s">
        <v>585</v>
      </c>
    </row>
    <row r="716" spans="1:11" ht="15" thickBot="1" x14ac:dyDescent="0.35">
      <c r="A716" s="8" t="s">
        <v>33</v>
      </c>
      <c r="B716" s="9">
        <v>0</v>
      </c>
      <c r="C716" s="9">
        <v>1455.1</v>
      </c>
      <c r="D716" s="9">
        <v>0</v>
      </c>
      <c r="E716" s="9">
        <v>0</v>
      </c>
      <c r="F716" s="9">
        <v>1940.2</v>
      </c>
      <c r="G716" s="9">
        <v>0</v>
      </c>
      <c r="H716" s="9">
        <v>3395.3</v>
      </c>
      <c r="I716" s="9">
        <v>4000</v>
      </c>
      <c r="J716" s="9">
        <v>604.70000000000005</v>
      </c>
      <c r="K716" s="9">
        <v>15.12</v>
      </c>
    </row>
    <row r="717" spans="1:11" ht="15" thickBot="1" x14ac:dyDescent="0.35">
      <c r="A717" s="8" t="s">
        <v>34</v>
      </c>
      <c r="B717" s="9">
        <v>485</v>
      </c>
      <c r="C717" s="9">
        <v>970.1</v>
      </c>
      <c r="D717" s="9">
        <v>0</v>
      </c>
      <c r="E717" s="9">
        <v>0</v>
      </c>
      <c r="F717" s="9">
        <v>0</v>
      </c>
      <c r="G717" s="9">
        <v>0</v>
      </c>
      <c r="H717" s="9">
        <v>1455.1</v>
      </c>
      <c r="I717" s="9">
        <v>3000</v>
      </c>
      <c r="J717" s="9">
        <v>1544.9</v>
      </c>
      <c r="K717" s="9">
        <v>51.5</v>
      </c>
    </row>
    <row r="718" spans="1:11" ht="15" thickBot="1" x14ac:dyDescent="0.35">
      <c r="A718" s="8" t="s">
        <v>35</v>
      </c>
      <c r="B718" s="9">
        <v>485</v>
      </c>
      <c r="C718" s="9">
        <v>1940.2</v>
      </c>
      <c r="D718" s="9">
        <v>0</v>
      </c>
      <c r="E718" s="9">
        <v>0</v>
      </c>
      <c r="F718" s="9">
        <v>0</v>
      </c>
      <c r="G718" s="9">
        <v>0</v>
      </c>
      <c r="H718" s="9">
        <v>2425.1999999999998</v>
      </c>
      <c r="I718" s="9">
        <v>4000</v>
      </c>
      <c r="J718" s="9">
        <v>1574.8</v>
      </c>
      <c r="K718" s="9">
        <v>39.369999999999997</v>
      </c>
    </row>
    <row r="719" spans="1:11" ht="15" thickBot="1" x14ac:dyDescent="0.35">
      <c r="A719" s="8" t="s">
        <v>36</v>
      </c>
      <c r="B719" s="9">
        <v>0</v>
      </c>
      <c r="C719" s="9">
        <v>1455.1</v>
      </c>
      <c r="D719" s="9">
        <v>0</v>
      </c>
      <c r="E719" s="9">
        <v>0</v>
      </c>
      <c r="F719" s="9">
        <v>0</v>
      </c>
      <c r="G719" s="9">
        <v>0</v>
      </c>
      <c r="H719" s="9">
        <v>1455.1</v>
      </c>
      <c r="I719" s="9">
        <v>1000</v>
      </c>
      <c r="J719" s="9">
        <v>-455.1</v>
      </c>
      <c r="K719" s="9">
        <v>-45.51</v>
      </c>
    </row>
    <row r="720" spans="1:11" ht="15" thickBot="1" x14ac:dyDescent="0.35">
      <c r="A720" s="8" t="s">
        <v>37</v>
      </c>
      <c r="B720" s="9">
        <v>970.1</v>
      </c>
      <c r="C720" s="9">
        <v>1455.1</v>
      </c>
      <c r="D720" s="9">
        <v>0</v>
      </c>
      <c r="E720" s="9">
        <v>1455.1</v>
      </c>
      <c r="F720" s="9">
        <v>0</v>
      </c>
      <c r="G720" s="9">
        <v>0</v>
      </c>
      <c r="H720" s="9">
        <v>3880.3</v>
      </c>
      <c r="I720" s="9">
        <v>1000</v>
      </c>
      <c r="J720" s="9">
        <v>-2880.3</v>
      </c>
      <c r="K720" s="9">
        <v>-288.02999999999997</v>
      </c>
    </row>
    <row r="721" spans="1:11" ht="15" thickBot="1" x14ac:dyDescent="0.35">
      <c r="A721" s="8" t="s">
        <v>38</v>
      </c>
      <c r="B721" s="9">
        <v>970.1</v>
      </c>
      <c r="C721" s="9">
        <v>1455.1</v>
      </c>
      <c r="D721" s="9">
        <v>0</v>
      </c>
      <c r="E721" s="9">
        <v>0</v>
      </c>
      <c r="F721" s="9">
        <v>0</v>
      </c>
      <c r="G721" s="9">
        <v>0</v>
      </c>
      <c r="H721" s="9">
        <v>2425.1999999999998</v>
      </c>
      <c r="I721" s="9">
        <v>5000</v>
      </c>
      <c r="J721" s="9">
        <v>2574.8000000000002</v>
      </c>
      <c r="K721" s="9">
        <v>51.5</v>
      </c>
    </row>
    <row r="722" spans="1:11" ht="15" thickBot="1" x14ac:dyDescent="0.35">
      <c r="A722" s="8" t="s">
        <v>39</v>
      </c>
      <c r="B722" s="9">
        <v>485</v>
      </c>
      <c r="C722" s="9">
        <v>1455.1</v>
      </c>
      <c r="D722" s="9">
        <v>0</v>
      </c>
      <c r="E722" s="9">
        <v>0</v>
      </c>
      <c r="F722" s="9">
        <v>0</v>
      </c>
      <c r="G722" s="9">
        <v>4365.3999999999996</v>
      </c>
      <c r="H722" s="9">
        <v>6305.5</v>
      </c>
      <c r="I722" s="9">
        <v>1000</v>
      </c>
      <c r="J722" s="9">
        <v>-5305.5</v>
      </c>
      <c r="K722" s="9">
        <v>-530.54999999999995</v>
      </c>
    </row>
    <row r="723" spans="1:11" ht="15" thickBot="1" x14ac:dyDescent="0.35">
      <c r="A723" s="8" t="s">
        <v>40</v>
      </c>
      <c r="B723" s="9">
        <v>970.1</v>
      </c>
      <c r="C723" s="9">
        <v>1455.1</v>
      </c>
      <c r="D723" s="9">
        <v>0</v>
      </c>
      <c r="E723" s="9">
        <v>0</v>
      </c>
      <c r="F723" s="9">
        <v>1940.2</v>
      </c>
      <c r="G723" s="9">
        <v>2425.1999999999998</v>
      </c>
      <c r="H723" s="9">
        <v>6790.6</v>
      </c>
      <c r="I723" s="9">
        <v>2000</v>
      </c>
      <c r="J723" s="9">
        <v>-4790.6000000000004</v>
      </c>
      <c r="K723" s="9">
        <v>-239.53</v>
      </c>
    </row>
    <row r="724" spans="1:11" ht="15" thickBot="1" x14ac:dyDescent="0.35">
      <c r="A724" s="8" t="s">
        <v>41</v>
      </c>
      <c r="B724" s="9">
        <v>485</v>
      </c>
      <c r="C724" s="9">
        <v>1455.1</v>
      </c>
      <c r="D724" s="9">
        <v>0</v>
      </c>
      <c r="E724" s="9">
        <v>1940.2</v>
      </c>
      <c r="F724" s="9">
        <v>0</v>
      </c>
      <c r="G724" s="9">
        <v>0</v>
      </c>
      <c r="H724" s="9">
        <v>3880.3</v>
      </c>
      <c r="I724" s="9">
        <v>3000</v>
      </c>
      <c r="J724" s="9">
        <v>-880.3</v>
      </c>
      <c r="K724" s="9">
        <v>-29.34</v>
      </c>
    </row>
    <row r="725" spans="1:11" ht="15" thickBot="1" x14ac:dyDescent="0.35">
      <c r="A725" s="8" t="s">
        <v>42</v>
      </c>
      <c r="B725" s="9">
        <v>0</v>
      </c>
      <c r="C725" s="9">
        <v>0</v>
      </c>
      <c r="D725" s="9">
        <v>0</v>
      </c>
      <c r="E725" s="9">
        <v>2910.2</v>
      </c>
      <c r="F725" s="9">
        <v>0</v>
      </c>
      <c r="G725" s="9">
        <v>0</v>
      </c>
      <c r="H725" s="9">
        <v>2910.2</v>
      </c>
      <c r="I725" s="9">
        <v>3000</v>
      </c>
      <c r="J725" s="9">
        <v>89.8</v>
      </c>
      <c r="K725" s="9">
        <v>2.99</v>
      </c>
    </row>
    <row r="726" spans="1:11" ht="15" thickBot="1" x14ac:dyDescent="0.35">
      <c r="A726" s="8" t="s">
        <v>43</v>
      </c>
      <c r="B726" s="9">
        <v>970.1</v>
      </c>
      <c r="C726" s="9">
        <v>1455.1</v>
      </c>
      <c r="D726" s="9">
        <v>0</v>
      </c>
      <c r="E726" s="9">
        <v>1212.5999999999999</v>
      </c>
      <c r="F726" s="9">
        <v>1940.2</v>
      </c>
      <c r="G726" s="9">
        <v>4365.3999999999996</v>
      </c>
      <c r="H726" s="9">
        <v>9943.2999999999993</v>
      </c>
      <c r="I726" s="9">
        <v>18000</v>
      </c>
      <c r="J726" s="9">
        <v>8056.7</v>
      </c>
      <c r="K726" s="9">
        <v>44.76</v>
      </c>
    </row>
    <row r="727" spans="1:11" ht="15" thickBot="1" x14ac:dyDescent="0.35">
      <c r="A727" s="8" t="s">
        <v>44</v>
      </c>
      <c r="B727" s="9">
        <v>970.1</v>
      </c>
      <c r="C727" s="9">
        <v>1455.1</v>
      </c>
      <c r="D727" s="9">
        <v>0</v>
      </c>
      <c r="E727" s="9">
        <v>1212.5999999999999</v>
      </c>
      <c r="F727" s="9">
        <v>0</v>
      </c>
      <c r="G727" s="9">
        <v>0</v>
      </c>
      <c r="H727" s="9">
        <v>3637.8</v>
      </c>
      <c r="I727" s="9">
        <v>7000</v>
      </c>
      <c r="J727" s="9">
        <v>3362.2</v>
      </c>
      <c r="K727" s="9">
        <v>48.03</v>
      </c>
    </row>
    <row r="728" spans="1:11" ht="15" thickBot="1" x14ac:dyDescent="0.35">
      <c r="A728" s="8" t="s">
        <v>45</v>
      </c>
      <c r="B728" s="9">
        <v>485</v>
      </c>
      <c r="C728" s="9">
        <v>0</v>
      </c>
      <c r="D728" s="9">
        <v>0</v>
      </c>
      <c r="E728" s="9">
        <v>1455.1</v>
      </c>
      <c r="F728" s="9">
        <v>0</v>
      </c>
      <c r="G728" s="9">
        <v>0</v>
      </c>
      <c r="H728" s="9">
        <v>1940.2</v>
      </c>
      <c r="I728" s="9">
        <v>3000</v>
      </c>
      <c r="J728" s="9">
        <v>1059.8</v>
      </c>
      <c r="K728" s="9">
        <v>35.33</v>
      </c>
    </row>
    <row r="729" spans="1:11" ht="15" thickBot="1" x14ac:dyDescent="0.35">
      <c r="A729" s="8" t="s">
        <v>46</v>
      </c>
      <c r="B729" s="9">
        <v>970.1</v>
      </c>
      <c r="C729" s="9">
        <v>0</v>
      </c>
      <c r="D729" s="9">
        <v>0</v>
      </c>
      <c r="E729" s="9">
        <v>1940.2</v>
      </c>
      <c r="F729" s="9">
        <v>0</v>
      </c>
      <c r="G729" s="9">
        <v>0</v>
      </c>
      <c r="H729" s="9">
        <v>2910.2</v>
      </c>
      <c r="I729" s="9">
        <v>2000</v>
      </c>
      <c r="J729" s="9">
        <v>-910.2</v>
      </c>
      <c r="K729" s="9">
        <v>-45.51</v>
      </c>
    </row>
    <row r="730" spans="1:11" ht="15" thickBot="1" x14ac:dyDescent="0.35">
      <c r="A730" s="8" t="s">
        <v>47</v>
      </c>
      <c r="B730" s="9">
        <v>970.1</v>
      </c>
      <c r="C730" s="9">
        <v>1455.1</v>
      </c>
      <c r="D730" s="9">
        <v>0</v>
      </c>
      <c r="E730" s="9">
        <v>1212.5999999999999</v>
      </c>
      <c r="F730" s="9">
        <v>0</v>
      </c>
      <c r="G730" s="9">
        <v>0</v>
      </c>
      <c r="H730" s="9">
        <v>3637.8</v>
      </c>
      <c r="I730" s="9">
        <v>4000</v>
      </c>
      <c r="J730" s="9">
        <v>362.2</v>
      </c>
      <c r="K730" s="9">
        <v>9.06</v>
      </c>
    </row>
    <row r="731" spans="1:11" ht="15" thickBot="1" x14ac:dyDescent="0.35">
      <c r="A731" s="8" t="s">
        <v>48</v>
      </c>
      <c r="B731" s="9">
        <v>485</v>
      </c>
      <c r="C731" s="9">
        <v>0</v>
      </c>
      <c r="D731" s="9">
        <v>0</v>
      </c>
      <c r="E731" s="9">
        <v>0</v>
      </c>
      <c r="F731" s="9">
        <v>0</v>
      </c>
      <c r="G731" s="9">
        <v>2425.1999999999998</v>
      </c>
      <c r="H731" s="9">
        <v>2910.2</v>
      </c>
      <c r="I731" s="9">
        <v>4000</v>
      </c>
      <c r="J731" s="9">
        <v>1089.8</v>
      </c>
      <c r="K731" s="9">
        <v>27.25</v>
      </c>
    </row>
    <row r="732" spans="1:11" ht="15" thickBot="1" x14ac:dyDescent="0.35">
      <c r="A732" s="8" t="s">
        <v>49</v>
      </c>
      <c r="B732" s="9">
        <v>970.1</v>
      </c>
      <c r="C732" s="9">
        <v>0</v>
      </c>
      <c r="D732" s="9">
        <v>0</v>
      </c>
      <c r="E732" s="9">
        <v>1212.5999999999999</v>
      </c>
      <c r="F732" s="9">
        <v>0</v>
      </c>
      <c r="G732" s="9">
        <v>0</v>
      </c>
      <c r="H732" s="9">
        <v>2182.6999999999998</v>
      </c>
      <c r="I732" s="9">
        <v>3000</v>
      </c>
      <c r="J732" s="9">
        <v>817.3</v>
      </c>
      <c r="K732" s="9">
        <v>27.24</v>
      </c>
    </row>
    <row r="733" spans="1:11" ht="15" thickBot="1" x14ac:dyDescent="0.35">
      <c r="A733" s="8" t="s">
        <v>50</v>
      </c>
      <c r="B733" s="9">
        <v>970.1</v>
      </c>
      <c r="C733" s="9">
        <v>0</v>
      </c>
      <c r="D733" s="9">
        <v>0</v>
      </c>
      <c r="E733" s="9">
        <v>1455.1</v>
      </c>
      <c r="F733" s="9">
        <v>0</v>
      </c>
      <c r="G733" s="9">
        <v>0</v>
      </c>
      <c r="H733" s="9">
        <v>2425.1999999999998</v>
      </c>
      <c r="I733" s="9">
        <v>4000</v>
      </c>
      <c r="J733" s="9">
        <v>1574.8</v>
      </c>
      <c r="K733" s="9">
        <v>39.369999999999997</v>
      </c>
    </row>
    <row r="734" spans="1:11" ht="15" thickBot="1" x14ac:dyDescent="0.35">
      <c r="A734" s="8" t="s">
        <v>51</v>
      </c>
      <c r="B734" s="9">
        <v>970.1</v>
      </c>
      <c r="C734" s="9">
        <v>1455.1</v>
      </c>
      <c r="D734" s="9">
        <v>0</v>
      </c>
      <c r="E734" s="9">
        <v>1212.5999999999999</v>
      </c>
      <c r="F734" s="9">
        <v>0</v>
      </c>
      <c r="G734" s="9">
        <v>1455.1</v>
      </c>
      <c r="H734" s="9">
        <v>5092.8999999999996</v>
      </c>
      <c r="I734" s="9">
        <v>6000</v>
      </c>
      <c r="J734" s="9">
        <v>907.1</v>
      </c>
      <c r="K734" s="9">
        <v>15.12</v>
      </c>
    </row>
    <row r="735" spans="1:11" ht="15" thickBot="1" x14ac:dyDescent="0.35">
      <c r="A735" s="8" t="s">
        <v>52</v>
      </c>
      <c r="B735" s="9">
        <v>1697.6</v>
      </c>
      <c r="C735" s="9">
        <v>1455.1</v>
      </c>
      <c r="D735" s="9">
        <v>0</v>
      </c>
      <c r="E735" s="9">
        <v>242.5</v>
      </c>
      <c r="F735" s="9">
        <v>0</v>
      </c>
      <c r="G735" s="9">
        <v>0</v>
      </c>
      <c r="H735" s="9">
        <v>3395.3</v>
      </c>
      <c r="I735" s="9">
        <v>3000</v>
      </c>
      <c r="J735" s="9">
        <v>-395.3</v>
      </c>
      <c r="K735" s="9">
        <v>-13.18</v>
      </c>
    </row>
    <row r="736" spans="1:11" ht="15" thickBot="1" x14ac:dyDescent="0.35">
      <c r="A736" s="8" t="s">
        <v>53</v>
      </c>
      <c r="B736" s="9">
        <v>485</v>
      </c>
      <c r="C736" s="9">
        <v>1455.1</v>
      </c>
      <c r="D736" s="9">
        <v>0</v>
      </c>
      <c r="E736" s="9">
        <v>1212.5999999999999</v>
      </c>
      <c r="F736" s="9">
        <v>0</v>
      </c>
      <c r="G736" s="9">
        <v>0</v>
      </c>
      <c r="H736" s="9">
        <v>3152.8</v>
      </c>
      <c r="I736" s="9">
        <v>4000</v>
      </c>
      <c r="J736" s="9">
        <v>847.2</v>
      </c>
      <c r="K736" s="9">
        <v>21.18</v>
      </c>
    </row>
    <row r="737" spans="1:11" ht="15" thickBot="1" x14ac:dyDescent="0.35">
      <c r="A737" s="8" t="s">
        <v>54</v>
      </c>
      <c r="B737" s="9">
        <v>1697.6</v>
      </c>
      <c r="C737" s="9">
        <v>1455.1</v>
      </c>
      <c r="D737" s="9">
        <v>0</v>
      </c>
      <c r="E737" s="9">
        <v>242.5</v>
      </c>
      <c r="F737" s="9">
        <v>0</v>
      </c>
      <c r="G737" s="9">
        <v>0</v>
      </c>
      <c r="H737" s="9">
        <v>3395.3</v>
      </c>
      <c r="I737" s="9">
        <v>3000</v>
      </c>
      <c r="J737" s="9">
        <v>-395.3</v>
      </c>
      <c r="K737" s="9">
        <v>-13.18</v>
      </c>
    </row>
    <row r="738" spans="1:11" ht="15" thickBot="1" x14ac:dyDescent="0.35">
      <c r="A738" s="8" t="s">
        <v>55</v>
      </c>
      <c r="B738" s="9">
        <v>1697.6</v>
      </c>
      <c r="C738" s="9">
        <v>1455.1</v>
      </c>
      <c r="D738" s="9">
        <v>0</v>
      </c>
      <c r="E738" s="9">
        <v>242.5</v>
      </c>
      <c r="F738" s="9">
        <v>0</v>
      </c>
      <c r="G738" s="9">
        <v>0</v>
      </c>
      <c r="H738" s="9">
        <v>3395.3</v>
      </c>
      <c r="I738" s="9">
        <v>4000</v>
      </c>
      <c r="J738" s="9">
        <v>604.70000000000005</v>
      </c>
      <c r="K738" s="9">
        <v>15.12</v>
      </c>
    </row>
    <row r="739" spans="1:11" ht="15" thickBot="1" x14ac:dyDescent="0.35">
      <c r="A739" s="8" t="s">
        <v>56</v>
      </c>
      <c r="B739" s="9">
        <v>1940.2</v>
      </c>
      <c r="C739" s="9">
        <v>1455.1</v>
      </c>
      <c r="D739" s="9">
        <v>0</v>
      </c>
      <c r="E739" s="9">
        <v>1455.1</v>
      </c>
      <c r="F739" s="9">
        <v>0</v>
      </c>
      <c r="G739" s="9">
        <v>0</v>
      </c>
      <c r="H739" s="9">
        <v>4850.3999999999996</v>
      </c>
      <c r="I739" s="9">
        <v>5000</v>
      </c>
      <c r="J739" s="9">
        <v>149.6</v>
      </c>
      <c r="K739" s="9">
        <v>2.99</v>
      </c>
    </row>
    <row r="740" spans="1:11" ht="15" thickBot="1" x14ac:dyDescent="0.35">
      <c r="A740" s="8" t="s">
        <v>57</v>
      </c>
      <c r="B740" s="9">
        <v>485</v>
      </c>
      <c r="C740" s="9">
        <v>0</v>
      </c>
      <c r="D740" s="9">
        <v>0</v>
      </c>
      <c r="E740" s="9">
        <v>1212.5999999999999</v>
      </c>
      <c r="F740" s="9">
        <v>0</v>
      </c>
      <c r="G740" s="9">
        <v>0</v>
      </c>
      <c r="H740" s="9">
        <v>1697.6</v>
      </c>
      <c r="I740" s="9">
        <v>3000</v>
      </c>
      <c r="J740" s="9">
        <v>1302.4000000000001</v>
      </c>
      <c r="K740" s="9">
        <v>43.41</v>
      </c>
    </row>
    <row r="741" spans="1:11" ht="15" thickBot="1" x14ac:dyDescent="0.35">
      <c r="A741" s="8" t="s">
        <v>58</v>
      </c>
      <c r="B741" s="9">
        <v>970.1</v>
      </c>
      <c r="C741" s="9">
        <v>0</v>
      </c>
      <c r="D741" s="9">
        <v>0</v>
      </c>
      <c r="E741" s="9">
        <v>1212.5999999999999</v>
      </c>
      <c r="F741" s="9">
        <v>0</v>
      </c>
      <c r="G741" s="9">
        <v>0</v>
      </c>
      <c r="H741" s="9">
        <v>2182.6999999999998</v>
      </c>
      <c r="I741" s="9">
        <v>4000</v>
      </c>
      <c r="J741" s="9">
        <v>1817.3</v>
      </c>
      <c r="K741" s="9">
        <v>45.43</v>
      </c>
    </row>
    <row r="742" spans="1:11" ht="15" thickBot="1" x14ac:dyDescent="0.35">
      <c r="A742" s="8" t="s">
        <v>59</v>
      </c>
      <c r="B742" s="9">
        <v>485</v>
      </c>
      <c r="C742" s="9">
        <v>970.1</v>
      </c>
      <c r="D742" s="9">
        <v>0</v>
      </c>
      <c r="E742" s="9">
        <v>242.5</v>
      </c>
      <c r="F742" s="9">
        <v>0</v>
      </c>
      <c r="G742" s="9">
        <v>0</v>
      </c>
      <c r="H742" s="9">
        <v>1697.6</v>
      </c>
      <c r="I742" s="9">
        <v>2000</v>
      </c>
      <c r="J742" s="9">
        <v>302.39999999999998</v>
      </c>
      <c r="K742" s="9">
        <v>15.12</v>
      </c>
    </row>
    <row r="743" spans="1:11" ht="15" thickBot="1" x14ac:dyDescent="0.35">
      <c r="A743" s="8" t="s">
        <v>60</v>
      </c>
      <c r="B743" s="9">
        <v>1697.6</v>
      </c>
      <c r="C743" s="9">
        <v>970.1</v>
      </c>
      <c r="D743" s="9">
        <v>0</v>
      </c>
      <c r="E743" s="9">
        <v>1212.5999999999999</v>
      </c>
      <c r="F743" s="9">
        <v>0</v>
      </c>
      <c r="G743" s="9">
        <v>0</v>
      </c>
      <c r="H743" s="9">
        <v>3880.3</v>
      </c>
      <c r="I743" s="9">
        <v>2000</v>
      </c>
      <c r="J743" s="9">
        <v>-1880.3</v>
      </c>
      <c r="K743" s="9">
        <v>-94.02</v>
      </c>
    </row>
    <row r="744" spans="1:11" ht="15" thickBot="1" x14ac:dyDescent="0.35">
      <c r="A744" s="8" t="s">
        <v>61</v>
      </c>
      <c r="B744" s="9">
        <v>970.1</v>
      </c>
      <c r="C744" s="9">
        <v>1455.1</v>
      </c>
      <c r="D744" s="9">
        <v>0</v>
      </c>
      <c r="E744" s="9">
        <v>1455.1</v>
      </c>
      <c r="F744" s="9">
        <v>0</v>
      </c>
      <c r="G744" s="9">
        <v>0</v>
      </c>
      <c r="H744" s="9">
        <v>3880.3</v>
      </c>
      <c r="I744" s="9">
        <v>5000</v>
      </c>
      <c r="J744" s="9">
        <v>1119.7</v>
      </c>
      <c r="K744" s="9">
        <v>22.39</v>
      </c>
    </row>
    <row r="745" spans="1:11" ht="15" thickBot="1" x14ac:dyDescent="0.35">
      <c r="A745" s="8" t="s">
        <v>62</v>
      </c>
      <c r="B745" s="9">
        <v>1697.6</v>
      </c>
      <c r="C745" s="9">
        <v>1455.1</v>
      </c>
      <c r="D745" s="9">
        <v>0</v>
      </c>
      <c r="E745" s="9">
        <v>1212.5999999999999</v>
      </c>
      <c r="F745" s="9">
        <v>1940.2</v>
      </c>
      <c r="G745" s="9">
        <v>0</v>
      </c>
      <c r="H745" s="9">
        <v>6305.5</v>
      </c>
      <c r="I745" s="9">
        <v>5000</v>
      </c>
      <c r="J745" s="9">
        <v>-1305.5</v>
      </c>
      <c r="K745" s="9">
        <v>-26.11</v>
      </c>
    </row>
    <row r="746" spans="1:11" ht="15" thickBot="1" x14ac:dyDescent="0.35">
      <c r="A746" s="8" t="s">
        <v>63</v>
      </c>
      <c r="B746" s="9">
        <v>1697.6</v>
      </c>
      <c r="C746" s="9">
        <v>1455.1</v>
      </c>
      <c r="D746" s="9">
        <v>0</v>
      </c>
      <c r="E746" s="9">
        <v>1455.1</v>
      </c>
      <c r="F746" s="9">
        <v>1940.2</v>
      </c>
      <c r="G746" s="9">
        <v>2425.1999999999998</v>
      </c>
      <c r="H746" s="9">
        <v>8973.2000000000007</v>
      </c>
      <c r="I746" s="9">
        <v>5000</v>
      </c>
      <c r="J746" s="9">
        <v>-3973.2</v>
      </c>
      <c r="K746" s="9">
        <v>-79.459999999999994</v>
      </c>
    </row>
    <row r="747" spans="1:11" ht="15" thickBot="1" x14ac:dyDescent="0.35">
      <c r="A747" s="8" t="s">
        <v>64</v>
      </c>
      <c r="B747" s="9">
        <v>970.1</v>
      </c>
      <c r="C747" s="9">
        <v>1455.1</v>
      </c>
      <c r="D747" s="9">
        <v>0</v>
      </c>
      <c r="E747" s="9">
        <v>1940.2</v>
      </c>
      <c r="F747" s="9">
        <v>1940.2</v>
      </c>
      <c r="G747" s="9">
        <v>0</v>
      </c>
      <c r="H747" s="9">
        <v>6305.5</v>
      </c>
      <c r="I747" s="9">
        <v>3000</v>
      </c>
      <c r="J747" s="9">
        <v>-3305.5</v>
      </c>
      <c r="K747" s="9">
        <v>-110.18</v>
      </c>
    </row>
    <row r="748" spans="1:11" ht="15" thickBot="1" x14ac:dyDescent="0.35">
      <c r="A748" s="8" t="s">
        <v>65</v>
      </c>
      <c r="B748" s="9">
        <v>970.1</v>
      </c>
      <c r="C748" s="9">
        <v>1455.1</v>
      </c>
      <c r="D748" s="9">
        <v>0</v>
      </c>
      <c r="E748" s="9">
        <v>1455.1</v>
      </c>
      <c r="F748" s="9">
        <v>0</v>
      </c>
      <c r="G748" s="9">
        <v>1455.1</v>
      </c>
      <c r="H748" s="9">
        <v>5335.4</v>
      </c>
      <c r="I748" s="9">
        <v>4000</v>
      </c>
      <c r="J748" s="9">
        <v>-1335.4</v>
      </c>
      <c r="K748" s="9">
        <v>-33.39</v>
      </c>
    </row>
    <row r="749" spans="1:11" ht="15" thickBot="1" x14ac:dyDescent="0.35">
      <c r="A749" s="8" t="s">
        <v>66</v>
      </c>
      <c r="B749" s="9">
        <v>1697.6</v>
      </c>
      <c r="C749" s="9">
        <v>1455.1</v>
      </c>
      <c r="D749" s="9">
        <v>0</v>
      </c>
      <c r="E749" s="9">
        <v>1455.1</v>
      </c>
      <c r="F749" s="9">
        <v>0</v>
      </c>
      <c r="G749" s="9">
        <v>0</v>
      </c>
      <c r="H749" s="9">
        <v>4607.8999999999996</v>
      </c>
      <c r="I749" s="9">
        <v>5000</v>
      </c>
      <c r="J749" s="9">
        <v>392.1</v>
      </c>
      <c r="K749" s="9">
        <v>7.84</v>
      </c>
    </row>
    <row r="750" spans="1:11" ht="15" thickBot="1" x14ac:dyDescent="0.35">
      <c r="A750" s="8" t="s">
        <v>67</v>
      </c>
      <c r="B750" s="9">
        <v>1940.2</v>
      </c>
      <c r="C750" s="9">
        <v>1455.1</v>
      </c>
      <c r="D750" s="9">
        <v>0</v>
      </c>
      <c r="E750" s="9">
        <v>2425.1999999999998</v>
      </c>
      <c r="F750" s="9">
        <v>0</v>
      </c>
      <c r="G750" s="9">
        <v>0</v>
      </c>
      <c r="H750" s="9">
        <v>5820.5</v>
      </c>
      <c r="I750" s="9">
        <v>5000</v>
      </c>
      <c r="J750" s="9">
        <v>-820.5</v>
      </c>
      <c r="K750" s="9">
        <v>-16.41</v>
      </c>
    </row>
    <row r="751" spans="1:11" ht="15" thickBot="1" x14ac:dyDescent="0.35">
      <c r="A751" s="8" t="s">
        <v>68</v>
      </c>
      <c r="B751" s="9">
        <v>1940.2</v>
      </c>
      <c r="C751" s="9">
        <v>1940.2</v>
      </c>
      <c r="D751" s="9">
        <v>0</v>
      </c>
      <c r="E751" s="9">
        <v>2425.1999999999998</v>
      </c>
      <c r="F751" s="9">
        <v>0</v>
      </c>
      <c r="G751" s="9">
        <v>0</v>
      </c>
      <c r="H751" s="9">
        <v>6305.5</v>
      </c>
      <c r="I751" s="9">
        <v>6000</v>
      </c>
      <c r="J751" s="9">
        <v>-305.5</v>
      </c>
      <c r="K751" s="9">
        <v>-5.09</v>
      </c>
    </row>
    <row r="752" spans="1:11" ht="15" thickBot="1" x14ac:dyDescent="0.35">
      <c r="A752" s="8" t="s">
        <v>69</v>
      </c>
      <c r="B752" s="9">
        <v>970.1</v>
      </c>
      <c r="C752" s="9">
        <v>1455.1</v>
      </c>
      <c r="D752" s="9">
        <v>0</v>
      </c>
      <c r="E752" s="9">
        <v>1455.1</v>
      </c>
      <c r="F752" s="9">
        <v>0</v>
      </c>
      <c r="G752" s="9">
        <v>0</v>
      </c>
      <c r="H752" s="9">
        <v>3880.3</v>
      </c>
      <c r="I752" s="9">
        <v>5000</v>
      </c>
      <c r="J752" s="9">
        <v>1119.7</v>
      </c>
      <c r="K752" s="9">
        <v>22.39</v>
      </c>
    </row>
    <row r="753" spans="1:11" ht="15" thickBot="1" x14ac:dyDescent="0.35">
      <c r="A753" s="8" t="s">
        <v>70</v>
      </c>
      <c r="B753" s="9">
        <v>485</v>
      </c>
      <c r="C753" s="9">
        <v>970.1</v>
      </c>
      <c r="D753" s="9">
        <v>0</v>
      </c>
      <c r="E753" s="9">
        <v>1940.2</v>
      </c>
      <c r="F753" s="9">
        <v>0</v>
      </c>
      <c r="G753" s="9">
        <v>0</v>
      </c>
      <c r="H753" s="9">
        <v>3395.3</v>
      </c>
      <c r="I753" s="9">
        <v>5000</v>
      </c>
      <c r="J753" s="9">
        <v>1604.7</v>
      </c>
      <c r="K753" s="9">
        <v>32.090000000000003</v>
      </c>
    </row>
    <row r="754" spans="1:11" ht="15" thickBot="1" x14ac:dyDescent="0.35">
      <c r="A754" s="8" t="s">
        <v>71</v>
      </c>
      <c r="B754" s="9">
        <v>970.1</v>
      </c>
      <c r="C754" s="9">
        <v>1455.1</v>
      </c>
      <c r="D754" s="9">
        <v>0</v>
      </c>
      <c r="E754" s="9">
        <v>2425.1999999999998</v>
      </c>
      <c r="F754" s="9">
        <v>0</v>
      </c>
      <c r="G754" s="9">
        <v>0</v>
      </c>
      <c r="H754" s="9">
        <v>4850.3999999999996</v>
      </c>
      <c r="I754" s="9">
        <v>4000</v>
      </c>
      <c r="J754" s="9">
        <v>-850.4</v>
      </c>
      <c r="K754" s="9">
        <v>-21.26</v>
      </c>
    </row>
    <row r="755" spans="1:11" ht="15" thickBot="1" x14ac:dyDescent="0.35">
      <c r="A755" s="8" t="s">
        <v>72</v>
      </c>
      <c r="B755" s="9">
        <v>1697.6</v>
      </c>
      <c r="C755" s="9">
        <v>1455.1</v>
      </c>
      <c r="D755" s="9">
        <v>0</v>
      </c>
      <c r="E755" s="9">
        <v>2425.1999999999998</v>
      </c>
      <c r="F755" s="9">
        <v>0</v>
      </c>
      <c r="G755" s="9">
        <v>0</v>
      </c>
      <c r="H755" s="9">
        <v>5578</v>
      </c>
      <c r="I755" s="9">
        <v>5000</v>
      </c>
      <c r="J755" s="9">
        <v>-578</v>
      </c>
      <c r="K755" s="9">
        <v>-11.56</v>
      </c>
    </row>
    <row r="756" spans="1:11" ht="15" thickBot="1" x14ac:dyDescent="0.35">
      <c r="A756" s="8" t="s">
        <v>73</v>
      </c>
      <c r="B756" s="9">
        <v>1697.6</v>
      </c>
      <c r="C756" s="9">
        <v>1455.1</v>
      </c>
      <c r="D756" s="9">
        <v>0</v>
      </c>
      <c r="E756" s="9">
        <v>2425.1999999999998</v>
      </c>
      <c r="F756" s="9">
        <v>0</v>
      </c>
      <c r="G756" s="9">
        <v>0</v>
      </c>
      <c r="H756" s="9">
        <v>5578</v>
      </c>
      <c r="I756" s="9">
        <v>5000</v>
      </c>
      <c r="J756" s="9">
        <v>-578</v>
      </c>
      <c r="K756" s="9">
        <v>-11.56</v>
      </c>
    </row>
    <row r="757" spans="1:11" ht="15" thickBot="1" x14ac:dyDescent="0.35">
      <c r="A757" s="8" t="s">
        <v>74</v>
      </c>
      <c r="B757" s="9">
        <v>1697.6</v>
      </c>
      <c r="C757" s="9">
        <v>1455.1</v>
      </c>
      <c r="D757" s="9">
        <v>0</v>
      </c>
      <c r="E757" s="9">
        <v>2425.1999999999998</v>
      </c>
      <c r="F757" s="9">
        <v>0</v>
      </c>
      <c r="G757" s="9">
        <v>0</v>
      </c>
      <c r="H757" s="9">
        <v>5578</v>
      </c>
      <c r="I757" s="9">
        <v>5000</v>
      </c>
      <c r="J757" s="9">
        <v>-578</v>
      </c>
      <c r="K757" s="9">
        <v>-11.56</v>
      </c>
    </row>
    <row r="758" spans="1:11" ht="15" thickBot="1" x14ac:dyDescent="0.35">
      <c r="A758" s="8" t="s">
        <v>75</v>
      </c>
      <c r="B758" s="9">
        <v>1940.2</v>
      </c>
      <c r="C758" s="9">
        <v>1455.1</v>
      </c>
      <c r="D758" s="9">
        <v>0</v>
      </c>
      <c r="E758" s="9">
        <v>2425.1999999999998</v>
      </c>
      <c r="F758" s="9">
        <v>0</v>
      </c>
      <c r="G758" s="9">
        <v>1455.1</v>
      </c>
      <c r="H758" s="9">
        <v>7275.6</v>
      </c>
      <c r="I758" s="9">
        <v>7000</v>
      </c>
      <c r="J758" s="9">
        <v>-275.60000000000002</v>
      </c>
      <c r="K758" s="9">
        <v>-3.94</v>
      </c>
    </row>
    <row r="759" spans="1:11" ht="15" thickBot="1" x14ac:dyDescent="0.35">
      <c r="A759" s="8" t="s">
        <v>76</v>
      </c>
      <c r="B759" s="9">
        <v>1697.6</v>
      </c>
      <c r="C759" s="9">
        <v>1455.1</v>
      </c>
      <c r="D759" s="9">
        <v>0</v>
      </c>
      <c r="E759" s="9">
        <v>2425.1999999999998</v>
      </c>
      <c r="F759" s="9">
        <v>0</v>
      </c>
      <c r="G759" s="9">
        <v>0</v>
      </c>
      <c r="H759" s="9">
        <v>5578</v>
      </c>
      <c r="I759" s="9">
        <v>6000</v>
      </c>
      <c r="J759" s="9">
        <v>422</v>
      </c>
      <c r="K759" s="9">
        <v>7.03</v>
      </c>
    </row>
    <row r="760" spans="1:11" ht="15" thickBot="1" x14ac:dyDescent="0.35">
      <c r="A760" s="8" t="s">
        <v>77</v>
      </c>
      <c r="B760" s="9">
        <v>1697.6</v>
      </c>
      <c r="C760" s="9">
        <v>1455.1</v>
      </c>
      <c r="D760" s="9">
        <v>0</v>
      </c>
      <c r="E760" s="9">
        <v>1940.2</v>
      </c>
      <c r="F760" s="9">
        <v>0</v>
      </c>
      <c r="G760" s="9">
        <v>1455.1</v>
      </c>
      <c r="H760" s="9">
        <v>6548</v>
      </c>
      <c r="I760" s="9">
        <v>7000</v>
      </c>
      <c r="J760" s="9">
        <v>452</v>
      </c>
      <c r="K760" s="9">
        <v>6.46</v>
      </c>
    </row>
    <row r="761" spans="1:11" ht="15" thickBot="1" x14ac:dyDescent="0.35">
      <c r="A761" s="8" t="s">
        <v>78</v>
      </c>
      <c r="B761" s="9">
        <v>1697.6</v>
      </c>
      <c r="C761" s="9">
        <v>1455.1</v>
      </c>
      <c r="D761" s="9">
        <v>0</v>
      </c>
      <c r="E761" s="9">
        <v>2425.1999999999998</v>
      </c>
      <c r="F761" s="9">
        <v>0</v>
      </c>
      <c r="G761" s="9">
        <v>0</v>
      </c>
      <c r="H761" s="9">
        <v>5578</v>
      </c>
      <c r="I761" s="9">
        <v>7000</v>
      </c>
      <c r="J761" s="9">
        <v>1422</v>
      </c>
      <c r="K761" s="9">
        <v>20.309999999999999</v>
      </c>
    </row>
    <row r="762" spans="1:11" ht="15" thickBot="1" x14ac:dyDescent="0.35">
      <c r="A762" s="8" t="s">
        <v>79</v>
      </c>
      <c r="B762" s="9">
        <v>1940.2</v>
      </c>
      <c r="C762" s="9">
        <v>1455.1</v>
      </c>
      <c r="D762" s="9">
        <v>0</v>
      </c>
      <c r="E762" s="9">
        <v>2425.1999999999998</v>
      </c>
      <c r="F762" s="9">
        <v>0</v>
      </c>
      <c r="G762" s="9">
        <v>0</v>
      </c>
      <c r="H762" s="9">
        <v>5820.5</v>
      </c>
      <c r="I762" s="9">
        <v>6000</v>
      </c>
      <c r="J762" s="9">
        <v>179.5</v>
      </c>
      <c r="K762" s="9">
        <v>2.99</v>
      </c>
    </row>
    <row r="763" spans="1:11" ht="15" thickBot="1" x14ac:dyDescent="0.35">
      <c r="A763" s="8" t="s">
        <v>80</v>
      </c>
      <c r="B763" s="9">
        <v>1940.2</v>
      </c>
      <c r="C763" s="9">
        <v>2425.1999999999998</v>
      </c>
      <c r="D763" s="9">
        <v>0</v>
      </c>
      <c r="E763" s="9">
        <v>2425.1999999999998</v>
      </c>
      <c r="F763" s="9">
        <v>0</v>
      </c>
      <c r="G763" s="9">
        <v>0</v>
      </c>
      <c r="H763" s="9">
        <v>6790.6</v>
      </c>
      <c r="I763" s="9">
        <v>7000</v>
      </c>
      <c r="J763" s="9">
        <v>209.4</v>
      </c>
      <c r="K763" s="9">
        <v>2.99</v>
      </c>
    </row>
    <row r="764" spans="1:11" ht="15" thickBot="1" x14ac:dyDescent="0.35">
      <c r="A764" s="8" t="s">
        <v>81</v>
      </c>
      <c r="B764" s="9">
        <v>970.1</v>
      </c>
      <c r="C764" s="9">
        <v>1455.1</v>
      </c>
      <c r="D764" s="9">
        <v>0</v>
      </c>
      <c r="E764" s="9">
        <v>2425.1999999999998</v>
      </c>
      <c r="F764" s="9">
        <v>0</v>
      </c>
      <c r="G764" s="9">
        <v>0</v>
      </c>
      <c r="H764" s="9">
        <v>4850.3999999999996</v>
      </c>
      <c r="I764" s="9">
        <v>5000</v>
      </c>
      <c r="J764" s="9">
        <v>149.6</v>
      </c>
      <c r="K764" s="9">
        <v>2.99</v>
      </c>
    </row>
    <row r="765" spans="1:11" ht="15" thickBot="1" x14ac:dyDescent="0.35">
      <c r="A765" s="8" t="s">
        <v>82</v>
      </c>
      <c r="B765" s="9">
        <v>1697.6</v>
      </c>
      <c r="C765" s="9">
        <v>1455.1</v>
      </c>
      <c r="D765" s="9">
        <v>970.1</v>
      </c>
      <c r="E765" s="9">
        <v>2425.1999999999998</v>
      </c>
      <c r="F765" s="9">
        <v>0</v>
      </c>
      <c r="G765" s="9">
        <v>0</v>
      </c>
      <c r="H765" s="9">
        <v>6548</v>
      </c>
      <c r="I765" s="9">
        <v>7000</v>
      </c>
      <c r="J765" s="9">
        <v>452</v>
      </c>
      <c r="K765" s="9">
        <v>6.46</v>
      </c>
    </row>
    <row r="766" spans="1:11" ht="15" thickBot="1" x14ac:dyDescent="0.35">
      <c r="A766" s="8" t="s">
        <v>83</v>
      </c>
      <c r="B766" s="9">
        <v>1697.6</v>
      </c>
      <c r="C766" s="9">
        <v>1455.1</v>
      </c>
      <c r="D766" s="9">
        <v>2182.6999999999998</v>
      </c>
      <c r="E766" s="9">
        <v>2425.1999999999998</v>
      </c>
      <c r="F766" s="9">
        <v>0</v>
      </c>
      <c r="G766" s="9">
        <v>0</v>
      </c>
      <c r="H766" s="9">
        <v>7760.6</v>
      </c>
      <c r="I766" s="9">
        <v>8000</v>
      </c>
      <c r="J766" s="9">
        <v>239.4</v>
      </c>
      <c r="K766" s="9">
        <v>2.99</v>
      </c>
    </row>
    <row r="767" spans="1:11" ht="15" thickBot="1" x14ac:dyDescent="0.35">
      <c r="A767" s="8" t="s">
        <v>84</v>
      </c>
      <c r="B767" s="9">
        <v>1940.2</v>
      </c>
      <c r="C767" s="9">
        <v>1455.1</v>
      </c>
      <c r="D767" s="9">
        <v>6790.6</v>
      </c>
      <c r="E767" s="9">
        <v>2425.1999999999998</v>
      </c>
      <c r="F767" s="9">
        <v>0</v>
      </c>
      <c r="G767" s="9">
        <v>0</v>
      </c>
      <c r="H767" s="9">
        <v>12611</v>
      </c>
      <c r="I767" s="9">
        <v>9000</v>
      </c>
      <c r="J767" s="9">
        <v>-3611</v>
      </c>
      <c r="K767" s="9">
        <v>-40.119999999999997</v>
      </c>
    </row>
    <row r="768" spans="1:11" ht="15" thickBot="1" x14ac:dyDescent="0.35">
      <c r="A768" s="8" t="s">
        <v>85</v>
      </c>
      <c r="B768" s="9">
        <v>1697.6</v>
      </c>
      <c r="C768" s="9">
        <v>1455.1</v>
      </c>
      <c r="D768" s="9">
        <v>2182.6999999999998</v>
      </c>
      <c r="E768" s="9">
        <v>2425.1999999999998</v>
      </c>
      <c r="F768" s="9">
        <v>0</v>
      </c>
      <c r="G768" s="9">
        <v>0</v>
      </c>
      <c r="H768" s="9">
        <v>7760.6</v>
      </c>
      <c r="I768" s="9">
        <v>8000</v>
      </c>
      <c r="J768" s="9">
        <v>239.4</v>
      </c>
      <c r="K768" s="9">
        <v>2.99</v>
      </c>
    </row>
    <row r="769" spans="1:11" ht="15" thickBot="1" x14ac:dyDescent="0.35">
      <c r="A769" s="8" t="s">
        <v>86</v>
      </c>
      <c r="B769" s="9">
        <v>1697.6</v>
      </c>
      <c r="C769" s="9">
        <v>1455.1</v>
      </c>
      <c r="D769" s="9">
        <v>1455.1</v>
      </c>
      <c r="E769" s="9">
        <v>2425.1999999999998</v>
      </c>
      <c r="F769" s="9">
        <v>1940.2</v>
      </c>
      <c r="G769" s="9">
        <v>0</v>
      </c>
      <c r="H769" s="9">
        <v>8973.2000000000007</v>
      </c>
      <c r="I769" s="9">
        <v>9000</v>
      </c>
      <c r="J769" s="9">
        <v>26.8</v>
      </c>
      <c r="K769" s="9">
        <v>0.3</v>
      </c>
    </row>
    <row r="770" spans="1:11" ht="15" thickBot="1" x14ac:dyDescent="0.35">
      <c r="A770" s="8" t="s">
        <v>87</v>
      </c>
      <c r="B770" s="9">
        <v>1940.2</v>
      </c>
      <c r="C770" s="9">
        <v>1455.1</v>
      </c>
      <c r="D770" s="9">
        <v>1455.1</v>
      </c>
      <c r="E770" s="9">
        <v>2425.1999999999998</v>
      </c>
      <c r="F770" s="9">
        <v>1940.2</v>
      </c>
      <c r="G770" s="9">
        <v>0</v>
      </c>
      <c r="H770" s="9">
        <v>9215.7999999999993</v>
      </c>
      <c r="I770" s="9">
        <v>9000</v>
      </c>
      <c r="J770" s="9">
        <v>-215.8</v>
      </c>
      <c r="K770" s="9">
        <v>-2.4</v>
      </c>
    </row>
    <row r="771" spans="1:11" ht="15" thickBot="1" x14ac:dyDescent="0.35">
      <c r="A771" s="8" t="s">
        <v>88</v>
      </c>
      <c r="B771" s="9">
        <v>1940.2</v>
      </c>
      <c r="C771" s="9">
        <v>1455.1</v>
      </c>
      <c r="D771" s="9">
        <v>970.1</v>
      </c>
      <c r="E771" s="9">
        <v>4365.3999999999996</v>
      </c>
      <c r="F771" s="9">
        <v>0</v>
      </c>
      <c r="G771" s="9">
        <v>0</v>
      </c>
      <c r="H771" s="9">
        <v>8730.7000000000007</v>
      </c>
      <c r="I771" s="9">
        <v>9000</v>
      </c>
      <c r="J771" s="9">
        <v>269.3</v>
      </c>
      <c r="K771" s="9">
        <v>2.99</v>
      </c>
    </row>
    <row r="772" spans="1:11" ht="15" thickBot="1" x14ac:dyDescent="0.35">
      <c r="A772" s="8" t="s">
        <v>89</v>
      </c>
      <c r="B772" s="9">
        <v>1697.6</v>
      </c>
      <c r="C772" s="9">
        <v>1455.1</v>
      </c>
      <c r="D772" s="9">
        <v>1455.1</v>
      </c>
      <c r="E772" s="9">
        <v>2425.1999999999998</v>
      </c>
      <c r="F772" s="9">
        <v>0</v>
      </c>
      <c r="G772" s="9">
        <v>1455.1</v>
      </c>
      <c r="H772" s="9">
        <v>8488.2000000000007</v>
      </c>
      <c r="I772" s="9">
        <v>9000</v>
      </c>
      <c r="J772" s="9">
        <v>511.8</v>
      </c>
      <c r="K772" s="9">
        <v>5.69</v>
      </c>
    </row>
    <row r="773" spans="1:11" ht="15" thickBot="1" x14ac:dyDescent="0.35">
      <c r="A773" s="8" t="s">
        <v>90</v>
      </c>
      <c r="B773" s="9">
        <v>1940.2</v>
      </c>
      <c r="C773" s="9">
        <v>1455.1</v>
      </c>
      <c r="D773" s="9">
        <v>1455.1</v>
      </c>
      <c r="E773" s="9">
        <v>2425.1999999999998</v>
      </c>
      <c r="F773" s="9">
        <v>1940.2</v>
      </c>
      <c r="G773" s="9">
        <v>1455.1</v>
      </c>
      <c r="H773" s="9">
        <v>10670.9</v>
      </c>
      <c r="I773" s="9">
        <v>10000</v>
      </c>
      <c r="J773" s="9">
        <v>-670.9</v>
      </c>
      <c r="K773" s="9">
        <v>-6.71</v>
      </c>
    </row>
    <row r="774" spans="1:11" ht="15" thickBot="1" x14ac:dyDescent="0.35">
      <c r="A774" s="8" t="s">
        <v>91</v>
      </c>
      <c r="B774" s="9">
        <v>1940.2</v>
      </c>
      <c r="C774" s="9">
        <v>1940.2</v>
      </c>
      <c r="D774" s="9">
        <v>1455.1</v>
      </c>
      <c r="E774" s="9">
        <v>2425.1999999999998</v>
      </c>
      <c r="F774" s="9">
        <v>1940.2</v>
      </c>
      <c r="G774" s="9">
        <v>0</v>
      </c>
      <c r="H774" s="9">
        <v>9700.7999999999993</v>
      </c>
      <c r="I774" s="9">
        <v>10000</v>
      </c>
      <c r="J774" s="9">
        <v>299.2</v>
      </c>
      <c r="K774" s="9">
        <v>2.99</v>
      </c>
    </row>
    <row r="775" spans="1:11" ht="15" thickBot="1" x14ac:dyDescent="0.35">
      <c r="A775" s="8" t="s">
        <v>92</v>
      </c>
      <c r="B775" s="9">
        <v>2425.1999999999998</v>
      </c>
      <c r="C775" s="9">
        <v>2910.2</v>
      </c>
      <c r="D775" s="9">
        <v>1455.1</v>
      </c>
      <c r="E775" s="9">
        <v>2910.2</v>
      </c>
      <c r="F775" s="9">
        <v>1940.2</v>
      </c>
      <c r="G775" s="9">
        <v>2425.1999999999998</v>
      </c>
      <c r="H775" s="9">
        <v>14066.2</v>
      </c>
      <c r="I775" s="9">
        <v>12000</v>
      </c>
      <c r="J775" s="9">
        <v>-2066.1999999999998</v>
      </c>
      <c r="K775" s="9">
        <v>-17.22</v>
      </c>
    </row>
    <row r="776" spans="1:11" ht="15" thickBot="1" x14ac:dyDescent="0.35">
      <c r="A776" s="8" t="s">
        <v>93</v>
      </c>
      <c r="B776" s="9">
        <v>1940.2</v>
      </c>
      <c r="C776" s="9">
        <v>1455.1</v>
      </c>
      <c r="D776" s="9">
        <v>1455.1</v>
      </c>
      <c r="E776" s="9">
        <v>2425.1999999999998</v>
      </c>
      <c r="F776" s="9">
        <v>1940.2</v>
      </c>
      <c r="G776" s="9">
        <v>1455.1</v>
      </c>
      <c r="H776" s="9">
        <v>10670.9</v>
      </c>
      <c r="I776" s="9">
        <v>11000</v>
      </c>
      <c r="J776" s="9">
        <v>329.1</v>
      </c>
      <c r="K776" s="9">
        <v>2.99</v>
      </c>
    </row>
    <row r="777" spans="1:11" ht="15" thickBot="1" x14ac:dyDescent="0.35">
      <c r="A777" s="8" t="s">
        <v>94</v>
      </c>
      <c r="B777" s="9">
        <v>1940.2</v>
      </c>
      <c r="C777" s="9">
        <v>1455.1</v>
      </c>
      <c r="D777" s="9">
        <v>1455.1</v>
      </c>
      <c r="E777" s="9">
        <v>2910.2</v>
      </c>
      <c r="F777" s="9">
        <v>1940.2</v>
      </c>
      <c r="G777" s="9">
        <v>0</v>
      </c>
      <c r="H777" s="9">
        <v>9700.7999999999993</v>
      </c>
      <c r="I777" s="9">
        <v>11000</v>
      </c>
      <c r="J777" s="9">
        <v>1299.2</v>
      </c>
      <c r="K777" s="9">
        <v>11.81</v>
      </c>
    </row>
    <row r="778" spans="1:11" ht="15" thickBot="1" x14ac:dyDescent="0.35">
      <c r="A778" s="8" t="s">
        <v>95</v>
      </c>
      <c r="B778" s="9">
        <v>1940.2</v>
      </c>
      <c r="C778" s="9">
        <v>1455.1</v>
      </c>
      <c r="D778" s="9">
        <v>1455.1</v>
      </c>
      <c r="E778" s="9">
        <v>2425.1999999999998</v>
      </c>
      <c r="F778" s="9">
        <v>1940.2</v>
      </c>
      <c r="G778" s="9">
        <v>1455.1</v>
      </c>
      <c r="H778" s="9">
        <v>10670.9</v>
      </c>
      <c r="I778" s="9">
        <v>11000</v>
      </c>
      <c r="J778" s="9">
        <v>329.1</v>
      </c>
      <c r="K778" s="9">
        <v>2.99</v>
      </c>
    </row>
    <row r="779" spans="1:11" ht="15" thickBot="1" x14ac:dyDescent="0.35">
      <c r="A779" s="8" t="s">
        <v>96</v>
      </c>
      <c r="B779" s="9">
        <v>1940.2</v>
      </c>
      <c r="C779" s="9">
        <v>1455.1</v>
      </c>
      <c r="D779" s="9">
        <v>1455.1</v>
      </c>
      <c r="E779" s="9">
        <v>2425.1999999999998</v>
      </c>
      <c r="F779" s="9">
        <v>1940.2</v>
      </c>
      <c r="G779" s="9">
        <v>0</v>
      </c>
      <c r="H779" s="9">
        <v>9215.7999999999993</v>
      </c>
      <c r="I779" s="9">
        <v>10000</v>
      </c>
      <c r="J779" s="9">
        <v>784.2</v>
      </c>
      <c r="K779" s="9">
        <v>7.84</v>
      </c>
    </row>
    <row r="780" spans="1:11" ht="15" thickBot="1" x14ac:dyDescent="0.35">
      <c r="A780" s="8" t="s">
        <v>97</v>
      </c>
      <c r="B780" s="9">
        <v>1940.2</v>
      </c>
      <c r="C780" s="9">
        <v>1455.1</v>
      </c>
      <c r="D780" s="9">
        <v>1455.1</v>
      </c>
      <c r="E780" s="9">
        <v>2425.1999999999998</v>
      </c>
      <c r="F780" s="9">
        <v>1940.2</v>
      </c>
      <c r="G780" s="9">
        <v>0</v>
      </c>
      <c r="H780" s="9">
        <v>9215.7999999999993</v>
      </c>
      <c r="I780" s="9">
        <v>10000</v>
      </c>
      <c r="J780" s="9">
        <v>784.2</v>
      </c>
      <c r="K780" s="9">
        <v>7.84</v>
      </c>
    </row>
    <row r="781" spans="1:11" ht="15" thickBot="1" x14ac:dyDescent="0.35">
      <c r="A781" s="8" t="s">
        <v>98</v>
      </c>
      <c r="B781" s="9">
        <v>1940.2</v>
      </c>
      <c r="C781" s="9">
        <v>1455.1</v>
      </c>
      <c r="D781" s="9">
        <v>1455.1</v>
      </c>
      <c r="E781" s="9">
        <v>2425.1999999999998</v>
      </c>
      <c r="F781" s="9">
        <v>1940.2</v>
      </c>
      <c r="G781" s="9">
        <v>4365.3999999999996</v>
      </c>
      <c r="H781" s="9">
        <v>13581.1</v>
      </c>
      <c r="I781" s="9">
        <v>12000</v>
      </c>
      <c r="J781" s="9">
        <v>-1581.1</v>
      </c>
      <c r="K781" s="9">
        <v>-13.18</v>
      </c>
    </row>
    <row r="782" spans="1:11" ht="15" thickBot="1" x14ac:dyDescent="0.35">
      <c r="A782" s="8" t="s">
        <v>99</v>
      </c>
      <c r="B782" s="9">
        <v>1940.2</v>
      </c>
      <c r="C782" s="9">
        <v>1940.2</v>
      </c>
      <c r="D782" s="9">
        <v>970.1</v>
      </c>
      <c r="E782" s="9">
        <v>4365.3999999999996</v>
      </c>
      <c r="F782" s="9">
        <v>1940.2</v>
      </c>
      <c r="G782" s="9">
        <v>1455.1</v>
      </c>
      <c r="H782" s="9">
        <v>12611</v>
      </c>
      <c r="I782" s="9">
        <v>12000</v>
      </c>
      <c r="J782" s="9">
        <v>-611</v>
      </c>
      <c r="K782" s="9">
        <v>-5.09</v>
      </c>
    </row>
    <row r="783" spans="1:11" ht="15" thickBot="1" x14ac:dyDescent="0.35">
      <c r="A783" s="8" t="s">
        <v>100</v>
      </c>
      <c r="B783" s="9">
        <v>1940.2</v>
      </c>
      <c r="C783" s="9">
        <v>1940.2</v>
      </c>
      <c r="D783" s="9">
        <v>970.1</v>
      </c>
      <c r="E783" s="9">
        <v>2425.1999999999998</v>
      </c>
      <c r="F783" s="9">
        <v>1940.2</v>
      </c>
      <c r="G783" s="9">
        <v>1455.1</v>
      </c>
      <c r="H783" s="9">
        <v>10670.9</v>
      </c>
      <c r="I783" s="9">
        <v>12000</v>
      </c>
      <c r="J783" s="9">
        <v>1329.1</v>
      </c>
      <c r="K783" s="9">
        <v>11.08</v>
      </c>
    </row>
    <row r="784" spans="1:11" ht="15" thickBot="1" x14ac:dyDescent="0.35">
      <c r="A784" s="8" t="s">
        <v>101</v>
      </c>
      <c r="B784" s="9">
        <v>1940.2</v>
      </c>
      <c r="C784" s="9">
        <v>1455.1</v>
      </c>
      <c r="D784" s="9">
        <v>1455.1</v>
      </c>
      <c r="E784" s="9">
        <v>4365.3999999999996</v>
      </c>
      <c r="F784" s="9">
        <v>1940.2</v>
      </c>
      <c r="G784" s="9">
        <v>4365.3999999999996</v>
      </c>
      <c r="H784" s="9">
        <v>15521.3</v>
      </c>
      <c r="I784" s="9">
        <v>12000</v>
      </c>
      <c r="J784" s="9">
        <v>-3521.3</v>
      </c>
      <c r="K784" s="9">
        <v>-29.34</v>
      </c>
    </row>
    <row r="785" spans="1:11" ht="15" thickBot="1" x14ac:dyDescent="0.35">
      <c r="A785" s="8" t="s">
        <v>102</v>
      </c>
      <c r="B785" s="9">
        <v>1940.2</v>
      </c>
      <c r="C785" s="9">
        <v>1455.1</v>
      </c>
      <c r="D785" s="9">
        <v>1455.1</v>
      </c>
      <c r="E785" s="9">
        <v>4365.3999999999996</v>
      </c>
      <c r="F785" s="9">
        <v>1940.2</v>
      </c>
      <c r="G785" s="9">
        <v>4365.3999999999996</v>
      </c>
      <c r="H785" s="9">
        <v>15521.3</v>
      </c>
      <c r="I785" s="9">
        <v>12000</v>
      </c>
      <c r="J785" s="9">
        <v>-3521.3</v>
      </c>
      <c r="K785" s="9">
        <v>-29.34</v>
      </c>
    </row>
    <row r="786" spans="1:11" ht="15" thickBot="1" x14ac:dyDescent="0.35">
      <c r="A786" s="8" t="s">
        <v>103</v>
      </c>
      <c r="B786" s="9">
        <v>1940.2</v>
      </c>
      <c r="C786" s="9">
        <v>1940.2</v>
      </c>
      <c r="D786" s="9">
        <v>1455.1</v>
      </c>
      <c r="E786" s="9">
        <v>2910.2</v>
      </c>
      <c r="F786" s="9">
        <v>1940.2</v>
      </c>
      <c r="G786" s="9">
        <v>2425.1999999999998</v>
      </c>
      <c r="H786" s="9">
        <v>12611</v>
      </c>
      <c r="I786" s="9">
        <v>14000</v>
      </c>
      <c r="J786" s="9">
        <v>1389</v>
      </c>
      <c r="K786" s="9">
        <v>9.92</v>
      </c>
    </row>
    <row r="787" spans="1:11" ht="15" thickBot="1" x14ac:dyDescent="0.35">
      <c r="A787" s="8" t="s">
        <v>104</v>
      </c>
      <c r="B787" s="9">
        <v>2425.1999999999998</v>
      </c>
      <c r="C787" s="9">
        <v>2910.2</v>
      </c>
      <c r="D787" s="9">
        <v>1455.1</v>
      </c>
      <c r="E787" s="9">
        <v>4365.3999999999996</v>
      </c>
      <c r="F787" s="9">
        <v>1940.2</v>
      </c>
      <c r="G787" s="9">
        <v>1455.1</v>
      </c>
      <c r="H787" s="9">
        <v>14551.2</v>
      </c>
      <c r="I787" s="9">
        <v>14000</v>
      </c>
      <c r="J787" s="9">
        <v>-551.20000000000005</v>
      </c>
      <c r="K787" s="9">
        <v>-3.94</v>
      </c>
    </row>
    <row r="788" spans="1:11" ht="15" thickBot="1" x14ac:dyDescent="0.35">
      <c r="A788" s="8" t="s">
        <v>105</v>
      </c>
      <c r="B788" s="9">
        <v>1697.6</v>
      </c>
      <c r="C788" s="9">
        <v>1455.1</v>
      </c>
      <c r="D788" s="9">
        <v>1455.1</v>
      </c>
      <c r="E788" s="9">
        <v>2910.2</v>
      </c>
      <c r="F788" s="9">
        <v>1940.2</v>
      </c>
      <c r="G788" s="9">
        <v>2425.1999999999998</v>
      </c>
      <c r="H788" s="9">
        <v>11883.5</v>
      </c>
      <c r="I788" s="9">
        <v>12000</v>
      </c>
      <c r="J788" s="9">
        <v>116.5</v>
      </c>
      <c r="K788" s="9">
        <v>0.97</v>
      </c>
    </row>
    <row r="789" spans="1:11" ht="15" thickBot="1" x14ac:dyDescent="0.35">
      <c r="A789" s="8" t="s">
        <v>106</v>
      </c>
      <c r="B789" s="9">
        <v>1697.6</v>
      </c>
      <c r="C789" s="9">
        <v>1455.1</v>
      </c>
      <c r="D789" s="9">
        <v>1455.1</v>
      </c>
      <c r="E789" s="9">
        <v>4365.3999999999996</v>
      </c>
      <c r="F789" s="9">
        <v>1940.2</v>
      </c>
      <c r="G789" s="9">
        <v>4365.3999999999996</v>
      </c>
      <c r="H789" s="9">
        <v>15278.8</v>
      </c>
      <c r="I789" s="9">
        <v>12000</v>
      </c>
      <c r="J789" s="9">
        <v>-3278.8</v>
      </c>
      <c r="K789" s="9">
        <v>-27.32</v>
      </c>
    </row>
    <row r="790" spans="1:11" ht="15" thickBot="1" x14ac:dyDescent="0.35">
      <c r="A790" s="8" t="s">
        <v>107</v>
      </c>
      <c r="B790" s="9">
        <v>1940.2</v>
      </c>
      <c r="C790" s="9">
        <v>1455.1</v>
      </c>
      <c r="D790" s="9">
        <v>1455.1</v>
      </c>
      <c r="E790" s="9">
        <v>2425.1999999999998</v>
      </c>
      <c r="F790" s="9">
        <v>1940.2</v>
      </c>
      <c r="G790" s="9">
        <v>2425.1999999999998</v>
      </c>
      <c r="H790" s="9">
        <v>11641</v>
      </c>
      <c r="I790" s="9">
        <v>12000</v>
      </c>
      <c r="J790" s="9">
        <v>359</v>
      </c>
      <c r="K790" s="9">
        <v>2.99</v>
      </c>
    </row>
    <row r="791" spans="1:11" ht="15" thickBot="1" x14ac:dyDescent="0.35">
      <c r="A791" s="8" t="s">
        <v>108</v>
      </c>
      <c r="B791" s="9">
        <v>1697.6</v>
      </c>
      <c r="C791" s="9">
        <v>1455.1</v>
      </c>
      <c r="D791" s="9">
        <v>1455.1</v>
      </c>
      <c r="E791" s="9">
        <v>2425.1999999999998</v>
      </c>
      <c r="F791" s="9">
        <v>1940.2</v>
      </c>
      <c r="G791" s="9">
        <v>2425.1999999999998</v>
      </c>
      <c r="H791" s="9">
        <v>11398.4</v>
      </c>
      <c r="I791" s="9">
        <v>11000</v>
      </c>
      <c r="J791" s="9">
        <v>-398.4</v>
      </c>
      <c r="K791" s="9">
        <v>-3.62</v>
      </c>
    </row>
    <row r="792" spans="1:11" ht="15" thickBot="1" x14ac:dyDescent="0.35">
      <c r="A792" s="8" t="s">
        <v>109</v>
      </c>
      <c r="B792" s="9">
        <v>1940.2</v>
      </c>
      <c r="C792" s="9">
        <v>1940.2</v>
      </c>
      <c r="D792" s="9">
        <v>1455.1</v>
      </c>
      <c r="E792" s="9">
        <v>2425.1999999999998</v>
      </c>
      <c r="F792" s="9">
        <v>1940.2</v>
      </c>
      <c r="G792" s="9">
        <v>4365.3999999999996</v>
      </c>
      <c r="H792" s="9">
        <v>14066.2</v>
      </c>
      <c r="I792" s="9">
        <v>12000</v>
      </c>
      <c r="J792" s="9">
        <v>-2066.1999999999998</v>
      </c>
      <c r="K792" s="9">
        <v>-17.22</v>
      </c>
    </row>
    <row r="793" spans="1:11" ht="15" thickBot="1" x14ac:dyDescent="0.35">
      <c r="A793" s="8" t="s">
        <v>110</v>
      </c>
      <c r="B793" s="9">
        <v>1940.2</v>
      </c>
      <c r="C793" s="9">
        <v>1940.2</v>
      </c>
      <c r="D793" s="9">
        <v>1455.1</v>
      </c>
      <c r="E793" s="9">
        <v>2425.1999999999998</v>
      </c>
      <c r="F793" s="9">
        <v>1940.2</v>
      </c>
      <c r="G793" s="9">
        <v>4365.3999999999996</v>
      </c>
      <c r="H793" s="9">
        <v>14066.2</v>
      </c>
      <c r="I793" s="9">
        <v>12000</v>
      </c>
      <c r="J793" s="9">
        <v>-2066.1999999999998</v>
      </c>
      <c r="K793" s="9">
        <v>-17.22</v>
      </c>
    </row>
    <row r="794" spans="1:11" ht="15" thickBot="1" x14ac:dyDescent="0.35">
      <c r="A794" s="8" t="s">
        <v>111</v>
      </c>
      <c r="B794" s="9">
        <v>1940.2</v>
      </c>
      <c r="C794" s="9">
        <v>1940.2</v>
      </c>
      <c r="D794" s="9">
        <v>1455.1</v>
      </c>
      <c r="E794" s="9">
        <v>4365.3999999999996</v>
      </c>
      <c r="F794" s="9">
        <v>1940.2</v>
      </c>
      <c r="G794" s="9">
        <v>4365.3999999999996</v>
      </c>
      <c r="H794" s="9">
        <v>16006.3</v>
      </c>
      <c r="I794" s="9">
        <v>13000</v>
      </c>
      <c r="J794" s="9">
        <v>-3006.3</v>
      </c>
      <c r="K794" s="9">
        <v>-23.13</v>
      </c>
    </row>
    <row r="795" spans="1:11" ht="15" thickBot="1" x14ac:dyDescent="0.35">
      <c r="A795" s="8" t="s">
        <v>112</v>
      </c>
      <c r="B795" s="9">
        <v>1940.2</v>
      </c>
      <c r="C795" s="9">
        <v>1940.2</v>
      </c>
      <c r="D795" s="9">
        <v>1455.1</v>
      </c>
      <c r="E795" s="9">
        <v>2425.1999999999998</v>
      </c>
      <c r="F795" s="9">
        <v>1940.2</v>
      </c>
      <c r="G795" s="9">
        <v>4365.3999999999996</v>
      </c>
      <c r="H795" s="9">
        <v>14066.2</v>
      </c>
      <c r="I795" s="9">
        <v>13000</v>
      </c>
      <c r="J795" s="9">
        <v>-1066.2</v>
      </c>
      <c r="K795" s="9">
        <v>-8.1999999999999993</v>
      </c>
    </row>
    <row r="796" spans="1:11" ht="15" thickBot="1" x14ac:dyDescent="0.35">
      <c r="A796" s="8" t="s">
        <v>113</v>
      </c>
      <c r="B796" s="9">
        <v>1940.2</v>
      </c>
      <c r="C796" s="9">
        <v>1940.2</v>
      </c>
      <c r="D796" s="9">
        <v>1455.1</v>
      </c>
      <c r="E796" s="9">
        <v>4365.3999999999996</v>
      </c>
      <c r="F796" s="9">
        <v>1940.2</v>
      </c>
      <c r="G796" s="9">
        <v>4365.3999999999996</v>
      </c>
      <c r="H796" s="9">
        <v>16006.3</v>
      </c>
      <c r="I796" s="9">
        <v>13000</v>
      </c>
      <c r="J796" s="9">
        <v>-3006.3</v>
      </c>
      <c r="K796" s="9">
        <v>-23.13</v>
      </c>
    </row>
    <row r="797" spans="1:11" ht="15" thickBot="1" x14ac:dyDescent="0.35">
      <c r="A797" s="8" t="s">
        <v>114</v>
      </c>
      <c r="B797" s="9">
        <v>1940.2</v>
      </c>
      <c r="C797" s="9">
        <v>1940.2</v>
      </c>
      <c r="D797" s="9">
        <v>1455.1</v>
      </c>
      <c r="E797" s="9">
        <v>2910.2</v>
      </c>
      <c r="F797" s="9">
        <v>1940.2</v>
      </c>
      <c r="G797" s="9">
        <v>1455.1</v>
      </c>
      <c r="H797" s="9">
        <v>11641</v>
      </c>
      <c r="I797" s="9">
        <v>13000</v>
      </c>
      <c r="J797" s="9">
        <v>1359</v>
      </c>
      <c r="K797" s="9">
        <v>10.45</v>
      </c>
    </row>
    <row r="798" spans="1:11" ht="15" thickBot="1" x14ac:dyDescent="0.35">
      <c r="A798" s="8" t="s">
        <v>115</v>
      </c>
      <c r="B798" s="9">
        <v>1940.2</v>
      </c>
      <c r="C798" s="9">
        <v>1940.2</v>
      </c>
      <c r="D798" s="9">
        <v>1455.1</v>
      </c>
      <c r="E798" s="9">
        <v>2425.1999999999998</v>
      </c>
      <c r="F798" s="9">
        <v>1940.2</v>
      </c>
      <c r="G798" s="9">
        <v>4365.3999999999996</v>
      </c>
      <c r="H798" s="9">
        <v>14066.2</v>
      </c>
      <c r="I798" s="9">
        <v>14000</v>
      </c>
      <c r="J798" s="9">
        <v>-66.2</v>
      </c>
      <c r="K798" s="9">
        <v>-0.47</v>
      </c>
    </row>
    <row r="799" spans="1:11" ht="15" thickBot="1" x14ac:dyDescent="0.35">
      <c r="A799" s="8" t="s">
        <v>116</v>
      </c>
      <c r="B799" s="9">
        <v>2425.1999999999998</v>
      </c>
      <c r="C799" s="9">
        <v>3152.8</v>
      </c>
      <c r="D799" s="9">
        <v>2182.6999999999998</v>
      </c>
      <c r="E799" s="9">
        <v>4365.3999999999996</v>
      </c>
      <c r="F799" s="9">
        <v>1940.2</v>
      </c>
      <c r="G799" s="9">
        <v>4365.3999999999996</v>
      </c>
      <c r="H799" s="9">
        <v>18431.5</v>
      </c>
      <c r="I799" s="9">
        <v>15000</v>
      </c>
      <c r="J799" s="9">
        <v>-3431.5</v>
      </c>
      <c r="K799" s="9">
        <v>-22.88</v>
      </c>
    </row>
    <row r="800" spans="1:11" ht="15" thickBot="1" x14ac:dyDescent="0.35">
      <c r="A800" s="8" t="s">
        <v>117</v>
      </c>
      <c r="B800" s="9">
        <v>1940.2</v>
      </c>
      <c r="C800" s="9">
        <v>1455.1</v>
      </c>
      <c r="D800" s="9">
        <v>1455.1</v>
      </c>
      <c r="E800" s="9">
        <v>4365.3999999999996</v>
      </c>
      <c r="F800" s="9">
        <v>1940.2</v>
      </c>
      <c r="G800" s="9">
        <v>2425.1999999999998</v>
      </c>
      <c r="H800" s="9">
        <v>13581.1</v>
      </c>
      <c r="I800" s="9">
        <v>16000</v>
      </c>
      <c r="J800" s="9">
        <v>2418.9</v>
      </c>
      <c r="K800" s="9">
        <v>15.12</v>
      </c>
    </row>
    <row r="801" spans="1:11" ht="15" thickBot="1" x14ac:dyDescent="0.35">
      <c r="A801" s="8" t="s">
        <v>118</v>
      </c>
      <c r="B801" s="9">
        <v>1940.2</v>
      </c>
      <c r="C801" s="9">
        <v>1940.2</v>
      </c>
      <c r="D801" s="9">
        <v>1455.1</v>
      </c>
      <c r="E801" s="9">
        <v>4365.3999999999996</v>
      </c>
      <c r="F801" s="9">
        <v>1940.2</v>
      </c>
      <c r="G801" s="9">
        <v>2425.1999999999998</v>
      </c>
      <c r="H801" s="9">
        <v>14066.2</v>
      </c>
      <c r="I801" s="9">
        <v>16000</v>
      </c>
      <c r="J801" s="9">
        <v>1933.8</v>
      </c>
      <c r="K801" s="9">
        <v>12.09</v>
      </c>
    </row>
    <row r="802" spans="1:11" ht="15" thickBot="1" x14ac:dyDescent="0.35">
      <c r="A802" s="8" t="s">
        <v>119</v>
      </c>
      <c r="B802" s="9">
        <v>1940.2</v>
      </c>
      <c r="C802" s="9">
        <v>1940.2</v>
      </c>
      <c r="D802" s="9">
        <v>1455.1</v>
      </c>
      <c r="E802" s="9">
        <v>4365.3999999999996</v>
      </c>
      <c r="F802" s="9">
        <v>1940.2</v>
      </c>
      <c r="G802" s="9">
        <v>4365.3999999999996</v>
      </c>
      <c r="H802" s="9">
        <v>16006.3</v>
      </c>
      <c r="I802" s="9">
        <v>15000</v>
      </c>
      <c r="J802" s="9">
        <v>-1006.3</v>
      </c>
      <c r="K802" s="9">
        <v>-6.71</v>
      </c>
    </row>
    <row r="803" spans="1:11" ht="15" thickBot="1" x14ac:dyDescent="0.35">
      <c r="A803" s="8" t="s">
        <v>120</v>
      </c>
      <c r="B803" s="9">
        <v>1940.2</v>
      </c>
      <c r="C803" s="9">
        <v>1940.2</v>
      </c>
      <c r="D803" s="9">
        <v>1455.1</v>
      </c>
      <c r="E803" s="9">
        <v>4365.3999999999996</v>
      </c>
      <c r="F803" s="9">
        <v>1940.2</v>
      </c>
      <c r="G803" s="9">
        <v>4365.3999999999996</v>
      </c>
      <c r="H803" s="9">
        <v>16006.3</v>
      </c>
      <c r="I803" s="9">
        <v>14000</v>
      </c>
      <c r="J803" s="9">
        <v>-2006.3</v>
      </c>
      <c r="K803" s="9">
        <v>-14.33</v>
      </c>
    </row>
    <row r="804" spans="1:11" ht="15" thickBot="1" x14ac:dyDescent="0.35">
      <c r="A804" s="8" t="s">
        <v>121</v>
      </c>
      <c r="B804" s="9">
        <v>1940.2</v>
      </c>
      <c r="C804" s="9">
        <v>1940.2</v>
      </c>
      <c r="D804" s="9">
        <v>1455.1</v>
      </c>
      <c r="E804" s="9">
        <v>5335.4</v>
      </c>
      <c r="F804" s="9">
        <v>1940.2</v>
      </c>
      <c r="G804" s="9">
        <v>2425.1999999999998</v>
      </c>
      <c r="H804" s="9">
        <v>15036.2</v>
      </c>
      <c r="I804" s="9">
        <v>15000</v>
      </c>
      <c r="J804" s="9">
        <v>-36.200000000000003</v>
      </c>
      <c r="K804" s="9">
        <v>-0.24</v>
      </c>
    </row>
    <row r="805" spans="1:11" ht="15" thickBot="1" x14ac:dyDescent="0.35">
      <c r="A805" s="8" t="s">
        <v>122</v>
      </c>
      <c r="B805" s="9">
        <v>1940.2</v>
      </c>
      <c r="C805" s="9">
        <v>2425.1999999999998</v>
      </c>
      <c r="D805" s="9">
        <v>1455.1</v>
      </c>
      <c r="E805" s="9">
        <v>5335.4</v>
      </c>
      <c r="F805" s="9">
        <v>1940.2</v>
      </c>
      <c r="G805" s="9">
        <v>4365.3999999999996</v>
      </c>
      <c r="H805" s="9">
        <v>17461.400000000001</v>
      </c>
      <c r="I805" s="9">
        <v>15000</v>
      </c>
      <c r="J805" s="9">
        <v>-2461.4</v>
      </c>
      <c r="K805" s="9">
        <v>-16.41</v>
      </c>
    </row>
    <row r="806" spans="1:11" ht="15" thickBot="1" x14ac:dyDescent="0.35">
      <c r="A806" s="8" t="s">
        <v>123</v>
      </c>
      <c r="B806" s="9">
        <v>1940.2</v>
      </c>
      <c r="C806" s="9">
        <v>2425.1999999999998</v>
      </c>
      <c r="D806" s="9">
        <v>1455.1</v>
      </c>
      <c r="E806" s="9">
        <v>5335.4</v>
      </c>
      <c r="F806" s="9">
        <v>1940.2</v>
      </c>
      <c r="G806" s="9">
        <v>4365.3999999999996</v>
      </c>
      <c r="H806" s="9">
        <v>17461.400000000001</v>
      </c>
      <c r="I806" s="9">
        <v>17000</v>
      </c>
      <c r="J806" s="9">
        <v>-461.4</v>
      </c>
      <c r="K806" s="9">
        <v>-2.71</v>
      </c>
    </row>
    <row r="807" spans="1:11" ht="15" thickBot="1" x14ac:dyDescent="0.35">
      <c r="A807" s="8" t="s">
        <v>124</v>
      </c>
      <c r="B807" s="9">
        <v>1940.2</v>
      </c>
      <c r="C807" s="9">
        <v>2425.1999999999998</v>
      </c>
      <c r="D807" s="9">
        <v>1455.1</v>
      </c>
      <c r="E807" s="9">
        <v>5335.4</v>
      </c>
      <c r="F807" s="9">
        <v>1940.2</v>
      </c>
      <c r="G807" s="9">
        <v>4365.3999999999996</v>
      </c>
      <c r="H807" s="9">
        <v>17461.400000000001</v>
      </c>
      <c r="I807" s="9">
        <v>18000</v>
      </c>
      <c r="J807" s="9">
        <v>538.6</v>
      </c>
      <c r="K807" s="9">
        <v>2.99</v>
      </c>
    </row>
    <row r="808" spans="1:11" ht="15" thickBot="1" x14ac:dyDescent="0.35">
      <c r="A808" s="8" t="s">
        <v>125</v>
      </c>
      <c r="B808" s="9">
        <v>1940.2</v>
      </c>
      <c r="C808" s="9">
        <v>3152.8</v>
      </c>
      <c r="D808" s="9">
        <v>1455.1</v>
      </c>
      <c r="E808" s="9">
        <v>7760.6</v>
      </c>
      <c r="F808" s="9">
        <v>1940.2</v>
      </c>
      <c r="G808" s="9">
        <v>4365.3999999999996</v>
      </c>
      <c r="H808" s="9">
        <v>20614.2</v>
      </c>
      <c r="I808" s="9">
        <v>24000</v>
      </c>
      <c r="J808" s="9">
        <v>3385.8</v>
      </c>
      <c r="K808" s="9">
        <v>14.11</v>
      </c>
    </row>
    <row r="809" spans="1:11" ht="15" thickBot="1" x14ac:dyDescent="0.35">
      <c r="A809" s="8" t="s">
        <v>126</v>
      </c>
      <c r="B809" s="9">
        <v>2425.1999999999998</v>
      </c>
      <c r="C809" s="9">
        <v>2425.1999999999998</v>
      </c>
      <c r="D809" s="9">
        <v>1455.1</v>
      </c>
      <c r="E809" s="9">
        <v>5335.4</v>
      </c>
      <c r="F809" s="9">
        <v>1940.2</v>
      </c>
      <c r="G809" s="9">
        <v>4365.3999999999996</v>
      </c>
      <c r="H809" s="9">
        <v>17946.5</v>
      </c>
      <c r="I809" s="9">
        <v>21000</v>
      </c>
      <c r="J809" s="9">
        <v>3053.5</v>
      </c>
      <c r="K809" s="9">
        <v>14.54</v>
      </c>
    </row>
    <row r="810" spans="1:11" ht="15" thickBot="1" x14ac:dyDescent="0.35">
      <c r="A810" s="8" t="s">
        <v>127</v>
      </c>
      <c r="B810" s="9">
        <v>5092.8999999999996</v>
      </c>
      <c r="C810" s="9">
        <v>2425.1999999999998</v>
      </c>
      <c r="D810" s="9">
        <v>1455.1</v>
      </c>
      <c r="E810" s="9">
        <v>5335.4</v>
      </c>
      <c r="F810" s="9">
        <v>1940.2</v>
      </c>
      <c r="G810" s="9">
        <v>4365.3999999999996</v>
      </c>
      <c r="H810" s="9">
        <v>20614.2</v>
      </c>
      <c r="I810" s="9">
        <v>20000</v>
      </c>
      <c r="J810" s="9">
        <v>-614.20000000000005</v>
      </c>
      <c r="K810" s="9">
        <v>-3.07</v>
      </c>
    </row>
    <row r="811" spans="1:11" ht="15" thickBot="1" x14ac:dyDescent="0.35">
      <c r="A811" s="8" t="s">
        <v>128</v>
      </c>
      <c r="B811" s="9">
        <v>5092.8999999999996</v>
      </c>
      <c r="C811" s="9">
        <v>3152.8</v>
      </c>
      <c r="D811" s="9">
        <v>1455.1</v>
      </c>
      <c r="E811" s="9">
        <v>6305.5</v>
      </c>
      <c r="F811" s="9">
        <v>1940.2</v>
      </c>
      <c r="G811" s="9">
        <v>4365.3999999999996</v>
      </c>
      <c r="H811" s="9">
        <v>22311.8</v>
      </c>
      <c r="I811" s="9">
        <v>20000</v>
      </c>
      <c r="J811" s="9">
        <v>-2311.8000000000002</v>
      </c>
      <c r="K811" s="9">
        <v>-11.56</v>
      </c>
    </row>
    <row r="812" spans="1:11" ht="15" thickBot="1" x14ac:dyDescent="0.35">
      <c r="A812" s="8" t="s">
        <v>129</v>
      </c>
      <c r="B812" s="9">
        <v>2425.1999999999998</v>
      </c>
      <c r="C812" s="9">
        <v>1940.2</v>
      </c>
      <c r="D812" s="9">
        <v>1455.1</v>
      </c>
      <c r="E812" s="9">
        <v>5335.4</v>
      </c>
      <c r="F812" s="9">
        <v>1940.2</v>
      </c>
      <c r="G812" s="9">
        <v>4365.3999999999996</v>
      </c>
      <c r="H812" s="9">
        <v>17461.400000000001</v>
      </c>
      <c r="I812" s="9">
        <v>18000</v>
      </c>
      <c r="J812" s="9">
        <v>538.6</v>
      </c>
      <c r="K812" s="9">
        <v>2.99</v>
      </c>
    </row>
    <row r="813" spans="1:11" ht="15" thickBot="1" x14ac:dyDescent="0.35">
      <c r="A813" s="8" t="s">
        <v>130</v>
      </c>
      <c r="B813" s="9">
        <v>1940.2</v>
      </c>
      <c r="C813" s="9">
        <v>1940.2</v>
      </c>
      <c r="D813" s="9">
        <v>1455.1</v>
      </c>
      <c r="E813" s="9">
        <v>7760.6</v>
      </c>
      <c r="F813" s="9">
        <v>1940.2</v>
      </c>
      <c r="G813" s="9">
        <v>4365.3999999999996</v>
      </c>
      <c r="H813" s="9">
        <v>19401.599999999999</v>
      </c>
      <c r="I813" s="9">
        <v>19000</v>
      </c>
      <c r="J813" s="9">
        <v>-401.6</v>
      </c>
      <c r="K813" s="9">
        <v>-2.11</v>
      </c>
    </row>
    <row r="814" spans="1:11" ht="15" thickBot="1" x14ac:dyDescent="0.35">
      <c r="A814" s="8" t="s">
        <v>131</v>
      </c>
      <c r="B814" s="9">
        <v>1940.2</v>
      </c>
      <c r="C814" s="9">
        <v>2425.1999999999998</v>
      </c>
      <c r="D814" s="9">
        <v>1455.1</v>
      </c>
      <c r="E814" s="9">
        <v>7760.6</v>
      </c>
      <c r="F814" s="9">
        <v>1940.2</v>
      </c>
      <c r="G814" s="9">
        <v>4365.3999999999996</v>
      </c>
      <c r="H814" s="9">
        <v>19886.599999999999</v>
      </c>
      <c r="I814" s="9">
        <v>19000</v>
      </c>
      <c r="J814" s="9">
        <v>-886.6</v>
      </c>
      <c r="K814" s="9">
        <v>-4.67</v>
      </c>
    </row>
    <row r="815" spans="1:11" ht="15" thickBot="1" x14ac:dyDescent="0.35">
      <c r="A815" s="8" t="s">
        <v>132</v>
      </c>
      <c r="B815" s="9">
        <v>1940.2</v>
      </c>
      <c r="C815" s="9">
        <v>1940.2</v>
      </c>
      <c r="D815" s="9">
        <v>1455.1</v>
      </c>
      <c r="E815" s="9">
        <v>7760.6</v>
      </c>
      <c r="F815" s="9">
        <v>1940.2</v>
      </c>
      <c r="G815" s="9">
        <v>4365.3999999999996</v>
      </c>
      <c r="H815" s="9">
        <v>19401.599999999999</v>
      </c>
      <c r="I815" s="9">
        <v>18000</v>
      </c>
      <c r="J815" s="9">
        <v>-1401.6</v>
      </c>
      <c r="K815" s="9">
        <v>-7.79</v>
      </c>
    </row>
    <row r="816" spans="1:11" ht="15" thickBot="1" x14ac:dyDescent="0.35">
      <c r="A816" s="8" t="s">
        <v>133</v>
      </c>
      <c r="B816" s="9">
        <v>2425.1999999999998</v>
      </c>
      <c r="C816" s="9">
        <v>1940.2</v>
      </c>
      <c r="D816" s="9">
        <v>1455.1</v>
      </c>
      <c r="E816" s="9">
        <v>7760.6</v>
      </c>
      <c r="F816" s="9">
        <v>1940.2</v>
      </c>
      <c r="G816" s="9">
        <v>4365.3999999999996</v>
      </c>
      <c r="H816" s="9">
        <v>19886.599999999999</v>
      </c>
      <c r="I816" s="9">
        <v>19000</v>
      </c>
      <c r="J816" s="9">
        <v>-886.6</v>
      </c>
      <c r="K816" s="9">
        <v>-4.67</v>
      </c>
    </row>
    <row r="817" spans="1:11" ht="15" thickBot="1" x14ac:dyDescent="0.35">
      <c r="A817" s="8" t="s">
        <v>134</v>
      </c>
      <c r="B817" s="9">
        <v>1940.2</v>
      </c>
      <c r="C817" s="9">
        <v>2425.1999999999998</v>
      </c>
      <c r="D817" s="9">
        <v>1455.1</v>
      </c>
      <c r="E817" s="9">
        <v>7760.6</v>
      </c>
      <c r="F817" s="9">
        <v>1940.2</v>
      </c>
      <c r="G817" s="9">
        <v>4365.3999999999996</v>
      </c>
      <c r="H817" s="9">
        <v>19886.599999999999</v>
      </c>
      <c r="I817" s="9">
        <v>18000</v>
      </c>
      <c r="J817" s="9">
        <v>-1886.6</v>
      </c>
      <c r="K817" s="9">
        <v>-10.48</v>
      </c>
    </row>
    <row r="818" spans="1:11" ht="15" thickBot="1" x14ac:dyDescent="0.35">
      <c r="A818" s="8" t="s">
        <v>135</v>
      </c>
      <c r="B818" s="9">
        <v>2425.1999999999998</v>
      </c>
      <c r="C818" s="9">
        <v>2425.1999999999998</v>
      </c>
      <c r="D818" s="9">
        <v>1455.1</v>
      </c>
      <c r="E818" s="9">
        <v>7760.6</v>
      </c>
      <c r="F818" s="9">
        <v>1940.2</v>
      </c>
      <c r="G818" s="9">
        <v>4365.3999999999996</v>
      </c>
      <c r="H818" s="9">
        <v>20371.7</v>
      </c>
      <c r="I818" s="9">
        <v>20000</v>
      </c>
      <c r="J818" s="9">
        <v>-371.7</v>
      </c>
      <c r="K818" s="9">
        <v>-1.86</v>
      </c>
    </row>
    <row r="819" spans="1:11" ht="15" thickBot="1" x14ac:dyDescent="0.35">
      <c r="A819" s="8" t="s">
        <v>136</v>
      </c>
      <c r="B819" s="9">
        <v>2425.1999999999998</v>
      </c>
      <c r="C819" s="9">
        <v>2425.1999999999998</v>
      </c>
      <c r="D819" s="9">
        <v>1455.1</v>
      </c>
      <c r="E819" s="9">
        <v>7760.6</v>
      </c>
      <c r="F819" s="9">
        <v>1940.2</v>
      </c>
      <c r="G819" s="9">
        <v>4365.3999999999996</v>
      </c>
      <c r="H819" s="9">
        <v>20371.7</v>
      </c>
      <c r="I819" s="9">
        <v>19000</v>
      </c>
      <c r="J819" s="9">
        <v>-1371.7</v>
      </c>
      <c r="K819" s="9">
        <v>-7.22</v>
      </c>
    </row>
    <row r="820" spans="1:11" ht="15" thickBot="1" x14ac:dyDescent="0.35">
      <c r="A820" s="8" t="s">
        <v>137</v>
      </c>
      <c r="B820" s="9">
        <v>1940.2</v>
      </c>
      <c r="C820" s="9">
        <v>1940.2</v>
      </c>
      <c r="D820" s="9">
        <v>1455.1</v>
      </c>
      <c r="E820" s="9">
        <v>7760.6</v>
      </c>
      <c r="F820" s="9">
        <v>1940.2</v>
      </c>
      <c r="G820" s="9">
        <v>4365.3999999999996</v>
      </c>
      <c r="H820" s="9">
        <v>19401.599999999999</v>
      </c>
      <c r="I820" s="9">
        <v>19000</v>
      </c>
      <c r="J820" s="9">
        <v>-401.6</v>
      </c>
      <c r="K820" s="9">
        <v>-2.11</v>
      </c>
    </row>
    <row r="821" spans="1:11" ht="15" thickBot="1" x14ac:dyDescent="0.35">
      <c r="A821" s="8" t="s">
        <v>138</v>
      </c>
      <c r="B821" s="9">
        <v>2425.1999999999998</v>
      </c>
      <c r="C821" s="9">
        <v>2425.1999999999998</v>
      </c>
      <c r="D821" s="9">
        <v>1455.1</v>
      </c>
      <c r="E821" s="9">
        <v>7760.6</v>
      </c>
      <c r="F821" s="9">
        <v>1940.2</v>
      </c>
      <c r="G821" s="9">
        <v>4365.3999999999996</v>
      </c>
      <c r="H821" s="9">
        <v>20371.7</v>
      </c>
      <c r="I821" s="9">
        <v>19000</v>
      </c>
      <c r="J821" s="9">
        <v>-1371.7</v>
      </c>
      <c r="K821" s="9">
        <v>-7.22</v>
      </c>
    </row>
    <row r="822" spans="1:11" ht="15" thickBot="1" x14ac:dyDescent="0.35">
      <c r="A822" s="8" t="s">
        <v>139</v>
      </c>
      <c r="B822" s="9">
        <v>4607.8999999999996</v>
      </c>
      <c r="C822" s="9">
        <v>2910.2</v>
      </c>
      <c r="D822" s="9">
        <v>1455.1</v>
      </c>
      <c r="E822" s="9">
        <v>7760.6</v>
      </c>
      <c r="F822" s="9">
        <v>1940.2</v>
      </c>
      <c r="G822" s="9">
        <v>4365.3999999999996</v>
      </c>
      <c r="H822" s="9">
        <v>23039.4</v>
      </c>
      <c r="I822" s="9">
        <v>28000</v>
      </c>
      <c r="J822" s="9">
        <v>4960.6000000000004</v>
      </c>
      <c r="K822" s="9">
        <v>17.72</v>
      </c>
    </row>
    <row r="823" spans="1:11" ht="15" thickBot="1" x14ac:dyDescent="0.35">
      <c r="A823" s="8" t="s">
        <v>140</v>
      </c>
      <c r="B823" s="9">
        <v>5092.8999999999996</v>
      </c>
      <c r="C823" s="9">
        <v>3152.8</v>
      </c>
      <c r="D823" s="9">
        <v>1455.1</v>
      </c>
      <c r="E823" s="9">
        <v>7760.6</v>
      </c>
      <c r="F823" s="9">
        <v>1940.2</v>
      </c>
      <c r="G823" s="9">
        <v>4365.3999999999996</v>
      </c>
      <c r="H823" s="9">
        <v>23767</v>
      </c>
      <c r="I823" s="9">
        <v>26000</v>
      </c>
      <c r="J823" s="9">
        <v>2233</v>
      </c>
      <c r="K823" s="9">
        <v>8.59</v>
      </c>
    </row>
    <row r="824" spans="1:11" ht="15" thickBot="1" x14ac:dyDescent="0.35">
      <c r="A824" s="8" t="s">
        <v>141</v>
      </c>
      <c r="B824" s="9">
        <v>1940.2</v>
      </c>
      <c r="C824" s="9">
        <v>1940.2</v>
      </c>
      <c r="D824" s="9">
        <v>1455.1</v>
      </c>
      <c r="E824" s="9">
        <v>5335.4</v>
      </c>
      <c r="F824" s="9">
        <v>1940.2</v>
      </c>
      <c r="G824" s="9">
        <v>4365.3999999999996</v>
      </c>
      <c r="H824" s="9">
        <v>16976.400000000001</v>
      </c>
      <c r="I824" s="9">
        <v>20000</v>
      </c>
      <c r="J824" s="9">
        <v>3023.6</v>
      </c>
      <c r="K824" s="9">
        <v>15.12</v>
      </c>
    </row>
    <row r="825" spans="1:11" ht="15" thickBot="1" x14ac:dyDescent="0.35">
      <c r="A825" s="8" t="s">
        <v>142</v>
      </c>
      <c r="B825" s="9">
        <v>1940.2</v>
      </c>
      <c r="C825" s="9">
        <v>1455.1</v>
      </c>
      <c r="D825" s="9">
        <v>1455.1</v>
      </c>
      <c r="E825" s="9">
        <v>7760.6</v>
      </c>
      <c r="F825" s="9">
        <v>1940.2</v>
      </c>
      <c r="G825" s="9">
        <v>4365.3999999999996</v>
      </c>
      <c r="H825" s="9">
        <v>18916.599999999999</v>
      </c>
      <c r="I825" s="9">
        <v>22000</v>
      </c>
      <c r="J825" s="9">
        <v>3083.4</v>
      </c>
      <c r="K825" s="9">
        <v>14.02</v>
      </c>
    </row>
    <row r="826" spans="1:11" ht="15" thickBot="1" x14ac:dyDescent="0.35">
      <c r="A826" s="8" t="s">
        <v>143</v>
      </c>
      <c r="B826" s="9">
        <v>1940.2</v>
      </c>
      <c r="C826" s="9">
        <v>1940.2</v>
      </c>
      <c r="D826" s="9">
        <v>1455.1</v>
      </c>
      <c r="E826" s="9">
        <v>7760.6</v>
      </c>
      <c r="F826" s="9">
        <v>1940.2</v>
      </c>
      <c r="G826" s="9">
        <v>4365.3999999999996</v>
      </c>
      <c r="H826" s="9">
        <v>19401.599999999999</v>
      </c>
      <c r="I826" s="9">
        <v>20000</v>
      </c>
      <c r="J826" s="9">
        <v>598.4</v>
      </c>
      <c r="K826" s="9">
        <v>2.99</v>
      </c>
    </row>
    <row r="827" spans="1:11" ht="15" thickBot="1" x14ac:dyDescent="0.35">
      <c r="A827" s="8" t="s">
        <v>144</v>
      </c>
      <c r="B827" s="9">
        <v>1940.2</v>
      </c>
      <c r="C827" s="9">
        <v>1940.2</v>
      </c>
      <c r="D827" s="9">
        <v>1455.1</v>
      </c>
      <c r="E827" s="9">
        <v>7760.6</v>
      </c>
      <c r="F827" s="9">
        <v>2425.1999999999998</v>
      </c>
      <c r="G827" s="9">
        <v>4365.3999999999996</v>
      </c>
      <c r="H827" s="9">
        <v>19886.599999999999</v>
      </c>
      <c r="I827" s="9">
        <v>18000</v>
      </c>
      <c r="J827" s="9">
        <v>-1886.6</v>
      </c>
      <c r="K827" s="9">
        <v>-10.48</v>
      </c>
    </row>
    <row r="828" spans="1:11" ht="15" thickBot="1" x14ac:dyDescent="0.35">
      <c r="A828" s="8" t="s">
        <v>145</v>
      </c>
      <c r="B828" s="9">
        <v>2425.1999999999998</v>
      </c>
      <c r="C828" s="9">
        <v>1940.2</v>
      </c>
      <c r="D828" s="9">
        <v>1455.1</v>
      </c>
      <c r="E828" s="9">
        <v>8245.7000000000007</v>
      </c>
      <c r="F828" s="9">
        <v>1940.2</v>
      </c>
      <c r="G828" s="9">
        <v>4365.3999999999996</v>
      </c>
      <c r="H828" s="9">
        <v>20371.7</v>
      </c>
      <c r="I828" s="9">
        <v>20000</v>
      </c>
      <c r="J828" s="9">
        <v>-371.7</v>
      </c>
      <c r="K828" s="9">
        <v>-1.86</v>
      </c>
    </row>
    <row r="829" spans="1:11" ht="15" thickBot="1" x14ac:dyDescent="0.35">
      <c r="A829" s="8" t="s">
        <v>146</v>
      </c>
      <c r="B829" s="9">
        <v>2425.1999999999998</v>
      </c>
      <c r="C829" s="9">
        <v>1940.2</v>
      </c>
      <c r="D829" s="9">
        <v>2425.1999999999998</v>
      </c>
      <c r="E829" s="9">
        <v>7760.6</v>
      </c>
      <c r="F829" s="9">
        <v>1940.2</v>
      </c>
      <c r="G829" s="9">
        <v>4365.3999999999996</v>
      </c>
      <c r="H829" s="9">
        <v>20856.7</v>
      </c>
      <c r="I829" s="9">
        <v>20000</v>
      </c>
      <c r="J829" s="9">
        <v>-856.7</v>
      </c>
      <c r="K829" s="9">
        <v>-4.28</v>
      </c>
    </row>
    <row r="830" spans="1:11" ht="15" thickBot="1" x14ac:dyDescent="0.35">
      <c r="A830" s="8" t="s">
        <v>147</v>
      </c>
      <c r="B830" s="9">
        <v>2425.1999999999998</v>
      </c>
      <c r="C830" s="9">
        <v>2425.1999999999998</v>
      </c>
      <c r="D830" s="9">
        <v>2182.6999999999998</v>
      </c>
      <c r="E830" s="9">
        <v>7760.6</v>
      </c>
      <c r="F830" s="9">
        <v>2425.1999999999998</v>
      </c>
      <c r="G830" s="9">
        <v>4365.3999999999996</v>
      </c>
      <c r="H830" s="9">
        <v>21584.3</v>
      </c>
      <c r="I830" s="9">
        <v>22000</v>
      </c>
      <c r="J830" s="9">
        <v>415.7</v>
      </c>
      <c r="K830" s="9">
        <v>1.89</v>
      </c>
    </row>
    <row r="831" spans="1:11" ht="15" thickBot="1" x14ac:dyDescent="0.35">
      <c r="A831" s="8" t="s">
        <v>148</v>
      </c>
      <c r="B831" s="9">
        <v>2425.1999999999998</v>
      </c>
      <c r="C831" s="9">
        <v>3152.8</v>
      </c>
      <c r="D831" s="9">
        <v>1455.1</v>
      </c>
      <c r="E831" s="9">
        <v>8973.2000000000007</v>
      </c>
      <c r="F831" s="9">
        <v>2425.1999999999998</v>
      </c>
      <c r="G831" s="9">
        <v>4365.3999999999996</v>
      </c>
      <c r="H831" s="9">
        <v>22796.9</v>
      </c>
      <c r="I831" s="9">
        <v>23000</v>
      </c>
      <c r="J831" s="9">
        <v>203.1</v>
      </c>
      <c r="K831" s="9">
        <v>0.88</v>
      </c>
    </row>
    <row r="832" spans="1:11" ht="15" thickBot="1" x14ac:dyDescent="0.35">
      <c r="A832" s="8" t="s">
        <v>149</v>
      </c>
      <c r="B832" s="9">
        <v>1940.2</v>
      </c>
      <c r="C832" s="9">
        <v>1940.2</v>
      </c>
      <c r="D832" s="9">
        <v>1455.1</v>
      </c>
      <c r="E832" s="9">
        <v>8973.2000000000007</v>
      </c>
      <c r="F832" s="9">
        <v>1940.2</v>
      </c>
      <c r="G832" s="9">
        <v>4365.3999999999996</v>
      </c>
      <c r="H832" s="9">
        <v>20614.2</v>
      </c>
      <c r="I832" s="9">
        <v>21000</v>
      </c>
      <c r="J832" s="9">
        <v>385.8</v>
      </c>
      <c r="K832" s="9">
        <v>1.84</v>
      </c>
    </row>
    <row r="833" spans="1:11" ht="15" thickBot="1" x14ac:dyDescent="0.35">
      <c r="A833" s="8" t="s">
        <v>150</v>
      </c>
      <c r="B833" s="9">
        <v>2425.1999999999998</v>
      </c>
      <c r="C833" s="9">
        <v>1940.2</v>
      </c>
      <c r="D833" s="9">
        <v>2182.6999999999998</v>
      </c>
      <c r="E833" s="9">
        <v>9215.7999999999993</v>
      </c>
      <c r="F833" s="9">
        <v>1940.2</v>
      </c>
      <c r="G833" s="9">
        <v>4365.3999999999996</v>
      </c>
      <c r="H833" s="9">
        <v>22069.3</v>
      </c>
      <c r="I833" s="9">
        <v>23000</v>
      </c>
      <c r="J833" s="9">
        <v>930.7</v>
      </c>
      <c r="K833" s="9">
        <v>4.05</v>
      </c>
    </row>
    <row r="834" spans="1:11" ht="15" thickBot="1" x14ac:dyDescent="0.35">
      <c r="A834" s="8" t="s">
        <v>151</v>
      </c>
      <c r="B834" s="9">
        <v>2667.7</v>
      </c>
      <c r="C834" s="9">
        <v>3152.8</v>
      </c>
      <c r="D834" s="9">
        <v>2182.6999999999998</v>
      </c>
      <c r="E834" s="9">
        <v>8245.7000000000007</v>
      </c>
      <c r="F834" s="9">
        <v>2425.1999999999998</v>
      </c>
      <c r="G834" s="9">
        <v>4365.3999999999996</v>
      </c>
      <c r="H834" s="9">
        <v>23039.4</v>
      </c>
      <c r="I834" s="9">
        <v>24000</v>
      </c>
      <c r="J834" s="9">
        <v>960.6</v>
      </c>
      <c r="K834" s="9">
        <v>4</v>
      </c>
    </row>
    <row r="835" spans="1:11" ht="15" thickBot="1" x14ac:dyDescent="0.35">
      <c r="A835" s="8" t="s">
        <v>152</v>
      </c>
      <c r="B835" s="9">
        <v>5578</v>
      </c>
      <c r="C835" s="9">
        <v>3152.8</v>
      </c>
      <c r="D835" s="9">
        <v>2425.1999999999998</v>
      </c>
      <c r="E835" s="9">
        <v>9458.2999999999993</v>
      </c>
      <c r="F835" s="9">
        <v>2910.2</v>
      </c>
      <c r="G835" s="9">
        <v>4365.3999999999996</v>
      </c>
      <c r="H835" s="9">
        <v>27889.8</v>
      </c>
      <c r="I835" s="9">
        <v>28000</v>
      </c>
      <c r="J835" s="9">
        <v>110.2</v>
      </c>
      <c r="K835" s="9">
        <v>0.39</v>
      </c>
    </row>
    <row r="836" spans="1:11" ht="15" thickBot="1" x14ac:dyDescent="0.35">
      <c r="A836" s="8" t="s">
        <v>153</v>
      </c>
      <c r="B836" s="9">
        <v>1940.2</v>
      </c>
      <c r="C836" s="9">
        <v>1940.2</v>
      </c>
      <c r="D836" s="9">
        <v>3395.3</v>
      </c>
      <c r="E836" s="9">
        <v>7760.6</v>
      </c>
      <c r="F836" s="9">
        <v>1940.2</v>
      </c>
      <c r="G836" s="9">
        <v>4365.3999999999996</v>
      </c>
      <c r="H836" s="9">
        <v>21341.8</v>
      </c>
      <c r="I836" s="9">
        <v>25000</v>
      </c>
      <c r="J836" s="9">
        <v>3658.2</v>
      </c>
      <c r="K836" s="9">
        <v>14.63</v>
      </c>
    </row>
    <row r="837" spans="1:11" ht="15" thickBot="1" x14ac:dyDescent="0.35">
      <c r="A837" s="8" t="s">
        <v>154</v>
      </c>
      <c r="B837" s="9">
        <v>1940.2</v>
      </c>
      <c r="C837" s="9">
        <v>1940.2</v>
      </c>
      <c r="D837" s="9">
        <v>2182.6999999999998</v>
      </c>
      <c r="E837" s="9">
        <v>7760.6</v>
      </c>
      <c r="F837" s="9">
        <v>2425.1999999999998</v>
      </c>
      <c r="G837" s="9">
        <v>4365.3999999999996</v>
      </c>
      <c r="H837" s="9">
        <v>20614.2</v>
      </c>
      <c r="I837" s="9">
        <v>24000</v>
      </c>
      <c r="J837" s="9">
        <v>3385.8</v>
      </c>
      <c r="K837" s="9">
        <v>14.11</v>
      </c>
    </row>
    <row r="838" spans="1:11" ht="15" thickBot="1" x14ac:dyDescent="0.35">
      <c r="A838" s="8" t="s">
        <v>155</v>
      </c>
      <c r="B838" s="9">
        <v>1940.2</v>
      </c>
      <c r="C838" s="9">
        <v>2425.1999999999998</v>
      </c>
      <c r="D838" s="9">
        <v>2182.6999999999998</v>
      </c>
      <c r="E838" s="9">
        <v>7760.6</v>
      </c>
      <c r="F838" s="9">
        <v>2425.1999999999998</v>
      </c>
      <c r="G838" s="9">
        <v>4365.3999999999996</v>
      </c>
      <c r="H838" s="9">
        <v>21099.200000000001</v>
      </c>
      <c r="I838" s="9">
        <v>25000</v>
      </c>
      <c r="J838" s="9">
        <v>3900.8</v>
      </c>
      <c r="K838" s="9">
        <v>15.6</v>
      </c>
    </row>
    <row r="839" spans="1:11" ht="15" thickBot="1" x14ac:dyDescent="0.35">
      <c r="A839" s="8" t="s">
        <v>156</v>
      </c>
      <c r="B839" s="9">
        <v>2425.1999999999998</v>
      </c>
      <c r="C839" s="9">
        <v>2425.1999999999998</v>
      </c>
      <c r="D839" s="9">
        <v>2182.6999999999998</v>
      </c>
      <c r="E839" s="9">
        <v>8973.2000000000007</v>
      </c>
      <c r="F839" s="9">
        <v>2910.2</v>
      </c>
      <c r="G839" s="9">
        <v>4365.3999999999996</v>
      </c>
      <c r="H839" s="9">
        <v>23281.9</v>
      </c>
      <c r="I839" s="9">
        <v>23000</v>
      </c>
      <c r="J839" s="9">
        <v>-281.89999999999998</v>
      </c>
      <c r="K839" s="9">
        <v>-1.23</v>
      </c>
    </row>
    <row r="840" spans="1:11" ht="15" thickBot="1" x14ac:dyDescent="0.35">
      <c r="A840" s="8" t="s">
        <v>157</v>
      </c>
      <c r="B840" s="9">
        <v>2425.1999999999998</v>
      </c>
      <c r="C840" s="9">
        <v>2425.1999999999998</v>
      </c>
      <c r="D840" s="9">
        <v>2182.6999999999998</v>
      </c>
      <c r="E840" s="9">
        <v>8245.7000000000007</v>
      </c>
      <c r="F840" s="9">
        <v>2910.2</v>
      </c>
      <c r="G840" s="9">
        <v>4365.3999999999996</v>
      </c>
      <c r="H840" s="9">
        <v>22554.400000000001</v>
      </c>
      <c r="I840" s="9">
        <v>25000</v>
      </c>
      <c r="J840" s="9">
        <v>2445.6</v>
      </c>
      <c r="K840" s="9">
        <v>9.7799999999999994</v>
      </c>
    </row>
    <row r="841" spans="1:11" ht="15" thickBot="1" x14ac:dyDescent="0.35">
      <c r="A841" s="8" t="s">
        <v>158</v>
      </c>
      <c r="B841" s="9">
        <v>2425.1999999999998</v>
      </c>
      <c r="C841" s="9">
        <v>2425.1999999999998</v>
      </c>
      <c r="D841" s="9">
        <v>2182.6999999999998</v>
      </c>
      <c r="E841" s="9">
        <v>8973.2000000000007</v>
      </c>
      <c r="F841" s="9">
        <v>6548</v>
      </c>
      <c r="G841" s="9">
        <v>4365.3999999999996</v>
      </c>
      <c r="H841" s="9">
        <v>26919.7</v>
      </c>
      <c r="I841" s="9">
        <v>28000</v>
      </c>
      <c r="J841" s="9">
        <v>1080.3</v>
      </c>
      <c r="K841" s="9">
        <v>3.86</v>
      </c>
    </row>
    <row r="842" spans="1:11" ht="15" thickBot="1" x14ac:dyDescent="0.35">
      <c r="A842" s="8" t="s">
        <v>159</v>
      </c>
      <c r="B842" s="9">
        <v>2425.1999999999998</v>
      </c>
      <c r="C842" s="9">
        <v>2425.1999999999998</v>
      </c>
      <c r="D842" s="9">
        <v>1455.1</v>
      </c>
      <c r="E842" s="9">
        <v>9215.7999999999993</v>
      </c>
      <c r="F842" s="9">
        <v>6548</v>
      </c>
      <c r="G842" s="9">
        <v>4365.3999999999996</v>
      </c>
      <c r="H842" s="9">
        <v>26434.7</v>
      </c>
      <c r="I842" s="9">
        <v>28000</v>
      </c>
      <c r="J842" s="9">
        <v>1565.3</v>
      </c>
      <c r="K842" s="9">
        <v>5.59</v>
      </c>
    </row>
    <row r="843" spans="1:11" ht="15" thickBot="1" x14ac:dyDescent="0.35">
      <c r="A843" s="8" t="s">
        <v>160</v>
      </c>
      <c r="B843" s="9">
        <v>2425.1999999999998</v>
      </c>
      <c r="C843" s="9">
        <v>2425.1999999999998</v>
      </c>
      <c r="D843" s="9">
        <v>1455.1</v>
      </c>
      <c r="E843" s="9">
        <v>8973.2000000000007</v>
      </c>
      <c r="F843" s="9">
        <v>6548</v>
      </c>
      <c r="G843" s="9">
        <v>4365.3999999999996</v>
      </c>
      <c r="H843" s="9">
        <v>26192.2</v>
      </c>
      <c r="I843" s="9">
        <v>26000</v>
      </c>
      <c r="J843" s="9">
        <v>-192.2</v>
      </c>
      <c r="K843" s="9">
        <v>-0.74</v>
      </c>
    </row>
    <row r="844" spans="1:11" ht="15" thickBot="1" x14ac:dyDescent="0.35">
      <c r="A844" s="8" t="s">
        <v>161</v>
      </c>
      <c r="B844" s="9">
        <v>1940.2</v>
      </c>
      <c r="C844" s="9">
        <v>2425.1999999999998</v>
      </c>
      <c r="D844" s="9">
        <v>2182.6999999999998</v>
      </c>
      <c r="E844" s="9">
        <v>8973.2000000000007</v>
      </c>
      <c r="F844" s="9">
        <v>6548</v>
      </c>
      <c r="G844" s="9">
        <v>4365.3999999999996</v>
      </c>
      <c r="H844" s="9">
        <v>26434.7</v>
      </c>
      <c r="I844" s="9">
        <v>26000</v>
      </c>
      <c r="J844" s="9">
        <v>-434.7</v>
      </c>
      <c r="K844" s="9">
        <v>-1.67</v>
      </c>
    </row>
    <row r="845" spans="1:11" ht="15" thickBot="1" x14ac:dyDescent="0.35">
      <c r="A845" s="8" t="s">
        <v>162</v>
      </c>
      <c r="B845" s="9">
        <v>2425.1999999999998</v>
      </c>
      <c r="C845" s="9">
        <v>1940.2</v>
      </c>
      <c r="D845" s="9">
        <v>2182.6999999999998</v>
      </c>
      <c r="E845" s="9">
        <v>13338.6</v>
      </c>
      <c r="F845" s="9">
        <v>6548</v>
      </c>
      <c r="G845" s="9">
        <v>4365.3999999999996</v>
      </c>
      <c r="H845" s="9">
        <v>30800</v>
      </c>
      <c r="I845" s="9">
        <v>34000</v>
      </c>
      <c r="J845" s="9">
        <v>3200</v>
      </c>
      <c r="K845" s="9">
        <v>9.41</v>
      </c>
    </row>
    <row r="846" spans="1:11" ht="15" thickBot="1" x14ac:dyDescent="0.35">
      <c r="A846" s="8" t="s">
        <v>163</v>
      </c>
      <c r="B846" s="9">
        <v>2667.7</v>
      </c>
      <c r="C846" s="9">
        <v>2910.2</v>
      </c>
      <c r="D846" s="9">
        <v>2182.6999999999998</v>
      </c>
      <c r="E846" s="9">
        <v>8973.2000000000007</v>
      </c>
      <c r="F846" s="9">
        <v>6548</v>
      </c>
      <c r="G846" s="9">
        <v>4365.3999999999996</v>
      </c>
      <c r="H846" s="9">
        <v>27647.3</v>
      </c>
      <c r="I846" s="9">
        <v>30000</v>
      </c>
      <c r="J846" s="9">
        <v>2352.6999999999998</v>
      </c>
      <c r="K846" s="9">
        <v>7.84</v>
      </c>
    </row>
    <row r="847" spans="1:11" ht="15" thickBot="1" x14ac:dyDescent="0.35">
      <c r="A847" s="8" t="s">
        <v>164</v>
      </c>
      <c r="B847" s="9">
        <v>5092.8999999999996</v>
      </c>
      <c r="C847" s="9">
        <v>3152.8</v>
      </c>
      <c r="D847" s="9">
        <v>2425.1999999999998</v>
      </c>
      <c r="E847" s="9">
        <v>9215.7999999999993</v>
      </c>
      <c r="F847" s="9">
        <v>6548</v>
      </c>
      <c r="G847" s="9">
        <v>4365.3999999999996</v>
      </c>
      <c r="H847" s="9">
        <v>30800</v>
      </c>
      <c r="I847" s="9">
        <v>32000</v>
      </c>
      <c r="J847" s="9">
        <v>1200</v>
      </c>
      <c r="K847" s="9">
        <v>3.75</v>
      </c>
    </row>
    <row r="848" spans="1:11" ht="15" thickBot="1" x14ac:dyDescent="0.35">
      <c r="A848" s="8" t="s">
        <v>165</v>
      </c>
      <c r="B848" s="9">
        <v>1940.2</v>
      </c>
      <c r="C848" s="9">
        <v>2425.1999999999998</v>
      </c>
      <c r="D848" s="9">
        <v>2182.6999999999998</v>
      </c>
      <c r="E848" s="9">
        <v>8245.7000000000007</v>
      </c>
      <c r="F848" s="9">
        <v>6548</v>
      </c>
      <c r="G848" s="9">
        <v>4365.3999999999996</v>
      </c>
      <c r="H848" s="9">
        <v>25707.1</v>
      </c>
      <c r="I848" s="9">
        <v>26000</v>
      </c>
      <c r="J848" s="9">
        <v>292.89999999999998</v>
      </c>
      <c r="K848" s="9">
        <v>1.1299999999999999</v>
      </c>
    </row>
    <row r="849" spans="1:11" ht="15" thickBot="1" x14ac:dyDescent="0.35">
      <c r="A849" s="8" t="s">
        <v>166</v>
      </c>
      <c r="B849" s="9">
        <v>1940.2</v>
      </c>
      <c r="C849" s="9">
        <v>1940.2</v>
      </c>
      <c r="D849" s="9">
        <v>2182.6999999999998</v>
      </c>
      <c r="E849" s="9">
        <v>8973.2000000000007</v>
      </c>
      <c r="F849" s="9">
        <v>6548</v>
      </c>
      <c r="G849" s="9">
        <v>4365.3999999999996</v>
      </c>
      <c r="H849" s="9">
        <v>25949.599999999999</v>
      </c>
      <c r="I849" s="9">
        <v>28000</v>
      </c>
      <c r="J849" s="9">
        <v>2050.4</v>
      </c>
      <c r="K849" s="9">
        <v>7.32</v>
      </c>
    </row>
    <row r="850" spans="1:11" ht="15" thickBot="1" x14ac:dyDescent="0.35">
      <c r="A850" s="8" t="s">
        <v>167</v>
      </c>
      <c r="B850" s="9">
        <v>2182.6999999999998</v>
      </c>
      <c r="C850" s="9">
        <v>2910.2</v>
      </c>
      <c r="D850" s="9">
        <v>2182.6999999999998</v>
      </c>
      <c r="E850" s="9">
        <v>8973.2000000000007</v>
      </c>
      <c r="F850" s="9">
        <v>6548</v>
      </c>
      <c r="G850" s="9">
        <v>4365.3999999999996</v>
      </c>
      <c r="H850" s="9">
        <v>27162.2</v>
      </c>
      <c r="I850" s="9">
        <v>26000</v>
      </c>
      <c r="J850" s="9">
        <v>-1162.2</v>
      </c>
      <c r="K850" s="9">
        <v>-4.47</v>
      </c>
    </row>
    <row r="851" spans="1:11" ht="15" thickBot="1" x14ac:dyDescent="0.35">
      <c r="A851" s="8" t="s">
        <v>168</v>
      </c>
      <c r="B851" s="9">
        <v>1940.2</v>
      </c>
      <c r="C851" s="9">
        <v>2425.1999999999998</v>
      </c>
      <c r="D851" s="9">
        <v>2182.6999999999998</v>
      </c>
      <c r="E851" s="9">
        <v>7760.6</v>
      </c>
      <c r="F851" s="9">
        <v>6548</v>
      </c>
      <c r="G851" s="9">
        <v>4365.3999999999996</v>
      </c>
      <c r="H851" s="9">
        <v>25222.1</v>
      </c>
      <c r="I851" s="9">
        <v>29000</v>
      </c>
      <c r="J851" s="9">
        <v>3777.9</v>
      </c>
      <c r="K851" s="9">
        <v>13.03</v>
      </c>
    </row>
    <row r="852" spans="1:11" ht="15" thickBot="1" x14ac:dyDescent="0.35">
      <c r="A852" s="8" t="s">
        <v>169</v>
      </c>
      <c r="B852" s="9">
        <v>2182.6999999999998</v>
      </c>
      <c r="C852" s="9">
        <v>2425.1999999999998</v>
      </c>
      <c r="D852" s="9">
        <v>2182.6999999999998</v>
      </c>
      <c r="E852" s="9">
        <v>8245.7000000000007</v>
      </c>
      <c r="F852" s="9">
        <v>6548</v>
      </c>
      <c r="G852" s="9">
        <v>4365.3999999999996</v>
      </c>
      <c r="H852" s="9">
        <v>25949.599999999999</v>
      </c>
      <c r="I852" s="9">
        <v>27000</v>
      </c>
      <c r="J852" s="9">
        <v>1050.4000000000001</v>
      </c>
      <c r="K852" s="9">
        <v>3.89</v>
      </c>
    </row>
    <row r="853" spans="1:11" ht="15" thickBot="1" x14ac:dyDescent="0.35">
      <c r="A853" s="8" t="s">
        <v>170</v>
      </c>
      <c r="B853" s="9">
        <v>2425.1999999999998</v>
      </c>
      <c r="C853" s="9">
        <v>3152.8</v>
      </c>
      <c r="D853" s="9">
        <v>2182.6999999999998</v>
      </c>
      <c r="E853" s="9">
        <v>8973.2000000000007</v>
      </c>
      <c r="F853" s="9">
        <v>6548</v>
      </c>
      <c r="G853" s="9">
        <v>4365.3999999999996</v>
      </c>
      <c r="H853" s="9">
        <v>27647.3</v>
      </c>
      <c r="I853" s="9">
        <v>28000</v>
      </c>
      <c r="J853" s="9">
        <v>352.7</v>
      </c>
      <c r="K853" s="9">
        <v>1.26</v>
      </c>
    </row>
    <row r="854" spans="1:11" ht="15" thickBot="1" x14ac:dyDescent="0.35">
      <c r="A854" s="8" t="s">
        <v>171</v>
      </c>
      <c r="B854" s="9">
        <v>2425.1999999999998</v>
      </c>
      <c r="C854" s="9">
        <v>3152.8</v>
      </c>
      <c r="D854" s="9">
        <v>2182.6999999999998</v>
      </c>
      <c r="E854" s="9">
        <v>9458.2999999999993</v>
      </c>
      <c r="F854" s="9">
        <v>7518.1</v>
      </c>
      <c r="G854" s="9">
        <v>4365.3999999999996</v>
      </c>
      <c r="H854" s="9">
        <v>29102.400000000001</v>
      </c>
      <c r="I854" s="9">
        <v>30000</v>
      </c>
      <c r="J854" s="9">
        <v>897.6</v>
      </c>
      <c r="K854" s="9">
        <v>2.99</v>
      </c>
    </row>
    <row r="855" spans="1:11" ht="15" thickBot="1" x14ac:dyDescent="0.35">
      <c r="A855" s="8" t="s">
        <v>172</v>
      </c>
      <c r="B855" s="9">
        <v>4607.8999999999996</v>
      </c>
      <c r="C855" s="9">
        <v>3152.8</v>
      </c>
      <c r="D855" s="9">
        <v>2182.6999999999998</v>
      </c>
      <c r="E855" s="9">
        <v>9215.7999999999993</v>
      </c>
      <c r="F855" s="9">
        <v>6548</v>
      </c>
      <c r="G855" s="9">
        <v>4365.3999999999996</v>
      </c>
      <c r="H855" s="9">
        <v>30072.5</v>
      </c>
      <c r="I855" s="9">
        <v>34000</v>
      </c>
      <c r="J855" s="9">
        <v>3927.5</v>
      </c>
      <c r="K855" s="9">
        <v>11.55</v>
      </c>
    </row>
    <row r="856" spans="1:11" ht="15" thickBot="1" x14ac:dyDescent="0.35">
      <c r="A856" s="8" t="s">
        <v>173</v>
      </c>
      <c r="B856" s="9">
        <v>1940.2</v>
      </c>
      <c r="C856" s="9">
        <v>2425.1999999999998</v>
      </c>
      <c r="D856" s="9">
        <v>2182.6999999999998</v>
      </c>
      <c r="E856" s="9">
        <v>9215.7999999999993</v>
      </c>
      <c r="F856" s="9">
        <v>6548</v>
      </c>
      <c r="G856" s="9">
        <v>4365.3999999999996</v>
      </c>
      <c r="H856" s="9">
        <v>26677.200000000001</v>
      </c>
      <c r="I856" s="9">
        <v>26000</v>
      </c>
      <c r="J856" s="9">
        <v>-677.2</v>
      </c>
      <c r="K856" s="9">
        <v>-2.6</v>
      </c>
    </row>
    <row r="857" spans="1:11" ht="15" thickBot="1" x14ac:dyDescent="0.35">
      <c r="A857" s="8" t="s">
        <v>174</v>
      </c>
      <c r="B857" s="9">
        <v>2425.1999999999998</v>
      </c>
      <c r="C857" s="9">
        <v>2425.1999999999998</v>
      </c>
      <c r="D857" s="9">
        <v>2182.6999999999998</v>
      </c>
      <c r="E857" s="9">
        <v>13338.6</v>
      </c>
      <c r="F857" s="9">
        <v>6548</v>
      </c>
      <c r="G857" s="9">
        <v>4365.3999999999996</v>
      </c>
      <c r="H857" s="9">
        <v>31285.1</v>
      </c>
      <c r="I857" s="9">
        <v>36000</v>
      </c>
      <c r="J857" s="9">
        <v>4714.8999999999996</v>
      </c>
      <c r="K857" s="9">
        <v>13.1</v>
      </c>
    </row>
    <row r="858" spans="1:11" ht="15" thickBot="1" x14ac:dyDescent="0.35">
      <c r="A858" s="8" t="s">
        <v>175</v>
      </c>
      <c r="B858" s="9">
        <v>4607.8999999999996</v>
      </c>
      <c r="C858" s="9">
        <v>3152.8</v>
      </c>
      <c r="D858" s="9">
        <v>2425.1999999999998</v>
      </c>
      <c r="E858" s="9">
        <v>9458.2999999999993</v>
      </c>
      <c r="F858" s="9">
        <v>6548</v>
      </c>
      <c r="G858" s="9">
        <v>4365.3999999999996</v>
      </c>
      <c r="H858" s="9">
        <v>30557.5</v>
      </c>
      <c r="I858" s="9">
        <v>29000</v>
      </c>
      <c r="J858" s="9">
        <v>-1557.5</v>
      </c>
      <c r="K858" s="9">
        <v>-5.37</v>
      </c>
    </row>
    <row r="859" spans="1:11" ht="15" thickBot="1" x14ac:dyDescent="0.35">
      <c r="A859" s="8" t="s">
        <v>176</v>
      </c>
      <c r="B859" s="9">
        <v>5092.8999999999996</v>
      </c>
      <c r="C859" s="9">
        <v>3152.8</v>
      </c>
      <c r="D859" s="9">
        <v>3395.3</v>
      </c>
      <c r="E859" s="9">
        <v>14308.7</v>
      </c>
      <c r="F859" s="9">
        <v>6548</v>
      </c>
      <c r="G859" s="9">
        <v>4365.3999999999996</v>
      </c>
      <c r="H859" s="9">
        <v>36863</v>
      </c>
      <c r="I859" s="9">
        <v>33000</v>
      </c>
      <c r="J859" s="9">
        <v>-3863</v>
      </c>
      <c r="K859" s="9">
        <v>-11.71</v>
      </c>
    </row>
    <row r="860" spans="1:11" ht="15" thickBot="1" x14ac:dyDescent="0.35">
      <c r="A860" s="8" t="s">
        <v>177</v>
      </c>
      <c r="B860" s="9">
        <v>1940.2</v>
      </c>
      <c r="C860" s="9">
        <v>1940.2</v>
      </c>
      <c r="D860" s="9">
        <v>2182.6999999999998</v>
      </c>
      <c r="E860" s="9">
        <v>8245.7000000000007</v>
      </c>
      <c r="F860" s="9">
        <v>6548</v>
      </c>
      <c r="G860" s="9">
        <v>4365.3999999999996</v>
      </c>
      <c r="H860" s="9">
        <v>25222.1</v>
      </c>
      <c r="I860" s="9">
        <v>24000</v>
      </c>
      <c r="J860" s="9">
        <v>-1222.0999999999999</v>
      </c>
      <c r="K860" s="9">
        <v>-5.09</v>
      </c>
    </row>
    <row r="861" spans="1:11" ht="15" thickBot="1" x14ac:dyDescent="0.35">
      <c r="A861" s="8" t="s">
        <v>178</v>
      </c>
      <c r="B861" s="9">
        <v>1940.2</v>
      </c>
      <c r="C861" s="9">
        <v>1940.2</v>
      </c>
      <c r="D861" s="9">
        <v>2182.6999999999998</v>
      </c>
      <c r="E861" s="9">
        <v>7760.6</v>
      </c>
      <c r="F861" s="9">
        <v>6548</v>
      </c>
      <c r="G861" s="9">
        <v>4365.3999999999996</v>
      </c>
      <c r="H861" s="9">
        <v>24737</v>
      </c>
      <c r="I861" s="9">
        <v>25000</v>
      </c>
      <c r="J861" s="9">
        <v>263</v>
      </c>
      <c r="K861" s="9">
        <v>1.05</v>
      </c>
    </row>
    <row r="862" spans="1:11" ht="15" thickBot="1" x14ac:dyDescent="0.35">
      <c r="A862" s="8" t="s">
        <v>179</v>
      </c>
      <c r="B862" s="9">
        <v>1940.2</v>
      </c>
      <c r="C862" s="9">
        <v>1940.2</v>
      </c>
      <c r="D862" s="9">
        <v>2182.6999999999998</v>
      </c>
      <c r="E862" s="9">
        <v>10428.4</v>
      </c>
      <c r="F862" s="9">
        <v>6548</v>
      </c>
      <c r="G862" s="9">
        <v>4365.3999999999996</v>
      </c>
      <c r="H862" s="9">
        <v>27404.799999999999</v>
      </c>
      <c r="I862" s="9">
        <v>29000</v>
      </c>
      <c r="J862" s="9">
        <v>1595.2</v>
      </c>
      <c r="K862" s="9">
        <v>5.5</v>
      </c>
    </row>
    <row r="863" spans="1:11" ht="15" thickBot="1" x14ac:dyDescent="0.35">
      <c r="A863" s="8" t="s">
        <v>180</v>
      </c>
      <c r="B863" s="9">
        <v>2182.6999999999998</v>
      </c>
      <c r="C863" s="9">
        <v>2425.1999999999998</v>
      </c>
      <c r="D863" s="9">
        <v>2182.6999999999998</v>
      </c>
      <c r="E863" s="9">
        <v>11883.5</v>
      </c>
      <c r="F863" s="9">
        <v>6548</v>
      </c>
      <c r="G863" s="9">
        <v>4365.3999999999996</v>
      </c>
      <c r="H863" s="9">
        <v>29587.4</v>
      </c>
      <c r="I863" s="9">
        <v>28000</v>
      </c>
      <c r="J863" s="9">
        <v>-1587.4</v>
      </c>
      <c r="K863" s="9">
        <v>-5.67</v>
      </c>
    </row>
    <row r="864" spans="1:11" ht="15" thickBot="1" x14ac:dyDescent="0.35">
      <c r="A864" s="8" t="s">
        <v>181</v>
      </c>
      <c r="B864" s="9">
        <v>1940.2</v>
      </c>
      <c r="C864" s="9">
        <v>3152.8</v>
      </c>
      <c r="D864" s="9">
        <v>2182.6999999999998</v>
      </c>
      <c r="E864" s="9">
        <v>11883.5</v>
      </c>
      <c r="F864" s="9">
        <v>6548</v>
      </c>
      <c r="G864" s="9">
        <v>4365.3999999999996</v>
      </c>
      <c r="H864" s="9">
        <v>30072.5</v>
      </c>
      <c r="I864" s="9">
        <v>28000</v>
      </c>
      <c r="J864" s="9">
        <v>-2072.5</v>
      </c>
      <c r="K864" s="9">
        <v>-7.4</v>
      </c>
    </row>
    <row r="865" spans="1:11" ht="15" thickBot="1" x14ac:dyDescent="0.35">
      <c r="A865" s="8" t="s">
        <v>182</v>
      </c>
      <c r="B865" s="9">
        <v>2425.1999999999998</v>
      </c>
      <c r="C865" s="9">
        <v>3152.8</v>
      </c>
      <c r="D865" s="9">
        <v>2182.6999999999998</v>
      </c>
      <c r="E865" s="9">
        <v>13338.6</v>
      </c>
      <c r="F865" s="9">
        <v>7518.1</v>
      </c>
      <c r="G865" s="9">
        <v>4365.3999999999996</v>
      </c>
      <c r="H865" s="9">
        <v>32982.699999999997</v>
      </c>
      <c r="I865" s="9">
        <v>31000</v>
      </c>
      <c r="J865" s="9">
        <v>-1982.7</v>
      </c>
      <c r="K865" s="9">
        <v>-6.4</v>
      </c>
    </row>
    <row r="866" spans="1:11" ht="15" thickBot="1" x14ac:dyDescent="0.35">
      <c r="A866" s="8" t="s">
        <v>183</v>
      </c>
      <c r="B866" s="9">
        <v>2425.1999999999998</v>
      </c>
      <c r="C866" s="9">
        <v>3152.8</v>
      </c>
      <c r="D866" s="9">
        <v>2425.1999999999998</v>
      </c>
      <c r="E866" s="9">
        <v>14308.7</v>
      </c>
      <c r="F866" s="9">
        <v>7518.1</v>
      </c>
      <c r="G866" s="9">
        <v>4365.3999999999996</v>
      </c>
      <c r="H866" s="9">
        <v>34195.300000000003</v>
      </c>
      <c r="I866" s="9">
        <v>34000</v>
      </c>
      <c r="J866" s="9">
        <v>-195.3</v>
      </c>
      <c r="K866" s="9">
        <v>-0.56999999999999995</v>
      </c>
    </row>
    <row r="867" spans="1:11" ht="15" thickBot="1" x14ac:dyDescent="0.35">
      <c r="A867" s="8" t="s">
        <v>184</v>
      </c>
      <c r="B867" s="9">
        <v>2425.1999999999998</v>
      </c>
      <c r="C867" s="9">
        <v>3152.8</v>
      </c>
      <c r="D867" s="9">
        <v>2425.1999999999998</v>
      </c>
      <c r="E867" s="9">
        <v>13338.6</v>
      </c>
      <c r="F867" s="9">
        <v>6548</v>
      </c>
      <c r="G867" s="9">
        <v>4365.3999999999996</v>
      </c>
      <c r="H867" s="9">
        <v>32255.1</v>
      </c>
      <c r="I867" s="9">
        <v>35000</v>
      </c>
      <c r="J867" s="9">
        <v>2744.9</v>
      </c>
      <c r="K867" s="9">
        <v>7.84</v>
      </c>
    </row>
    <row r="868" spans="1:11" ht="15" thickBot="1" x14ac:dyDescent="0.35">
      <c r="A868" s="8" t="s">
        <v>185</v>
      </c>
      <c r="B868" s="9">
        <v>1940.2</v>
      </c>
      <c r="C868" s="9">
        <v>2425.1999999999998</v>
      </c>
      <c r="D868" s="9">
        <v>2425.1999999999998</v>
      </c>
      <c r="E868" s="9">
        <v>14308.7</v>
      </c>
      <c r="F868" s="9">
        <v>7518.1</v>
      </c>
      <c r="G868" s="9">
        <v>4365.3999999999996</v>
      </c>
      <c r="H868" s="9">
        <v>32982.699999999997</v>
      </c>
      <c r="I868" s="9">
        <v>32000</v>
      </c>
      <c r="J868" s="9">
        <v>-982.7</v>
      </c>
      <c r="K868" s="9">
        <v>-3.07</v>
      </c>
    </row>
    <row r="869" spans="1:11" ht="15" thickBot="1" x14ac:dyDescent="0.35">
      <c r="A869" s="8" t="s">
        <v>186</v>
      </c>
      <c r="B869" s="9">
        <v>2425.1999999999998</v>
      </c>
      <c r="C869" s="9">
        <v>3152.8</v>
      </c>
      <c r="D869" s="9">
        <v>3395.3</v>
      </c>
      <c r="E869" s="9">
        <v>15036.2</v>
      </c>
      <c r="F869" s="9">
        <v>7518.1</v>
      </c>
      <c r="G869" s="9">
        <v>4365.3999999999996</v>
      </c>
      <c r="H869" s="9">
        <v>35892.9</v>
      </c>
      <c r="I869" s="9">
        <v>35000</v>
      </c>
      <c r="J869" s="9">
        <v>-892.9</v>
      </c>
      <c r="K869" s="9">
        <v>-2.5499999999999998</v>
      </c>
    </row>
    <row r="870" spans="1:11" ht="15" thickBot="1" x14ac:dyDescent="0.35">
      <c r="A870" s="8" t="s">
        <v>187</v>
      </c>
      <c r="B870" s="9">
        <v>4607.8999999999996</v>
      </c>
      <c r="C870" s="9">
        <v>3152.8</v>
      </c>
      <c r="D870" s="9">
        <v>3395.3</v>
      </c>
      <c r="E870" s="9">
        <v>14308.7</v>
      </c>
      <c r="F870" s="9">
        <v>7518.1</v>
      </c>
      <c r="G870" s="9">
        <v>4365.3999999999996</v>
      </c>
      <c r="H870" s="9">
        <v>37348.1</v>
      </c>
      <c r="I870" s="9">
        <v>34000</v>
      </c>
      <c r="J870" s="9">
        <v>-3348.1</v>
      </c>
      <c r="K870" s="9">
        <v>-9.85</v>
      </c>
    </row>
    <row r="871" spans="1:11" ht="15" thickBot="1" x14ac:dyDescent="0.35">
      <c r="A871" s="8" t="s">
        <v>188</v>
      </c>
      <c r="B871" s="9">
        <v>5092.8999999999996</v>
      </c>
      <c r="C871" s="9">
        <v>3152.8</v>
      </c>
      <c r="D871" s="9">
        <v>3395.3</v>
      </c>
      <c r="E871" s="9">
        <v>15036.2</v>
      </c>
      <c r="F871" s="9">
        <v>7518.1</v>
      </c>
      <c r="G871" s="9">
        <v>4365.3999999999996</v>
      </c>
      <c r="H871" s="9">
        <v>38560.699999999997</v>
      </c>
      <c r="I871" s="9">
        <v>38000</v>
      </c>
      <c r="J871" s="9">
        <v>-560.70000000000005</v>
      </c>
      <c r="K871" s="9">
        <v>-1.48</v>
      </c>
    </row>
    <row r="872" spans="1:11" ht="15" thickBot="1" x14ac:dyDescent="0.35">
      <c r="A872" s="8" t="s">
        <v>189</v>
      </c>
      <c r="B872" s="9">
        <v>1940.2</v>
      </c>
      <c r="C872" s="9">
        <v>2425.1999999999998</v>
      </c>
      <c r="D872" s="9">
        <v>3395.3</v>
      </c>
      <c r="E872" s="9">
        <v>14308.7</v>
      </c>
      <c r="F872" s="9">
        <v>7518.1</v>
      </c>
      <c r="G872" s="9">
        <v>4365.3999999999996</v>
      </c>
      <c r="H872" s="9">
        <v>33952.800000000003</v>
      </c>
      <c r="I872" s="9">
        <v>33000</v>
      </c>
      <c r="J872" s="9">
        <v>-952.8</v>
      </c>
      <c r="K872" s="9">
        <v>-2.89</v>
      </c>
    </row>
    <row r="873" spans="1:11" ht="15" thickBot="1" x14ac:dyDescent="0.35">
      <c r="A873" s="8" t="s">
        <v>190</v>
      </c>
      <c r="B873" s="9">
        <v>1940.2</v>
      </c>
      <c r="C873" s="9">
        <v>1940.2</v>
      </c>
      <c r="D873" s="9">
        <v>3395.3</v>
      </c>
      <c r="E873" s="9">
        <v>11883.5</v>
      </c>
      <c r="F873" s="9">
        <v>7518.1</v>
      </c>
      <c r="G873" s="9">
        <v>4365.3999999999996</v>
      </c>
      <c r="H873" s="9">
        <v>31042.5</v>
      </c>
      <c r="I873" s="9">
        <v>34000</v>
      </c>
      <c r="J873" s="9">
        <v>2957.5</v>
      </c>
      <c r="K873" s="9">
        <v>8.6999999999999993</v>
      </c>
    </row>
    <row r="874" spans="1:11" ht="15" thickBot="1" x14ac:dyDescent="0.35">
      <c r="A874" s="8" t="s">
        <v>191</v>
      </c>
      <c r="B874" s="9">
        <v>1940.2</v>
      </c>
      <c r="C874" s="9">
        <v>2425.1999999999998</v>
      </c>
      <c r="D874" s="9">
        <v>3395.3</v>
      </c>
      <c r="E874" s="9">
        <v>14308.7</v>
      </c>
      <c r="F874" s="9">
        <v>7518.1</v>
      </c>
      <c r="G874" s="9">
        <v>4365.3999999999996</v>
      </c>
      <c r="H874" s="9">
        <v>33952.800000000003</v>
      </c>
      <c r="I874" s="9">
        <v>36000</v>
      </c>
      <c r="J874" s="9">
        <v>2047.2</v>
      </c>
      <c r="K874" s="9">
        <v>5.69</v>
      </c>
    </row>
    <row r="875" spans="1:11" ht="15" thickBot="1" x14ac:dyDescent="0.35">
      <c r="A875" s="8" t="s">
        <v>192</v>
      </c>
      <c r="B875" s="9">
        <v>2425.1999999999998</v>
      </c>
      <c r="C875" s="9">
        <v>3152.8</v>
      </c>
      <c r="D875" s="9">
        <v>3395.3</v>
      </c>
      <c r="E875" s="9">
        <v>15036.2</v>
      </c>
      <c r="F875" s="9">
        <v>7518.1</v>
      </c>
      <c r="G875" s="9">
        <v>4365.3999999999996</v>
      </c>
      <c r="H875" s="9">
        <v>35892.9</v>
      </c>
      <c r="I875" s="9">
        <v>39000</v>
      </c>
      <c r="J875" s="9">
        <v>3107.1</v>
      </c>
      <c r="K875" s="9">
        <v>7.97</v>
      </c>
    </row>
    <row r="876" spans="1:11" ht="15" thickBot="1" x14ac:dyDescent="0.35">
      <c r="A876" s="8" t="s">
        <v>193</v>
      </c>
      <c r="B876" s="9">
        <v>2425.1999999999998</v>
      </c>
      <c r="C876" s="9">
        <v>3152.8</v>
      </c>
      <c r="D876" s="9">
        <v>6790.6</v>
      </c>
      <c r="E876" s="9">
        <v>14308.7</v>
      </c>
      <c r="F876" s="9">
        <v>7518.1</v>
      </c>
      <c r="G876" s="9">
        <v>4365.3999999999996</v>
      </c>
      <c r="H876" s="9">
        <v>38560.699999999997</v>
      </c>
      <c r="I876" s="9">
        <v>46000</v>
      </c>
      <c r="J876" s="9">
        <v>7439.3</v>
      </c>
      <c r="K876" s="9">
        <v>16.170000000000002</v>
      </c>
    </row>
    <row r="877" spans="1:11" ht="15" thickBot="1" x14ac:dyDescent="0.35">
      <c r="A877" s="8" t="s">
        <v>194</v>
      </c>
      <c r="B877" s="9">
        <v>2667.7</v>
      </c>
      <c r="C877" s="9">
        <v>3152.8</v>
      </c>
      <c r="D877" s="9">
        <v>6790.6</v>
      </c>
      <c r="E877" s="9">
        <v>15036.2</v>
      </c>
      <c r="F877" s="9">
        <v>7518.1</v>
      </c>
      <c r="G877" s="9">
        <v>4365.3999999999996</v>
      </c>
      <c r="H877" s="9">
        <v>39530.699999999997</v>
      </c>
      <c r="I877" s="9">
        <v>37000</v>
      </c>
      <c r="J877" s="9">
        <v>-2530.6999999999998</v>
      </c>
      <c r="K877" s="9">
        <v>-6.84</v>
      </c>
    </row>
    <row r="878" spans="1:11" ht="15" thickBot="1" x14ac:dyDescent="0.35">
      <c r="A878" s="8" t="s">
        <v>195</v>
      </c>
      <c r="B878" s="9">
        <v>2667.7</v>
      </c>
      <c r="C878" s="9">
        <v>3152.8</v>
      </c>
      <c r="D878" s="9">
        <v>6790.6</v>
      </c>
      <c r="E878" s="9">
        <v>15036.2</v>
      </c>
      <c r="F878" s="9">
        <v>7518.1</v>
      </c>
      <c r="G878" s="9">
        <v>6063</v>
      </c>
      <c r="H878" s="9">
        <v>41228.400000000001</v>
      </c>
      <c r="I878" s="9">
        <v>42000</v>
      </c>
      <c r="J878" s="9">
        <v>771.6</v>
      </c>
      <c r="K878" s="9">
        <v>1.84</v>
      </c>
    </row>
    <row r="879" spans="1:11" ht="15" thickBot="1" x14ac:dyDescent="0.35">
      <c r="A879" s="8" t="s">
        <v>196</v>
      </c>
      <c r="B879" s="9">
        <v>4607.8999999999996</v>
      </c>
      <c r="C879" s="9">
        <v>3152.8</v>
      </c>
      <c r="D879" s="9">
        <v>3395.3</v>
      </c>
      <c r="E879" s="9">
        <v>15036.2</v>
      </c>
      <c r="F879" s="9">
        <v>7518.1</v>
      </c>
      <c r="G879" s="9">
        <v>6063</v>
      </c>
      <c r="H879" s="9">
        <v>39773.300000000003</v>
      </c>
      <c r="I879" s="9">
        <v>39000</v>
      </c>
      <c r="J879" s="9">
        <v>-773.3</v>
      </c>
      <c r="K879" s="9">
        <v>-1.98</v>
      </c>
    </row>
    <row r="880" spans="1:11" ht="15" thickBot="1" x14ac:dyDescent="0.35">
      <c r="A880" s="8" t="s">
        <v>197</v>
      </c>
      <c r="B880" s="9">
        <v>2425.1999999999998</v>
      </c>
      <c r="C880" s="9">
        <v>3152.8</v>
      </c>
      <c r="D880" s="9">
        <v>9943.2999999999993</v>
      </c>
      <c r="E880" s="9">
        <v>15036.2</v>
      </c>
      <c r="F880" s="9">
        <v>7518.1</v>
      </c>
      <c r="G880" s="9">
        <v>6063</v>
      </c>
      <c r="H880" s="9">
        <v>44138.6</v>
      </c>
      <c r="I880" s="9">
        <v>45000</v>
      </c>
      <c r="J880" s="9">
        <v>861.4</v>
      </c>
      <c r="K880" s="9">
        <v>1.91</v>
      </c>
    </row>
    <row r="881" spans="1:11" ht="15" thickBot="1" x14ac:dyDescent="0.35">
      <c r="A881" s="8" t="s">
        <v>198</v>
      </c>
      <c r="B881" s="9">
        <v>2425.1999999999998</v>
      </c>
      <c r="C881" s="9">
        <v>3152.8</v>
      </c>
      <c r="D881" s="9">
        <v>12853.6</v>
      </c>
      <c r="E881" s="9">
        <v>15036.2</v>
      </c>
      <c r="F881" s="9">
        <v>7518.1</v>
      </c>
      <c r="G881" s="9">
        <v>4365.3999999999996</v>
      </c>
      <c r="H881" s="9">
        <v>45351.199999999997</v>
      </c>
      <c r="I881" s="9">
        <v>45000</v>
      </c>
      <c r="J881" s="9">
        <v>-351.2</v>
      </c>
      <c r="K881" s="9">
        <v>-0.78</v>
      </c>
    </row>
    <row r="882" spans="1:11" ht="15" thickBot="1" x14ac:dyDescent="0.35">
      <c r="A882" s="8" t="s">
        <v>199</v>
      </c>
      <c r="B882" s="9">
        <v>4607.8999999999996</v>
      </c>
      <c r="C882" s="9">
        <v>3152.8</v>
      </c>
      <c r="D882" s="9">
        <v>9943.2999999999993</v>
      </c>
      <c r="E882" s="9">
        <v>15036.2</v>
      </c>
      <c r="F882" s="9">
        <v>7518.1</v>
      </c>
      <c r="G882" s="9">
        <v>4365.3999999999996</v>
      </c>
      <c r="H882" s="9">
        <v>44623.7</v>
      </c>
      <c r="I882" s="9">
        <v>50000</v>
      </c>
      <c r="J882" s="9">
        <v>5376.3</v>
      </c>
      <c r="K882" s="9">
        <v>10.75</v>
      </c>
    </row>
    <row r="883" spans="1:11" ht="15" thickBot="1" x14ac:dyDescent="0.35">
      <c r="A883" s="8" t="s">
        <v>200</v>
      </c>
      <c r="B883" s="9">
        <v>5578</v>
      </c>
      <c r="C883" s="9">
        <v>3152.8</v>
      </c>
      <c r="D883" s="9">
        <v>13823.6</v>
      </c>
      <c r="E883" s="9">
        <v>18674</v>
      </c>
      <c r="F883" s="9">
        <v>9458.2999999999993</v>
      </c>
      <c r="G883" s="9">
        <v>6548</v>
      </c>
      <c r="H883" s="9">
        <v>57234.7</v>
      </c>
      <c r="I883" s="9">
        <v>53000</v>
      </c>
      <c r="J883" s="9">
        <v>-4234.7</v>
      </c>
      <c r="K883" s="9">
        <v>-7.99</v>
      </c>
    </row>
    <row r="884" spans="1:11" ht="15" thickBot="1" x14ac:dyDescent="0.35">
      <c r="A884" s="8" t="s">
        <v>201</v>
      </c>
      <c r="B884" s="9">
        <v>2425.1999999999998</v>
      </c>
      <c r="C884" s="9">
        <v>2425.1999999999998</v>
      </c>
      <c r="D884" s="9">
        <v>11398.4</v>
      </c>
      <c r="E884" s="9">
        <v>14308.7</v>
      </c>
      <c r="F884" s="9">
        <v>7518.1</v>
      </c>
      <c r="G884" s="9">
        <v>4365.3999999999996</v>
      </c>
      <c r="H884" s="9">
        <v>42441</v>
      </c>
      <c r="I884" s="9">
        <v>48000</v>
      </c>
      <c r="J884" s="9">
        <v>5559</v>
      </c>
      <c r="K884" s="9">
        <v>11.58</v>
      </c>
    </row>
    <row r="885" spans="1:11" ht="15" thickBot="1" x14ac:dyDescent="0.35">
      <c r="A885" s="8" t="s">
        <v>202</v>
      </c>
      <c r="B885" s="9">
        <v>2425.1999999999998</v>
      </c>
      <c r="C885" s="9">
        <v>2425.1999999999998</v>
      </c>
      <c r="D885" s="9">
        <v>12853.6</v>
      </c>
      <c r="E885" s="9">
        <v>15036.2</v>
      </c>
      <c r="F885" s="9">
        <v>7518.1</v>
      </c>
      <c r="G885" s="9">
        <v>4365.3999999999996</v>
      </c>
      <c r="H885" s="9">
        <v>44623.7</v>
      </c>
      <c r="I885" s="9">
        <v>44000</v>
      </c>
      <c r="J885" s="9">
        <v>-623.70000000000005</v>
      </c>
      <c r="K885" s="9">
        <v>-1.42</v>
      </c>
    </row>
    <row r="886" spans="1:11" ht="15" thickBot="1" x14ac:dyDescent="0.35">
      <c r="A886" s="8" t="s">
        <v>203</v>
      </c>
      <c r="B886" s="9">
        <v>4607.8999999999996</v>
      </c>
      <c r="C886" s="9">
        <v>3152.8</v>
      </c>
      <c r="D886" s="9">
        <v>11398.4</v>
      </c>
      <c r="E886" s="9">
        <v>18674</v>
      </c>
      <c r="F886" s="9">
        <v>9458.2999999999993</v>
      </c>
      <c r="G886" s="9">
        <v>4365.3999999999996</v>
      </c>
      <c r="H886" s="9">
        <v>51656.7</v>
      </c>
      <c r="I886" s="9">
        <v>47000</v>
      </c>
      <c r="J886" s="9">
        <v>-4656.7</v>
      </c>
      <c r="K886" s="9">
        <v>-9.91</v>
      </c>
    </row>
    <row r="887" spans="1:11" ht="15" thickBot="1" x14ac:dyDescent="0.35">
      <c r="A887" s="8" t="s">
        <v>204</v>
      </c>
      <c r="B887" s="9">
        <v>4607.8999999999996</v>
      </c>
      <c r="C887" s="9">
        <v>3152.8</v>
      </c>
      <c r="D887" s="9">
        <v>11398.4</v>
      </c>
      <c r="E887" s="9">
        <v>17946.5</v>
      </c>
      <c r="F887" s="9">
        <v>7518.1</v>
      </c>
      <c r="G887" s="9">
        <v>4365.3999999999996</v>
      </c>
      <c r="H887" s="9">
        <v>48989</v>
      </c>
      <c r="I887" s="9">
        <v>42000</v>
      </c>
      <c r="J887" s="9">
        <v>-6989</v>
      </c>
      <c r="K887" s="9">
        <v>-16.64</v>
      </c>
    </row>
    <row r="888" spans="1:11" ht="15" thickBot="1" x14ac:dyDescent="0.35">
      <c r="A888" s="8" t="s">
        <v>205</v>
      </c>
      <c r="B888" s="9">
        <v>4607.8999999999996</v>
      </c>
      <c r="C888" s="9">
        <v>3152.8</v>
      </c>
      <c r="D888" s="9">
        <v>11398.4</v>
      </c>
      <c r="E888" s="9">
        <v>15036.2</v>
      </c>
      <c r="F888" s="9">
        <v>7518.1</v>
      </c>
      <c r="G888" s="9">
        <v>4365.3999999999996</v>
      </c>
      <c r="H888" s="9">
        <v>46078.8</v>
      </c>
      <c r="I888" s="9">
        <v>45000</v>
      </c>
      <c r="J888" s="9">
        <v>-1078.8</v>
      </c>
      <c r="K888" s="9">
        <v>-2.4</v>
      </c>
    </row>
    <row r="889" spans="1:11" ht="15" thickBot="1" x14ac:dyDescent="0.35">
      <c r="A889" s="8" t="s">
        <v>206</v>
      </c>
      <c r="B889" s="9">
        <v>4607.8999999999996</v>
      </c>
      <c r="C889" s="9">
        <v>3152.8</v>
      </c>
      <c r="D889" s="9">
        <v>11398.4</v>
      </c>
      <c r="E889" s="9">
        <v>15036.2</v>
      </c>
      <c r="F889" s="9">
        <v>7518.1</v>
      </c>
      <c r="G889" s="9">
        <v>6063</v>
      </c>
      <c r="H889" s="9">
        <v>47776.4</v>
      </c>
      <c r="I889" s="9">
        <v>49000</v>
      </c>
      <c r="J889" s="9">
        <v>1223.5999999999999</v>
      </c>
      <c r="K889" s="9">
        <v>2.5</v>
      </c>
    </row>
    <row r="890" spans="1:11" ht="15" thickBot="1" x14ac:dyDescent="0.35">
      <c r="A890" s="8" t="s">
        <v>207</v>
      </c>
      <c r="B890" s="9">
        <v>4607.8999999999996</v>
      </c>
      <c r="C890" s="9">
        <v>3152.8</v>
      </c>
      <c r="D890" s="9">
        <v>9943.2999999999993</v>
      </c>
      <c r="E890" s="9">
        <v>20129.2</v>
      </c>
      <c r="F890" s="9">
        <v>9458.2999999999993</v>
      </c>
      <c r="G890" s="9">
        <v>6548</v>
      </c>
      <c r="H890" s="9">
        <v>53839.4</v>
      </c>
      <c r="I890" s="9">
        <v>54000</v>
      </c>
      <c r="J890" s="9">
        <v>160.6</v>
      </c>
      <c r="K890" s="9">
        <v>0.3</v>
      </c>
    </row>
    <row r="891" spans="1:11" ht="15" thickBot="1" x14ac:dyDescent="0.35">
      <c r="A891" s="8" t="s">
        <v>208</v>
      </c>
      <c r="B891" s="9">
        <v>5092.8999999999996</v>
      </c>
      <c r="C891" s="9">
        <v>3152.8</v>
      </c>
      <c r="D891" s="9">
        <v>11398.4</v>
      </c>
      <c r="E891" s="9">
        <v>26919.7</v>
      </c>
      <c r="F891" s="9">
        <v>7518.1</v>
      </c>
      <c r="G891" s="9">
        <v>6063</v>
      </c>
      <c r="H891" s="9">
        <v>60144.9</v>
      </c>
      <c r="I891" s="9">
        <v>51000</v>
      </c>
      <c r="J891" s="9">
        <v>-9144.9</v>
      </c>
      <c r="K891" s="9">
        <v>-17.93</v>
      </c>
    </row>
    <row r="892" spans="1:11" ht="15" thickBot="1" x14ac:dyDescent="0.35">
      <c r="A892" s="8" t="s">
        <v>209</v>
      </c>
      <c r="B892" s="9">
        <v>4607.8999999999996</v>
      </c>
      <c r="C892" s="9">
        <v>3152.8</v>
      </c>
      <c r="D892" s="9">
        <v>11398.4</v>
      </c>
      <c r="E892" s="9">
        <v>18674</v>
      </c>
      <c r="F892" s="9">
        <v>7518.1</v>
      </c>
      <c r="G892" s="9">
        <v>6063</v>
      </c>
      <c r="H892" s="9">
        <v>51414.2</v>
      </c>
      <c r="I892" s="9">
        <v>55000</v>
      </c>
      <c r="J892" s="9">
        <v>3585.8</v>
      </c>
      <c r="K892" s="9">
        <v>6.52</v>
      </c>
    </row>
    <row r="893" spans="1:11" ht="15" thickBot="1" x14ac:dyDescent="0.35">
      <c r="A893" s="8" t="s">
        <v>210</v>
      </c>
      <c r="B893" s="9">
        <v>4607.8999999999996</v>
      </c>
      <c r="C893" s="9">
        <v>3152.8</v>
      </c>
      <c r="D893" s="9">
        <v>13823.6</v>
      </c>
      <c r="E893" s="9">
        <v>26919.7</v>
      </c>
      <c r="F893" s="9">
        <v>9458.2999999999993</v>
      </c>
      <c r="G893" s="9">
        <v>6063</v>
      </c>
      <c r="H893" s="9">
        <v>64025.3</v>
      </c>
      <c r="I893" s="9">
        <v>55000</v>
      </c>
      <c r="J893" s="9">
        <v>-9025.2999999999993</v>
      </c>
      <c r="K893" s="9">
        <v>-16.41</v>
      </c>
    </row>
    <row r="894" spans="1:11" ht="15" thickBot="1" x14ac:dyDescent="0.35">
      <c r="A894" s="8" t="s">
        <v>211</v>
      </c>
      <c r="B894" s="9">
        <v>5092.8999999999996</v>
      </c>
      <c r="C894" s="9">
        <v>3152.8</v>
      </c>
      <c r="D894" s="9">
        <v>13823.6</v>
      </c>
      <c r="E894" s="9">
        <v>17946.5</v>
      </c>
      <c r="F894" s="9">
        <v>7518.1</v>
      </c>
      <c r="G894" s="9">
        <v>6063</v>
      </c>
      <c r="H894" s="9">
        <v>53596.9</v>
      </c>
      <c r="I894" s="9">
        <v>57000</v>
      </c>
      <c r="J894" s="9">
        <v>3403.1</v>
      </c>
      <c r="K894" s="9">
        <v>5.97</v>
      </c>
    </row>
    <row r="895" spans="1:11" ht="15" thickBot="1" x14ac:dyDescent="0.35">
      <c r="A895" s="8" t="s">
        <v>212</v>
      </c>
      <c r="B895" s="9">
        <v>6063</v>
      </c>
      <c r="C895" s="9">
        <v>4122.8</v>
      </c>
      <c r="D895" s="9">
        <v>22069.3</v>
      </c>
      <c r="E895" s="9">
        <v>26919.7</v>
      </c>
      <c r="F895" s="9">
        <v>9458.2999999999993</v>
      </c>
      <c r="G895" s="9">
        <v>6548</v>
      </c>
      <c r="H895" s="9">
        <v>75181.2</v>
      </c>
      <c r="I895" s="9">
        <v>67000</v>
      </c>
      <c r="J895" s="9">
        <v>-8181.2</v>
      </c>
      <c r="K895" s="9">
        <v>-12.21</v>
      </c>
    </row>
    <row r="896" spans="1:11" ht="15" thickBot="1" x14ac:dyDescent="0.35">
      <c r="A896" s="8" t="s">
        <v>213</v>
      </c>
      <c r="B896" s="9">
        <v>2667.7</v>
      </c>
      <c r="C896" s="9">
        <v>3152.8</v>
      </c>
      <c r="D896" s="9">
        <v>13823.6</v>
      </c>
      <c r="E896" s="9">
        <v>17946.5</v>
      </c>
      <c r="F896" s="9">
        <v>7518.1</v>
      </c>
      <c r="G896" s="9">
        <v>4365.3999999999996</v>
      </c>
      <c r="H896" s="9">
        <v>49474.1</v>
      </c>
      <c r="I896" s="9">
        <v>57000</v>
      </c>
      <c r="J896" s="9">
        <v>7525.9</v>
      </c>
      <c r="K896" s="9">
        <v>13.2</v>
      </c>
    </row>
    <row r="897" spans="1:11" ht="15" thickBot="1" x14ac:dyDescent="0.35">
      <c r="A897" s="8" t="s">
        <v>214</v>
      </c>
      <c r="B897" s="9">
        <v>2667.7</v>
      </c>
      <c r="C897" s="9">
        <v>2425.1999999999998</v>
      </c>
      <c r="D897" s="9">
        <v>23524.400000000001</v>
      </c>
      <c r="E897" s="9">
        <v>15036.2</v>
      </c>
      <c r="F897" s="9">
        <v>7518.1</v>
      </c>
      <c r="G897" s="9">
        <v>6063</v>
      </c>
      <c r="H897" s="9">
        <v>57234.7</v>
      </c>
      <c r="I897" s="9">
        <v>59000</v>
      </c>
      <c r="J897" s="9">
        <v>1765.3</v>
      </c>
      <c r="K897" s="9">
        <v>2.99</v>
      </c>
    </row>
    <row r="898" spans="1:11" ht="15" thickBot="1" x14ac:dyDescent="0.35">
      <c r="A898" s="8" t="s">
        <v>215</v>
      </c>
      <c r="B898" s="9">
        <v>4607.8999999999996</v>
      </c>
      <c r="C898" s="9">
        <v>3152.8</v>
      </c>
      <c r="D898" s="9">
        <v>13823.6</v>
      </c>
      <c r="E898" s="9">
        <v>18674</v>
      </c>
      <c r="F898" s="9">
        <v>9458.2999999999993</v>
      </c>
      <c r="G898" s="9">
        <v>6063</v>
      </c>
      <c r="H898" s="9">
        <v>55779.6</v>
      </c>
      <c r="I898" s="9">
        <v>63000</v>
      </c>
      <c r="J898" s="9">
        <v>7220.4</v>
      </c>
      <c r="K898" s="9">
        <v>11.46</v>
      </c>
    </row>
    <row r="899" spans="1:11" ht="15" thickBot="1" x14ac:dyDescent="0.35">
      <c r="A899" s="8" t="s">
        <v>216</v>
      </c>
      <c r="B899" s="9">
        <v>5092.8999999999996</v>
      </c>
      <c r="C899" s="9">
        <v>3152.8</v>
      </c>
      <c r="D899" s="9">
        <v>22069.3</v>
      </c>
      <c r="E899" s="9">
        <v>26919.7</v>
      </c>
      <c r="F899" s="9">
        <v>9458.2999999999993</v>
      </c>
      <c r="G899" s="9">
        <v>6063</v>
      </c>
      <c r="H899" s="9">
        <v>72756</v>
      </c>
      <c r="I899" s="9">
        <v>64000</v>
      </c>
      <c r="J899" s="9">
        <v>-8756</v>
      </c>
      <c r="K899" s="9">
        <v>-13.68</v>
      </c>
    </row>
    <row r="900" spans="1:11" ht="15" thickBot="1" x14ac:dyDescent="0.35">
      <c r="A900" s="8" t="s">
        <v>217</v>
      </c>
      <c r="B900" s="9">
        <v>4607.8999999999996</v>
      </c>
      <c r="C900" s="9">
        <v>3152.8</v>
      </c>
      <c r="D900" s="9">
        <v>11398.4</v>
      </c>
      <c r="E900" s="9">
        <v>17946.5</v>
      </c>
      <c r="F900" s="9">
        <v>7518.1</v>
      </c>
      <c r="G900" s="9">
        <v>4365.3999999999996</v>
      </c>
      <c r="H900" s="9">
        <v>48989</v>
      </c>
      <c r="I900" s="9">
        <v>59000</v>
      </c>
      <c r="J900" s="9">
        <v>10011</v>
      </c>
      <c r="K900" s="9">
        <v>16.97</v>
      </c>
    </row>
    <row r="901" spans="1:11" ht="15" thickBot="1" x14ac:dyDescent="0.35">
      <c r="A901" s="8" t="s">
        <v>218</v>
      </c>
      <c r="B901" s="9">
        <v>5578</v>
      </c>
      <c r="C901" s="9">
        <v>3152.8</v>
      </c>
      <c r="D901" s="9">
        <v>22069.3</v>
      </c>
      <c r="E901" s="9">
        <v>26919.7</v>
      </c>
      <c r="F901" s="9">
        <v>11398.4</v>
      </c>
      <c r="G901" s="9">
        <v>6548</v>
      </c>
      <c r="H901" s="9">
        <v>75666.2</v>
      </c>
      <c r="I901" s="9">
        <v>68000</v>
      </c>
      <c r="J901" s="9">
        <v>-7666.2</v>
      </c>
      <c r="K901" s="9">
        <v>-11.27</v>
      </c>
    </row>
    <row r="902" spans="1:11" ht="15" thickBot="1" x14ac:dyDescent="0.35">
      <c r="A902" s="8" t="s">
        <v>219</v>
      </c>
      <c r="B902" s="9">
        <v>4607.8999999999996</v>
      </c>
      <c r="C902" s="9">
        <v>3152.8</v>
      </c>
      <c r="D902" s="9">
        <v>22069.3</v>
      </c>
      <c r="E902" s="9">
        <v>26919.7</v>
      </c>
      <c r="F902" s="9">
        <v>9458.2999999999993</v>
      </c>
      <c r="G902" s="9">
        <v>7518.1</v>
      </c>
      <c r="H902" s="9">
        <v>73726.100000000006</v>
      </c>
      <c r="I902" s="9">
        <v>65000</v>
      </c>
      <c r="J902" s="9">
        <v>-8726.1</v>
      </c>
      <c r="K902" s="9">
        <v>-13.42</v>
      </c>
    </row>
    <row r="903" spans="1:11" ht="15" thickBot="1" x14ac:dyDescent="0.35">
      <c r="A903" s="8" t="s">
        <v>220</v>
      </c>
      <c r="B903" s="9">
        <v>5092.8999999999996</v>
      </c>
      <c r="C903" s="9">
        <v>3152.8</v>
      </c>
      <c r="D903" s="9">
        <v>22069.3</v>
      </c>
      <c r="E903" s="9">
        <v>26919.7</v>
      </c>
      <c r="F903" s="9">
        <v>11398.4</v>
      </c>
      <c r="G903" s="9">
        <v>7518.1</v>
      </c>
      <c r="H903" s="9">
        <v>76151.3</v>
      </c>
      <c r="I903" s="9">
        <v>72000</v>
      </c>
      <c r="J903" s="9">
        <v>-4151.3</v>
      </c>
      <c r="K903" s="9">
        <v>-5.77</v>
      </c>
    </row>
    <row r="904" spans="1:11" ht="15" thickBot="1" x14ac:dyDescent="0.35">
      <c r="A904" s="8" t="s">
        <v>221</v>
      </c>
      <c r="B904" s="9">
        <v>4607.8999999999996</v>
      </c>
      <c r="C904" s="9">
        <v>3152.8</v>
      </c>
      <c r="D904" s="9">
        <v>17704</v>
      </c>
      <c r="E904" s="9">
        <v>26919.7</v>
      </c>
      <c r="F904" s="9">
        <v>9458.2999999999993</v>
      </c>
      <c r="G904" s="9">
        <v>6548</v>
      </c>
      <c r="H904" s="9">
        <v>68390.600000000006</v>
      </c>
      <c r="I904" s="9">
        <v>68000</v>
      </c>
      <c r="J904" s="9">
        <v>-390.6</v>
      </c>
      <c r="K904" s="9">
        <v>-0.56999999999999995</v>
      </c>
    </row>
    <row r="905" spans="1:11" ht="15" thickBot="1" x14ac:dyDescent="0.35">
      <c r="A905" s="8" t="s">
        <v>222</v>
      </c>
      <c r="B905" s="9">
        <v>4607.8999999999996</v>
      </c>
      <c r="C905" s="9">
        <v>3152.8</v>
      </c>
      <c r="D905" s="9">
        <v>22069.3</v>
      </c>
      <c r="E905" s="9">
        <v>26919.7</v>
      </c>
      <c r="F905" s="9">
        <v>9458.2999999999993</v>
      </c>
      <c r="G905" s="9">
        <v>6548</v>
      </c>
      <c r="H905" s="9">
        <v>72756</v>
      </c>
      <c r="I905" s="9">
        <v>87000</v>
      </c>
      <c r="J905" s="9">
        <v>14244</v>
      </c>
      <c r="K905" s="9">
        <v>16.37</v>
      </c>
    </row>
    <row r="906" spans="1:11" ht="15" thickBot="1" x14ac:dyDescent="0.35">
      <c r="A906" s="8" t="s">
        <v>223</v>
      </c>
      <c r="B906" s="9">
        <v>5578</v>
      </c>
      <c r="C906" s="9">
        <v>3152.8</v>
      </c>
      <c r="D906" s="9">
        <v>22069.3</v>
      </c>
      <c r="E906" s="9">
        <v>18674</v>
      </c>
      <c r="F906" s="9">
        <v>11398.4</v>
      </c>
      <c r="G906" s="9">
        <v>6548</v>
      </c>
      <c r="H906" s="9">
        <v>67420.5</v>
      </c>
      <c r="I906" s="9">
        <v>72000</v>
      </c>
      <c r="J906" s="9">
        <v>4579.5</v>
      </c>
      <c r="K906" s="9">
        <v>6.36</v>
      </c>
    </row>
    <row r="907" spans="1:11" ht="15" thickBot="1" x14ac:dyDescent="0.35">
      <c r="A907" s="8" t="s">
        <v>224</v>
      </c>
      <c r="B907" s="9">
        <v>9458.2999999999993</v>
      </c>
      <c r="C907" s="9">
        <v>3152.8</v>
      </c>
      <c r="D907" s="9">
        <v>23524.400000000001</v>
      </c>
      <c r="E907" s="9">
        <v>26919.7</v>
      </c>
      <c r="F907" s="9">
        <v>11398.4</v>
      </c>
      <c r="G907" s="9">
        <v>7518.1</v>
      </c>
      <c r="H907" s="9">
        <v>81971.7</v>
      </c>
      <c r="I907" s="9">
        <v>88000</v>
      </c>
      <c r="J907" s="9">
        <v>6028.3</v>
      </c>
      <c r="K907" s="9">
        <v>6.85</v>
      </c>
    </row>
    <row r="908" spans="1:11" ht="15" thickBot="1" x14ac:dyDescent="0.35">
      <c r="A908" s="8" t="s">
        <v>225</v>
      </c>
      <c r="B908" s="9">
        <v>4607.8999999999996</v>
      </c>
      <c r="C908" s="9">
        <v>3152.8</v>
      </c>
      <c r="D908" s="9">
        <v>17704</v>
      </c>
      <c r="E908" s="9">
        <v>17946.5</v>
      </c>
      <c r="F908" s="9">
        <v>11398.4</v>
      </c>
      <c r="G908" s="9">
        <v>6548</v>
      </c>
      <c r="H908" s="9">
        <v>61357.5</v>
      </c>
      <c r="I908" s="9">
        <v>64000</v>
      </c>
      <c r="J908" s="9">
        <v>2642.5</v>
      </c>
      <c r="K908" s="9">
        <v>4.13</v>
      </c>
    </row>
    <row r="909" spans="1:11" ht="15" thickBot="1" x14ac:dyDescent="0.35">
      <c r="A909" s="8" t="s">
        <v>226</v>
      </c>
      <c r="B909" s="9">
        <v>2667.7</v>
      </c>
      <c r="C909" s="9">
        <v>3152.8</v>
      </c>
      <c r="D909" s="9">
        <v>22069.3</v>
      </c>
      <c r="E909" s="9">
        <v>26919.7</v>
      </c>
      <c r="F909" s="9">
        <v>10913.4</v>
      </c>
      <c r="G909" s="9">
        <v>6548</v>
      </c>
      <c r="H909" s="9">
        <v>72270.899999999994</v>
      </c>
      <c r="I909" s="9">
        <v>66000</v>
      </c>
      <c r="J909" s="9">
        <v>-6270.9</v>
      </c>
      <c r="K909" s="9">
        <v>-9.5</v>
      </c>
    </row>
    <row r="910" spans="1:11" ht="15" thickBot="1" x14ac:dyDescent="0.35">
      <c r="A910" s="8" t="s">
        <v>227</v>
      </c>
      <c r="B910" s="9">
        <v>6063</v>
      </c>
      <c r="C910" s="9">
        <v>3152.8</v>
      </c>
      <c r="D910" s="9">
        <v>23524.400000000001</v>
      </c>
      <c r="E910" s="9">
        <v>28859.9</v>
      </c>
      <c r="F910" s="9">
        <v>11398.4</v>
      </c>
      <c r="G910" s="9">
        <v>6548</v>
      </c>
      <c r="H910" s="9">
        <v>79546.5</v>
      </c>
      <c r="I910" s="9">
        <v>76000</v>
      </c>
      <c r="J910" s="9">
        <v>-3546.5</v>
      </c>
      <c r="K910" s="9">
        <v>-4.67</v>
      </c>
    </row>
    <row r="911" spans="1:11" ht="15" thickBot="1" x14ac:dyDescent="0.35">
      <c r="A911" s="8" t="s">
        <v>228</v>
      </c>
      <c r="B911" s="9">
        <v>15278.8</v>
      </c>
      <c r="C911" s="9">
        <v>3152.8</v>
      </c>
      <c r="D911" s="9">
        <v>25949.599999999999</v>
      </c>
      <c r="E911" s="9">
        <v>28859.9</v>
      </c>
      <c r="F911" s="9">
        <v>11883.5</v>
      </c>
      <c r="G911" s="9">
        <v>7518.1</v>
      </c>
      <c r="H911" s="9">
        <v>92642.6</v>
      </c>
      <c r="I911" s="9">
        <v>101000</v>
      </c>
      <c r="J911" s="9">
        <v>8357.4</v>
      </c>
      <c r="K911" s="9">
        <v>8.27</v>
      </c>
    </row>
    <row r="912" spans="1:11" ht="15" thickBot="1" x14ac:dyDescent="0.35">
      <c r="A912" s="8" t="s">
        <v>229</v>
      </c>
      <c r="B912" s="9">
        <v>9458.2999999999993</v>
      </c>
      <c r="C912" s="9">
        <v>3152.8</v>
      </c>
      <c r="D912" s="9">
        <v>24009.5</v>
      </c>
      <c r="E912" s="9">
        <v>26919.7</v>
      </c>
      <c r="F912" s="9">
        <v>11398.4</v>
      </c>
      <c r="G912" s="9">
        <v>7518.1</v>
      </c>
      <c r="H912" s="9">
        <v>82456.800000000003</v>
      </c>
      <c r="I912" s="9">
        <v>89000</v>
      </c>
      <c r="J912" s="9">
        <v>6543.2</v>
      </c>
      <c r="K912" s="9">
        <v>7.35</v>
      </c>
    </row>
    <row r="913" spans="1:11" ht="15" thickBot="1" x14ac:dyDescent="0.35">
      <c r="A913" s="8" t="s">
        <v>230</v>
      </c>
      <c r="B913" s="9">
        <v>5578</v>
      </c>
      <c r="C913" s="9">
        <v>3152.8</v>
      </c>
      <c r="D913" s="9">
        <v>23524.400000000001</v>
      </c>
      <c r="E913" s="9">
        <v>26919.7</v>
      </c>
      <c r="F913" s="9">
        <v>11883.5</v>
      </c>
      <c r="G913" s="9">
        <v>7518.1</v>
      </c>
      <c r="H913" s="9">
        <v>78576.5</v>
      </c>
      <c r="I913" s="9">
        <v>78000</v>
      </c>
      <c r="J913" s="9">
        <v>-576.5</v>
      </c>
      <c r="K913" s="9">
        <v>-0.74</v>
      </c>
    </row>
    <row r="914" spans="1:11" ht="15" thickBot="1" x14ac:dyDescent="0.35">
      <c r="A914" s="8" t="s">
        <v>231</v>
      </c>
      <c r="B914" s="9">
        <v>5092.8999999999996</v>
      </c>
      <c r="C914" s="9">
        <v>3152.8</v>
      </c>
      <c r="D914" s="9">
        <v>23524.400000000001</v>
      </c>
      <c r="E914" s="9">
        <v>26919.7</v>
      </c>
      <c r="F914" s="9">
        <v>11883.5</v>
      </c>
      <c r="G914" s="9">
        <v>7518.1</v>
      </c>
      <c r="H914" s="9">
        <v>78091.399999999994</v>
      </c>
      <c r="I914" s="9">
        <v>78000</v>
      </c>
      <c r="J914" s="9">
        <v>-91.4</v>
      </c>
      <c r="K914" s="9">
        <v>-0.12</v>
      </c>
    </row>
    <row r="915" spans="1:11" ht="15" thickBot="1" x14ac:dyDescent="0.35">
      <c r="A915" s="8" t="s">
        <v>232</v>
      </c>
      <c r="B915" s="9">
        <v>5578</v>
      </c>
      <c r="C915" s="9">
        <v>3152.8</v>
      </c>
      <c r="D915" s="9">
        <v>23524.400000000001</v>
      </c>
      <c r="E915" s="9">
        <v>26919.7</v>
      </c>
      <c r="F915" s="9">
        <v>11883.5</v>
      </c>
      <c r="G915" s="9">
        <v>8003.2</v>
      </c>
      <c r="H915" s="9">
        <v>79061.5</v>
      </c>
      <c r="I915" s="9">
        <v>75000</v>
      </c>
      <c r="J915" s="9">
        <v>-4061.5</v>
      </c>
      <c r="K915" s="9">
        <v>-5.42</v>
      </c>
    </row>
    <row r="916" spans="1:11" ht="15" thickBot="1" x14ac:dyDescent="0.35">
      <c r="A916" s="8" t="s">
        <v>233</v>
      </c>
      <c r="B916" s="9">
        <v>4607.8999999999996</v>
      </c>
      <c r="C916" s="9">
        <v>3152.8</v>
      </c>
      <c r="D916" s="9">
        <v>22069.3</v>
      </c>
      <c r="E916" s="9">
        <v>26919.7</v>
      </c>
      <c r="F916" s="9">
        <v>12853.6</v>
      </c>
      <c r="G916" s="9">
        <v>7518.1</v>
      </c>
      <c r="H916" s="9">
        <v>77121.3</v>
      </c>
      <c r="I916" s="9">
        <v>72000</v>
      </c>
      <c r="J916" s="9">
        <v>-5121.3</v>
      </c>
      <c r="K916" s="9">
        <v>-7.11</v>
      </c>
    </row>
    <row r="917" spans="1:11" ht="15" thickBot="1" x14ac:dyDescent="0.35">
      <c r="A917" s="8" t="s">
        <v>234</v>
      </c>
      <c r="B917" s="9">
        <v>5092.8999999999996</v>
      </c>
      <c r="C917" s="9">
        <v>3152.8</v>
      </c>
      <c r="D917" s="9">
        <v>23524.400000000001</v>
      </c>
      <c r="E917" s="9">
        <v>26919.7</v>
      </c>
      <c r="F917" s="9">
        <v>13823.6</v>
      </c>
      <c r="G917" s="9">
        <v>7518.1</v>
      </c>
      <c r="H917" s="9">
        <v>80031.600000000006</v>
      </c>
      <c r="I917" s="9">
        <v>78000</v>
      </c>
      <c r="J917" s="9">
        <v>-2031.6</v>
      </c>
      <c r="K917" s="9">
        <v>-2.6</v>
      </c>
    </row>
    <row r="918" spans="1:11" ht="15" thickBot="1" x14ac:dyDescent="0.35">
      <c r="A918" s="8" t="s">
        <v>235</v>
      </c>
      <c r="B918" s="9">
        <v>6063</v>
      </c>
      <c r="C918" s="9">
        <v>3152.8</v>
      </c>
      <c r="D918" s="9">
        <v>23524.400000000001</v>
      </c>
      <c r="E918" s="9">
        <v>26919.7</v>
      </c>
      <c r="F918" s="9">
        <v>11883.5</v>
      </c>
      <c r="G918" s="9">
        <v>7518.1</v>
      </c>
      <c r="H918" s="9">
        <v>79061.5</v>
      </c>
      <c r="I918" s="9">
        <v>82000</v>
      </c>
      <c r="J918" s="9">
        <v>2938.5</v>
      </c>
      <c r="K918" s="9">
        <v>3.58</v>
      </c>
    </row>
    <row r="919" spans="1:11" ht="15" thickBot="1" x14ac:dyDescent="0.35">
      <c r="A919" s="8" t="s">
        <v>236</v>
      </c>
      <c r="B919" s="9">
        <v>9458.2999999999993</v>
      </c>
      <c r="C919" s="9">
        <v>3152.8</v>
      </c>
      <c r="D919" s="9">
        <v>24009.5</v>
      </c>
      <c r="E919" s="9">
        <v>28374.799999999999</v>
      </c>
      <c r="F919" s="9">
        <v>11883.5</v>
      </c>
      <c r="G919" s="9">
        <v>8003.2</v>
      </c>
      <c r="H919" s="9">
        <v>84882</v>
      </c>
      <c r="I919" s="9">
        <v>86000</v>
      </c>
      <c r="J919" s="9">
        <v>1118</v>
      </c>
      <c r="K919" s="9">
        <v>1.3</v>
      </c>
    </row>
    <row r="920" spans="1:11" ht="15" thickBot="1" x14ac:dyDescent="0.35">
      <c r="A920" s="8" t="s">
        <v>237</v>
      </c>
      <c r="B920" s="9">
        <v>4607.8999999999996</v>
      </c>
      <c r="C920" s="9">
        <v>2910.2</v>
      </c>
      <c r="D920" s="9">
        <v>22311.8</v>
      </c>
      <c r="E920" s="9">
        <v>20129.2</v>
      </c>
      <c r="F920" s="9">
        <v>12853.6</v>
      </c>
      <c r="G920" s="9">
        <v>7518.1</v>
      </c>
      <c r="H920" s="9">
        <v>70330.8</v>
      </c>
      <c r="I920" s="9">
        <v>73000</v>
      </c>
      <c r="J920" s="9">
        <v>2669.2</v>
      </c>
      <c r="K920" s="9">
        <v>3.66</v>
      </c>
    </row>
    <row r="921" spans="1:11" ht="15" thickBot="1" x14ac:dyDescent="0.35">
      <c r="A921" s="8" t="s">
        <v>238</v>
      </c>
      <c r="B921" s="9">
        <v>4607.8999999999996</v>
      </c>
      <c r="C921" s="9">
        <v>2425.1999999999998</v>
      </c>
      <c r="D921" s="9">
        <v>22069.3</v>
      </c>
      <c r="E921" s="9">
        <v>26919.7</v>
      </c>
      <c r="F921" s="9">
        <v>12853.6</v>
      </c>
      <c r="G921" s="9">
        <v>6548</v>
      </c>
      <c r="H921" s="9">
        <v>75423.7</v>
      </c>
      <c r="I921" s="9">
        <v>71000</v>
      </c>
      <c r="J921" s="9">
        <v>-4423.7</v>
      </c>
      <c r="K921" s="9">
        <v>-6.23</v>
      </c>
    </row>
    <row r="922" spans="1:11" ht="15" thickBot="1" x14ac:dyDescent="0.35">
      <c r="A922" s="8" t="s">
        <v>239</v>
      </c>
      <c r="B922" s="9">
        <v>5092.8999999999996</v>
      </c>
      <c r="C922" s="9">
        <v>3152.8</v>
      </c>
      <c r="D922" s="9">
        <v>23524.400000000001</v>
      </c>
      <c r="E922" s="9">
        <v>26919.7</v>
      </c>
      <c r="F922" s="9">
        <v>11883.5</v>
      </c>
      <c r="G922" s="9">
        <v>7518.1</v>
      </c>
      <c r="H922" s="9">
        <v>78091.399999999994</v>
      </c>
      <c r="I922" s="9">
        <v>80000</v>
      </c>
      <c r="J922" s="9">
        <v>1908.6</v>
      </c>
      <c r="K922" s="9">
        <v>2.39</v>
      </c>
    </row>
    <row r="923" spans="1:11" ht="15" thickBot="1" x14ac:dyDescent="0.35">
      <c r="A923" s="8" t="s">
        <v>240</v>
      </c>
      <c r="B923" s="9">
        <v>5092.8999999999996</v>
      </c>
      <c r="C923" s="9">
        <v>3152.8</v>
      </c>
      <c r="D923" s="9">
        <v>23524.400000000001</v>
      </c>
      <c r="E923" s="9">
        <v>26919.7</v>
      </c>
      <c r="F923" s="9">
        <v>11398.4</v>
      </c>
      <c r="G923" s="9">
        <v>7518.1</v>
      </c>
      <c r="H923" s="9">
        <v>77606.399999999994</v>
      </c>
      <c r="I923" s="9">
        <v>78000</v>
      </c>
      <c r="J923" s="9">
        <v>393.6</v>
      </c>
      <c r="K923" s="9">
        <v>0.5</v>
      </c>
    </row>
    <row r="924" spans="1:11" ht="15" thickBot="1" x14ac:dyDescent="0.35">
      <c r="A924" s="8" t="s">
        <v>241</v>
      </c>
      <c r="B924" s="9">
        <v>5092.8999999999996</v>
      </c>
      <c r="C924" s="9">
        <v>3152.8</v>
      </c>
      <c r="D924" s="9">
        <v>23524.400000000001</v>
      </c>
      <c r="E924" s="9">
        <v>28374.799999999999</v>
      </c>
      <c r="F924" s="9">
        <v>11398.4</v>
      </c>
      <c r="G924" s="9">
        <v>7518.1</v>
      </c>
      <c r="H924" s="9">
        <v>79061.5</v>
      </c>
      <c r="I924" s="9">
        <v>80000</v>
      </c>
      <c r="J924" s="9">
        <v>938.5</v>
      </c>
      <c r="K924" s="9">
        <v>1.17</v>
      </c>
    </row>
    <row r="925" spans="1:11" ht="15" thickBot="1" x14ac:dyDescent="0.35">
      <c r="A925" s="8" t="s">
        <v>242</v>
      </c>
      <c r="B925" s="9">
        <v>8973.2000000000007</v>
      </c>
      <c r="C925" s="9">
        <v>3152.8</v>
      </c>
      <c r="D925" s="9">
        <v>23524.400000000001</v>
      </c>
      <c r="E925" s="9">
        <v>28859.9</v>
      </c>
      <c r="F925" s="9">
        <v>11398.4</v>
      </c>
      <c r="G925" s="9">
        <v>7518.1</v>
      </c>
      <c r="H925" s="9">
        <v>83426.899999999994</v>
      </c>
      <c r="I925" s="9">
        <v>84000</v>
      </c>
      <c r="J925" s="9">
        <v>573.1</v>
      </c>
      <c r="K925" s="9">
        <v>0.68</v>
      </c>
    </row>
    <row r="926" spans="1:11" ht="15" thickBot="1" x14ac:dyDescent="0.35">
      <c r="A926" s="8" t="s">
        <v>243</v>
      </c>
      <c r="B926" s="9">
        <v>5578</v>
      </c>
      <c r="C926" s="9">
        <v>3152.8</v>
      </c>
      <c r="D926" s="9">
        <v>23524.400000000001</v>
      </c>
      <c r="E926" s="9">
        <v>28374.799999999999</v>
      </c>
      <c r="F926" s="9">
        <v>11398.4</v>
      </c>
      <c r="G926" s="9">
        <v>8003.2</v>
      </c>
      <c r="H926" s="9">
        <v>80031.600000000006</v>
      </c>
      <c r="I926" s="9">
        <v>77000</v>
      </c>
      <c r="J926" s="9">
        <v>-3031.6</v>
      </c>
      <c r="K926" s="9">
        <v>-3.94</v>
      </c>
    </row>
    <row r="927" spans="1:11" ht="15" thickBot="1" x14ac:dyDescent="0.35">
      <c r="A927" s="8" t="s">
        <v>244</v>
      </c>
      <c r="B927" s="9">
        <v>5092.8999999999996</v>
      </c>
      <c r="C927" s="9">
        <v>3152.8</v>
      </c>
      <c r="D927" s="9">
        <v>23524.400000000001</v>
      </c>
      <c r="E927" s="9">
        <v>26919.7</v>
      </c>
      <c r="F927" s="9">
        <v>11398.4</v>
      </c>
      <c r="G927" s="9">
        <v>8003.2</v>
      </c>
      <c r="H927" s="9">
        <v>78091.399999999994</v>
      </c>
      <c r="I927" s="9">
        <v>77000</v>
      </c>
      <c r="J927" s="9">
        <v>-1091.4000000000001</v>
      </c>
      <c r="K927" s="9">
        <v>-1.42</v>
      </c>
    </row>
    <row r="928" spans="1:11" ht="15" thickBot="1" x14ac:dyDescent="0.35">
      <c r="A928" s="8" t="s">
        <v>245</v>
      </c>
      <c r="B928" s="9">
        <v>4607.8999999999996</v>
      </c>
      <c r="C928" s="9">
        <v>2910.2</v>
      </c>
      <c r="D928" s="9">
        <v>22311.8</v>
      </c>
      <c r="E928" s="9">
        <v>26919.7</v>
      </c>
      <c r="F928" s="9">
        <v>11398.4</v>
      </c>
      <c r="G928" s="9">
        <v>7518.1</v>
      </c>
      <c r="H928" s="9">
        <v>75666.2</v>
      </c>
      <c r="I928" s="9">
        <v>69000</v>
      </c>
      <c r="J928" s="9">
        <v>-6666.2</v>
      </c>
      <c r="K928" s="9">
        <v>-9.66</v>
      </c>
    </row>
    <row r="929" spans="1:11" ht="15" thickBot="1" x14ac:dyDescent="0.35">
      <c r="A929" s="8" t="s">
        <v>246</v>
      </c>
      <c r="B929" s="9">
        <v>5092.8999999999996</v>
      </c>
      <c r="C929" s="9">
        <v>3152.8</v>
      </c>
      <c r="D929" s="9">
        <v>23524.400000000001</v>
      </c>
      <c r="E929" s="9">
        <v>26919.7</v>
      </c>
      <c r="F929" s="9">
        <v>10913.4</v>
      </c>
      <c r="G929" s="9">
        <v>7518.1</v>
      </c>
      <c r="H929" s="9">
        <v>77121.3</v>
      </c>
      <c r="I929" s="9">
        <v>77000</v>
      </c>
      <c r="J929" s="9">
        <v>-121.3</v>
      </c>
      <c r="K929" s="9">
        <v>-0.16</v>
      </c>
    </row>
    <row r="930" spans="1:11" ht="15" thickBot="1" x14ac:dyDescent="0.35">
      <c r="A930" s="8" t="s">
        <v>247</v>
      </c>
      <c r="B930" s="9">
        <v>5578</v>
      </c>
      <c r="C930" s="9">
        <v>3152.8</v>
      </c>
      <c r="D930" s="9">
        <v>23524.400000000001</v>
      </c>
      <c r="E930" s="9">
        <v>26919.7</v>
      </c>
      <c r="F930" s="9">
        <v>11398.4</v>
      </c>
      <c r="G930" s="9">
        <v>7518.1</v>
      </c>
      <c r="H930" s="9">
        <v>78091.399999999994</v>
      </c>
      <c r="I930" s="9">
        <v>88000</v>
      </c>
      <c r="J930" s="9">
        <v>9908.6</v>
      </c>
      <c r="K930" s="9">
        <v>11.26</v>
      </c>
    </row>
    <row r="931" spans="1:11" ht="15" thickBot="1" x14ac:dyDescent="0.35">
      <c r="A931" s="8" t="s">
        <v>248</v>
      </c>
      <c r="B931" s="9">
        <v>9458.2999999999993</v>
      </c>
      <c r="C931" s="9">
        <v>3152.8</v>
      </c>
      <c r="D931" s="9">
        <v>23524.400000000001</v>
      </c>
      <c r="E931" s="9">
        <v>28374.799999999999</v>
      </c>
      <c r="F931" s="9">
        <v>11398.4</v>
      </c>
      <c r="G931" s="9">
        <v>8003.2</v>
      </c>
      <c r="H931" s="9">
        <v>83911.9</v>
      </c>
      <c r="I931" s="9">
        <v>84000</v>
      </c>
      <c r="J931" s="9">
        <v>88.1</v>
      </c>
      <c r="K931" s="9">
        <v>0.1</v>
      </c>
    </row>
    <row r="932" spans="1:11" ht="15" thickBot="1" x14ac:dyDescent="0.35">
      <c r="A932" s="8" t="s">
        <v>249</v>
      </c>
      <c r="B932" s="9">
        <v>4607.8999999999996</v>
      </c>
      <c r="C932" s="9">
        <v>3152.8</v>
      </c>
      <c r="D932" s="9">
        <v>22069.3</v>
      </c>
      <c r="E932" s="9">
        <v>26919.7</v>
      </c>
      <c r="F932" s="9">
        <v>11398.4</v>
      </c>
      <c r="G932" s="9">
        <v>8003.2</v>
      </c>
      <c r="H932" s="9">
        <v>76151.3</v>
      </c>
      <c r="I932" s="9">
        <v>76000</v>
      </c>
      <c r="J932" s="9">
        <v>-151.30000000000001</v>
      </c>
      <c r="K932" s="9">
        <v>-0.2</v>
      </c>
    </row>
    <row r="933" spans="1:11" ht="15" thickBot="1" x14ac:dyDescent="0.35">
      <c r="A933" s="8" t="s">
        <v>250</v>
      </c>
      <c r="B933" s="9">
        <v>4607.8999999999996</v>
      </c>
      <c r="C933" s="9">
        <v>3152.8</v>
      </c>
      <c r="D933" s="9">
        <v>22069.3</v>
      </c>
      <c r="E933" s="9">
        <v>26919.7</v>
      </c>
      <c r="F933" s="9">
        <v>9458.2999999999993</v>
      </c>
      <c r="G933" s="9">
        <v>7518.1</v>
      </c>
      <c r="H933" s="9">
        <v>73726.100000000006</v>
      </c>
      <c r="I933" s="9">
        <v>72000</v>
      </c>
      <c r="J933" s="9">
        <v>-1726.1</v>
      </c>
      <c r="K933" s="9">
        <v>-2.4</v>
      </c>
    </row>
    <row r="934" spans="1:11" ht="15" thickBot="1" x14ac:dyDescent="0.35">
      <c r="A934" s="8" t="s">
        <v>251</v>
      </c>
      <c r="B934" s="9">
        <v>5092.8999999999996</v>
      </c>
      <c r="C934" s="9">
        <v>3152.8</v>
      </c>
      <c r="D934" s="9">
        <v>23524.400000000001</v>
      </c>
      <c r="E934" s="9">
        <v>26919.7</v>
      </c>
      <c r="F934" s="9">
        <v>9458.2999999999993</v>
      </c>
      <c r="G934" s="9">
        <v>7518.1</v>
      </c>
      <c r="H934" s="9">
        <v>75666.2</v>
      </c>
      <c r="I934" s="9">
        <v>71000</v>
      </c>
      <c r="J934" s="9">
        <v>-4666.2</v>
      </c>
      <c r="K934" s="9">
        <v>-6.57</v>
      </c>
    </row>
    <row r="935" spans="1:11" ht="15" thickBot="1" x14ac:dyDescent="0.35">
      <c r="A935" s="8" t="s">
        <v>252</v>
      </c>
      <c r="B935" s="9">
        <v>5092.8999999999996</v>
      </c>
      <c r="C935" s="9">
        <v>3152.8</v>
      </c>
      <c r="D935" s="9">
        <v>23524.400000000001</v>
      </c>
      <c r="E935" s="9">
        <v>26919.7</v>
      </c>
      <c r="F935" s="9">
        <v>11398.4</v>
      </c>
      <c r="G935" s="9">
        <v>7518.1</v>
      </c>
      <c r="H935" s="9">
        <v>77606.399999999994</v>
      </c>
      <c r="I935" s="9">
        <v>73000</v>
      </c>
      <c r="J935" s="9">
        <v>-4606.3999999999996</v>
      </c>
      <c r="K935" s="9">
        <v>-6.31</v>
      </c>
    </row>
    <row r="936" spans="1:11" ht="15" thickBot="1" x14ac:dyDescent="0.35">
      <c r="A936" s="8" t="s">
        <v>253</v>
      </c>
      <c r="B936" s="9">
        <v>5092.8999999999996</v>
      </c>
      <c r="C936" s="9">
        <v>3152.8</v>
      </c>
      <c r="D936" s="9">
        <v>23524.400000000001</v>
      </c>
      <c r="E936" s="9">
        <v>26919.7</v>
      </c>
      <c r="F936" s="9">
        <v>11398.4</v>
      </c>
      <c r="G936" s="9">
        <v>7518.1</v>
      </c>
      <c r="H936" s="9">
        <v>77606.399999999994</v>
      </c>
      <c r="I936" s="9">
        <v>73000</v>
      </c>
      <c r="J936" s="9">
        <v>-4606.3999999999996</v>
      </c>
      <c r="K936" s="9">
        <v>-6.31</v>
      </c>
    </row>
    <row r="937" spans="1:11" ht="15" thickBot="1" x14ac:dyDescent="0.35">
      <c r="A937" s="8" t="s">
        <v>254</v>
      </c>
      <c r="B937" s="9">
        <v>5578</v>
      </c>
      <c r="C937" s="9">
        <v>3152.8</v>
      </c>
      <c r="D937" s="9">
        <v>24009.5</v>
      </c>
      <c r="E937" s="9">
        <v>28374.799999999999</v>
      </c>
      <c r="F937" s="9">
        <v>11883.5</v>
      </c>
      <c r="G937" s="9">
        <v>8003.2</v>
      </c>
      <c r="H937" s="9">
        <v>81001.7</v>
      </c>
      <c r="I937" s="9">
        <v>79000</v>
      </c>
      <c r="J937" s="9">
        <v>-2001.7</v>
      </c>
      <c r="K937" s="9">
        <v>-2.5299999999999998</v>
      </c>
    </row>
    <row r="938" spans="1:11" ht="15" thickBot="1" x14ac:dyDescent="0.35">
      <c r="A938" s="8" t="s">
        <v>255</v>
      </c>
      <c r="B938" s="9">
        <v>5578</v>
      </c>
      <c r="C938" s="9">
        <v>3152.8</v>
      </c>
      <c r="D938" s="9">
        <v>24494.5</v>
      </c>
      <c r="E938" s="9">
        <v>28859.9</v>
      </c>
      <c r="F938" s="9">
        <v>11883.5</v>
      </c>
      <c r="G938" s="9">
        <v>8003.2</v>
      </c>
      <c r="H938" s="9">
        <v>81971.7</v>
      </c>
      <c r="I938" s="9">
        <v>83000</v>
      </c>
      <c r="J938" s="9">
        <v>1028.3</v>
      </c>
      <c r="K938" s="9">
        <v>1.24</v>
      </c>
    </row>
    <row r="939" spans="1:11" ht="15" thickBot="1" x14ac:dyDescent="0.35">
      <c r="A939" s="8" t="s">
        <v>256</v>
      </c>
      <c r="B939" s="9">
        <v>5092.8999999999996</v>
      </c>
      <c r="C939" s="9">
        <v>3152.8</v>
      </c>
      <c r="D939" s="9">
        <v>23524.400000000001</v>
      </c>
      <c r="E939" s="9">
        <v>28859.9</v>
      </c>
      <c r="F939" s="9">
        <v>11883.5</v>
      </c>
      <c r="G939" s="9">
        <v>8003.2</v>
      </c>
      <c r="H939" s="9">
        <v>80516.600000000006</v>
      </c>
      <c r="I939" s="9">
        <v>79000</v>
      </c>
      <c r="J939" s="9">
        <v>-1516.6</v>
      </c>
      <c r="K939" s="9">
        <v>-1.92</v>
      </c>
    </row>
    <row r="940" spans="1:11" ht="15" thickBot="1" x14ac:dyDescent="0.35">
      <c r="A940" s="8" t="s">
        <v>257</v>
      </c>
      <c r="B940" s="9">
        <v>5092.8999999999996</v>
      </c>
      <c r="C940" s="9">
        <v>3152.8</v>
      </c>
      <c r="D940" s="9">
        <v>24009.5</v>
      </c>
      <c r="E940" s="9">
        <v>26919.7</v>
      </c>
      <c r="F940" s="9">
        <v>11398.4</v>
      </c>
      <c r="G940" s="9">
        <v>8003.2</v>
      </c>
      <c r="H940" s="9">
        <v>78576.5</v>
      </c>
      <c r="I940" s="9">
        <v>75000</v>
      </c>
      <c r="J940" s="9">
        <v>-3576.5</v>
      </c>
      <c r="K940" s="9">
        <v>-4.7699999999999996</v>
      </c>
    </row>
    <row r="941" spans="1:11" ht="15" thickBot="1" x14ac:dyDescent="0.35">
      <c r="A941" s="8" t="s">
        <v>258</v>
      </c>
      <c r="B941" s="9">
        <v>5092.8999999999996</v>
      </c>
      <c r="C941" s="9">
        <v>3152.8</v>
      </c>
      <c r="D941" s="9">
        <v>24979.599999999999</v>
      </c>
      <c r="E941" s="9">
        <v>28859.9</v>
      </c>
      <c r="F941" s="9">
        <v>12853.6</v>
      </c>
      <c r="G941" s="9">
        <v>8003.2</v>
      </c>
      <c r="H941" s="9">
        <v>82941.8</v>
      </c>
      <c r="I941" s="9">
        <v>84000</v>
      </c>
      <c r="J941" s="9">
        <v>1058.2</v>
      </c>
      <c r="K941" s="9">
        <v>1.26</v>
      </c>
    </row>
    <row r="942" spans="1:11" ht="15" thickBot="1" x14ac:dyDescent="0.35">
      <c r="A942" s="8" t="s">
        <v>259</v>
      </c>
      <c r="B942" s="9">
        <v>5578</v>
      </c>
      <c r="C942" s="9">
        <v>3152.8</v>
      </c>
      <c r="D942" s="9">
        <v>24979.599999999999</v>
      </c>
      <c r="E942" s="9">
        <v>26919.7</v>
      </c>
      <c r="F942" s="9">
        <v>11883.5</v>
      </c>
      <c r="G942" s="9">
        <v>8003.2</v>
      </c>
      <c r="H942" s="9">
        <v>80516.600000000006</v>
      </c>
      <c r="I942" s="9">
        <v>79000</v>
      </c>
      <c r="J942" s="9">
        <v>-1516.6</v>
      </c>
      <c r="K942" s="9">
        <v>-1.92</v>
      </c>
    </row>
    <row r="943" spans="1:11" ht="15" thickBot="1" x14ac:dyDescent="0.35">
      <c r="A943" s="8" t="s">
        <v>260</v>
      </c>
      <c r="B943" s="9">
        <v>15278.8</v>
      </c>
      <c r="C943" s="9">
        <v>3152.8</v>
      </c>
      <c r="D943" s="9">
        <v>24979.599999999999</v>
      </c>
      <c r="E943" s="9">
        <v>28859.9</v>
      </c>
      <c r="F943" s="9">
        <v>11883.5</v>
      </c>
      <c r="G943" s="9">
        <v>8003.2</v>
      </c>
      <c r="H943" s="9">
        <v>92157.6</v>
      </c>
      <c r="I943" s="9">
        <v>89000</v>
      </c>
      <c r="J943" s="9">
        <v>-3157.6</v>
      </c>
      <c r="K943" s="9">
        <v>-3.55</v>
      </c>
    </row>
    <row r="944" spans="1:11" ht="15" thickBot="1" x14ac:dyDescent="0.35">
      <c r="A944" s="8" t="s">
        <v>261</v>
      </c>
      <c r="B944" s="9">
        <v>5092.8999999999996</v>
      </c>
      <c r="C944" s="9">
        <v>3152.8</v>
      </c>
      <c r="D944" s="9">
        <v>24979.599999999999</v>
      </c>
      <c r="E944" s="9">
        <v>26919.7</v>
      </c>
      <c r="F944" s="9">
        <v>11883.5</v>
      </c>
      <c r="G944" s="9">
        <v>8003.2</v>
      </c>
      <c r="H944" s="9">
        <v>80031.600000000006</v>
      </c>
      <c r="I944" s="9">
        <v>78000</v>
      </c>
      <c r="J944" s="9">
        <v>-2031.6</v>
      </c>
      <c r="K944" s="9">
        <v>-2.6</v>
      </c>
    </row>
    <row r="945" spans="1:11" ht="15" thickBot="1" x14ac:dyDescent="0.35">
      <c r="A945" s="8" t="s">
        <v>262</v>
      </c>
      <c r="B945" s="9">
        <v>5092.8999999999996</v>
      </c>
      <c r="C945" s="9">
        <v>3152.8</v>
      </c>
      <c r="D945" s="9">
        <v>25949.599999999999</v>
      </c>
      <c r="E945" s="9">
        <v>26919.7</v>
      </c>
      <c r="F945" s="9">
        <v>11883.5</v>
      </c>
      <c r="G945" s="9">
        <v>8003.2</v>
      </c>
      <c r="H945" s="9">
        <v>81001.7</v>
      </c>
      <c r="I945" s="9">
        <v>80000</v>
      </c>
      <c r="J945" s="9">
        <v>-1001.7</v>
      </c>
      <c r="K945" s="9">
        <v>-1.25</v>
      </c>
    </row>
    <row r="946" spans="1:11" ht="15" thickBot="1" x14ac:dyDescent="0.35">
      <c r="A946" s="8" t="s">
        <v>263</v>
      </c>
      <c r="B946" s="9">
        <v>4607.8999999999996</v>
      </c>
      <c r="C946" s="9">
        <v>3152.8</v>
      </c>
      <c r="D946" s="9">
        <v>24979.599999999999</v>
      </c>
      <c r="E946" s="9">
        <v>28859.9</v>
      </c>
      <c r="F946" s="9">
        <v>11883.5</v>
      </c>
      <c r="G946" s="9">
        <v>8003.2</v>
      </c>
      <c r="H946" s="9">
        <v>81486.7</v>
      </c>
      <c r="I946" s="9">
        <v>81000</v>
      </c>
      <c r="J946" s="9">
        <v>-486.7</v>
      </c>
      <c r="K946" s="9">
        <v>-0.6</v>
      </c>
    </row>
    <row r="947" spans="1:11" ht="15" thickBot="1" x14ac:dyDescent="0.35">
      <c r="A947" s="8" t="s">
        <v>264</v>
      </c>
      <c r="B947" s="9">
        <v>5092.8999999999996</v>
      </c>
      <c r="C947" s="9">
        <v>3152.8</v>
      </c>
      <c r="D947" s="9">
        <v>24979.599999999999</v>
      </c>
      <c r="E947" s="9">
        <v>28859.9</v>
      </c>
      <c r="F947" s="9">
        <v>11883.5</v>
      </c>
      <c r="G947" s="9">
        <v>8003.2</v>
      </c>
      <c r="H947" s="9">
        <v>81971.7</v>
      </c>
      <c r="I947" s="9">
        <v>84000</v>
      </c>
      <c r="J947" s="9">
        <v>2028.3</v>
      </c>
      <c r="K947" s="9">
        <v>2.41</v>
      </c>
    </row>
    <row r="948" spans="1:11" ht="15" thickBot="1" x14ac:dyDescent="0.35">
      <c r="A948" s="8" t="s">
        <v>265</v>
      </c>
      <c r="B948" s="9">
        <v>4607.8999999999996</v>
      </c>
      <c r="C948" s="9">
        <v>3152.8</v>
      </c>
      <c r="D948" s="9">
        <v>24494.5</v>
      </c>
      <c r="E948" s="9">
        <v>28859.9</v>
      </c>
      <c r="F948" s="9">
        <v>11883.5</v>
      </c>
      <c r="G948" s="9">
        <v>8003.2</v>
      </c>
      <c r="H948" s="9">
        <v>81001.7</v>
      </c>
      <c r="I948" s="9">
        <v>80000</v>
      </c>
      <c r="J948" s="9">
        <v>-1001.7</v>
      </c>
      <c r="K948" s="9">
        <v>-1.25</v>
      </c>
    </row>
    <row r="949" spans="1:11" ht="15" thickBot="1" x14ac:dyDescent="0.35">
      <c r="A949" s="8" t="s">
        <v>266</v>
      </c>
      <c r="B949" s="9">
        <v>5092.8999999999996</v>
      </c>
      <c r="C949" s="9">
        <v>3152.8</v>
      </c>
      <c r="D949" s="9">
        <v>24009.5</v>
      </c>
      <c r="E949" s="9">
        <v>28859.9</v>
      </c>
      <c r="F949" s="9">
        <v>11398.4</v>
      </c>
      <c r="G949" s="9">
        <v>8003.2</v>
      </c>
      <c r="H949" s="9">
        <v>80516.600000000006</v>
      </c>
      <c r="I949" s="9">
        <v>80000</v>
      </c>
      <c r="J949" s="9">
        <v>-516.6</v>
      </c>
      <c r="K949" s="9">
        <v>-0.65</v>
      </c>
    </row>
    <row r="950" spans="1:11" ht="15" thickBot="1" x14ac:dyDescent="0.35"/>
    <row r="951" spans="1:11" ht="15" thickBot="1" x14ac:dyDescent="0.35">
      <c r="A951" s="10" t="s">
        <v>586</v>
      </c>
      <c r="B951" s="11">
        <v>96037.9</v>
      </c>
    </row>
    <row r="952" spans="1:11" ht="15" thickBot="1" x14ac:dyDescent="0.35">
      <c r="A952" s="10" t="s">
        <v>587</v>
      </c>
      <c r="B952" s="11">
        <v>0</v>
      </c>
    </row>
    <row r="953" spans="1:11" ht="15" thickBot="1" x14ac:dyDescent="0.35">
      <c r="A953" s="10" t="s">
        <v>588</v>
      </c>
      <c r="B953" s="11">
        <v>7619249</v>
      </c>
    </row>
    <row r="954" spans="1:11" ht="15" thickBot="1" x14ac:dyDescent="0.35">
      <c r="A954" s="10" t="s">
        <v>589</v>
      </c>
      <c r="B954" s="11">
        <v>7612000</v>
      </c>
    </row>
    <row r="955" spans="1:11" ht="15" thickBot="1" x14ac:dyDescent="0.35">
      <c r="A955" s="10" t="s">
        <v>590</v>
      </c>
      <c r="B955" s="11">
        <v>7249</v>
      </c>
    </row>
    <row r="956" spans="1:11" ht="15" thickBot="1" x14ac:dyDescent="0.35">
      <c r="A956" s="10" t="s">
        <v>591</v>
      </c>
      <c r="B956" s="11"/>
    </row>
    <row r="957" spans="1:11" ht="15" thickBot="1" x14ac:dyDescent="0.35">
      <c r="A957" s="10" t="s">
        <v>592</v>
      </c>
      <c r="B957" s="11"/>
    </row>
    <row r="958" spans="1:11" ht="15" thickBot="1" x14ac:dyDescent="0.35">
      <c r="A958" s="10" t="s">
        <v>593</v>
      </c>
      <c r="B958" s="11">
        <v>0</v>
      </c>
    </row>
    <row r="960" spans="1:11" x14ac:dyDescent="0.3">
      <c r="A960" s="2" t="s">
        <v>594</v>
      </c>
    </row>
    <row r="962" spans="1:12" x14ac:dyDescent="0.3">
      <c r="A962" s="12" t="s">
        <v>595</v>
      </c>
    </row>
    <row r="963" spans="1:12" x14ac:dyDescent="0.3">
      <c r="A963" s="12" t="s">
        <v>735</v>
      </c>
    </row>
    <row r="966" spans="1:12" ht="18" x14ac:dyDescent="0.3">
      <c r="A966" s="4"/>
    </row>
    <row r="967" spans="1:12" x14ac:dyDescent="0.3">
      <c r="A967" s="5"/>
    </row>
    <row r="970" spans="1:12" ht="18" x14ac:dyDescent="0.3">
      <c r="A970" s="6" t="s">
        <v>18</v>
      </c>
      <c r="B970" s="7">
        <v>3338397</v>
      </c>
      <c r="C970" s="6" t="s">
        <v>19</v>
      </c>
      <c r="D970" s="7">
        <v>234</v>
      </c>
      <c r="E970" s="6" t="s">
        <v>20</v>
      </c>
      <c r="F970" s="7">
        <v>7</v>
      </c>
      <c r="G970" s="6" t="s">
        <v>21</v>
      </c>
      <c r="H970" s="7">
        <v>234</v>
      </c>
      <c r="I970" s="6" t="s">
        <v>22</v>
      </c>
      <c r="J970" s="7">
        <v>0</v>
      </c>
      <c r="K970" s="6" t="s">
        <v>23</v>
      </c>
      <c r="L970" s="7" t="s">
        <v>1196</v>
      </c>
    </row>
    <row r="971" spans="1:12" ht="18.600000000000001" thickBot="1" x14ac:dyDescent="0.35">
      <c r="A971" s="4"/>
    </row>
    <row r="972" spans="1:12" ht="15" thickBot="1" x14ac:dyDescent="0.35">
      <c r="A972" s="8" t="s">
        <v>25</v>
      </c>
      <c r="B972" s="8" t="s">
        <v>26</v>
      </c>
      <c r="C972" s="8" t="s">
        <v>27</v>
      </c>
      <c r="D972" s="8" t="s">
        <v>28</v>
      </c>
      <c r="E972" s="8" t="s">
        <v>29</v>
      </c>
      <c r="F972" s="8" t="s">
        <v>30</v>
      </c>
      <c r="G972" s="8" t="s">
        <v>31</v>
      </c>
      <c r="H972" s="8" t="s">
        <v>987</v>
      </c>
      <c r="I972" s="8" t="s">
        <v>988</v>
      </c>
    </row>
    <row r="973" spans="1:12" ht="15" thickBot="1" x14ac:dyDescent="0.35">
      <c r="A973" s="8" t="s">
        <v>33</v>
      </c>
      <c r="B973" s="9">
        <v>234</v>
      </c>
      <c r="C973" s="9">
        <v>97</v>
      </c>
      <c r="D973" s="9">
        <v>81</v>
      </c>
      <c r="E973" s="9">
        <v>101</v>
      </c>
      <c r="F973" s="9">
        <v>101</v>
      </c>
      <c r="G973" s="9">
        <v>96</v>
      </c>
      <c r="H973" s="9">
        <v>101</v>
      </c>
      <c r="I973" s="9">
        <v>4000</v>
      </c>
    </row>
    <row r="974" spans="1:12" ht="15" thickBot="1" x14ac:dyDescent="0.35">
      <c r="A974" s="8" t="s">
        <v>34</v>
      </c>
      <c r="B974" s="9">
        <v>233</v>
      </c>
      <c r="C974" s="9">
        <v>89</v>
      </c>
      <c r="D974" s="9">
        <v>85</v>
      </c>
      <c r="E974" s="9">
        <v>101</v>
      </c>
      <c r="F974" s="9">
        <v>101</v>
      </c>
      <c r="G974" s="9">
        <v>98</v>
      </c>
      <c r="H974" s="9">
        <v>89</v>
      </c>
      <c r="I974" s="9">
        <v>3000</v>
      </c>
    </row>
    <row r="975" spans="1:12" ht="15" thickBot="1" x14ac:dyDescent="0.35">
      <c r="A975" s="8" t="s">
        <v>35</v>
      </c>
      <c r="B975" s="9">
        <v>232</v>
      </c>
      <c r="C975" s="9">
        <v>93</v>
      </c>
      <c r="D975" s="9">
        <v>66</v>
      </c>
      <c r="E975" s="9">
        <v>101</v>
      </c>
      <c r="F975" s="9">
        <v>101</v>
      </c>
      <c r="G975" s="9">
        <v>101</v>
      </c>
      <c r="H975" s="9">
        <v>101</v>
      </c>
      <c r="I975" s="9">
        <v>4000</v>
      </c>
    </row>
    <row r="976" spans="1:12" ht="15" thickBot="1" x14ac:dyDescent="0.35">
      <c r="A976" s="8" t="s">
        <v>36</v>
      </c>
      <c r="B976" s="9">
        <v>231</v>
      </c>
      <c r="C976" s="9">
        <v>94</v>
      </c>
      <c r="D976" s="9">
        <v>75</v>
      </c>
      <c r="E976" s="9">
        <v>101</v>
      </c>
      <c r="F976" s="9">
        <v>101</v>
      </c>
      <c r="G976" s="9">
        <v>99</v>
      </c>
      <c r="H976" s="9">
        <v>87</v>
      </c>
      <c r="I976" s="9">
        <v>1000</v>
      </c>
    </row>
    <row r="977" spans="1:9" ht="15" thickBot="1" x14ac:dyDescent="0.35">
      <c r="A977" s="8" t="s">
        <v>37</v>
      </c>
      <c r="B977" s="9">
        <v>230</v>
      </c>
      <c r="C977" s="9">
        <v>86</v>
      </c>
      <c r="D977" s="9">
        <v>68</v>
      </c>
      <c r="E977" s="9">
        <v>101</v>
      </c>
      <c r="F977" s="9">
        <v>96</v>
      </c>
      <c r="G977" s="9">
        <v>98</v>
      </c>
      <c r="H977" s="9">
        <v>101</v>
      </c>
      <c r="I977" s="9">
        <v>1000</v>
      </c>
    </row>
    <row r="978" spans="1:9" ht="15" thickBot="1" x14ac:dyDescent="0.35">
      <c r="A978" s="8" t="s">
        <v>38</v>
      </c>
      <c r="B978" s="9">
        <v>229</v>
      </c>
      <c r="C978" s="9">
        <v>87</v>
      </c>
      <c r="D978" s="9">
        <v>76</v>
      </c>
      <c r="E978" s="9">
        <v>101</v>
      </c>
      <c r="F978" s="9">
        <v>101</v>
      </c>
      <c r="G978" s="9">
        <v>101</v>
      </c>
      <c r="H978" s="9">
        <v>101</v>
      </c>
      <c r="I978" s="9">
        <v>5000</v>
      </c>
    </row>
    <row r="979" spans="1:9" ht="15" thickBot="1" x14ac:dyDescent="0.35">
      <c r="A979" s="8" t="s">
        <v>39</v>
      </c>
      <c r="B979" s="9">
        <v>228</v>
      </c>
      <c r="C979" s="9">
        <v>88</v>
      </c>
      <c r="D979" s="9">
        <v>70</v>
      </c>
      <c r="E979" s="9">
        <v>98</v>
      </c>
      <c r="F979" s="9">
        <v>101</v>
      </c>
      <c r="G979" s="9">
        <v>99</v>
      </c>
      <c r="H979" s="9">
        <v>62</v>
      </c>
      <c r="I979" s="9">
        <v>1000</v>
      </c>
    </row>
    <row r="980" spans="1:9" ht="15" thickBot="1" x14ac:dyDescent="0.35">
      <c r="A980" s="8" t="s">
        <v>40</v>
      </c>
      <c r="B980" s="9">
        <v>227</v>
      </c>
      <c r="C980" s="9">
        <v>84</v>
      </c>
      <c r="D980" s="9">
        <v>69</v>
      </c>
      <c r="E980" s="9">
        <v>94</v>
      </c>
      <c r="F980" s="9">
        <v>101</v>
      </c>
      <c r="G980" s="9">
        <v>91</v>
      </c>
      <c r="H980" s="9">
        <v>78</v>
      </c>
      <c r="I980" s="9">
        <v>2000</v>
      </c>
    </row>
    <row r="981" spans="1:9" ht="15" thickBot="1" x14ac:dyDescent="0.35">
      <c r="A981" s="8" t="s">
        <v>41</v>
      </c>
      <c r="B981" s="9">
        <v>226</v>
      </c>
      <c r="C981" s="9">
        <v>90</v>
      </c>
      <c r="D981" s="9">
        <v>84</v>
      </c>
      <c r="E981" s="9">
        <v>101</v>
      </c>
      <c r="F981" s="9">
        <v>95</v>
      </c>
      <c r="G981" s="9">
        <v>98</v>
      </c>
      <c r="H981" s="9">
        <v>87</v>
      </c>
      <c r="I981" s="9">
        <v>3000</v>
      </c>
    </row>
    <row r="982" spans="1:9" ht="15" thickBot="1" x14ac:dyDescent="0.35">
      <c r="A982" s="8" t="s">
        <v>42</v>
      </c>
      <c r="B982" s="9">
        <v>225</v>
      </c>
      <c r="C982" s="9">
        <v>95</v>
      </c>
      <c r="D982" s="9">
        <v>88</v>
      </c>
      <c r="E982" s="9">
        <v>101</v>
      </c>
      <c r="F982" s="9">
        <v>89</v>
      </c>
      <c r="G982" s="9">
        <v>99</v>
      </c>
      <c r="H982" s="9">
        <v>86</v>
      </c>
      <c r="I982" s="9">
        <v>3000</v>
      </c>
    </row>
    <row r="983" spans="1:9" ht="15" thickBot="1" x14ac:dyDescent="0.35">
      <c r="A983" s="8" t="s">
        <v>43</v>
      </c>
      <c r="B983" s="9">
        <v>224</v>
      </c>
      <c r="C983" s="9">
        <v>85</v>
      </c>
      <c r="D983" s="9">
        <v>84</v>
      </c>
      <c r="E983" s="9">
        <v>101</v>
      </c>
      <c r="F983" s="9">
        <v>98</v>
      </c>
      <c r="G983" s="9">
        <v>96</v>
      </c>
      <c r="H983" s="9">
        <v>77</v>
      </c>
      <c r="I983" s="9">
        <v>18000</v>
      </c>
    </row>
    <row r="984" spans="1:9" ht="15" thickBot="1" x14ac:dyDescent="0.35">
      <c r="A984" s="8" t="s">
        <v>44</v>
      </c>
      <c r="B984" s="9">
        <v>223</v>
      </c>
      <c r="C984" s="9">
        <v>83</v>
      </c>
      <c r="D984" s="9">
        <v>79</v>
      </c>
      <c r="E984" s="9">
        <v>101</v>
      </c>
      <c r="F984" s="9">
        <v>98</v>
      </c>
      <c r="G984" s="9">
        <v>98</v>
      </c>
      <c r="H984" s="9">
        <v>94</v>
      </c>
      <c r="I984" s="9">
        <v>7000</v>
      </c>
    </row>
    <row r="985" spans="1:9" ht="15" thickBot="1" x14ac:dyDescent="0.35">
      <c r="A985" s="8" t="s">
        <v>45</v>
      </c>
      <c r="B985" s="9">
        <v>222</v>
      </c>
      <c r="C985" s="9">
        <v>89</v>
      </c>
      <c r="D985" s="9">
        <v>89</v>
      </c>
      <c r="E985" s="9">
        <v>101</v>
      </c>
      <c r="F985" s="9">
        <v>96</v>
      </c>
      <c r="G985" s="9">
        <v>99</v>
      </c>
      <c r="H985" s="9">
        <v>92</v>
      </c>
      <c r="I985" s="9">
        <v>3000</v>
      </c>
    </row>
    <row r="986" spans="1:9" ht="15" thickBot="1" x14ac:dyDescent="0.35">
      <c r="A986" s="8" t="s">
        <v>46</v>
      </c>
      <c r="B986" s="9">
        <v>221</v>
      </c>
      <c r="C986" s="9">
        <v>87</v>
      </c>
      <c r="D986" s="9">
        <v>87</v>
      </c>
      <c r="E986" s="9">
        <v>101</v>
      </c>
      <c r="F986" s="9">
        <v>95</v>
      </c>
      <c r="G986" s="9">
        <v>98</v>
      </c>
      <c r="H986" s="9">
        <v>89</v>
      </c>
      <c r="I986" s="9">
        <v>2000</v>
      </c>
    </row>
    <row r="987" spans="1:9" ht="15" thickBot="1" x14ac:dyDescent="0.35">
      <c r="A987" s="8" t="s">
        <v>47</v>
      </c>
      <c r="B987" s="9">
        <v>220</v>
      </c>
      <c r="C987" s="9">
        <v>85</v>
      </c>
      <c r="D987" s="9">
        <v>84</v>
      </c>
      <c r="E987" s="9">
        <v>100</v>
      </c>
      <c r="F987" s="9">
        <v>98</v>
      </c>
      <c r="G987" s="9">
        <v>99</v>
      </c>
      <c r="H987" s="9">
        <v>94</v>
      </c>
      <c r="I987" s="9">
        <v>4000</v>
      </c>
    </row>
    <row r="988" spans="1:9" ht="15" thickBot="1" x14ac:dyDescent="0.35">
      <c r="A988" s="8" t="s">
        <v>48</v>
      </c>
      <c r="B988" s="9">
        <v>219</v>
      </c>
      <c r="C988" s="9">
        <v>88</v>
      </c>
      <c r="D988" s="9">
        <v>86</v>
      </c>
      <c r="E988" s="9">
        <v>98</v>
      </c>
      <c r="F988" s="9">
        <v>101</v>
      </c>
      <c r="G988" s="9">
        <v>98</v>
      </c>
      <c r="H988" s="9">
        <v>78</v>
      </c>
      <c r="I988" s="9">
        <v>4000</v>
      </c>
    </row>
    <row r="989" spans="1:9" ht="15" thickBot="1" x14ac:dyDescent="0.35">
      <c r="A989" s="8" t="s">
        <v>49</v>
      </c>
      <c r="B989" s="9">
        <v>218</v>
      </c>
      <c r="C989" s="9">
        <v>87</v>
      </c>
      <c r="D989" s="9">
        <v>86</v>
      </c>
      <c r="E989" s="9">
        <v>100</v>
      </c>
      <c r="F989" s="9">
        <v>97</v>
      </c>
      <c r="G989" s="9">
        <v>97</v>
      </c>
      <c r="H989" s="9">
        <v>92</v>
      </c>
      <c r="I989" s="9">
        <v>3000</v>
      </c>
    </row>
    <row r="990" spans="1:9" ht="15" thickBot="1" x14ac:dyDescent="0.35">
      <c r="A990" s="8" t="s">
        <v>50</v>
      </c>
      <c r="B990" s="9">
        <v>217</v>
      </c>
      <c r="C990" s="9">
        <v>84</v>
      </c>
      <c r="D990" s="9">
        <v>89</v>
      </c>
      <c r="E990" s="9">
        <v>101</v>
      </c>
      <c r="F990" s="9">
        <v>96</v>
      </c>
      <c r="G990" s="9">
        <v>99</v>
      </c>
      <c r="H990" s="9">
        <v>95</v>
      </c>
      <c r="I990" s="9">
        <v>4000</v>
      </c>
    </row>
    <row r="991" spans="1:9" ht="15" thickBot="1" x14ac:dyDescent="0.35">
      <c r="A991" s="8" t="s">
        <v>51</v>
      </c>
      <c r="B991" s="9">
        <v>216</v>
      </c>
      <c r="C991" s="9">
        <v>83</v>
      </c>
      <c r="D991" s="9">
        <v>81</v>
      </c>
      <c r="E991" s="9">
        <v>101</v>
      </c>
      <c r="F991" s="9">
        <v>98</v>
      </c>
      <c r="G991" s="9">
        <v>97</v>
      </c>
      <c r="H991" s="9">
        <v>80</v>
      </c>
      <c r="I991" s="9">
        <v>6000</v>
      </c>
    </row>
    <row r="992" spans="1:9" ht="15" thickBot="1" x14ac:dyDescent="0.35">
      <c r="A992" s="8" t="s">
        <v>52</v>
      </c>
      <c r="B992" s="9">
        <v>215</v>
      </c>
      <c r="C992" s="9">
        <v>82</v>
      </c>
      <c r="D992" s="9">
        <v>81</v>
      </c>
      <c r="E992" s="9">
        <v>99</v>
      </c>
      <c r="F992" s="9">
        <v>99</v>
      </c>
      <c r="G992" s="9">
        <v>98</v>
      </c>
      <c r="H992" s="9">
        <v>85</v>
      </c>
      <c r="I992" s="9">
        <v>3000</v>
      </c>
    </row>
    <row r="993" spans="1:9" ht="15" thickBot="1" x14ac:dyDescent="0.35">
      <c r="A993" s="8" t="s">
        <v>53</v>
      </c>
      <c r="B993" s="9">
        <v>214</v>
      </c>
      <c r="C993" s="9">
        <v>89</v>
      </c>
      <c r="D993" s="9">
        <v>82</v>
      </c>
      <c r="E993" s="9">
        <v>99</v>
      </c>
      <c r="F993" s="9">
        <v>97</v>
      </c>
      <c r="G993" s="9">
        <v>99</v>
      </c>
      <c r="H993" s="9">
        <v>87</v>
      </c>
      <c r="I993" s="9">
        <v>4000</v>
      </c>
    </row>
    <row r="994" spans="1:9" ht="15" thickBot="1" x14ac:dyDescent="0.35">
      <c r="A994" s="8" t="s">
        <v>54</v>
      </c>
      <c r="B994" s="9">
        <v>213</v>
      </c>
      <c r="C994" s="9">
        <v>80</v>
      </c>
      <c r="D994" s="9">
        <v>80</v>
      </c>
      <c r="E994" s="9">
        <v>101</v>
      </c>
      <c r="F994" s="9">
        <v>100</v>
      </c>
      <c r="G994" s="9">
        <v>98</v>
      </c>
      <c r="H994" s="9">
        <v>87</v>
      </c>
      <c r="I994" s="9">
        <v>3000</v>
      </c>
    </row>
    <row r="995" spans="1:9" ht="15" thickBot="1" x14ac:dyDescent="0.35">
      <c r="A995" s="8" t="s">
        <v>55</v>
      </c>
      <c r="B995" s="9">
        <v>212</v>
      </c>
      <c r="C995" s="9">
        <v>81</v>
      </c>
      <c r="D995" s="9">
        <v>82</v>
      </c>
      <c r="E995" s="9">
        <v>98</v>
      </c>
      <c r="F995" s="9">
        <v>99</v>
      </c>
      <c r="G995" s="9">
        <v>98</v>
      </c>
      <c r="H995" s="9">
        <v>90</v>
      </c>
      <c r="I995" s="9">
        <v>4000</v>
      </c>
    </row>
    <row r="996" spans="1:9" ht="15" thickBot="1" x14ac:dyDescent="0.35">
      <c r="A996" s="8" t="s">
        <v>56</v>
      </c>
      <c r="B996" s="9">
        <v>211</v>
      </c>
      <c r="C996" s="9">
        <v>78</v>
      </c>
      <c r="D996" s="9">
        <v>75</v>
      </c>
      <c r="E996" s="9">
        <v>101</v>
      </c>
      <c r="F996" s="9">
        <v>96</v>
      </c>
      <c r="G996" s="9">
        <v>98</v>
      </c>
      <c r="H996" s="9">
        <v>96</v>
      </c>
      <c r="I996" s="9">
        <v>5000</v>
      </c>
    </row>
    <row r="997" spans="1:9" ht="15" thickBot="1" x14ac:dyDescent="0.35">
      <c r="A997" s="8" t="s">
        <v>57</v>
      </c>
      <c r="B997" s="9">
        <v>210</v>
      </c>
      <c r="C997" s="9">
        <v>88</v>
      </c>
      <c r="D997" s="9">
        <v>86</v>
      </c>
      <c r="E997" s="9">
        <v>99</v>
      </c>
      <c r="F997" s="9">
        <v>97</v>
      </c>
      <c r="G997" s="9">
        <v>98</v>
      </c>
      <c r="H997" s="9">
        <v>86</v>
      </c>
      <c r="I997" s="9">
        <v>3000</v>
      </c>
    </row>
    <row r="998" spans="1:9" ht="15" thickBot="1" x14ac:dyDescent="0.35">
      <c r="A998" s="8" t="s">
        <v>58</v>
      </c>
      <c r="B998" s="9">
        <v>209</v>
      </c>
      <c r="C998" s="9">
        <v>87</v>
      </c>
      <c r="D998" s="9">
        <v>88</v>
      </c>
      <c r="E998" s="9">
        <v>101</v>
      </c>
      <c r="F998" s="9">
        <v>98</v>
      </c>
      <c r="G998" s="9">
        <v>98</v>
      </c>
      <c r="H998" s="9">
        <v>93</v>
      </c>
      <c r="I998" s="9">
        <v>4000</v>
      </c>
    </row>
    <row r="999" spans="1:9" ht="15" thickBot="1" x14ac:dyDescent="0.35">
      <c r="A999" s="8" t="s">
        <v>59</v>
      </c>
      <c r="B999" s="9">
        <v>208</v>
      </c>
      <c r="C999" s="9">
        <v>88</v>
      </c>
      <c r="D999" s="9">
        <v>85</v>
      </c>
      <c r="E999" s="9">
        <v>100</v>
      </c>
      <c r="F999" s="9">
        <v>99</v>
      </c>
      <c r="G999" s="9">
        <v>99</v>
      </c>
      <c r="H999" s="9">
        <v>83</v>
      </c>
      <c r="I999" s="9">
        <v>2000</v>
      </c>
    </row>
    <row r="1000" spans="1:9" ht="15" thickBot="1" x14ac:dyDescent="0.35">
      <c r="A1000" s="8" t="s">
        <v>60</v>
      </c>
      <c r="B1000" s="9">
        <v>207</v>
      </c>
      <c r="C1000" s="9">
        <v>79</v>
      </c>
      <c r="D1000" s="9">
        <v>85</v>
      </c>
      <c r="E1000" s="9">
        <v>99</v>
      </c>
      <c r="F1000" s="9">
        <v>97</v>
      </c>
      <c r="G1000" s="9">
        <v>99</v>
      </c>
      <c r="H1000" s="9">
        <v>87</v>
      </c>
      <c r="I1000" s="9">
        <v>2000</v>
      </c>
    </row>
    <row r="1001" spans="1:9" ht="15" thickBot="1" x14ac:dyDescent="0.35">
      <c r="A1001" s="8" t="s">
        <v>61</v>
      </c>
      <c r="B1001" s="9">
        <v>206</v>
      </c>
      <c r="C1001" s="9">
        <v>85</v>
      </c>
      <c r="D1001" s="9">
        <v>83</v>
      </c>
      <c r="E1001" s="9">
        <v>100</v>
      </c>
      <c r="F1001" s="9">
        <v>96</v>
      </c>
      <c r="G1001" s="9">
        <v>98</v>
      </c>
      <c r="H1001" s="9">
        <v>88</v>
      </c>
      <c r="I1001" s="9">
        <v>5000</v>
      </c>
    </row>
    <row r="1002" spans="1:9" ht="15" thickBot="1" x14ac:dyDescent="0.35">
      <c r="A1002" s="8" t="s">
        <v>62</v>
      </c>
      <c r="B1002" s="9">
        <v>205</v>
      </c>
      <c r="C1002" s="9">
        <v>82</v>
      </c>
      <c r="D1002" s="9">
        <v>81</v>
      </c>
      <c r="E1002" s="9">
        <v>99</v>
      </c>
      <c r="F1002" s="9">
        <v>97</v>
      </c>
      <c r="G1002" s="9">
        <v>96</v>
      </c>
      <c r="H1002" s="9">
        <v>86</v>
      </c>
      <c r="I1002" s="9">
        <v>5000</v>
      </c>
    </row>
    <row r="1003" spans="1:9" ht="15" thickBot="1" x14ac:dyDescent="0.35">
      <c r="A1003" s="8" t="s">
        <v>63</v>
      </c>
      <c r="B1003" s="9">
        <v>204</v>
      </c>
      <c r="C1003" s="9">
        <v>82</v>
      </c>
      <c r="D1003" s="9">
        <v>79</v>
      </c>
      <c r="E1003" s="9">
        <v>100</v>
      </c>
      <c r="F1003" s="9">
        <v>96</v>
      </c>
      <c r="G1003" s="9">
        <v>96</v>
      </c>
      <c r="H1003" s="9">
        <v>79</v>
      </c>
      <c r="I1003" s="9">
        <v>5000</v>
      </c>
    </row>
    <row r="1004" spans="1:9" ht="15" thickBot="1" x14ac:dyDescent="0.35">
      <c r="A1004" s="8" t="s">
        <v>64</v>
      </c>
      <c r="B1004" s="9">
        <v>203</v>
      </c>
      <c r="C1004" s="9">
        <v>83</v>
      </c>
      <c r="D1004" s="9">
        <v>79</v>
      </c>
      <c r="E1004" s="9">
        <v>99</v>
      </c>
      <c r="F1004" s="9">
        <v>95</v>
      </c>
      <c r="G1004" s="9">
        <v>96</v>
      </c>
      <c r="H1004" s="9">
        <v>87</v>
      </c>
      <c r="I1004" s="9">
        <v>3000</v>
      </c>
    </row>
    <row r="1005" spans="1:9" ht="15" thickBot="1" x14ac:dyDescent="0.35">
      <c r="A1005" s="8" t="s">
        <v>65</v>
      </c>
      <c r="B1005" s="9">
        <v>202</v>
      </c>
      <c r="C1005" s="9">
        <v>86</v>
      </c>
      <c r="D1005" s="9">
        <v>82</v>
      </c>
      <c r="E1005" s="9">
        <v>99</v>
      </c>
      <c r="F1005" s="9">
        <v>96</v>
      </c>
      <c r="G1005" s="9">
        <v>99</v>
      </c>
      <c r="H1005" s="9">
        <v>80</v>
      </c>
      <c r="I1005" s="9">
        <v>4000</v>
      </c>
    </row>
    <row r="1006" spans="1:9" ht="15" thickBot="1" x14ac:dyDescent="0.35">
      <c r="A1006" s="8" t="s">
        <v>66</v>
      </c>
      <c r="B1006" s="9">
        <v>201</v>
      </c>
      <c r="C1006" s="9">
        <v>81</v>
      </c>
      <c r="D1006" s="9">
        <v>78</v>
      </c>
      <c r="E1006" s="9">
        <v>99</v>
      </c>
      <c r="F1006" s="9">
        <v>96</v>
      </c>
      <c r="G1006" s="9">
        <v>98</v>
      </c>
      <c r="H1006" s="9">
        <v>89</v>
      </c>
      <c r="I1006" s="9">
        <v>5000</v>
      </c>
    </row>
    <row r="1007" spans="1:9" ht="15" thickBot="1" x14ac:dyDescent="0.35">
      <c r="A1007" s="8" t="s">
        <v>67</v>
      </c>
      <c r="B1007" s="9">
        <v>200</v>
      </c>
      <c r="C1007" s="9">
        <v>78</v>
      </c>
      <c r="D1007" s="9">
        <v>72</v>
      </c>
      <c r="E1007" s="9">
        <v>99</v>
      </c>
      <c r="F1007" s="9">
        <v>93</v>
      </c>
      <c r="G1007" s="9">
        <v>97</v>
      </c>
      <c r="H1007" s="9">
        <v>89</v>
      </c>
      <c r="I1007" s="9">
        <v>5000</v>
      </c>
    </row>
    <row r="1008" spans="1:9" ht="15" thickBot="1" x14ac:dyDescent="0.35">
      <c r="A1008" s="8" t="s">
        <v>68</v>
      </c>
      <c r="B1008" s="9">
        <v>199</v>
      </c>
      <c r="C1008" s="9">
        <v>78</v>
      </c>
      <c r="D1008" s="9">
        <v>65</v>
      </c>
      <c r="E1008" s="9">
        <v>99</v>
      </c>
      <c r="F1008" s="9">
        <v>94</v>
      </c>
      <c r="G1008" s="9">
        <v>97</v>
      </c>
      <c r="H1008" s="9">
        <v>88</v>
      </c>
      <c r="I1008" s="9">
        <v>6000</v>
      </c>
    </row>
    <row r="1009" spans="1:9" ht="15" thickBot="1" x14ac:dyDescent="0.35">
      <c r="A1009" s="8" t="s">
        <v>69</v>
      </c>
      <c r="B1009" s="9">
        <v>198</v>
      </c>
      <c r="C1009" s="9">
        <v>86</v>
      </c>
      <c r="D1009" s="9">
        <v>82</v>
      </c>
      <c r="E1009" s="9">
        <v>100</v>
      </c>
      <c r="F1009" s="9">
        <v>96</v>
      </c>
      <c r="G1009" s="9">
        <v>99</v>
      </c>
      <c r="H1009" s="9">
        <v>86</v>
      </c>
      <c r="I1009" s="9">
        <v>5000</v>
      </c>
    </row>
    <row r="1010" spans="1:9" ht="15" thickBot="1" x14ac:dyDescent="0.35">
      <c r="A1010" s="8" t="s">
        <v>70</v>
      </c>
      <c r="B1010" s="9">
        <v>197</v>
      </c>
      <c r="C1010" s="9">
        <v>88</v>
      </c>
      <c r="D1010" s="9">
        <v>85</v>
      </c>
      <c r="E1010" s="9">
        <v>98</v>
      </c>
      <c r="F1010" s="9">
        <v>95</v>
      </c>
      <c r="G1010" s="9">
        <v>99</v>
      </c>
      <c r="H1010" s="9">
        <v>91</v>
      </c>
      <c r="I1010" s="9">
        <v>5000</v>
      </c>
    </row>
    <row r="1011" spans="1:9" ht="15" thickBot="1" x14ac:dyDescent="0.35">
      <c r="A1011" s="8" t="s">
        <v>71</v>
      </c>
      <c r="B1011" s="9">
        <v>196</v>
      </c>
      <c r="C1011" s="9">
        <v>84</v>
      </c>
      <c r="D1011" s="9">
        <v>81</v>
      </c>
      <c r="E1011" s="9">
        <v>99</v>
      </c>
      <c r="F1011" s="9">
        <v>93</v>
      </c>
      <c r="G1011" s="9">
        <v>99</v>
      </c>
      <c r="H1011" s="9">
        <v>85</v>
      </c>
      <c r="I1011" s="9">
        <v>4000</v>
      </c>
    </row>
    <row r="1012" spans="1:9" ht="15" thickBot="1" x14ac:dyDescent="0.35">
      <c r="A1012" s="8" t="s">
        <v>72</v>
      </c>
      <c r="B1012" s="9">
        <v>195</v>
      </c>
      <c r="C1012" s="9">
        <v>82</v>
      </c>
      <c r="D1012" s="9">
        <v>78</v>
      </c>
      <c r="E1012" s="9">
        <v>99</v>
      </c>
      <c r="F1012" s="9">
        <v>93</v>
      </c>
      <c r="G1012" s="9">
        <v>98</v>
      </c>
      <c r="H1012" s="9">
        <v>91</v>
      </c>
      <c r="I1012" s="9">
        <v>5000</v>
      </c>
    </row>
    <row r="1013" spans="1:9" ht="15" thickBot="1" x14ac:dyDescent="0.35">
      <c r="A1013" s="8" t="s">
        <v>73</v>
      </c>
      <c r="B1013" s="9">
        <v>194</v>
      </c>
      <c r="C1013" s="9">
        <v>82</v>
      </c>
      <c r="D1013" s="9">
        <v>80</v>
      </c>
      <c r="E1013" s="9">
        <v>100</v>
      </c>
      <c r="F1013" s="9">
        <v>91</v>
      </c>
      <c r="G1013" s="9">
        <v>98</v>
      </c>
      <c r="H1013" s="9">
        <v>88</v>
      </c>
      <c r="I1013" s="9">
        <v>5000</v>
      </c>
    </row>
    <row r="1014" spans="1:9" ht="15" thickBot="1" x14ac:dyDescent="0.35">
      <c r="A1014" s="8" t="s">
        <v>74</v>
      </c>
      <c r="B1014" s="9">
        <v>193</v>
      </c>
      <c r="C1014" s="9">
        <v>79</v>
      </c>
      <c r="D1014" s="9">
        <v>75</v>
      </c>
      <c r="E1014" s="9">
        <v>99</v>
      </c>
      <c r="F1014" s="9">
        <v>92</v>
      </c>
      <c r="G1014" s="9">
        <v>97</v>
      </c>
      <c r="H1014" s="9">
        <v>83</v>
      </c>
      <c r="I1014" s="9">
        <v>5000</v>
      </c>
    </row>
    <row r="1015" spans="1:9" ht="15" thickBot="1" x14ac:dyDescent="0.35">
      <c r="A1015" s="8" t="s">
        <v>75</v>
      </c>
      <c r="B1015" s="9">
        <v>192</v>
      </c>
      <c r="C1015" s="9">
        <v>77</v>
      </c>
      <c r="D1015" s="9">
        <v>71</v>
      </c>
      <c r="E1015" s="9">
        <v>99</v>
      </c>
      <c r="F1015" s="9">
        <v>92</v>
      </c>
      <c r="G1015" s="9">
        <v>97</v>
      </c>
      <c r="H1015" s="9">
        <v>82</v>
      </c>
      <c r="I1015" s="9">
        <v>7000</v>
      </c>
    </row>
    <row r="1016" spans="1:9" ht="15" thickBot="1" x14ac:dyDescent="0.35">
      <c r="A1016" s="8" t="s">
        <v>76</v>
      </c>
      <c r="B1016" s="9">
        <v>191</v>
      </c>
      <c r="C1016" s="9">
        <v>79</v>
      </c>
      <c r="D1016" s="9">
        <v>73</v>
      </c>
      <c r="E1016" s="9">
        <v>99</v>
      </c>
      <c r="F1016" s="9">
        <v>92</v>
      </c>
      <c r="G1016" s="9">
        <v>97</v>
      </c>
      <c r="H1016" s="9">
        <v>85</v>
      </c>
      <c r="I1016" s="9">
        <v>6000</v>
      </c>
    </row>
    <row r="1017" spans="1:9" ht="15" thickBot="1" x14ac:dyDescent="0.35">
      <c r="A1017" s="8" t="s">
        <v>77</v>
      </c>
      <c r="B1017" s="9">
        <v>190</v>
      </c>
      <c r="C1017" s="9">
        <v>82</v>
      </c>
      <c r="D1017" s="9">
        <v>79</v>
      </c>
      <c r="E1017" s="9">
        <v>98</v>
      </c>
      <c r="F1017" s="9">
        <v>95</v>
      </c>
      <c r="G1017" s="9">
        <v>97</v>
      </c>
      <c r="H1017" s="9">
        <v>82</v>
      </c>
      <c r="I1017" s="9">
        <v>7000</v>
      </c>
    </row>
    <row r="1018" spans="1:9" ht="15" thickBot="1" x14ac:dyDescent="0.35">
      <c r="A1018" s="8" t="s">
        <v>78</v>
      </c>
      <c r="B1018" s="9">
        <v>189</v>
      </c>
      <c r="C1018" s="9">
        <v>80</v>
      </c>
      <c r="D1018" s="9">
        <v>76</v>
      </c>
      <c r="E1018" s="9">
        <v>96</v>
      </c>
      <c r="F1018" s="9">
        <v>93</v>
      </c>
      <c r="G1018" s="9">
        <v>97</v>
      </c>
      <c r="H1018" s="9">
        <v>88</v>
      </c>
      <c r="I1018" s="9">
        <v>7000</v>
      </c>
    </row>
    <row r="1019" spans="1:9" ht="15" thickBot="1" x14ac:dyDescent="0.35">
      <c r="A1019" s="8" t="s">
        <v>79</v>
      </c>
      <c r="B1019" s="9">
        <v>188</v>
      </c>
      <c r="C1019" s="9">
        <v>75</v>
      </c>
      <c r="D1019" s="9">
        <v>72</v>
      </c>
      <c r="E1019" s="9">
        <v>96</v>
      </c>
      <c r="F1019" s="9">
        <v>93</v>
      </c>
      <c r="G1019" s="9">
        <v>97</v>
      </c>
      <c r="H1019" s="9">
        <v>86</v>
      </c>
      <c r="I1019" s="9">
        <v>6000</v>
      </c>
    </row>
    <row r="1020" spans="1:9" ht="15" thickBot="1" x14ac:dyDescent="0.35">
      <c r="A1020" s="8" t="s">
        <v>80</v>
      </c>
      <c r="B1020" s="9">
        <v>187</v>
      </c>
      <c r="C1020" s="9">
        <v>69</v>
      </c>
      <c r="D1020" s="9">
        <v>57</v>
      </c>
      <c r="E1020" s="9">
        <v>98</v>
      </c>
      <c r="F1020" s="9">
        <v>91</v>
      </c>
      <c r="G1020" s="9">
        <v>97</v>
      </c>
      <c r="H1020" s="9">
        <v>85</v>
      </c>
      <c r="I1020" s="9">
        <v>7000</v>
      </c>
    </row>
    <row r="1021" spans="1:9" ht="15" thickBot="1" x14ac:dyDescent="0.35">
      <c r="A1021" s="8" t="s">
        <v>81</v>
      </c>
      <c r="B1021" s="9">
        <v>186</v>
      </c>
      <c r="C1021" s="9">
        <v>84</v>
      </c>
      <c r="D1021" s="9">
        <v>78</v>
      </c>
      <c r="E1021" s="9">
        <v>95</v>
      </c>
      <c r="F1021" s="9">
        <v>94</v>
      </c>
      <c r="G1021" s="9">
        <v>98</v>
      </c>
      <c r="H1021" s="9">
        <v>88</v>
      </c>
      <c r="I1021" s="9">
        <v>5000</v>
      </c>
    </row>
    <row r="1022" spans="1:9" ht="15" thickBot="1" x14ac:dyDescent="0.35">
      <c r="A1022" s="8" t="s">
        <v>82</v>
      </c>
      <c r="B1022" s="9">
        <v>185</v>
      </c>
      <c r="C1022" s="9">
        <v>82</v>
      </c>
      <c r="D1022" s="9">
        <v>78</v>
      </c>
      <c r="E1022" s="9">
        <v>87</v>
      </c>
      <c r="F1022" s="9">
        <v>93</v>
      </c>
      <c r="G1022" s="9">
        <v>98</v>
      </c>
      <c r="H1022" s="9">
        <v>91</v>
      </c>
      <c r="I1022" s="9">
        <v>7000</v>
      </c>
    </row>
    <row r="1023" spans="1:9" ht="15" thickBot="1" x14ac:dyDescent="0.35">
      <c r="A1023" s="8" t="s">
        <v>83</v>
      </c>
      <c r="B1023" s="9">
        <v>184</v>
      </c>
      <c r="C1023" s="9">
        <v>79</v>
      </c>
      <c r="D1023" s="9">
        <v>74</v>
      </c>
      <c r="E1023" s="9">
        <v>75</v>
      </c>
      <c r="F1023" s="9">
        <v>94</v>
      </c>
      <c r="G1023" s="9">
        <v>97</v>
      </c>
      <c r="H1023" s="9">
        <v>85</v>
      </c>
      <c r="I1023" s="9">
        <v>8000</v>
      </c>
    </row>
    <row r="1024" spans="1:9" ht="15" thickBot="1" x14ac:dyDescent="0.35">
      <c r="A1024" s="8" t="s">
        <v>84</v>
      </c>
      <c r="B1024" s="9">
        <v>183</v>
      </c>
      <c r="C1024" s="9">
        <v>75</v>
      </c>
      <c r="D1024" s="9">
        <v>77</v>
      </c>
      <c r="E1024" s="9">
        <v>60</v>
      </c>
      <c r="F1024" s="9">
        <v>91</v>
      </c>
      <c r="G1024" s="9">
        <v>97</v>
      </c>
      <c r="H1024" s="9">
        <v>83</v>
      </c>
      <c r="I1024" s="9">
        <v>9000</v>
      </c>
    </row>
    <row r="1025" spans="1:9" ht="15" thickBot="1" x14ac:dyDescent="0.35">
      <c r="A1025" s="8" t="s">
        <v>85</v>
      </c>
      <c r="B1025" s="9">
        <v>182</v>
      </c>
      <c r="C1025" s="9">
        <v>79</v>
      </c>
      <c r="D1025" s="9">
        <v>74</v>
      </c>
      <c r="E1025" s="9">
        <v>74</v>
      </c>
      <c r="F1025" s="9">
        <v>92</v>
      </c>
      <c r="G1025" s="9">
        <v>97</v>
      </c>
      <c r="H1025" s="9">
        <v>85</v>
      </c>
      <c r="I1025" s="9">
        <v>8000</v>
      </c>
    </row>
    <row r="1026" spans="1:9" ht="15" thickBot="1" x14ac:dyDescent="0.35">
      <c r="A1026" s="8" t="s">
        <v>86</v>
      </c>
      <c r="B1026" s="9">
        <v>181</v>
      </c>
      <c r="C1026" s="9">
        <v>79</v>
      </c>
      <c r="D1026" s="9">
        <v>73</v>
      </c>
      <c r="E1026" s="9">
        <v>83</v>
      </c>
      <c r="F1026" s="9">
        <v>93</v>
      </c>
      <c r="G1026" s="9">
        <v>96</v>
      </c>
      <c r="H1026" s="9">
        <v>87</v>
      </c>
      <c r="I1026" s="9">
        <v>9000</v>
      </c>
    </row>
    <row r="1027" spans="1:9" ht="15" thickBot="1" x14ac:dyDescent="0.35">
      <c r="A1027" s="8" t="s">
        <v>87</v>
      </c>
      <c r="B1027" s="9">
        <v>180</v>
      </c>
      <c r="C1027" s="9">
        <v>77</v>
      </c>
      <c r="D1027" s="9">
        <v>71</v>
      </c>
      <c r="E1027" s="9">
        <v>86</v>
      </c>
      <c r="F1027" s="9">
        <v>91</v>
      </c>
      <c r="G1027" s="9">
        <v>96</v>
      </c>
      <c r="H1027" s="9">
        <v>85</v>
      </c>
      <c r="I1027" s="9">
        <v>9000</v>
      </c>
    </row>
    <row r="1028" spans="1:9" ht="15" thickBot="1" x14ac:dyDescent="0.35">
      <c r="A1028" s="8" t="s">
        <v>88</v>
      </c>
      <c r="B1028" s="9">
        <v>179</v>
      </c>
      <c r="C1028" s="9">
        <v>78</v>
      </c>
      <c r="D1028" s="9">
        <v>73</v>
      </c>
      <c r="E1028" s="9">
        <v>87</v>
      </c>
      <c r="F1028" s="9">
        <v>88</v>
      </c>
      <c r="G1028" s="9">
        <v>97</v>
      </c>
      <c r="H1028" s="9">
        <v>84</v>
      </c>
      <c r="I1028" s="9">
        <v>9000</v>
      </c>
    </row>
    <row r="1029" spans="1:9" ht="15" thickBot="1" x14ac:dyDescent="0.35">
      <c r="A1029" s="8" t="s">
        <v>89</v>
      </c>
      <c r="B1029" s="9">
        <v>178</v>
      </c>
      <c r="C1029" s="9">
        <v>80</v>
      </c>
      <c r="D1029" s="9">
        <v>76</v>
      </c>
      <c r="E1029" s="9">
        <v>84</v>
      </c>
      <c r="F1029" s="9">
        <v>92</v>
      </c>
      <c r="G1029" s="9">
        <v>97</v>
      </c>
      <c r="H1029" s="9">
        <v>82</v>
      </c>
      <c r="I1029" s="9">
        <v>9000</v>
      </c>
    </row>
    <row r="1030" spans="1:9" ht="15" thickBot="1" x14ac:dyDescent="0.35">
      <c r="A1030" s="8" t="s">
        <v>90</v>
      </c>
      <c r="B1030" s="9">
        <v>177</v>
      </c>
      <c r="C1030" s="9">
        <v>76</v>
      </c>
      <c r="D1030" s="9">
        <v>70</v>
      </c>
      <c r="E1030" s="9">
        <v>83</v>
      </c>
      <c r="F1030" s="9">
        <v>90</v>
      </c>
      <c r="G1030" s="9">
        <v>95</v>
      </c>
      <c r="H1030" s="9">
        <v>80</v>
      </c>
      <c r="I1030" s="9">
        <v>10000</v>
      </c>
    </row>
    <row r="1031" spans="1:9" ht="15" thickBot="1" x14ac:dyDescent="0.35">
      <c r="A1031" s="8" t="s">
        <v>91</v>
      </c>
      <c r="B1031" s="9">
        <v>176</v>
      </c>
      <c r="C1031" s="9">
        <v>69</v>
      </c>
      <c r="D1031" s="9">
        <v>65</v>
      </c>
      <c r="E1031" s="9">
        <v>82</v>
      </c>
      <c r="F1031" s="9">
        <v>90</v>
      </c>
      <c r="G1031" s="9">
        <v>94</v>
      </c>
      <c r="H1031" s="9">
        <v>86</v>
      </c>
      <c r="I1031" s="9">
        <v>10000</v>
      </c>
    </row>
    <row r="1032" spans="1:9" ht="15" thickBot="1" x14ac:dyDescent="0.35">
      <c r="A1032" s="8" t="s">
        <v>92</v>
      </c>
      <c r="B1032" s="9">
        <v>175</v>
      </c>
      <c r="C1032" s="9">
        <v>62</v>
      </c>
      <c r="D1032" s="9">
        <v>51</v>
      </c>
      <c r="E1032" s="9">
        <v>84</v>
      </c>
      <c r="F1032" s="9">
        <v>89</v>
      </c>
      <c r="G1032" s="9">
        <v>95</v>
      </c>
      <c r="H1032" s="9">
        <v>78</v>
      </c>
      <c r="I1032" s="9">
        <v>12000</v>
      </c>
    </row>
    <row r="1033" spans="1:9" ht="15" thickBot="1" x14ac:dyDescent="0.35">
      <c r="A1033" s="8" t="s">
        <v>93</v>
      </c>
      <c r="B1033" s="9">
        <v>174</v>
      </c>
      <c r="C1033" s="9">
        <v>78</v>
      </c>
      <c r="D1033" s="9">
        <v>73</v>
      </c>
      <c r="E1033" s="9">
        <v>84</v>
      </c>
      <c r="F1033" s="9">
        <v>91</v>
      </c>
      <c r="G1033" s="9">
        <v>95</v>
      </c>
      <c r="H1033" s="9">
        <v>81</v>
      </c>
      <c r="I1033" s="9">
        <v>11000</v>
      </c>
    </row>
    <row r="1034" spans="1:9" ht="15" thickBot="1" x14ac:dyDescent="0.35">
      <c r="A1034" s="8" t="s">
        <v>94</v>
      </c>
      <c r="B1034" s="9">
        <v>173</v>
      </c>
      <c r="C1034" s="9">
        <v>76</v>
      </c>
      <c r="D1034" s="9">
        <v>74</v>
      </c>
      <c r="E1034" s="9">
        <v>84</v>
      </c>
      <c r="F1034" s="9">
        <v>89</v>
      </c>
      <c r="G1034" s="9">
        <v>95</v>
      </c>
      <c r="H1034" s="9">
        <v>86</v>
      </c>
      <c r="I1034" s="9">
        <v>11000</v>
      </c>
    </row>
    <row r="1035" spans="1:9" ht="15" thickBot="1" x14ac:dyDescent="0.35">
      <c r="A1035" s="8" t="s">
        <v>95</v>
      </c>
      <c r="B1035" s="9">
        <v>172</v>
      </c>
      <c r="C1035" s="9">
        <v>74</v>
      </c>
      <c r="D1035" s="9">
        <v>72</v>
      </c>
      <c r="E1035" s="9">
        <v>83</v>
      </c>
      <c r="F1035" s="9">
        <v>92</v>
      </c>
      <c r="G1035" s="9">
        <v>95</v>
      </c>
      <c r="H1035" s="9">
        <v>82</v>
      </c>
      <c r="I1035" s="9">
        <v>11000</v>
      </c>
    </row>
    <row r="1036" spans="1:9" ht="15" thickBot="1" x14ac:dyDescent="0.35">
      <c r="A1036" s="8" t="s">
        <v>96</v>
      </c>
      <c r="B1036" s="9">
        <v>171</v>
      </c>
      <c r="C1036" s="9">
        <v>76</v>
      </c>
      <c r="D1036" s="9">
        <v>68</v>
      </c>
      <c r="E1036" s="9">
        <v>86</v>
      </c>
      <c r="F1036" s="9">
        <v>92</v>
      </c>
      <c r="G1036" s="9">
        <v>95</v>
      </c>
      <c r="H1036" s="9">
        <v>83</v>
      </c>
      <c r="I1036" s="9">
        <v>10000</v>
      </c>
    </row>
    <row r="1037" spans="1:9" ht="15" thickBot="1" x14ac:dyDescent="0.35">
      <c r="A1037" s="8" t="s">
        <v>97</v>
      </c>
      <c r="B1037" s="9">
        <v>170</v>
      </c>
      <c r="C1037" s="9">
        <v>76</v>
      </c>
      <c r="D1037" s="9">
        <v>70</v>
      </c>
      <c r="E1037" s="9">
        <v>84</v>
      </c>
      <c r="F1037" s="9">
        <v>90</v>
      </c>
      <c r="G1037" s="9">
        <v>93</v>
      </c>
      <c r="H1037" s="9">
        <v>83</v>
      </c>
      <c r="I1037" s="9">
        <v>10000</v>
      </c>
    </row>
    <row r="1038" spans="1:9" ht="15" thickBot="1" x14ac:dyDescent="0.35">
      <c r="A1038" s="8" t="s">
        <v>98</v>
      </c>
      <c r="B1038" s="9">
        <v>169</v>
      </c>
      <c r="C1038" s="9">
        <v>75</v>
      </c>
      <c r="D1038" s="9">
        <v>68</v>
      </c>
      <c r="E1038" s="9">
        <v>84</v>
      </c>
      <c r="F1038" s="9">
        <v>90</v>
      </c>
      <c r="G1038" s="9">
        <v>90</v>
      </c>
      <c r="H1038" s="9">
        <v>72</v>
      </c>
      <c r="I1038" s="9">
        <v>12000</v>
      </c>
    </row>
    <row r="1039" spans="1:9" ht="15" thickBot="1" x14ac:dyDescent="0.35">
      <c r="A1039" s="8" t="s">
        <v>99</v>
      </c>
      <c r="B1039" s="9">
        <v>168</v>
      </c>
      <c r="C1039" s="9">
        <v>73</v>
      </c>
      <c r="D1039" s="9">
        <v>65</v>
      </c>
      <c r="E1039" s="9">
        <v>87</v>
      </c>
      <c r="F1039" s="9">
        <v>88</v>
      </c>
      <c r="G1039" s="9">
        <v>93</v>
      </c>
      <c r="H1039" s="9">
        <v>82</v>
      </c>
      <c r="I1039" s="9">
        <v>12000</v>
      </c>
    </row>
    <row r="1040" spans="1:9" ht="15" thickBot="1" x14ac:dyDescent="0.35">
      <c r="A1040" s="8" t="s">
        <v>100</v>
      </c>
      <c r="B1040" s="9">
        <v>167</v>
      </c>
      <c r="C1040" s="9">
        <v>72</v>
      </c>
      <c r="D1040" s="9">
        <v>66</v>
      </c>
      <c r="E1040" s="9">
        <v>87</v>
      </c>
      <c r="F1040" s="9">
        <v>91</v>
      </c>
      <c r="G1040" s="9">
        <v>94</v>
      </c>
      <c r="H1040" s="9">
        <v>81</v>
      </c>
      <c r="I1040" s="9">
        <v>12000</v>
      </c>
    </row>
    <row r="1041" spans="1:9" ht="15" thickBot="1" x14ac:dyDescent="0.35">
      <c r="A1041" s="8" t="s">
        <v>101</v>
      </c>
      <c r="B1041" s="9">
        <v>166</v>
      </c>
      <c r="C1041" s="9">
        <v>73</v>
      </c>
      <c r="D1041" s="9">
        <v>69</v>
      </c>
      <c r="E1041" s="9">
        <v>85</v>
      </c>
      <c r="F1041" s="9">
        <v>88</v>
      </c>
      <c r="G1041" s="9">
        <v>93</v>
      </c>
      <c r="H1041" s="9">
        <v>71</v>
      </c>
      <c r="I1041" s="9">
        <v>12000</v>
      </c>
    </row>
    <row r="1042" spans="1:9" ht="15" thickBot="1" x14ac:dyDescent="0.35">
      <c r="A1042" s="8" t="s">
        <v>102</v>
      </c>
      <c r="B1042" s="9">
        <v>165</v>
      </c>
      <c r="C1042" s="9">
        <v>75</v>
      </c>
      <c r="D1042" s="9">
        <v>70</v>
      </c>
      <c r="E1042" s="9">
        <v>82</v>
      </c>
      <c r="F1042" s="9">
        <v>88</v>
      </c>
      <c r="G1042" s="9">
        <v>94</v>
      </c>
      <c r="H1042" s="9">
        <v>77</v>
      </c>
      <c r="I1042" s="9">
        <v>12000</v>
      </c>
    </row>
    <row r="1043" spans="1:9" ht="15" thickBot="1" x14ac:dyDescent="0.35">
      <c r="A1043" s="8" t="s">
        <v>103</v>
      </c>
      <c r="B1043" s="9">
        <v>164</v>
      </c>
      <c r="C1043" s="9">
        <v>70</v>
      </c>
      <c r="D1043" s="9">
        <v>65</v>
      </c>
      <c r="E1043" s="9">
        <v>82</v>
      </c>
      <c r="F1043" s="9">
        <v>89</v>
      </c>
      <c r="G1043" s="9">
        <v>94</v>
      </c>
      <c r="H1043" s="9">
        <v>79</v>
      </c>
      <c r="I1043" s="9">
        <v>14000</v>
      </c>
    </row>
    <row r="1044" spans="1:9" ht="15" thickBot="1" x14ac:dyDescent="0.35">
      <c r="A1044" s="8" t="s">
        <v>104</v>
      </c>
      <c r="B1044" s="9">
        <v>163</v>
      </c>
      <c r="C1044" s="9">
        <v>61</v>
      </c>
      <c r="D1044" s="9">
        <v>51</v>
      </c>
      <c r="E1044" s="9">
        <v>82</v>
      </c>
      <c r="F1044" s="9">
        <v>88</v>
      </c>
      <c r="G1044" s="9">
        <v>94</v>
      </c>
      <c r="H1044" s="9">
        <v>80</v>
      </c>
      <c r="I1044" s="9">
        <v>14000</v>
      </c>
    </row>
    <row r="1045" spans="1:9" ht="15" thickBot="1" x14ac:dyDescent="0.35">
      <c r="A1045" s="8" t="s">
        <v>105</v>
      </c>
      <c r="B1045" s="9">
        <v>162</v>
      </c>
      <c r="C1045" s="9">
        <v>80</v>
      </c>
      <c r="D1045" s="9">
        <v>71</v>
      </c>
      <c r="E1045" s="9">
        <v>85</v>
      </c>
      <c r="F1045" s="9">
        <v>89</v>
      </c>
      <c r="G1045" s="9">
        <v>94</v>
      </c>
      <c r="H1045" s="9">
        <v>78</v>
      </c>
      <c r="I1045" s="9">
        <v>12000</v>
      </c>
    </row>
    <row r="1046" spans="1:9" ht="15" thickBot="1" x14ac:dyDescent="0.35">
      <c r="A1046" s="8" t="s">
        <v>106</v>
      </c>
      <c r="B1046" s="9">
        <v>161</v>
      </c>
      <c r="C1046" s="9">
        <v>80</v>
      </c>
      <c r="D1046" s="9">
        <v>72</v>
      </c>
      <c r="E1046" s="9">
        <v>82</v>
      </c>
      <c r="F1046" s="9">
        <v>88</v>
      </c>
      <c r="G1046" s="9">
        <v>94</v>
      </c>
      <c r="H1046" s="9">
        <v>76</v>
      </c>
      <c r="I1046" s="9">
        <v>12000</v>
      </c>
    </row>
    <row r="1047" spans="1:9" ht="15" thickBot="1" x14ac:dyDescent="0.35">
      <c r="A1047" s="8" t="s">
        <v>107</v>
      </c>
      <c r="B1047" s="9">
        <v>160</v>
      </c>
      <c r="C1047" s="9">
        <v>78</v>
      </c>
      <c r="D1047" s="9">
        <v>70</v>
      </c>
      <c r="E1047" s="9">
        <v>81</v>
      </c>
      <c r="F1047" s="9">
        <v>90</v>
      </c>
      <c r="G1047" s="9">
        <v>94</v>
      </c>
      <c r="H1047" s="9">
        <v>78</v>
      </c>
      <c r="I1047" s="9">
        <v>12000</v>
      </c>
    </row>
    <row r="1048" spans="1:9" ht="15" thickBot="1" x14ac:dyDescent="0.35">
      <c r="A1048" s="8" t="s">
        <v>108</v>
      </c>
      <c r="B1048" s="9">
        <v>159</v>
      </c>
      <c r="C1048" s="9">
        <v>80</v>
      </c>
      <c r="D1048" s="9">
        <v>69</v>
      </c>
      <c r="E1048" s="9">
        <v>83</v>
      </c>
      <c r="F1048" s="9">
        <v>91</v>
      </c>
      <c r="G1048" s="9">
        <v>94</v>
      </c>
      <c r="H1048" s="9">
        <v>78</v>
      </c>
      <c r="I1048" s="9">
        <v>11000</v>
      </c>
    </row>
    <row r="1049" spans="1:9" ht="15" thickBot="1" x14ac:dyDescent="0.35">
      <c r="A1049" s="8" t="s">
        <v>109</v>
      </c>
      <c r="B1049" s="9">
        <v>158</v>
      </c>
      <c r="C1049" s="9">
        <v>78</v>
      </c>
      <c r="D1049" s="9">
        <v>67</v>
      </c>
      <c r="E1049" s="9">
        <v>83</v>
      </c>
      <c r="F1049" s="9">
        <v>91</v>
      </c>
      <c r="G1049" s="9">
        <v>94</v>
      </c>
      <c r="H1049" s="9">
        <v>77</v>
      </c>
      <c r="I1049" s="9">
        <v>12000</v>
      </c>
    </row>
    <row r="1050" spans="1:9" ht="15" thickBot="1" x14ac:dyDescent="0.35">
      <c r="A1050" s="8" t="s">
        <v>110</v>
      </c>
      <c r="B1050" s="9">
        <v>157</v>
      </c>
      <c r="C1050" s="9">
        <v>73</v>
      </c>
      <c r="D1050" s="9">
        <v>64</v>
      </c>
      <c r="E1050" s="9">
        <v>83</v>
      </c>
      <c r="F1050" s="9">
        <v>90</v>
      </c>
      <c r="G1050" s="9">
        <v>95</v>
      </c>
      <c r="H1050" s="9">
        <v>75</v>
      </c>
      <c r="I1050" s="9">
        <v>12000</v>
      </c>
    </row>
    <row r="1051" spans="1:9" ht="15" thickBot="1" x14ac:dyDescent="0.35">
      <c r="A1051" s="8" t="s">
        <v>111</v>
      </c>
      <c r="B1051" s="9">
        <v>156</v>
      </c>
      <c r="C1051" s="9">
        <v>73</v>
      </c>
      <c r="D1051" s="9">
        <v>61</v>
      </c>
      <c r="E1051" s="9">
        <v>82</v>
      </c>
      <c r="F1051" s="9">
        <v>86</v>
      </c>
      <c r="G1051" s="9">
        <v>93</v>
      </c>
      <c r="H1051" s="9">
        <v>71</v>
      </c>
      <c r="I1051" s="9">
        <v>13000</v>
      </c>
    </row>
    <row r="1052" spans="1:9" ht="15" thickBot="1" x14ac:dyDescent="0.35">
      <c r="A1052" s="8" t="s">
        <v>112</v>
      </c>
      <c r="B1052" s="9">
        <v>155</v>
      </c>
      <c r="C1052" s="9">
        <v>73</v>
      </c>
      <c r="D1052" s="9">
        <v>62</v>
      </c>
      <c r="E1052" s="9">
        <v>83</v>
      </c>
      <c r="F1052" s="9">
        <v>90</v>
      </c>
      <c r="G1052" s="9">
        <v>95</v>
      </c>
      <c r="H1052" s="9">
        <v>74</v>
      </c>
      <c r="I1052" s="9">
        <v>13000</v>
      </c>
    </row>
    <row r="1053" spans="1:9" ht="15" thickBot="1" x14ac:dyDescent="0.35">
      <c r="A1053" s="8" t="s">
        <v>113</v>
      </c>
      <c r="B1053" s="9">
        <v>154</v>
      </c>
      <c r="C1053" s="9">
        <v>78</v>
      </c>
      <c r="D1053" s="9">
        <v>65</v>
      </c>
      <c r="E1053" s="9">
        <v>81</v>
      </c>
      <c r="F1053" s="9">
        <v>87</v>
      </c>
      <c r="G1053" s="9">
        <v>95</v>
      </c>
      <c r="H1053" s="9">
        <v>74</v>
      </c>
      <c r="I1053" s="9">
        <v>13000</v>
      </c>
    </row>
    <row r="1054" spans="1:9" ht="15" thickBot="1" x14ac:dyDescent="0.35">
      <c r="A1054" s="8" t="s">
        <v>114</v>
      </c>
      <c r="B1054" s="9">
        <v>153</v>
      </c>
      <c r="C1054" s="9">
        <v>77</v>
      </c>
      <c r="D1054" s="9">
        <v>64</v>
      </c>
      <c r="E1054" s="9">
        <v>82</v>
      </c>
      <c r="F1054" s="9">
        <v>89</v>
      </c>
      <c r="G1054" s="9">
        <v>94</v>
      </c>
      <c r="H1054" s="9">
        <v>81</v>
      </c>
      <c r="I1054" s="9">
        <v>13000</v>
      </c>
    </row>
    <row r="1055" spans="1:9" ht="15" thickBot="1" x14ac:dyDescent="0.35">
      <c r="A1055" s="8" t="s">
        <v>115</v>
      </c>
      <c r="B1055" s="9">
        <v>152</v>
      </c>
      <c r="C1055" s="9">
        <v>70</v>
      </c>
      <c r="D1055" s="9">
        <v>62</v>
      </c>
      <c r="E1055" s="9">
        <v>79</v>
      </c>
      <c r="F1055" s="9">
        <v>90</v>
      </c>
      <c r="G1055" s="9">
        <v>94</v>
      </c>
      <c r="H1055" s="9">
        <v>75</v>
      </c>
      <c r="I1055" s="9">
        <v>14000</v>
      </c>
    </row>
    <row r="1056" spans="1:9" ht="15" thickBot="1" x14ac:dyDescent="0.35">
      <c r="A1056" s="8" t="s">
        <v>116</v>
      </c>
      <c r="B1056" s="9">
        <v>151</v>
      </c>
      <c r="C1056" s="9">
        <v>61</v>
      </c>
      <c r="D1056" s="9">
        <v>45</v>
      </c>
      <c r="E1056" s="9">
        <v>78</v>
      </c>
      <c r="F1056" s="9">
        <v>86</v>
      </c>
      <c r="G1056" s="9">
        <v>94</v>
      </c>
      <c r="H1056" s="9">
        <v>73</v>
      </c>
      <c r="I1056" s="9">
        <v>15000</v>
      </c>
    </row>
    <row r="1057" spans="1:9" ht="15" thickBot="1" x14ac:dyDescent="0.35">
      <c r="A1057" s="8" t="s">
        <v>117</v>
      </c>
      <c r="B1057" s="9">
        <v>150</v>
      </c>
      <c r="C1057" s="9">
        <v>78</v>
      </c>
      <c r="D1057" s="9">
        <v>68</v>
      </c>
      <c r="E1057" s="9">
        <v>83</v>
      </c>
      <c r="F1057" s="9">
        <v>88</v>
      </c>
      <c r="G1057" s="9">
        <v>95</v>
      </c>
      <c r="H1057" s="9">
        <v>79</v>
      </c>
      <c r="I1057" s="9">
        <v>16000</v>
      </c>
    </row>
    <row r="1058" spans="1:9" ht="15" thickBot="1" x14ac:dyDescent="0.35">
      <c r="A1058" s="8" t="s">
        <v>118</v>
      </c>
      <c r="B1058" s="9">
        <v>149</v>
      </c>
      <c r="C1058" s="9">
        <v>78</v>
      </c>
      <c r="D1058" s="9">
        <v>67</v>
      </c>
      <c r="E1058" s="9">
        <v>85</v>
      </c>
      <c r="F1058" s="9">
        <v>87</v>
      </c>
      <c r="G1058" s="9">
        <v>94</v>
      </c>
      <c r="H1058" s="9">
        <v>78</v>
      </c>
      <c r="I1058" s="9">
        <v>16000</v>
      </c>
    </row>
    <row r="1059" spans="1:9" ht="15" thickBot="1" x14ac:dyDescent="0.35">
      <c r="A1059" s="8" t="s">
        <v>119</v>
      </c>
      <c r="B1059" s="9">
        <v>148</v>
      </c>
      <c r="C1059" s="9">
        <v>75</v>
      </c>
      <c r="D1059" s="9">
        <v>63</v>
      </c>
      <c r="E1059" s="9">
        <v>84</v>
      </c>
      <c r="F1059" s="9">
        <v>87</v>
      </c>
      <c r="G1059" s="9">
        <v>93</v>
      </c>
      <c r="H1059" s="9">
        <v>76</v>
      </c>
      <c r="I1059" s="9">
        <v>15000</v>
      </c>
    </row>
    <row r="1060" spans="1:9" ht="15" thickBot="1" x14ac:dyDescent="0.35">
      <c r="A1060" s="8" t="s">
        <v>120</v>
      </c>
      <c r="B1060" s="9">
        <v>147</v>
      </c>
      <c r="C1060" s="9">
        <v>74</v>
      </c>
      <c r="D1060" s="9">
        <v>63</v>
      </c>
      <c r="E1060" s="9">
        <v>83</v>
      </c>
      <c r="F1060" s="9">
        <v>88</v>
      </c>
      <c r="G1060" s="9">
        <v>94</v>
      </c>
      <c r="H1060" s="9">
        <v>76</v>
      </c>
      <c r="I1060" s="9">
        <v>14000</v>
      </c>
    </row>
    <row r="1061" spans="1:9" ht="15" thickBot="1" x14ac:dyDescent="0.35">
      <c r="A1061" s="8" t="s">
        <v>121</v>
      </c>
      <c r="B1061" s="9">
        <v>146</v>
      </c>
      <c r="C1061" s="9">
        <v>76</v>
      </c>
      <c r="D1061" s="9">
        <v>63</v>
      </c>
      <c r="E1061" s="9">
        <v>83</v>
      </c>
      <c r="F1061" s="9">
        <v>85</v>
      </c>
      <c r="G1061" s="9">
        <v>94</v>
      </c>
      <c r="H1061" s="9">
        <v>79</v>
      </c>
      <c r="I1061" s="9">
        <v>15000</v>
      </c>
    </row>
    <row r="1062" spans="1:9" ht="15" thickBot="1" x14ac:dyDescent="0.35">
      <c r="A1062" s="8" t="s">
        <v>122</v>
      </c>
      <c r="B1062" s="9">
        <v>145</v>
      </c>
      <c r="C1062" s="9">
        <v>74</v>
      </c>
      <c r="D1062" s="9">
        <v>55</v>
      </c>
      <c r="E1062" s="9">
        <v>82</v>
      </c>
      <c r="F1062" s="9">
        <v>82</v>
      </c>
      <c r="G1062" s="9">
        <v>93</v>
      </c>
      <c r="H1062" s="9">
        <v>71</v>
      </c>
      <c r="I1062" s="9">
        <v>15000</v>
      </c>
    </row>
    <row r="1063" spans="1:9" ht="15" thickBot="1" x14ac:dyDescent="0.35">
      <c r="A1063" s="8" t="s">
        <v>123</v>
      </c>
      <c r="B1063" s="9">
        <v>144</v>
      </c>
      <c r="C1063" s="9">
        <v>73</v>
      </c>
      <c r="D1063" s="9">
        <v>55</v>
      </c>
      <c r="E1063" s="9">
        <v>79</v>
      </c>
      <c r="F1063" s="9">
        <v>83</v>
      </c>
      <c r="G1063" s="9">
        <v>93</v>
      </c>
      <c r="H1063" s="9">
        <v>76</v>
      </c>
      <c r="I1063" s="9">
        <v>17000</v>
      </c>
    </row>
    <row r="1064" spans="1:9" ht="15" thickBot="1" x14ac:dyDescent="0.35">
      <c r="A1064" s="8" t="s">
        <v>124</v>
      </c>
      <c r="B1064" s="9">
        <v>143</v>
      </c>
      <c r="C1064" s="9">
        <v>69</v>
      </c>
      <c r="D1064" s="9">
        <v>53</v>
      </c>
      <c r="E1064" s="9">
        <v>84</v>
      </c>
      <c r="F1064" s="9">
        <v>83</v>
      </c>
      <c r="G1064" s="9">
        <v>93</v>
      </c>
      <c r="H1064" s="9">
        <v>77</v>
      </c>
      <c r="I1064" s="9">
        <v>18000</v>
      </c>
    </row>
    <row r="1065" spans="1:9" ht="15" thickBot="1" x14ac:dyDescent="0.35">
      <c r="A1065" s="8" t="s">
        <v>125</v>
      </c>
      <c r="B1065" s="9">
        <v>142</v>
      </c>
      <c r="C1065" s="9">
        <v>72</v>
      </c>
      <c r="D1065" s="9">
        <v>48</v>
      </c>
      <c r="E1065" s="9">
        <v>82</v>
      </c>
      <c r="F1065" s="9">
        <v>80</v>
      </c>
      <c r="G1065" s="9">
        <v>93</v>
      </c>
      <c r="H1065" s="9">
        <v>70</v>
      </c>
      <c r="I1065" s="9">
        <v>24000</v>
      </c>
    </row>
    <row r="1066" spans="1:9" ht="15" thickBot="1" x14ac:dyDescent="0.35">
      <c r="A1066" s="8" t="s">
        <v>126</v>
      </c>
      <c r="B1066" s="9">
        <v>141</v>
      </c>
      <c r="C1066" s="9">
        <v>62</v>
      </c>
      <c r="D1066" s="9">
        <v>59</v>
      </c>
      <c r="E1066" s="9">
        <v>81</v>
      </c>
      <c r="F1066" s="9">
        <v>83</v>
      </c>
      <c r="G1066" s="9">
        <v>93</v>
      </c>
      <c r="H1066" s="9">
        <v>71</v>
      </c>
      <c r="I1066" s="9">
        <v>21000</v>
      </c>
    </row>
    <row r="1067" spans="1:9" ht="15" thickBot="1" x14ac:dyDescent="0.35">
      <c r="A1067" s="8" t="s">
        <v>127</v>
      </c>
      <c r="B1067" s="9">
        <v>140</v>
      </c>
      <c r="C1067" s="9">
        <v>47</v>
      </c>
      <c r="D1067" s="9">
        <v>56</v>
      </c>
      <c r="E1067" s="9">
        <v>80</v>
      </c>
      <c r="F1067" s="9">
        <v>83</v>
      </c>
      <c r="G1067" s="9">
        <v>92</v>
      </c>
      <c r="H1067" s="9">
        <v>70</v>
      </c>
      <c r="I1067" s="9">
        <v>20000</v>
      </c>
    </row>
    <row r="1068" spans="1:9" ht="15" thickBot="1" x14ac:dyDescent="0.35">
      <c r="A1068" s="8" t="s">
        <v>128</v>
      </c>
      <c r="B1068" s="9">
        <v>139</v>
      </c>
      <c r="C1068" s="9">
        <v>49</v>
      </c>
      <c r="D1068" s="9">
        <v>43</v>
      </c>
      <c r="E1068" s="9">
        <v>79</v>
      </c>
      <c r="F1068" s="9">
        <v>81</v>
      </c>
      <c r="G1068" s="9">
        <v>92</v>
      </c>
      <c r="H1068" s="9">
        <v>75</v>
      </c>
      <c r="I1068" s="9">
        <v>20000</v>
      </c>
    </row>
    <row r="1069" spans="1:9" ht="15" thickBot="1" x14ac:dyDescent="0.35">
      <c r="A1069" s="8" t="s">
        <v>129</v>
      </c>
      <c r="B1069" s="9">
        <v>138</v>
      </c>
      <c r="C1069" s="9">
        <v>66</v>
      </c>
      <c r="D1069" s="9">
        <v>65</v>
      </c>
      <c r="E1069" s="9">
        <v>82</v>
      </c>
      <c r="F1069" s="9">
        <v>84</v>
      </c>
      <c r="G1069" s="9">
        <v>93</v>
      </c>
      <c r="H1069" s="9">
        <v>73</v>
      </c>
      <c r="I1069" s="9">
        <v>18000</v>
      </c>
    </row>
    <row r="1070" spans="1:9" ht="15" thickBot="1" x14ac:dyDescent="0.35">
      <c r="A1070" s="8" t="s">
        <v>130</v>
      </c>
      <c r="B1070" s="9">
        <v>137</v>
      </c>
      <c r="C1070" s="9">
        <v>70</v>
      </c>
      <c r="D1070" s="9">
        <v>66</v>
      </c>
      <c r="E1070" s="9">
        <v>83</v>
      </c>
      <c r="F1070" s="9">
        <v>78</v>
      </c>
      <c r="G1070" s="9">
        <v>93</v>
      </c>
      <c r="H1070" s="9">
        <v>68</v>
      </c>
      <c r="I1070" s="9">
        <v>19000</v>
      </c>
    </row>
    <row r="1071" spans="1:9" ht="15" thickBot="1" x14ac:dyDescent="0.35">
      <c r="A1071" s="8" t="s">
        <v>131</v>
      </c>
      <c r="B1071" s="9">
        <v>136</v>
      </c>
      <c r="C1071" s="9">
        <v>71</v>
      </c>
      <c r="D1071" s="9">
        <v>58</v>
      </c>
      <c r="E1071" s="9">
        <v>83</v>
      </c>
      <c r="F1071" s="9">
        <v>80</v>
      </c>
      <c r="G1071" s="9">
        <v>92</v>
      </c>
      <c r="H1071" s="9">
        <v>63</v>
      </c>
      <c r="I1071" s="9">
        <v>19000</v>
      </c>
    </row>
    <row r="1072" spans="1:9" ht="15" thickBot="1" x14ac:dyDescent="0.35">
      <c r="A1072" s="8" t="s">
        <v>132</v>
      </c>
      <c r="B1072" s="9">
        <v>135</v>
      </c>
      <c r="C1072" s="9">
        <v>70</v>
      </c>
      <c r="D1072" s="9">
        <v>61</v>
      </c>
      <c r="E1072" s="9">
        <v>85</v>
      </c>
      <c r="F1072" s="9">
        <v>77</v>
      </c>
      <c r="G1072" s="9">
        <v>92</v>
      </c>
      <c r="H1072" s="9">
        <v>70</v>
      </c>
      <c r="I1072" s="9">
        <v>18000</v>
      </c>
    </row>
    <row r="1073" spans="1:9" ht="15" thickBot="1" x14ac:dyDescent="0.35">
      <c r="A1073" s="8" t="s">
        <v>133</v>
      </c>
      <c r="B1073" s="9">
        <v>134</v>
      </c>
      <c r="C1073" s="9">
        <v>65</v>
      </c>
      <c r="D1073" s="9">
        <v>61</v>
      </c>
      <c r="E1073" s="9">
        <v>84</v>
      </c>
      <c r="F1073" s="9">
        <v>79</v>
      </c>
      <c r="G1073" s="9">
        <v>92</v>
      </c>
      <c r="H1073" s="9">
        <v>70</v>
      </c>
      <c r="I1073" s="9">
        <v>19000</v>
      </c>
    </row>
    <row r="1074" spans="1:9" ht="15" thickBot="1" x14ac:dyDescent="0.35">
      <c r="A1074" s="8" t="s">
        <v>134</v>
      </c>
      <c r="B1074" s="9">
        <v>133</v>
      </c>
      <c r="C1074" s="9">
        <v>69</v>
      </c>
      <c r="D1074" s="9">
        <v>54</v>
      </c>
      <c r="E1074" s="9">
        <v>83</v>
      </c>
      <c r="F1074" s="9">
        <v>79</v>
      </c>
      <c r="G1074" s="9">
        <v>92</v>
      </c>
      <c r="H1074" s="9">
        <v>69</v>
      </c>
      <c r="I1074" s="9">
        <v>18000</v>
      </c>
    </row>
    <row r="1075" spans="1:9" ht="15" thickBot="1" x14ac:dyDescent="0.35">
      <c r="A1075" s="8" t="s">
        <v>135</v>
      </c>
      <c r="B1075" s="9">
        <v>132</v>
      </c>
      <c r="C1075" s="9">
        <v>63</v>
      </c>
      <c r="D1075" s="9">
        <v>55</v>
      </c>
      <c r="E1075" s="9">
        <v>83</v>
      </c>
      <c r="F1075" s="9">
        <v>76</v>
      </c>
      <c r="G1075" s="9">
        <v>90</v>
      </c>
      <c r="H1075" s="9">
        <v>67</v>
      </c>
      <c r="I1075" s="9">
        <v>20000</v>
      </c>
    </row>
    <row r="1076" spans="1:9" ht="15" thickBot="1" x14ac:dyDescent="0.35">
      <c r="A1076" s="8" t="s">
        <v>136</v>
      </c>
      <c r="B1076" s="9">
        <v>131</v>
      </c>
      <c r="C1076" s="9">
        <v>65</v>
      </c>
      <c r="D1076" s="9">
        <v>56</v>
      </c>
      <c r="E1076" s="9">
        <v>84</v>
      </c>
      <c r="F1076" s="9">
        <v>80</v>
      </c>
      <c r="G1076" s="9">
        <v>90</v>
      </c>
      <c r="H1076" s="9">
        <v>67</v>
      </c>
      <c r="I1076" s="9">
        <v>19000</v>
      </c>
    </row>
    <row r="1077" spans="1:9" ht="15" thickBot="1" x14ac:dyDescent="0.35">
      <c r="A1077" s="8" t="s">
        <v>137</v>
      </c>
      <c r="B1077" s="9">
        <v>130</v>
      </c>
      <c r="C1077" s="9">
        <v>69</v>
      </c>
      <c r="D1077" s="9">
        <v>61</v>
      </c>
      <c r="E1077" s="9">
        <v>83</v>
      </c>
      <c r="F1077" s="9">
        <v>79</v>
      </c>
      <c r="G1077" s="9">
        <v>93</v>
      </c>
      <c r="H1077" s="9">
        <v>70</v>
      </c>
      <c r="I1077" s="9">
        <v>19000</v>
      </c>
    </row>
    <row r="1078" spans="1:9" ht="15" thickBot="1" x14ac:dyDescent="0.35">
      <c r="A1078" s="8" t="s">
        <v>138</v>
      </c>
      <c r="B1078" s="9">
        <v>129</v>
      </c>
      <c r="C1078" s="9">
        <v>62</v>
      </c>
      <c r="D1078" s="9">
        <v>58</v>
      </c>
      <c r="E1078" s="9">
        <v>79</v>
      </c>
      <c r="F1078" s="9">
        <v>75</v>
      </c>
      <c r="G1078" s="9">
        <v>92</v>
      </c>
      <c r="H1078" s="9">
        <v>70</v>
      </c>
      <c r="I1078" s="9">
        <v>19000</v>
      </c>
    </row>
    <row r="1079" spans="1:9" ht="15" thickBot="1" x14ac:dyDescent="0.35">
      <c r="A1079" s="8" t="s">
        <v>139</v>
      </c>
      <c r="B1079" s="9">
        <v>128</v>
      </c>
      <c r="C1079" s="9">
        <v>57</v>
      </c>
      <c r="D1079" s="9">
        <v>52</v>
      </c>
      <c r="E1079" s="9">
        <v>79</v>
      </c>
      <c r="F1079" s="9">
        <v>78</v>
      </c>
      <c r="G1079" s="9">
        <v>91</v>
      </c>
      <c r="H1079" s="9">
        <v>72</v>
      </c>
      <c r="I1079" s="9">
        <v>28000</v>
      </c>
    </row>
    <row r="1080" spans="1:9" ht="15" thickBot="1" x14ac:dyDescent="0.35">
      <c r="A1080" s="8" t="s">
        <v>140</v>
      </c>
      <c r="B1080" s="9">
        <v>127</v>
      </c>
      <c r="C1080" s="9">
        <v>46</v>
      </c>
      <c r="D1080" s="9">
        <v>34</v>
      </c>
      <c r="E1080" s="9">
        <v>80</v>
      </c>
      <c r="F1080" s="9">
        <v>75</v>
      </c>
      <c r="G1080" s="9">
        <v>91</v>
      </c>
      <c r="H1080" s="9">
        <v>68</v>
      </c>
      <c r="I1080" s="9">
        <v>26000</v>
      </c>
    </row>
    <row r="1081" spans="1:9" ht="15" thickBot="1" x14ac:dyDescent="0.35">
      <c r="A1081" s="8" t="s">
        <v>141</v>
      </c>
      <c r="B1081" s="9">
        <v>126</v>
      </c>
      <c r="C1081" s="9">
        <v>72</v>
      </c>
      <c r="D1081" s="9">
        <v>66</v>
      </c>
      <c r="E1081" s="9">
        <v>82</v>
      </c>
      <c r="F1081" s="9">
        <v>82</v>
      </c>
      <c r="G1081" s="9">
        <v>92</v>
      </c>
      <c r="H1081" s="9">
        <v>70</v>
      </c>
      <c r="I1081" s="9">
        <v>20000</v>
      </c>
    </row>
    <row r="1082" spans="1:9" ht="15" thickBot="1" x14ac:dyDescent="0.35">
      <c r="A1082" s="8" t="s">
        <v>142</v>
      </c>
      <c r="B1082" s="9">
        <v>125</v>
      </c>
      <c r="C1082" s="9">
        <v>71</v>
      </c>
      <c r="D1082" s="9">
        <v>68</v>
      </c>
      <c r="E1082" s="9">
        <v>81</v>
      </c>
      <c r="F1082" s="9">
        <v>80</v>
      </c>
      <c r="G1082" s="9">
        <v>90</v>
      </c>
      <c r="H1082" s="9">
        <v>70</v>
      </c>
      <c r="I1082" s="9">
        <v>22000</v>
      </c>
    </row>
    <row r="1083" spans="1:9" ht="15" thickBot="1" x14ac:dyDescent="0.35">
      <c r="A1083" s="8" t="s">
        <v>143</v>
      </c>
      <c r="B1083" s="9">
        <v>124</v>
      </c>
      <c r="C1083" s="9">
        <v>70</v>
      </c>
      <c r="D1083" s="9">
        <v>60</v>
      </c>
      <c r="E1083" s="9">
        <v>80</v>
      </c>
      <c r="F1083" s="9">
        <v>78</v>
      </c>
      <c r="G1083" s="9">
        <v>90</v>
      </c>
      <c r="H1083" s="9">
        <v>69</v>
      </c>
      <c r="I1083" s="9">
        <v>20000</v>
      </c>
    </row>
    <row r="1084" spans="1:9" ht="15" thickBot="1" x14ac:dyDescent="0.35">
      <c r="A1084" s="8" t="s">
        <v>144</v>
      </c>
      <c r="B1084" s="9">
        <v>123</v>
      </c>
      <c r="C1084" s="9">
        <v>70</v>
      </c>
      <c r="D1084" s="9">
        <v>62</v>
      </c>
      <c r="E1084" s="9">
        <v>81</v>
      </c>
      <c r="F1084" s="9">
        <v>77</v>
      </c>
      <c r="G1084" s="9">
        <v>89</v>
      </c>
      <c r="H1084" s="9">
        <v>69</v>
      </c>
      <c r="I1084" s="9">
        <v>18000</v>
      </c>
    </row>
    <row r="1085" spans="1:9" ht="15" thickBot="1" x14ac:dyDescent="0.35">
      <c r="A1085" s="8" t="s">
        <v>145</v>
      </c>
      <c r="B1085" s="9">
        <v>122</v>
      </c>
      <c r="C1085" s="9">
        <v>63</v>
      </c>
      <c r="D1085" s="9">
        <v>60</v>
      </c>
      <c r="E1085" s="9">
        <v>82</v>
      </c>
      <c r="F1085" s="9">
        <v>74</v>
      </c>
      <c r="G1085" s="9">
        <v>90</v>
      </c>
      <c r="H1085" s="9">
        <v>70</v>
      </c>
      <c r="I1085" s="9">
        <v>20000</v>
      </c>
    </row>
    <row r="1086" spans="1:9" ht="15" thickBot="1" x14ac:dyDescent="0.35">
      <c r="A1086" s="8" t="s">
        <v>146</v>
      </c>
      <c r="B1086" s="9">
        <v>121</v>
      </c>
      <c r="C1086" s="9">
        <v>65</v>
      </c>
      <c r="D1086" s="9">
        <v>61</v>
      </c>
      <c r="E1086" s="9">
        <v>73</v>
      </c>
      <c r="F1086" s="9">
        <v>76</v>
      </c>
      <c r="G1086" s="9">
        <v>90</v>
      </c>
      <c r="H1086" s="9">
        <v>67</v>
      </c>
      <c r="I1086" s="9">
        <v>20000</v>
      </c>
    </row>
    <row r="1087" spans="1:9" ht="15" thickBot="1" x14ac:dyDescent="0.35">
      <c r="A1087" s="8" t="s">
        <v>147</v>
      </c>
      <c r="B1087" s="9">
        <v>120</v>
      </c>
      <c r="C1087" s="9">
        <v>65</v>
      </c>
      <c r="D1087" s="9">
        <v>57</v>
      </c>
      <c r="E1087" s="9">
        <v>76</v>
      </c>
      <c r="F1087" s="9">
        <v>77</v>
      </c>
      <c r="G1087" s="9">
        <v>89</v>
      </c>
      <c r="H1087" s="9">
        <v>66</v>
      </c>
      <c r="I1087" s="9">
        <v>22000</v>
      </c>
    </row>
    <row r="1088" spans="1:9" ht="15" thickBot="1" x14ac:dyDescent="0.35">
      <c r="A1088" s="8" t="s">
        <v>148</v>
      </c>
      <c r="B1088" s="9">
        <v>119</v>
      </c>
      <c r="C1088" s="9">
        <v>62</v>
      </c>
      <c r="D1088" s="9">
        <v>46</v>
      </c>
      <c r="E1088" s="9">
        <v>79</v>
      </c>
      <c r="F1088" s="9">
        <v>72</v>
      </c>
      <c r="G1088" s="9">
        <v>89</v>
      </c>
      <c r="H1088" s="9">
        <v>67</v>
      </c>
      <c r="I1088" s="9">
        <v>23000</v>
      </c>
    </row>
    <row r="1089" spans="1:9" ht="15" thickBot="1" x14ac:dyDescent="0.35">
      <c r="A1089" s="8" t="s">
        <v>149</v>
      </c>
      <c r="B1089" s="9">
        <v>118</v>
      </c>
      <c r="C1089" s="9">
        <v>68</v>
      </c>
      <c r="D1089" s="9">
        <v>60</v>
      </c>
      <c r="E1089" s="9">
        <v>79</v>
      </c>
      <c r="F1089" s="9">
        <v>73</v>
      </c>
      <c r="G1089" s="9">
        <v>91</v>
      </c>
      <c r="H1089" s="9">
        <v>71</v>
      </c>
      <c r="I1089" s="9">
        <v>21000</v>
      </c>
    </row>
    <row r="1090" spans="1:9" ht="15" thickBot="1" x14ac:dyDescent="0.35">
      <c r="A1090" s="8" t="s">
        <v>150</v>
      </c>
      <c r="B1090" s="9">
        <v>117</v>
      </c>
      <c r="C1090" s="9">
        <v>65</v>
      </c>
      <c r="D1090" s="9">
        <v>60</v>
      </c>
      <c r="E1090" s="9">
        <v>78</v>
      </c>
      <c r="F1090" s="9">
        <v>70</v>
      </c>
      <c r="G1090" s="9">
        <v>90</v>
      </c>
      <c r="H1090" s="9">
        <v>70</v>
      </c>
      <c r="I1090" s="9">
        <v>23000</v>
      </c>
    </row>
    <row r="1091" spans="1:9" ht="15" thickBot="1" x14ac:dyDescent="0.35">
      <c r="A1091" s="8" t="s">
        <v>151</v>
      </c>
      <c r="B1091" s="9">
        <v>116</v>
      </c>
      <c r="C1091" s="9">
        <v>60</v>
      </c>
      <c r="D1091" s="9">
        <v>48</v>
      </c>
      <c r="E1091" s="9">
        <v>77</v>
      </c>
      <c r="F1091" s="9">
        <v>74</v>
      </c>
      <c r="G1091" s="9">
        <v>89</v>
      </c>
      <c r="H1091" s="9">
        <v>70</v>
      </c>
      <c r="I1091" s="9">
        <v>24000</v>
      </c>
    </row>
    <row r="1092" spans="1:9" ht="15" thickBot="1" x14ac:dyDescent="0.35">
      <c r="A1092" s="8" t="s">
        <v>152</v>
      </c>
      <c r="B1092" s="9">
        <v>115</v>
      </c>
      <c r="C1092" s="9">
        <v>37</v>
      </c>
      <c r="D1092" s="9">
        <v>22</v>
      </c>
      <c r="E1092" s="9">
        <v>71</v>
      </c>
      <c r="F1092" s="9">
        <v>69</v>
      </c>
      <c r="G1092" s="9">
        <v>88</v>
      </c>
      <c r="H1092" s="9">
        <v>70</v>
      </c>
      <c r="I1092" s="9">
        <v>28000</v>
      </c>
    </row>
    <row r="1093" spans="1:9" ht="15" thickBot="1" x14ac:dyDescent="0.35">
      <c r="A1093" s="8" t="s">
        <v>153</v>
      </c>
      <c r="B1093" s="9">
        <v>114</v>
      </c>
      <c r="C1093" s="9">
        <v>72</v>
      </c>
      <c r="D1093" s="9">
        <v>62</v>
      </c>
      <c r="E1093" s="9">
        <v>69</v>
      </c>
      <c r="F1093" s="9">
        <v>78</v>
      </c>
      <c r="G1093" s="9">
        <v>90</v>
      </c>
      <c r="H1093" s="9">
        <v>73</v>
      </c>
      <c r="I1093" s="9">
        <v>25000</v>
      </c>
    </row>
    <row r="1094" spans="1:9" ht="15" thickBot="1" x14ac:dyDescent="0.35">
      <c r="A1094" s="8" t="s">
        <v>154</v>
      </c>
      <c r="B1094" s="9">
        <v>113</v>
      </c>
      <c r="C1094" s="9">
        <v>70</v>
      </c>
      <c r="D1094" s="9">
        <v>63</v>
      </c>
      <c r="E1094" s="9">
        <v>78</v>
      </c>
      <c r="F1094" s="9">
        <v>78</v>
      </c>
      <c r="G1094" s="9">
        <v>89</v>
      </c>
      <c r="H1094" s="9">
        <v>72</v>
      </c>
      <c r="I1094" s="9">
        <v>24000</v>
      </c>
    </row>
    <row r="1095" spans="1:9" ht="15" thickBot="1" x14ac:dyDescent="0.35">
      <c r="A1095" s="8" t="s">
        <v>155</v>
      </c>
      <c r="B1095" s="9">
        <v>112</v>
      </c>
      <c r="C1095" s="9">
        <v>68</v>
      </c>
      <c r="D1095" s="9">
        <v>59</v>
      </c>
      <c r="E1095" s="9">
        <v>77</v>
      </c>
      <c r="F1095" s="9">
        <v>75</v>
      </c>
      <c r="G1095" s="9">
        <v>89</v>
      </c>
      <c r="H1095" s="9">
        <v>77</v>
      </c>
      <c r="I1095" s="9">
        <v>25000</v>
      </c>
    </row>
    <row r="1096" spans="1:9" ht="15" thickBot="1" x14ac:dyDescent="0.35">
      <c r="A1096" s="8" t="s">
        <v>156</v>
      </c>
      <c r="B1096" s="9">
        <v>111</v>
      </c>
      <c r="C1096" s="9">
        <v>66</v>
      </c>
      <c r="D1096" s="9">
        <v>58</v>
      </c>
      <c r="E1096" s="9">
        <v>77</v>
      </c>
      <c r="F1096" s="9">
        <v>72</v>
      </c>
      <c r="G1096" s="9">
        <v>88</v>
      </c>
      <c r="H1096" s="9">
        <v>69</v>
      </c>
      <c r="I1096" s="9">
        <v>23000</v>
      </c>
    </row>
    <row r="1097" spans="1:9" ht="15" thickBot="1" x14ac:dyDescent="0.35">
      <c r="A1097" s="8" t="s">
        <v>157</v>
      </c>
      <c r="B1097" s="9">
        <v>110</v>
      </c>
      <c r="C1097" s="9">
        <v>64</v>
      </c>
      <c r="D1097" s="9">
        <v>59</v>
      </c>
      <c r="E1097" s="9">
        <v>76</v>
      </c>
      <c r="F1097" s="9">
        <v>74</v>
      </c>
      <c r="G1097" s="9">
        <v>88</v>
      </c>
      <c r="H1097" s="9">
        <v>74</v>
      </c>
      <c r="I1097" s="9">
        <v>25000</v>
      </c>
    </row>
    <row r="1098" spans="1:9" ht="15" thickBot="1" x14ac:dyDescent="0.35">
      <c r="A1098" s="8" t="s">
        <v>158</v>
      </c>
      <c r="B1098" s="9">
        <v>109</v>
      </c>
      <c r="C1098" s="9">
        <v>61</v>
      </c>
      <c r="D1098" s="9">
        <v>54</v>
      </c>
      <c r="E1098" s="9">
        <v>77</v>
      </c>
      <c r="F1098" s="9">
        <v>72</v>
      </c>
      <c r="G1098" s="9">
        <v>84</v>
      </c>
      <c r="H1098" s="9">
        <v>68</v>
      </c>
      <c r="I1098" s="9">
        <v>28000</v>
      </c>
    </row>
    <row r="1099" spans="1:9" ht="15" thickBot="1" x14ac:dyDescent="0.35">
      <c r="A1099" s="8" t="s">
        <v>159</v>
      </c>
      <c r="B1099" s="9">
        <v>108</v>
      </c>
      <c r="C1099" s="9">
        <v>66</v>
      </c>
      <c r="D1099" s="9">
        <v>53</v>
      </c>
      <c r="E1099" s="9">
        <v>79</v>
      </c>
      <c r="F1099" s="9">
        <v>71</v>
      </c>
      <c r="G1099" s="9">
        <v>80</v>
      </c>
      <c r="H1099" s="9">
        <v>71</v>
      </c>
      <c r="I1099" s="9">
        <v>28000</v>
      </c>
    </row>
    <row r="1100" spans="1:9" ht="15" thickBot="1" x14ac:dyDescent="0.35">
      <c r="A1100" s="8" t="s">
        <v>160</v>
      </c>
      <c r="B1100" s="9">
        <v>107</v>
      </c>
      <c r="C1100" s="9">
        <v>63</v>
      </c>
      <c r="D1100" s="9">
        <v>54</v>
      </c>
      <c r="E1100" s="9">
        <v>79</v>
      </c>
      <c r="F1100" s="9">
        <v>72</v>
      </c>
      <c r="G1100" s="9">
        <v>79</v>
      </c>
      <c r="H1100" s="9">
        <v>73</v>
      </c>
      <c r="I1100" s="9">
        <v>26000</v>
      </c>
    </row>
    <row r="1101" spans="1:9" ht="15" thickBot="1" x14ac:dyDescent="0.35">
      <c r="A1101" s="8" t="s">
        <v>161</v>
      </c>
      <c r="B1101" s="9">
        <v>106</v>
      </c>
      <c r="C1101" s="9">
        <v>69</v>
      </c>
      <c r="D1101" s="9">
        <v>56</v>
      </c>
      <c r="E1101" s="9">
        <v>77</v>
      </c>
      <c r="F1101" s="9">
        <v>72</v>
      </c>
      <c r="G1101" s="9">
        <v>85</v>
      </c>
      <c r="H1101" s="9">
        <v>71</v>
      </c>
      <c r="I1101" s="9">
        <v>26000</v>
      </c>
    </row>
    <row r="1102" spans="1:9" ht="15" thickBot="1" x14ac:dyDescent="0.35">
      <c r="A1102" s="8" t="s">
        <v>162</v>
      </c>
      <c r="B1102" s="9">
        <v>105</v>
      </c>
      <c r="C1102" s="9">
        <v>65</v>
      </c>
      <c r="D1102" s="9">
        <v>61</v>
      </c>
      <c r="E1102" s="9">
        <v>77</v>
      </c>
      <c r="F1102" s="9">
        <v>65</v>
      </c>
      <c r="G1102" s="9">
        <v>84</v>
      </c>
      <c r="H1102" s="9">
        <v>75</v>
      </c>
      <c r="I1102" s="9">
        <v>34000</v>
      </c>
    </row>
    <row r="1103" spans="1:9" ht="15" thickBot="1" x14ac:dyDescent="0.35">
      <c r="A1103" s="8" t="s">
        <v>163</v>
      </c>
      <c r="B1103" s="9">
        <v>104</v>
      </c>
      <c r="C1103" s="9">
        <v>60</v>
      </c>
      <c r="D1103" s="9">
        <v>52</v>
      </c>
      <c r="E1103" s="9">
        <v>77</v>
      </c>
      <c r="F1103" s="9">
        <v>72</v>
      </c>
      <c r="G1103" s="9">
        <v>86</v>
      </c>
      <c r="H1103" s="9">
        <v>69</v>
      </c>
      <c r="I1103" s="9">
        <v>30000</v>
      </c>
    </row>
    <row r="1104" spans="1:9" ht="15" thickBot="1" x14ac:dyDescent="0.35">
      <c r="A1104" s="8" t="s">
        <v>164</v>
      </c>
      <c r="B1104" s="9">
        <v>103</v>
      </c>
      <c r="C1104" s="9">
        <v>46</v>
      </c>
      <c r="D1104" s="9">
        <v>19</v>
      </c>
      <c r="E1104" s="9">
        <v>73</v>
      </c>
      <c r="F1104" s="9">
        <v>71</v>
      </c>
      <c r="G1104" s="9">
        <v>84</v>
      </c>
      <c r="H1104" s="9">
        <v>66</v>
      </c>
      <c r="I1104" s="9">
        <v>32000</v>
      </c>
    </row>
    <row r="1105" spans="1:9" ht="15" thickBot="1" x14ac:dyDescent="0.35">
      <c r="A1105" s="8" t="s">
        <v>165</v>
      </c>
      <c r="B1105" s="9">
        <v>102</v>
      </c>
      <c r="C1105" s="9">
        <v>72</v>
      </c>
      <c r="D1105" s="9">
        <v>53</v>
      </c>
      <c r="E1105" s="9">
        <v>76</v>
      </c>
      <c r="F1105" s="9">
        <v>74</v>
      </c>
      <c r="G1105" s="9">
        <v>86</v>
      </c>
      <c r="H1105" s="9">
        <v>70</v>
      </c>
      <c r="I1105" s="9">
        <v>26000</v>
      </c>
    </row>
    <row r="1106" spans="1:9" ht="15" thickBot="1" x14ac:dyDescent="0.35">
      <c r="A1106" s="8" t="s">
        <v>166</v>
      </c>
      <c r="B1106" s="9">
        <v>101</v>
      </c>
      <c r="C1106" s="9">
        <v>75</v>
      </c>
      <c r="D1106" s="9">
        <v>61</v>
      </c>
      <c r="E1106" s="9">
        <v>78</v>
      </c>
      <c r="F1106" s="9">
        <v>73</v>
      </c>
      <c r="G1106" s="9">
        <v>84</v>
      </c>
      <c r="H1106" s="9">
        <v>71</v>
      </c>
      <c r="I1106" s="9">
        <v>28000</v>
      </c>
    </row>
    <row r="1107" spans="1:9" ht="15" thickBot="1" x14ac:dyDescent="0.35">
      <c r="A1107" s="8" t="s">
        <v>167</v>
      </c>
      <c r="B1107" s="9">
        <v>100</v>
      </c>
      <c r="C1107" s="9">
        <v>67</v>
      </c>
      <c r="D1107" s="9">
        <v>52</v>
      </c>
      <c r="E1107" s="9">
        <v>76</v>
      </c>
      <c r="F1107" s="9">
        <v>73</v>
      </c>
      <c r="G1107" s="9">
        <v>83</v>
      </c>
      <c r="H1107" s="9">
        <v>60</v>
      </c>
      <c r="I1107" s="9">
        <v>26000</v>
      </c>
    </row>
    <row r="1108" spans="1:9" ht="15" thickBot="1" x14ac:dyDescent="0.35">
      <c r="A1108" s="8" t="s">
        <v>168</v>
      </c>
      <c r="B1108" s="9">
        <v>99</v>
      </c>
      <c r="C1108" s="9">
        <v>69</v>
      </c>
      <c r="D1108" s="9">
        <v>58</v>
      </c>
      <c r="E1108" s="9">
        <v>78</v>
      </c>
      <c r="F1108" s="9">
        <v>75</v>
      </c>
      <c r="G1108" s="9">
        <v>85</v>
      </c>
      <c r="H1108" s="9">
        <v>65</v>
      </c>
      <c r="I1108" s="9">
        <v>29000</v>
      </c>
    </row>
    <row r="1109" spans="1:9" ht="15" thickBot="1" x14ac:dyDescent="0.35">
      <c r="A1109" s="8" t="s">
        <v>169</v>
      </c>
      <c r="B1109" s="9">
        <v>98</v>
      </c>
      <c r="C1109" s="9">
        <v>67</v>
      </c>
      <c r="D1109" s="9">
        <v>57</v>
      </c>
      <c r="E1109" s="9">
        <v>78</v>
      </c>
      <c r="F1109" s="9">
        <v>74</v>
      </c>
      <c r="G1109" s="9">
        <v>86</v>
      </c>
      <c r="H1109" s="9">
        <v>66</v>
      </c>
      <c r="I1109" s="9">
        <v>27000</v>
      </c>
    </row>
    <row r="1110" spans="1:9" ht="15" thickBot="1" x14ac:dyDescent="0.35">
      <c r="A1110" s="8" t="s">
        <v>170</v>
      </c>
      <c r="B1110" s="9">
        <v>97</v>
      </c>
      <c r="C1110" s="9">
        <v>65</v>
      </c>
      <c r="D1110" s="9">
        <v>50</v>
      </c>
      <c r="E1110" s="9">
        <v>77</v>
      </c>
      <c r="F1110" s="9">
        <v>72</v>
      </c>
      <c r="G1110" s="9">
        <v>81</v>
      </c>
      <c r="H1110" s="9">
        <v>64</v>
      </c>
      <c r="I1110" s="9">
        <v>28000</v>
      </c>
    </row>
    <row r="1111" spans="1:9" ht="15" thickBot="1" x14ac:dyDescent="0.35">
      <c r="A1111" s="8" t="s">
        <v>171</v>
      </c>
      <c r="B1111" s="9">
        <v>96</v>
      </c>
      <c r="C1111" s="9">
        <v>61</v>
      </c>
      <c r="D1111" s="9">
        <v>42</v>
      </c>
      <c r="E1111" s="9">
        <v>77</v>
      </c>
      <c r="F1111" s="9">
        <v>69</v>
      </c>
      <c r="G1111" s="9">
        <v>78</v>
      </c>
      <c r="H1111" s="9">
        <v>64</v>
      </c>
      <c r="I1111" s="9">
        <v>30000</v>
      </c>
    </row>
    <row r="1112" spans="1:9" ht="15" thickBot="1" x14ac:dyDescent="0.35">
      <c r="A1112" s="8" t="s">
        <v>172</v>
      </c>
      <c r="B1112" s="9">
        <v>95</v>
      </c>
      <c r="C1112" s="9">
        <v>55</v>
      </c>
      <c r="D1112" s="9">
        <v>43</v>
      </c>
      <c r="E1112" s="9">
        <v>76</v>
      </c>
      <c r="F1112" s="9">
        <v>70</v>
      </c>
      <c r="G1112" s="9">
        <v>81</v>
      </c>
      <c r="H1112" s="9">
        <v>67</v>
      </c>
      <c r="I1112" s="9">
        <v>34000</v>
      </c>
    </row>
    <row r="1113" spans="1:9" ht="15" thickBot="1" x14ac:dyDescent="0.35">
      <c r="A1113" s="8" t="s">
        <v>173</v>
      </c>
      <c r="B1113" s="9">
        <v>94</v>
      </c>
      <c r="C1113" s="9">
        <v>68</v>
      </c>
      <c r="D1113" s="9">
        <v>57</v>
      </c>
      <c r="E1113" s="9">
        <v>76</v>
      </c>
      <c r="F1113" s="9">
        <v>70</v>
      </c>
      <c r="G1113" s="9">
        <v>83</v>
      </c>
      <c r="H1113" s="9">
        <v>70</v>
      </c>
      <c r="I1113" s="9">
        <v>26000</v>
      </c>
    </row>
    <row r="1114" spans="1:9" ht="15" thickBot="1" x14ac:dyDescent="0.35">
      <c r="A1114" s="8" t="s">
        <v>174</v>
      </c>
      <c r="B1114" s="9">
        <v>93</v>
      </c>
      <c r="C1114" s="9">
        <v>64</v>
      </c>
      <c r="D1114" s="9">
        <v>55</v>
      </c>
      <c r="E1114" s="9">
        <v>74</v>
      </c>
      <c r="F1114" s="9">
        <v>65</v>
      </c>
      <c r="G1114" s="9">
        <v>84</v>
      </c>
      <c r="H1114" s="9">
        <v>71</v>
      </c>
      <c r="I1114" s="9">
        <v>36000</v>
      </c>
    </row>
    <row r="1115" spans="1:9" ht="15" thickBot="1" x14ac:dyDescent="0.35">
      <c r="A1115" s="8" t="s">
        <v>175</v>
      </c>
      <c r="B1115" s="9">
        <v>92</v>
      </c>
      <c r="C1115" s="9">
        <v>54</v>
      </c>
      <c r="D1115" s="9">
        <v>26</v>
      </c>
      <c r="E1115" s="9">
        <v>70</v>
      </c>
      <c r="F1115" s="9">
        <v>69</v>
      </c>
      <c r="G1115" s="9">
        <v>85</v>
      </c>
      <c r="H1115" s="9">
        <v>68</v>
      </c>
      <c r="I1115" s="9">
        <v>29000</v>
      </c>
    </row>
    <row r="1116" spans="1:9" ht="15" thickBot="1" x14ac:dyDescent="0.35">
      <c r="A1116" s="8" t="s">
        <v>176</v>
      </c>
      <c r="B1116" s="9">
        <v>91</v>
      </c>
      <c r="C1116" s="9">
        <v>44</v>
      </c>
      <c r="D1116" s="9">
        <v>14</v>
      </c>
      <c r="E1116" s="9">
        <v>69</v>
      </c>
      <c r="F1116" s="9">
        <v>58</v>
      </c>
      <c r="G1116" s="9">
        <v>81</v>
      </c>
      <c r="H1116" s="9">
        <v>66</v>
      </c>
      <c r="I1116" s="9">
        <v>33000</v>
      </c>
    </row>
    <row r="1117" spans="1:9" ht="15" thickBot="1" x14ac:dyDescent="0.35">
      <c r="A1117" s="8" t="s">
        <v>177</v>
      </c>
      <c r="B1117" s="9">
        <v>90</v>
      </c>
      <c r="C1117" s="9">
        <v>73</v>
      </c>
      <c r="D1117" s="9">
        <v>63</v>
      </c>
      <c r="E1117" s="9">
        <v>78</v>
      </c>
      <c r="F1117" s="9">
        <v>74</v>
      </c>
      <c r="G1117" s="9">
        <v>85</v>
      </c>
      <c r="H1117" s="9">
        <v>70</v>
      </c>
      <c r="I1117" s="9">
        <v>24000</v>
      </c>
    </row>
    <row r="1118" spans="1:9" ht="15" thickBot="1" x14ac:dyDescent="0.35">
      <c r="A1118" s="8" t="s">
        <v>178</v>
      </c>
      <c r="B1118" s="9">
        <v>89</v>
      </c>
      <c r="C1118" s="9">
        <v>76</v>
      </c>
      <c r="D1118" s="9">
        <v>64</v>
      </c>
      <c r="E1118" s="9">
        <v>76</v>
      </c>
      <c r="F1118" s="9">
        <v>75</v>
      </c>
      <c r="G1118" s="9">
        <v>84</v>
      </c>
      <c r="H1118" s="9">
        <v>70</v>
      </c>
      <c r="I1118" s="9">
        <v>25000</v>
      </c>
    </row>
    <row r="1119" spans="1:9" ht="15" thickBot="1" x14ac:dyDescent="0.35">
      <c r="A1119" s="8" t="s">
        <v>179</v>
      </c>
      <c r="B1119" s="9">
        <v>88</v>
      </c>
      <c r="C1119" s="9">
        <v>71</v>
      </c>
      <c r="D1119" s="9">
        <v>61</v>
      </c>
      <c r="E1119" s="9">
        <v>74</v>
      </c>
      <c r="F1119" s="9">
        <v>68</v>
      </c>
      <c r="G1119" s="9">
        <v>82</v>
      </c>
      <c r="H1119" s="9">
        <v>66</v>
      </c>
      <c r="I1119" s="9">
        <v>29000</v>
      </c>
    </row>
    <row r="1120" spans="1:9" ht="15" thickBot="1" x14ac:dyDescent="0.35">
      <c r="A1120" s="8" t="s">
        <v>180</v>
      </c>
      <c r="B1120" s="9">
        <v>87</v>
      </c>
      <c r="C1120" s="9">
        <v>67</v>
      </c>
      <c r="D1120" s="9">
        <v>57</v>
      </c>
      <c r="E1120" s="9">
        <v>75</v>
      </c>
      <c r="F1120" s="9">
        <v>66</v>
      </c>
      <c r="G1120" s="9">
        <v>82</v>
      </c>
      <c r="H1120" s="9">
        <v>66</v>
      </c>
      <c r="I1120" s="9">
        <v>28000</v>
      </c>
    </row>
    <row r="1121" spans="1:9" ht="15" thickBot="1" x14ac:dyDescent="0.35">
      <c r="A1121" s="8" t="s">
        <v>181</v>
      </c>
      <c r="B1121" s="9">
        <v>86</v>
      </c>
      <c r="C1121" s="9">
        <v>68</v>
      </c>
      <c r="D1121" s="9">
        <v>50</v>
      </c>
      <c r="E1121" s="9">
        <v>75</v>
      </c>
      <c r="F1121" s="9">
        <v>67</v>
      </c>
      <c r="G1121" s="9">
        <v>81</v>
      </c>
      <c r="H1121" s="9">
        <v>66</v>
      </c>
      <c r="I1121" s="9">
        <v>28000</v>
      </c>
    </row>
    <row r="1122" spans="1:9" ht="15" thickBot="1" x14ac:dyDescent="0.35">
      <c r="A1122" s="8" t="s">
        <v>182</v>
      </c>
      <c r="B1122" s="9">
        <v>85</v>
      </c>
      <c r="C1122" s="9">
        <v>65</v>
      </c>
      <c r="D1122" s="9">
        <v>45</v>
      </c>
      <c r="E1122" s="9">
        <v>75</v>
      </c>
      <c r="F1122" s="9">
        <v>65</v>
      </c>
      <c r="G1122" s="9">
        <v>78</v>
      </c>
      <c r="H1122" s="9">
        <v>65</v>
      </c>
      <c r="I1122" s="9">
        <v>31000</v>
      </c>
    </row>
    <row r="1123" spans="1:9" ht="15" thickBot="1" x14ac:dyDescent="0.35">
      <c r="A1123" s="8" t="s">
        <v>183</v>
      </c>
      <c r="B1123" s="9">
        <v>84</v>
      </c>
      <c r="C1123" s="9">
        <v>63</v>
      </c>
      <c r="D1123" s="9">
        <v>42</v>
      </c>
      <c r="E1123" s="9">
        <v>72</v>
      </c>
      <c r="F1123" s="9">
        <v>63</v>
      </c>
      <c r="G1123" s="9">
        <v>78</v>
      </c>
      <c r="H1123" s="9">
        <v>63</v>
      </c>
      <c r="I1123" s="9">
        <v>34000</v>
      </c>
    </row>
    <row r="1124" spans="1:9" ht="15" thickBot="1" x14ac:dyDescent="0.35">
      <c r="A1124" s="8" t="s">
        <v>184</v>
      </c>
      <c r="B1124" s="9">
        <v>83</v>
      </c>
      <c r="C1124" s="9">
        <v>65</v>
      </c>
      <c r="D1124" s="9">
        <v>49</v>
      </c>
      <c r="E1124" s="9">
        <v>71</v>
      </c>
      <c r="F1124" s="9">
        <v>65</v>
      </c>
      <c r="G1124" s="9">
        <v>79</v>
      </c>
      <c r="H1124" s="9">
        <v>63</v>
      </c>
      <c r="I1124" s="9">
        <v>35000</v>
      </c>
    </row>
    <row r="1125" spans="1:9" ht="15" thickBot="1" x14ac:dyDescent="0.35">
      <c r="A1125" s="8" t="s">
        <v>185</v>
      </c>
      <c r="B1125" s="9">
        <v>82</v>
      </c>
      <c r="C1125" s="9">
        <v>69</v>
      </c>
      <c r="D1125" s="9">
        <v>55</v>
      </c>
      <c r="E1125" s="9">
        <v>71</v>
      </c>
      <c r="F1125" s="9">
        <v>62</v>
      </c>
      <c r="G1125" s="9">
        <v>77</v>
      </c>
      <c r="H1125" s="9">
        <v>63</v>
      </c>
      <c r="I1125" s="9">
        <v>32000</v>
      </c>
    </row>
    <row r="1126" spans="1:9" ht="15" thickBot="1" x14ac:dyDescent="0.35">
      <c r="A1126" s="8" t="s">
        <v>186</v>
      </c>
      <c r="B1126" s="9">
        <v>81</v>
      </c>
      <c r="C1126" s="9">
        <v>63</v>
      </c>
      <c r="D1126" s="9">
        <v>48</v>
      </c>
      <c r="E1126" s="9">
        <v>66</v>
      </c>
      <c r="F1126" s="9">
        <v>51</v>
      </c>
      <c r="G1126" s="9">
        <v>74</v>
      </c>
      <c r="H1126" s="9">
        <v>61</v>
      </c>
      <c r="I1126" s="9">
        <v>35000</v>
      </c>
    </row>
    <row r="1127" spans="1:9" ht="15" thickBot="1" x14ac:dyDescent="0.35">
      <c r="A1127" s="8" t="s">
        <v>187</v>
      </c>
      <c r="B1127" s="9">
        <v>80</v>
      </c>
      <c r="C1127" s="9">
        <v>57</v>
      </c>
      <c r="D1127" s="9">
        <v>36</v>
      </c>
      <c r="E1127" s="9">
        <v>65</v>
      </c>
      <c r="F1127" s="9">
        <v>61</v>
      </c>
      <c r="G1127" s="9">
        <v>73</v>
      </c>
      <c r="H1127" s="9">
        <v>59</v>
      </c>
      <c r="I1127" s="9">
        <v>34000</v>
      </c>
    </row>
    <row r="1128" spans="1:9" ht="15" thickBot="1" x14ac:dyDescent="0.35">
      <c r="A1128" s="8" t="s">
        <v>188</v>
      </c>
      <c r="B1128" s="9">
        <v>79</v>
      </c>
      <c r="C1128" s="9">
        <v>46</v>
      </c>
      <c r="D1128" s="9">
        <v>21</v>
      </c>
      <c r="E1128" s="9">
        <v>62</v>
      </c>
      <c r="F1128" s="9">
        <v>55</v>
      </c>
      <c r="G1128" s="9">
        <v>78</v>
      </c>
      <c r="H1128" s="9">
        <v>58</v>
      </c>
      <c r="I1128" s="9">
        <v>38000</v>
      </c>
    </row>
    <row r="1129" spans="1:9" ht="15" thickBot="1" x14ac:dyDescent="0.35">
      <c r="A1129" s="8" t="s">
        <v>189</v>
      </c>
      <c r="B1129" s="9">
        <v>78</v>
      </c>
      <c r="C1129" s="9">
        <v>70</v>
      </c>
      <c r="D1129" s="9">
        <v>55</v>
      </c>
      <c r="E1129" s="9">
        <v>69</v>
      </c>
      <c r="F1129" s="9">
        <v>64</v>
      </c>
      <c r="G1129" s="9">
        <v>77</v>
      </c>
      <c r="H1129" s="9">
        <v>62</v>
      </c>
      <c r="I1129" s="9">
        <v>33000</v>
      </c>
    </row>
    <row r="1130" spans="1:9" ht="15" thickBot="1" x14ac:dyDescent="0.35">
      <c r="A1130" s="8" t="s">
        <v>190</v>
      </c>
      <c r="B1130" s="9">
        <v>77</v>
      </c>
      <c r="C1130" s="9">
        <v>71</v>
      </c>
      <c r="D1130" s="9">
        <v>60</v>
      </c>
      <c r="E1130" s="9">
        <v>67</v>
      </c>
      <c r="F1130" s="9">
        <v>67</v>
      </c>
      <c r="G1130" s="9">
        <v>78</v>
      </c>
      <c r="H1130" s="9">
        <v>65</v>
      </c>
      <c r="I1130" s="9">
        <v>34000</v>
      </c>
    </row>
    <row r="1131" spans="1:9" ht="15" thickBot="1" x14ac:dyDescent="0.35">
      <c r="A1131" s="8" t="s">
        <v>191</v>
      </c>
      <c r="B1131" s="9">
        <v>76</v>
      </c>
      <c r="C1131" s="9">
        <v>68</v>
      </c>
      <c r="D1131" s="9">
        <v>55</v>
      </c>
      <c r="E1131" s="9">
        <v>62</v>
      </c>
      <c r="F1131" s="9">
        <v>63</v>
      </c>
      <c r="G1131" s="9">
        <v>78</v>
      </c>
      <c r="H1131" s="9">
        <v>62</v>
      </c>
      <c r="I1131" s="9">
        <v>36000</v>
      </c>
    </row>
    <row r="1132" spans="1:9" ht="15" thickBot="1" x14ac:dyDescent="0.35">
      <c r="A1132" s="8" t="s">
        <v>192</v>
      </c>
      <c r="B1132" s="9">
        <v>75</v>
      </c>
      <c r="C1132" s="9">
        <v>66</v>
      </c>
      <c r="D1132" s="9">
        <v>44</v>
      </c>
      <c r="E1132" s="9">
        <v>64</v>
      </c>
      <c r="F1132" s="9">
        <v>57</v>
      </c>
      <c r="G1132" s="9">
        <v>78</v>
      </c>
      <c r="H1132" s="9">
        <v>63</v>
      </c>
      <c r="I1132" s="9">
        <v>39000</v>
      </c>
    </row>
    <row r="1133" spans="1:9" ht="15" thickBot="1" x14ac:dyDescent="0.35">
      <c r="A1133" s="8" t="s">
        <v>193</v>
      </c>
      <c r="B1133" s="9">
        <v>74</v>
      </c>
      <c r="C1133" s="9">
        <v>64</v>
      </c>
      <c r="D1133" s="9">
        <v>50</v>
      </c>
      <c r="E1133" s="9">
        <v>60</v>
      </c>
      <c r="F1133" s="9">
        <v>60</v>
      </c>
      <c r="G1133" s="9">
        <v>78</v>
      </c>
      <c r="H1133" s="9">
        <v>65</v>
      </c>
      <c r="I1133" s="9">
        <v>46000</v>
      </c>
    </row>
    <row r="1134" spans="1:9" ht="15" thickBot="1" x14ac:dyDescent="0.35">
      <c r="A1134" s="8" t="s">
        <v>194</v>
      </c>
      <c r="B1134" s="9">
        <v>73</v>
      </c>
      <c r="C1134" s="9">
        <v>58</v>
      </c>
      <c r="D1134" s="9">
        <v>42</v>
      </c>
      <c r="E1134" s="9">
        <v>60</v>
      </c>
      <c r="F1134" s="9">
        <v>55</v>
      </c>
      <c r="G1134" s="9">
        <v>74</v>
      </c>
      <c r="H1134" s="9">
        <v>60</v>
      </c>
      <c r="I1134" s="9">
        <v>37000</v>
      </c>
    </row>
    <row r="1135" spans="1:9" ht="15" thickBot="1" x14ac:dyDescent="0.35">
      <c r="A1135" s="8" t="s">
        <v>195</v>
      </c>
      <c r="B1135" s="9">
        <v>72</v>
      </c>
      <c r="C1135" s="9">
        <v>58</v>
      </c>
      <c r="D1135" s="9">
        <v>41</v>
      </c>
      <c r="E1135" s="9">
        <v>60</v>
      </c>
      <c r="F1135" s="9">
        <v>52</v>
      </c>
      <c r="G1135" s="9">
        <v>73</v>
      </c>
      <c r="H1135" s="9">
        <v>51</v>
      </c>
      <c r="I1135" s="9">
        <v>42000</v>
      </c>
    </row>
    <row r="1136" spans="1:9" ht="15" thickBot="1" x14ac:dyDescent="0.35">
      <c r="A1136" s="8" t="s">
        <v>196</v>
      </c>
      <c r="B1136" s="9">
        <v>71</v>
      </c>
      <c r="C1136" s="9">
        <v>54</v>
      </c>
      <c r="D1136" s="9">
        <v>36</v>
      </c>
      <c r="E1136" s="9">
        <v>63</v>
      </c>
      <c r="F1136" s="9">
        <v>53</v>
      </c>
      <c r="G1136" s="9">
        <v>73</v>
      </c>
      <c r="H1136" s="9">
        <v>50</v>
      </c>
      <c r="I1136" s="9">
        <v>39000</v>
      </c>
    </row>
    <row r="1137" spans="1:9" ht="15" thickBot="1" x14ac:dyDescent="0.35">
      <c r="A1137" s="8" t="s">
        <v>197</v>
      </c>
      <c r="B1137" s="9">
        <v>70</v>
      </c>
      <c r="C1137" s="9">
        <v>62</v>
      </c>
      <c r="D1137" s="9">
        <v>44</v>
      </c>
      <c r="E1137" s="9">
        <v>58</v>
      </c>
      <c r="F1137" s="9">
        <v>54</v>
      </c>
      <c r="G1137" s="9">
        <v>76</v>
      </c>
      <c r="H1137" s="9">
        <v>54</v>
      </c>
      <c r="I1137" s="9">
        <v>45000</v>
      </c>
    </row>
    <row r="1138" spans="1:9" ht="15" thickBot="1" x14ac:dyDescent="0.35">
      <c r="A1138" s="8" t="s">
        <v>198</v>
      </c>
      <c r="B1138" s="9">
        <v>69</v>
      </c>
      <c r="C1138" s="9">
        <v>61</v>
      </c>
      <c r="D1138" s="9">
        <v>49</v>
      </c>
      <c r="E1138" s="9">
        <v>50</v>
      </c>
      <c r="F1138" s="9">
        <v>51</v>
      </c>
      <c r="G1138" s="9">
        <v>77</v>
      </c>
      <c r="H1138" s="9">
        <v>57</v>
      </c>
      <c r="I1138" s="9">
        <v>45000</v>
      </c>
    </row>
    <row r="1139" spans="1:9" ht="15" thickBot="1" x14ac:dyDescent="0.35">
      <c r="A1139" s="8" t="s">
        <v>199</v>
      </c>
      <c r="B1139" s="9">
        <v>68</v>
      </c>
      <c r="C1139" s="9">
        <v>52</v>
      </c>
      <c r="D1139" s="9">
        <v>28</v>
      </c>
      <c r="E1139" s="9">
        <v>57</v>
      </c>
      <c r="F1139" s="9">
        <v>56</v>
      </c>
      <c r="G1139" s="9">
        <v>76</v>
      </c>
      <c r="H1139" s="9">
        <v>55</v>
      </c>
      <c r="I1139" s="9">
        <v>50000</v>
      </c>
    </row>
    <row r="1140" spans="1:9" ht="15" thickBot="1" x14ac:dyDescent="0.35">
      <c r="A1140" s="8" t="s">
        <v>200</v>
      </c>
      <c r="B1140" s="9">
        <v>67</v>
      </c>
      <c r="C1140" s="9">
        <v>40</v>
      </c>
      <c r="D1140" s="9">
        <v>13</v>
      </c>
      <c r="E1140" s="9">
        <v>49</v>
      </c>
      <c r="F1140" s="9">
        <v>45</v>
      </c>
      <c r="G1140" s="9">
        <v>71</v>
      </c>
      <c r="H1140" s="9">
        <v>45</v>
      </c>
      <c r="I1140" s="9">
        <v>53000</v>
      </c>
    </row>
    <row r="1141" spans="1:9" ht="15" thickBot="1" x14ac:dyDescent="0.35">
      <c r="A1141" s="8" t="s">
        <v>201</v>
      </c>
      <c r="B1141" s="9">
        <v>66</v>
      </c>
      <c r="C1141" s="9">
        <v>64</v>
      </c>
      <c r="D1141" s="9">
        <v>55</v>
      </c>
      <c r="E1141" s="9">
        <v>53</v>
      </c>
      <c r="F1141" s="9">
        <v>58</v>
      </c>
      <c r="G1141" s="9">
        <v>76</v>
      </c>
      <c r="H1141" s="9">
        <v>56</v>
      </c>
      <c r="I1141" s="9">
        <v>48000</v>
      </c>
    </row>
    <row r="1142" spans="1:9" ht="15" thickBot="1" x14ac:dyDescent="0.35">
      <c r="A1142" s="8" t="s">
        <v>202</v>
      </c>
      <c r="B1142" s="9">
        <v>65</v>
      </c>
      <c r="C1142" s="9">
        <v>64</v>
      </c>
      <c r="D1142" s="9">
        <v>57</v>
      </c>
      <c r="E1142" s="9">
        <v>50</v>
      </c>
      <c r="F1142" s="9">
        <v>56</v>
      </c>
      <c r="G1142" s="9">
        <v>75</v>
      </c>
      <c r="H1142" s="9">
        <v>57</v>
      </c>
      <c r="I1142" s="9">
        <v>44000</v>
      </c>
    </row>
    <row r="1143" spans="1:9" ht="15" thickBot="1" x14ac:dyDescent="0.35">
      <c r="A1143" s="8" t="s">
        <v>203</v>
      </c>
      <c r="B1143" s="9">
        <v>64</v>
      </c>
      <c r="C1143" s="9">
        <v>55</v>
      </c>
      <c r="D1143" s="9">
        <v>41</v>
      </c>
      <c r="E1143" s="9">
        <v>52</v>
      </c>
      <c r="F1143" s="9">
        <v>47</v>
      </c>
      <c r="G1143" s="9">
        <v>72</v>
      </c>
      <c r="H1143" s="9">
        <v>56</v>
      </c>
      <c r="I1143" s="9">
        <v>47000</v>
      </c>
    </row>
    <row r="1144" spans="1:9" ht="15" thickBot="1" x14ac:dyDescent="0.35">
      <c r="A1144" s="8" t="s">
        <v>204</v>
      </c>
      <c r="B1144" s="9">
        <v>63</v>
      </c>
      <c r="C1144" s="9">
        <v>53</v>
      </c>
      <c r="D1144" s="9">
        <v>42</v>
      </c>
      <c r="E1144" s="9">
        <v>51</v>
      </c>
      <c r="F1144" s="9">
        <v>49</v>
      </c>
      <c r="G1144" s="9">
        <v>75</v>
      </c>
      <c r="H1144" s="9">
        <v>55</v>
      </c>
      <c r="I1144" s="9">
        <v>42000</v>
      </c>
    </row>
    <row r="1145" spans="1:9" ht="15" thickBot="1" x14ac:dyDescent="0.35">
      <c r="A1145" s="8" t="s">
        <v>205</v>
      </c>
      <c r="B1145" s="9">
        <v>62</v>
      </c>
      <c r="C1145" s="9">
        <v>54</v>
      </c>
      <c r="D1145" s="9">
        <v>43</v>
      </c>
      <c r="E1145" s="9">
        <v>54</v>
      </c>
      <c r="F1145" s="9">
        <v>51</v>
      </c>
      <c r="G1145" s="9">
        <v>75</v>
      </c>
      <c r="H1145" s="9">
        <v>56</v>
      </c>
      <c r="I1145" s="9">
        <v>45000</v>
      </c>
    </row>
    <row r="1146" spans="1:9" ht="15" thickBot="1" x14ac:dyDescent="0.35">
      <c r="A1146" s="8" t="s">
        <v>206</v>
      </c>
      <c r="B1146" s="9">
        <v>61</v>
      </c>
      <c r="C1146" s="9">
        <v>54</v>
      </c>
      <c r="D1146" s="9">
        <v>42</v>
      </c>
      <c r="E1146" s="9">
        <v>51</v>
      </c>
      <c r="F1146" s="9">
        <v>51</v>
      </c>
      <c r="G1146" s="9">
        <v>73</v>
      </c>
      <c r="H1146" s="9">
        <v>52</v>
      </c>
      <c r="I1146" s="9">
        <v>49000</v>
      </c>
    </row>
    <row r="1147" spans="1:9" ht="15" thickBot="1" x14ac:dyDescent="0.35">
      <c r="A1147" s="8" t="s">
        <v>207</v>
      </c>
      <c r="B1147" s="9">
        <v>60</v>
      </c>
      <c r="C1147" s="9">
        <v>53</v>
      </c>
      <c r="D1147" s="9">
        <v>33</v>
      </c>
      <c r="E1147" s="9">
        <v>56</v>
      </c>
      <c r="F1147" s="9">
        <v>44</v>
      </c>
      <c r="G1147" s="9">
        <v>72</v>
      </c>
      <c r="H1147" s="9">
        <v>46</v>
      </c>
      <c r="I1147" s="9">
        <v>54000</v>
      </c>
    </row>
    <row r="1148" spans="1:9" ht="15" thickBot="1" x14ac:dyDescent="0.35">
      <c r="A1148" s="8" t="s">
        <v>208</v>
      </c>
      <c r="B1148" s="9">
        <v>59</v>
      </c>
      <c r="C1148" s="9">
        <v>49</v>
      </c>
      <c r="D1148" s="9">
        <v>34</v>
      </c>
      <c r="E1148" s="9">
        <v>54</v>
      </c>
      <c r="F1148" s="9">
        <v>42</v>
      </c>
      <c r="G1148" s="9">
        <v>73</v>
      </c>
      <c r="H1148" s="9">
        <v>53</v>
      </c>
      <c r="I1148" s="9">
        <v>51000</v>
      </c>
    </row>
    <row r="1149" spans="1:9" ht="15" thickBot="1" x14ac:dyDescent="0.35">
      <c r="A1149" s="8" t="s">
        <v>209</v>
      </c>
      <c r="B1149" s="9">
        <v>58</v>
      </c>
      <c r="C1149" s="9">
        <v>54</v>
      </c>
      <c r="D1149" s="9">
        <v>47</v>
      </c>
      <c r="E1149" s="9">
        <v>53</v>
      </c>
      <c r="F1149" s="9">
        <v>46</v>
      </c>
      <c r="G1149" s="9">
        <v>75</v>
      </c>
      <c r="H1149" s="9">
        <v>53</v>
      </c>
      <c r="I1149" s="9">
        <v>55000</v>
      </c>
    </row>
    <row r="1150" spans="1:9" ht="15" thickBot="1" x14ac:dyDescent="0.35">
      <c r="A1150" s="8" t="s">
        <v>210</v>
      </c>
      <c r="B1150" s="9">
        <v>57</v>
      </c>
      <c r="C1150" s="9">
        <v>52</v>
      </c>
      <c r="D1150" s="9">
        <v>40</v>
      </c>
      <c r="E1150" s="9">
        <v>49</v>
      </c>
      <c r="F1150" s="9">
        <v>39</v>
      </c>
      <c r="G1150" s="9">
        <v>71</v>
      </c>
      <c r="H1150" s="9">
        <v>51</v>
      </c>
      <c r="I1150" s="9">
        <v>55000</v>
      </c>
    </row>
    <row r="1151" spans="1:9" ht="15" thickBot="1" x14ac:dyDescent="0.35">
      <c r="A1151" s="8" t="s">
        <v>211</v>
      </c>
      <c r="B1151" s="9">
        <v>56</v>
      </c>
      <c r="C1151" s="9">
        <v>48</v>
      </c>
      <c r="D1151" s="9">
        <v>34</v>
      </c>
      <c r="E1151" s="9">
        <v>49</v>
      </c>
      <c r="F1151" s="9">
        <v>50</v>
      </c>
      <c r="G1151" s="9">
        <v>74</v>
      </c>
      <c r="H1151" s="9">
        <v>52</v>
      </c>
      <c r="I1151" s="9">
        <v>57000</v>
      </c>
    </row>
    <row r="1152" spans="1:9" ht="15" thickBot="1" x14ac:dyDescent="0.35">
      <c r="A1152" s="8" t="s">
        <v>212</v>
      </c>
      <c r="B1152" s="9">
        <v>55</v>
      </c>
      <c r="C1152" s="9">
        <v>28</v>
      </c>
      <c r="D1152" s="9">
        <v>1</v>
      </c>
      <c r="E1152" s="9">
        <v>45</v>
      </c>
      <c r="F1152" s="9">
        <v>37</v>
      </c>
      <c r="G1152" s="9">
        <v>69</v>
      </c>
      <c r="H1152" s="9">
        <v>44</v>
      </c>
      <c r="I1152" s="9">
        <v>67000</v>
      </c>
    </row>
    <row r="1153" spans="1:9" ht="15" thickBot="1" x14ac:dyDescent="0.35">
      <c r="A1153" s="8" t="s">
        <v>213</v>
      </c>
      <c r="B1153" s="9">
        <v>54</v>
      </c>
      <c r="C1153" s="9">
        <v>60</v>
      </c>
      <c r="D1153" s="9">
        <v>44</v>
      </c>
      <c r="E1153" s="9">
        <v>49</v>
      </c>
      <c r="F1153" s="9">
        <v>49</v>
      </c>
      <c r="G1153" s="9">
        <v>73</v>
      </c>
      <c r="H1153" s="9">
        <v>57</v>
      </c>
      <c r="I1153" s="9">
        <v>57000</v>
      </c>
    </row>
    <row r="1154" spans="1:9" ht="15" thickBot="1" x14ac:dyDescent="0.35">
      <c r="A1154" s="8" t="s">
        <v>214</v>
      </c>
      <c r="B1154" s="9">
        <v>53</v>
      </c>
      <c r="C1154" s="9">
        <v>60</v>
      </c>
      <c r="D1154" s="9">
        <v>57</v>
      </c>
      <c r="E1154" s="9">
        <v>35</v>
      </c>
      <c r="F1154" s="9">
        <v>51</v>
      </c>
      <c r="G1154" s="9">
        <v>73</v>
      </c>
      <c r="H1154" s="9">
        <v>54</v>
      </c>
      <c r="I1154" s="9">
        <v>59000</v>
      </c>
    </row>
    <row r="1155" spans="1:9" ht="15" thickBot="1" x14ac:dyDescent="0.35">
      <c r="A1155" s="8" t="s">
        <v>215</v>
      </c>
      <c r="B1155" s="9">
        <v>52</v>
      </c>
      <c r="C1155" s="9">
        <v>55</v>
      </c>
      <c r="D1155" s="9">
        <v>49</v>
      </c>
      <c r="E1155" s="9">
        <v>49</v>
      </c>
      <c r="F1155" s="9">
        <v>48</v>
      </c>
      <c r="G1155" s="9">
        <v>72</v>
      </c>
      <c r="H1155" s="9">
        <v>54</v>
      </c>
      <c r="I1155" s="9">
        <v>63000</v>
      </c>
    </row>
    <row r="1156" spans="1:9" ht="15" thickBot="1" x14ac:dyDescent="0.35">
      <c r="A1156" s="8" t="s">
        <v>216</v>
      </c>
      <c r="B1156" s="9">
        <v>51</v>
      </c>
      <c r="C1156" s="9">
        <v>49</v>
      </c>
      <c r="D1156" s="9">
        <v>38</v>
      </c>
      <c r="E1156" s="9">
        <v>46</v>
      </c>
      <c r="F1156" s="9">
        <v>41</v>
      </c>
      <c r="G1156" s="9">
        <v>72</v>
      </c>
      <c r="H1156" s="9">
        <v>51</v>
      </c>
      <c r="I1156" s="9">
        <v>64000</v>
      </c>
    </row>
    <row r="1157" spans="1:9" ht="15" thickBot="1" x14ac:dyDescent="0.35">
      <c r="A1157" s="8" t="s">
        <v>217</v>
      </c>
      <c r="B1157" s="9">
        <v>50</v>
      </c>
      <c r="C1157" s="9">
        <v>56</v>
      </c>
      <c r="D1157" s="9">
        <v>50</v>
      </c>
      <c r="E1157" s="9">
        <v>54</v>
      </c>
      <c r="F1157" s="9">
        <v>50</v>
      </c>
      <c r="G1157" s="9">
        <v>75</v>
      </c>
      <c r="H1157" s="9">
        <v>56</v>
      </c>
      <c r="I1157" s="9">
        <v>59000</v>
      </c>
    </row>
    <row r="1158" spans="1:9" ht="15" thickBot="1" x14ac:dyDescent="0.35">
      <c r="A1158" s="8" t="s">
        <v>218</v>
      </c>
      <c r="B1158" s="9">
        <v>49</v>
      </c>
      <c r="C1158" s="9">
        <v>36</v>
      </c>
      <c r="D1158" s="9">
        <v>26</v>
      </c>
      <c r="E1158" s="9">
        <v>43</v>
      </c>
      <c r="F1158" s="9">
        <v>37</v>
      </c>
      <c r="G1158" s="9">
        <v>67</v>
      </c>
      <c r="H1158" s="9">
        <v>42</v>
      </c>
      <c r="I1158" s="9">
        <v>68000</v>
      </c>
    </row>
    <row r="1159" spans="1:9" ht="15" thickBot="1" x14ac:dyDescent="0.35">
      <c r="A1159" s="8" t="s">
        <v>219</v>
      </c>
      <c r="B1159" s="9">
        <v>48</v>
      </c>
      <c r="C1159" s="9">
        <v>50</v>
      </c>
      <c r="D1159" s="9">
        <v>34</v>
      </c>
      <c r="E1159" s="9">
        <v>43</v>
      </c>
      <c r="F1159" s="9">
        <v>34</v>
      </c>
      <c r="G1159" s="9">
        <v>69</v>
      </c>
      <c r="H1159" s="9">
        <v>36</v>
      </c>
      <c r="I1159" s="9">
        <v>65000</v>
      </c>
    </row>
    <row r="1160" spans="1:9" ht="15" thickBot="1" x14ac:dyDescent="0.35">
      <c r="A1160" s="8" t="s">
        <v>220</v>
      </c>
      <c r="B1160" s="9">
        <v>47</v>
      </c>
      <c r="C1160" s="9">
        <v>46</v>
      </c>
      <c r="D1160" s="9">
        <v>28</v>
      </c>
      <c r="E1160" s="9">
        <v>43</v>
      </c>
      <c r="F1160" s="9">
        <v>28</v>
      </c>
      <c r="G1160" s="9">
        <v>67</v>
      </c>
      <c r="H1160" s="9">
        <v>36</v>
      </c>
      <c r="I1160" s="9">
        <v>72000</v>
      </c>
    </row>
    <row r="1161" spans="1:9" ht="15" thickBot="1" x14ac:dyDescent="0.35">
      <c r="A1161" s="8" t="s">
        <v>221</v>
      </c>
      <c r="B1161" s="9">
        <v>46</v>
      </c>
      <c r="C1161" s="9">
        <v>51</v>
      </c>
      <c r="D1161" s="9">
        <v>49</v>
      </c>
      <c r="E1161" s="9">
        <v>47</v>
      </c>
      <c r="F1161" s="9">
        <v>32</v>
      </c>
      <c r="G1161" s="9">
        <v>71</v>
      </c>
      <c r="H1161" s="9">
        <v>44</v>
      </c>
      <c r="I1161" s="9">
        <v>68000</v>
      </c>
    </row>
    <row r="1162" spans="1:9" ht="15" thickBot="1" x14ac:dyDescent="0.35">
      <c r="A1162" s="8" t="s">
        <v>222</v>
      </c>
      <c r="B1162" s="9">
        <v>45</v>
      </c>
      <c r="C1162" s="9">
        <v>52</v>
      </c>
      <c r="D1162" s="9">
        <v>47</v>
      </c>
      <c r="E1162" s="9">
        <v>46</v>
      </c>
      <c r="F1162" s="9">
        <v>43</v>
      </c>
      <c r="G1162" s="9">
        <v>71</v>
      </c>
      <c r="H1162" s="9">
        <v>49</v>
      </c>
      <c r="I1162" s="9">
        <v>87000</v>
      </c>
    </row>
    <row r="1163" spans="1:9" ht="15" thickBot="1" x14ac:dyDescent="0.35">
      <c r="A1163" s="8" t="s">
        <v>223</v>
      </c>
      <c r="B1163" s="9">
        <v>44</v>
      </c>
      <c r="C1163" s="9">
        <v>38</v>
      </c>
      <c r="D1163" s="9">
        <v>35</v>
      </c>
      <c r="E1163" s="9">
        <v>42</v>
      </c>
      <c r="F1163" s="9">
        <v>45</v>
      </c>
      <c r="G1163" s="9">
        <v>66</v>
      </c>
      <c r="H1163" s="9">
        <v>44</v>
      </c>
      <c r="I1163" s="9">
        <v>72000</v>
      </c>
    </row>
    <row r="1164" spans="1:9" ht="15" thickBot="1" x14ac:dyDescent="0.35">
      <c r="A1164" s="8" t="s">
        <v>224</v>
      </c>
      <c r="B1164" s="9">
        <v>43</v>
      </c>
      <c r="C1164" s="9">
        <v>18</v>
      </c>
      <c r="D1164" s="9">
        <v>7</v>
      </c>
      <c r="E1164" s="9">
        <v>24</v>
      </c>
      <c r="F1164" s="9">
        <v>27</v>
      </c>
      <c r="G1164" s="9">
        <v>66</v>
      </c>
      <c r="H1164" s="9">
        <v>29</v>
      </c>
      <c r="I1164" s="9">
        <v>88000</v>
      </c>
    </row>
    <row r="1165" spans="1:9" ht="15" thickBot="1" x14ac:dyDescent="0.35">
      <c r="A1165" s="8" t="s">
        <v>225</v>
      </c>
      <c r="B1165" s="9">
        <v>42</v>
      </c>
      <c r="C1165" s="9">
        <v>57</v>
      </c>
      <c r="D1165" s="9">
        <v>49</v>
      </c>
      <c r="E1165" s="9">
        <v>48</v>
      </c>
      <c r="F1165" s="9">
        <v>49</v>
      </c>
      <c r="G1165" s="9">
        <v>67</v>
      </c>
      <c r="H1165" s="9">
        <v>47</v>
      </c>
      <c r="I1165" s="9">
        <v>64000</v>
      </c>
    </row>
    <row r="1166" spans="1:9" ht="15" thickBot="1" x14ac:dyDescent="0.35">
      <c r="A1166" s="8" t="s">
        <v>226</v>
      </c>
      <c r="B1166" s="9">
        <v>41</v>
      </c>
      <c r="C1166" s="9">
        <v>58</v>
      </c>
      <c r="D1166" s="9">
        <v>49</v>
      </c>
      <c r="E1166" s="9">
        <v>43</v>
      </c>
      <c r="F1166" s="9">
        <v>43</v>
      </c>
      <c r="G1166" s="9">
        <v>68</v>
      </c>
      <c r="H1166" s="9">
        <v>43</v>
      </c>
      <c r="I1166" s="9">
        <v>66000</v>
      </c>
    </row>
    <row r="1167" spans="1:9" ht="15" thickBot="1" x14ac:dyDescent="0.35">
      <c r="A1167" s="8" t="s">
        <v>227</v>
      </c>
      <c r="B1167" s="9">
        <v>40</v>
      </c>
      <c r="C1167" s="9">
        <v>30</v>
      </c>
      <c r="D1167" s="9">
        <v>23</v>
      </c>
      <c r="E1167" s="9">
        <v>31</v>
      </c>
      <c r="F1167" s="9">
        <v>12</v>
      </c>
      <c r="G1167" s="9">
        <v>67</v>
      </c>
      <c r="H1167" s="9">
        <v>38</v>
      </c>
      <c r="I1167" s="9">
        <v>76000</v>
      </c>
    </row>
    <row r="1168" spans="1:9" ht="15" thickBot="1" x14ac:dyDescent="0.35">
      <c r="A1168" s="8" t="s">
        <v>228</v>
      </c>
      <c r="B1168" s="9">
        <v>39</v>
      </c>
      <c r="C1168" s="9">
        <v>2</v>
      </c>
      <c r="D1168" s="9">
        <v>7</v>
      </c>
      <c r="E1168" s="9">
        <v>1</v>
      </c>
      <c r="F1168" s="9">
        <v>4</v>
      </c>
      <c r="G1168" s="9">
        <v>57</v>
      </c>
      <c r="H1168" s="9">
        <v>27</v>
      </c>
      <c r="I1168" s="9">
        <v>101000</v>
      </c>
    </row>
    <row r="1169" spans="1:9" ht="15" thickBot="1" x14ac:dyDescent="0.35">
      <c r="A1169" s="8" t="s">
        <v>229</v>
      </c>
      <c r="B1169" s="9">
        <v>38</v>
      </c>
      <c r="C1169" s="9">
        <v>23</v>
      </c>
      <c r="D1169" s="9">
        <v>23</v>
      </c>
      <c r="E1169" s="9">
        <v>23</v>
      </c>
      <c r="F1169" s="9">
        <v>33</v>
      </c>
      <c r="G1169" s="9">
        <v>64</v>
      </c>
      <c r="H1169" s="9">
        <v>36</v>
      </c>
      <c r="I1169" s="9">
        <v>89000</v>
      </c>
    </row>
    <row r="1170" spans="1:9" ht="15" thickBot="1" x14ac:dyDescent="0.35">
      <c r="A1170" s="8" t="s">
        <v>230</v>
      </c>
      <c r="B1170" s="9">
        <v>37</v>
      </c>
      <c r="C1170" s="9">
        <v>40</v>
      </c>
      <c r="D1170" s="9">
        <v>36</v>
      </c>
      <c r="E1170" s="9">
        <v>31</v>
      </c>
      <c r="F1170" s="9">
        <v>40</v>
      </c>
      <c r="G1170" s="9">
        <v>63</v>
      </c>
      <c r="H1170" s="9">
        <v>35</v>
      </c>
      <c r="I1170" s="9">
        <v>78000</v>
      </c>
    </row>
    <row r="1171" spans="1:9" ht="15" thickBot="1" x14ac:dyDescent="0.35">
      <c r="A1171" s="8" t="s">
        <v>231</v>
      </c>
      <c r="B1171" s="9">
        <v>36</v>
      </c>
      <c r="C1171" s="9">
        <v>41</v>
      </c>
      <c r="D1171" s="9">
        <v>33</v>
      </c>
      <c r="E1171" s="9">
        <v>34</v>
      </c>
      <c r="F1171" s="9">
        <v>41</v>
      </c>
      <c r="G1171" s="9">
        <v>62</v>
      </c>
      <c r="H1171" s="9">
        <v>27</v>
      </c>
      <c r="I1171" s="9">
        <v>78000</v>
      </c>
    </row>
    <row r="1172" spans="1:9" ht="15" thickBot="1" x14ac:dyDescent="0.35">
      <c r="A1172" s="8" t="s">
        <v>232</v>
      </c>
      <c r="B1172" s="9">
        <v>35</v>
      </c>
      <c r="C1172" s="9">
        <v>40</v>
      </c>
      <c r="D1172" s="9">
        <v>29</v>
      </c>
      <c r="E1172" s="9">
        <v>34</v>
      </c>
      <c r="F1172" s="9">
        <v>28</v>
      </c>
      <c r="G1172" s="9">
        <v>62</v>
      </c>
      <c r="H1172" s="9">
        <v>22</v>
      </c>
      <c r="I1172" s="9">
        <v>75000</v>
      </c>
    </row>
    <row r="1173" spans="1:9" ht="15" thickBot="1" x14ac:dyDescent="0.35">
      <c r="A1173" s="8" t="s">
        <v>233</v>
      </c>
      <c r="B1173" s="9">
        <v>34</v>
      </c>
      <c r="C1173" s="9">
        <v>52</v>
      </c>
      <c r="D1173" s="9">
        <v>47</v>
      </c>
      <c r="E1173" s="9">
        <v>39</v>
      </c>
      <c r="F1173" s="9">
        <v>41</v>
      </c>
      <c r="G1173" s="9">
        <v>32</v>
      </c>
      <c r="H1173" s="9">
        <v>36</v>
      </c>
      <c r="I1173" s="9">
        <v>72000</v>
      </c>
    </row>
    <row r="1174" spans="1:9" ht="15" thickBot="1" x14ac:dyDescent="0.35">
      <c r="A1174" s="8" t="s">
        <v>234</v>
      </c>
      <c r="B1174" s="9">
        <v>33</v>
      </c>
      <c r="C1174" s="9">
        <v>44</v>
      </c>
      <c r="D1174" s="9">
        <v>41</v>
      </c>
      <c r="E1174" s="9">
        <v>34</v>
      </c>
      <c r="F1174" s="9">
        <v>32</v>
      </c>
      <c r="G1174" s="9">
        <v>1</v>
      </c>
      <c r="H1174" s="9">
        <v>31</v>
      </c>
      <c r="I1174" s="9">
        <v>78000</v>
      </c>
    </row>
    <row r="1175" spans="1:9" ht="15" thickBot="1" x14ac:dyDescent="0.35">
      <c r="A1175" s="8" t="s">
        <v>235</v>
      </c>
      <c r="B1175" s="9">
        <v>32</v>
      </c>
      <c r="C1175" s="9">
        <v>31</v>
      </c>
      <c r="D1175" s="9">
        <v>35</v>
      </c>
      <c r="E1175" s="9">
        <v>28</v>
      </c>
      <c r="F1175" s="9">
        <v>38</v>
      </c>
      <c r="G1175" s="9">
        <v>61</v>
      </c>
      <c r="H1175" s="9">
        <v>36</v>
      </c>
      <c r="I1175" s="9">
        <v>82000</v>
      </c>
    </row>
    <row r="1176" spans="1:9" ht="15" thickBot="1" x14ac:dyDescent="0.35">
      <c r="A1176" s="8" t="s">
        <v>236</v>
      </c>
      <c r="B1176" s="9">
        <v>31</v>
      </c>
      <c r="C1176" s="9">
        <v>15</v>
      </c>
      <c r="D1176" s="9">
        <v>15</v>
      </c>
      <c r="E1176" s="9">
        <v>23</v>
      </c>
      <c r="F1176" s="9">
        <v>19</v>
      </c>
      <c r="G1176" s="9">
        <v>59</v>
      </c>
      <c r="H1176" s="9">
        <v>13</v>
      </c>
      <c r="I1176" s="9">
        <v>86000</v>
      </c>
    </row>
    <row r="1177" spans="1:9" ht="15" thickBot="1" x14ac:dyDescent="0.35">
      <c r="A1177" s="8" t="s">
        <v>237</v>
      </c>
      <c r="B1177" s="9">
        <v>30</v>
      </c>
      <c r="C1177" s="9">
        <v>55</v>
      </c>
      <c r="D1177" s="9">
        <v>51</v>
      </c>
      <c r="E1177" s="9">
        <v>38</v>
      </c>
      <c r="F1177" s="9">
        <v>44</v>
      </c>
      <c r="G1177" s="9">
        <v>54</v>
      </c>
      <c r="H1177" s="9">
        <v>36</v>
      </c>
      <c r="I1177" s="9">
        <v>73000</v>
      </c>
    </row>
    <row r="1178" spans="1:9" ht="15" thickBot="1" x14ac:dyDescent="0.35">
      <c r="A1178" s="8" t="s">
        <v>238</v>
      </c>
      <c r="B1178" s="9">
        <v>29</v>
      </c>
      <c r="C1178" s="9">
        <v>53</v>
      </c>
      <c r="D1178" s="9">
        <v>54</v>
      </c>
      <c r="E1178" s="9">
        <v>44</v>
      </c>
      <c r="F1178" s="9">
        <v>40</v>
      </c>
      <c r="G1178" s="9">
        <v>53</v>
      </c>
      <c r="H1178" s="9">
        <v>39</v>
      </c>
      <c r="I1178" s="9">
        <v>71000</v>
      </c>
    </row>
    <row r="1179" spans="1:9" ht="15" thickBot="1" x14ac:dyDescent="0.35">
      <c r="A1179" s="8" t="s">
        <v>239</v>
      </c>
      <c r="B1179" s="9">
        <v>28</v>
      </c>
      <c r="C1179" s="9">
        <v>44</v>
      </c>
      <c r="D1179" s="9">
        <v>39</v>
      </c>
      <c r="E1179" s="9">
        <v>26</v>
      </c>
      <c r="F1179" s="9">
        <v>37</v>
      </c>
      <c r="G1179" s="9">
        <v>58</v>
      </c>
      <c r="H1179" s="9">
        <v>36</v>
      </c>
      <c r="I1179" s="9">
        <v>80000</v>
      </c>
    </row>
    <row r="1180" spans="1:9" ht="15" thickBot="1" x14ac:dyDescent="0.35">
      <c r="A1180" s="8" t="s">
        <v>240</v>
      </c>
      <c r="B1180" s="9">
        <v>27</v>
      </c>
      <c r="C1180" s="9">
        <v>46</v>
      </c>
      <c r="D1180" s="9">
        <v>38</v>
      </c>
      <c r="E1180" s="9">
        <v>27</v>
      </c>
      <c r="F1180" s="9">
        <v>27</v>
      </c>
      <c r="G1180" s="9">
        <v>67</v>
      </c>
      <c r="H1180" s="9">
        <v>29</v>
      </c>
      <c r="I1180" s="9">
        <v>78000</v>
      </c>
    </row>
    <row r="1181" spans="1:9" ht="15" thickBot="1" x14ac:dyDescent="0.35">
      <c r="A1181" s="8" t="s">
        <v>241</v>
      </c>
      <c r="B1181" s="9">
        <v>26</v>
      </c>
      <c r="C1181" s="9">
        <v>48</v>
      </c>
      <c r="D1181" s="9">
        <v>38</v>
      </c>
      <c r="E1181" s="9">
        <v>32</v>
      </c>
      <c r="F1181" s="9">
        <v>21</v>
      </c>
      <c r="G1181" s="9">
        <v>66</v>
      </c>
      <c r="H1181" s="9">
        <v>32</v>
      </c>
      <c r="I1181" s="9">
        <v>80000</v>
      </c>
    </row>
    <row r="1182" spans="1:9" ht="15" thickBot="1" x14ac:dyDescent="0.35">
      <c r="A1182" s="8" t="s">
        <v>242</v>
      </c>
      <c r="B1182" s="9">
        <v>25</v>
      </c>
      <c r="C1182" s="9">
        <v>26</v>
      </c>
      <c r="D1182" s="9">
        <v>25</v>
      </c>
      <c r="E1182" s="9">
        <v>37</v>
      </c>
      <c r="F1182" s="9">
        <v>16</v>
      </c>
      <c r="G1182" s="9">
        <v>66</v>
      </c>
      <c r="H1182" s="9">
        <v>28</v>
      </c>
      <c r="I1182" s="9">
        <v>84000</v>
      </c>
    </row>
    <row r="1183" spans="1:9" ht="15" thickBot="1" x14ac:dyDescent="0.35">
      <c r="A1183" s="8" t="s">
        <v>243</v>
      </c>
      <c r="B1183" s="9">
        <v>24</v>
      </c>
      <c r="C1183" s="9">
        <v>40</v>
      </c>
      <c r="D1183" s="9">
        <v>31</v>
      </c>
      <c r="E1183" s="9">
        <v>35</v>
      </c>
      <c r="F1183" s="9">
        <v>21</v>
      </c>
      <c r="G1183" s="9">
        <v>67</v>
      </c>
      <c r="H1183" s="9">
        <v>14</v>
      </c>
      <c r="I1183" s="9">
        <v>77000</v>
      </c>
    </row>
    <row r="1184" spans="1:9" ht="15" thickBot="1" x14ac:dyDescent="0.35">
      <c r="A1184" s="8" t="s">
        <v>244</v>
      </c>
      <c r="B1184" s="9">
        <v>23</v>
      </c>
      <c r="C1184" s="9">
        <v>46</v>
      </c>
      <c r="D1184" s="9">
        <v>36</v>
      </c>
      <c r="E1184" s="9">
        <v>32</v>
      </c>
      <c r="F1184" s="9">
        <v>26</v>
      </c>
      <c r="G1184" s="9">
        <v>65</v>
      </c>
      <c r="H1184" s="9">
        <v>13</v>
      </c>
      <c r="I1184" s="9">
        <v>77000</v>
      </c>
    </row>
    <row r="1185" spans="1:9" ht="15" thickBot="1" x14ac:dyDescent="0.35">
      <c r="A1185" s="8" t="s">
        <v>245</v>
      </c>
      <c r="B1185" s="9">
        <v>22</v>
      </c>
      <c r="C1185" s="9">
        <v>54</v>
      </c>
      <c r="D1185" s="9">
        <v>51</v>
      </c>
      <c r="E1185" s="9">
        <v>38</v>
      </c>
      <c r="F1185" s="9">
        <v>31</v>
      </c>
      <c r="G1185" s="9">
        <v>64</v>
      </c>
      <c r="H1185" s="9">
        <v>26</v>
      </c>
      <c r="I1185" s="9">
        <v>69000</v>
      </c>
    </row>
    <row r="1186" spans="1:9" ht="15" thickBot="1" x14ac:dyDescent="0.35">
      <c r="A1186" s="8" t="s">
        <v>246</v>
      </c>
      <c r="B1186" s="9">
        <v>21</v>
      </c>
      <c r="C1186" s="9">
        <v>47</v>
      </c>
      <c r="D1186" s="9">
        <v>42</v>
      </c>
      <c r="E1186" s="9">
        <v>32</v>
      </c>
      <c r="F1186" s="9">
        <v>28</v>
      </c>
      <c r="G1186" s="9">
        <v>68</v>
      </c>
      <c r="H1186" s="9">
        <v>30</v>
      </c>
      <c r="I1186" s="9">
        <v>77000</v>
      </c>
    </row>
    <row r="1187" spans="1:9" ht="15" thickBot="1" x14ac:dyDescent="0.35">
      <c r="A1187" s="8" t="s">
        <v>247</v>
      </c>
      <c r="B1187" s="9">
        <v>20</v>
      </c>
      <c r="C1187" s="9">
        <v>40</v>
      </c>
      <c r="D1187" s="9">
        <v>38</v>
      </c>
      <c r="E1187" s="9">
        <v>33</v>
      </c>
      <c r="F1187" s="9">
        <v>35</v>
      </c>
      <c r="G1187" s="9">
        <v>66</v>
      </c>
      <c r="H1187" s="9">
        <v>36</v>
      </c>
      <c r="I1187" s="9">
        <v>88000</v>
      </c>
    </row>
    <row r="1188" spans="1:9" ht="15" thickBot="1" x14ac:dyDescent="0.35">
      <c r="A1188" s="8" t="s">
        <v>248</v>
      </c>
      <c r="B1188" s="9">
        <v>19</v>
      </c>
      <c r="C1188" s="9">
        <v>23</v>
      </c>
      <c r="D1188" s="9">
        <v>16</v>
      </c>
      <c r="E1188" s="9">
        <v>24</v>
      </c>
      <c r="F1188" s="9">
        <v>19</v>
      </c>
      <c r="G1188" s="9">
        <v>64</v>
      </c>
      <c r="H1188" s="9">
        <v>12</v>
      </c>
      <c r="I1188" s="9">
        <v>84000</v>
      </c>
    </row>
    <row r="1189" spans="1:9" ht="15" thickBot="1" x14ac:dyDescent="0.35">
      <c r="A1189" s="8" t="s">
        <v>249</v>
      </c>
      <c r="B1189" s="9">
        <v>18</v>
      </c>
      <c r="C1189" s="9">
        <v>52</v>
      </c>
      <c r="D1189" s="9">
        <v>46</v>
      </c>
      <c r="E1189" s="9">
        <v>43</v>
      </c>
      <c r="F1189" s="9">
        <v>33</v>
      </c>
      <c r="G1189" s="9">
        <v>67</v>
      </c>
      <c r="H1189" s="9">
        <v>24</v>
      </c>
      <c r="I1189" s="9">
        <v>76000</v>
      </c>
    </row>
    <row r="1190" spans="1:9" ht="15" thickBot="1" x14ac:dyDescent="0.35">
      <c r="A1190" s="8" t="s">
        <v>250</v>
      </c>
      <c r="B1190" s="9">
        <v>17</v>
      </c>
      <c r="C1190" s="9">
        <v>53</v>
      </c>
      <c r="D1190" s="9">
        <v>42</v>
      </c>
      <c r="E1190" s="9">
        <v>39</v>
      </c>
      <c r="F1190" s="9">
        <v>33</v>
      </c>
      <c r="G1190" s="9">
        <v>71</v>
      </c>
      <c r="H1190" s="9">
        <v>34</v>
      </c>
      <c r="I1190" s="9">
        <v>72000</v>
      </c>
    </row>
    <row r="1191" spans="1:9" ht="15" thickBot="1" x14ac:dyDescent="0.35">
      <c r="A1191" s="8" t="s">
        <v>251</v>
      </c>
      <c r="B1191" s="9">
        <v>16</v>
      </c>
      <c r="C1191" s="9">
        <v>45</v>
      </c>
      <c r="D1191" s="9">
        <v>40</v>
      </c>
      <c r="E1191" s="9">
        <v>30</v>
      </c>
      <c r="F1191" s="9">
        <v>25</v>
      </c>
      <c r="G1191" s="9">
        <v>70</v>
      </c>
      <c r="H1191" s="9">
        <v>28</v>
      </c>
      <c r="I1191" s="9">
        <v>71000</v>
      </c>
    </row>
    <row r="1192" spans="1:9" ht="15" thickBot="1" x14ac:dyDescent="0.35">
      <c r="A1192" s="8" t="s">
        <v>252</v>
      </c>
      <c r="B1192" s="9">
        <v>15</v>
      </c>
      <c r="C1192" s="9">
        <v>44</v>
      </c>
      <c r="D1192" s="9">
        <v>35</v>
      </c>
      <c r="E1192" s="9">
        <v>24</v>
      </c>
      <c r="F1192" s="9">
        <v>23</v>
      </c>
      <c r="G1192" s="9">
        <v>64</v>
      </c>
      <c r="H1192" s="9">
        <v>25</v>
      </c>
      <c r="I1192" s="9">
        <v>73000</v>
      </c>
    </row>
    <row r="1193" spans="1:9" ht="15" thickBot="1" x14ac:dyDescent="0.35">
      <c r="A1193" s="8" t="s">
        <v>253</v>
      </c>
      <c r="B1193" s="9">
        <v>14</v>
      </c>
      <c r="C1193" s="9">
        <v>49</v>
      </c>
      <c r="D1193" s="9">
        <v>39</v>
      </c>
      <c r="E1193" s="9">
        <v>28</v>
      </c>
      <c r="F1193" s="9">
        <v>29</v>
      </c>
      <c r="G1193" s="9">
        <v>67</v>
      </c>
      <c r="H1193" s="9">
        <v>28</v>
      </c>
      <c r="I1193" s="9">
        <v>73000</v>
      </c>
    </row>
    <row r="1194" spans="1:9" ht="15" thickBot="1" x14ac:dyDescent="0.35">
      <c r="A1194" s="8" t="s">
        <v>254</v>
      </c>
      <c r="B1194" s="9">
        <v>13</v>
      </c>
      <c r="C1194" s="9">
        <v>34</v>
      </c>
      <c r="D1194" s="9">
        <v>26</v>
      </c>
      <c r="E1194" s="9">
        <v>23</v>
      </c>
      <c r="F1194" s="9">
        <v>20</v>
      </c>
      <c r="G1194" s="9">
        <v>63</v>
      </c>
      <c r="H1194" s="9">
        <v>16</v>
      </c>
      <c r="I1194" s="9">
        <v>79000</v>
      </c>
    </row>
    <row r="1195" spans="1:9" ht="15" thickBot="1" x14ac:dyDescent="0.35">
      <c r="A1195" s="8" t="s">
        <v>255</v>
      </c>
      <c r="B1195" s="9">
        <v>12</v>
      </c>
      <c r="C1195" s="9">
        <v>40</v>
      </c>
      <c r="D1195" s="9">
        <v>24</v>
      </c>
      <c r="E1195" s="9">
        <v>17</v>
      </c>
      <c r="F1195" s="9">
        <v>11</v>
      </c>
      <c r="G1195" s="9">
        <v>57</v>
      </c>
      <c r="H1195" s="9">
        <v>2</v>
      </c>
      <c r="I1195" s="9">
        <v>83000</v>
      </c>
    </row>
    <row r="1196" spans="1:9" ht="15" thickBot="1" x14ac:dyDescent="0.35">
      <c r="A1196" s="8" t="s">
        <v>256</v>
      </c>
      <c r="B1196" s="9">
        <v>11</v>
      </c>
      <c r="C1196" s="9">
        <v>42</v>
      </c>
      <c r="D1196" s="9">
        <v>23</v>
      </c>
      <c r="E1196" s="9">
        <v>27</v>
      </c>
      <c r="F1196" s="9">
        <v>14</v>
      </c>
      <c r="G1196" s="9">
        <v>59</v>
      </c>
      <c r="H1196" s="9">
        <v>8</v>
      </c>
      <c r="I1196" s="9">
        <v>79000</v>
      </c>
    </row>
    <row r="1197" spans="1:9" ht="15" thickBot="1" x14ac:dyDescent="0.35">
      <c r="A1197" s="8" t="s">
        <v>257</v>
      </c>
      <c r="B1197" s="9">
        <v>10</v>
      </c>
      <c r="C1197" s="9">
        <v>48</v>
      </c>
      <c r="D1197" s="9">
        <v>35</v>
      </c>
      <c r="E1197" s="9">
        <v>23</v>
      </c>
      <c r="F1197" s="9">
        <v>24</v>
      </c>
      <c r="G1197" s="9">
        <v>64</v>
      </c>
      <c r="H1197" s="9">
        <v>17</v>
      </c>
      <c r="I1197" s="9">
        <v>75000</v>
      </c>
    </row>
    <row r="1198" spans="1:9" ht="15" thickBot="1" x14ac:dyDescent="0.35">
      <c r="A1198" s="8" t="s">
        <v>258</v>
      </c>
      <c r="B1198" s="9">
        <v>9</v>
      </c>
      <c r="C1198" s="9">
        <v>41</v>
      </c>
      <c r="D1198" s="9">
        <v>27</v>
      </c>
      <c r="E1198" s="9">
        <v>15</v>
      </c>
      <c r="F1198" s="9">
        <v>11</v>
      </c>
      <c r="G1198" s="9">
        <v>47</v>
      </c>
      <c r="H1198" s="9">
        <v>12</v>
      </c>
      <c r="I1198" s="9">
        <v>84000</v>
      </c>
    </row>
    <row r="1199" spans="1:9" ht="15" thickBot="1" x14ac:dyDescent="0.35">
      <c r="A1199" s="8" t="s">
        <v>259</v>
      </c>
      <c r="B1199" s="9">
        <v>8</v>
      </c>
      <c r="C1199" s="9">
        <v>38</v>
      </c>
      <c r="D1199" s="9">
        <v>24</v>
      </c>
      <c r="E1199" s="9">
        <v>14</v>
      </c>
      <c r="F1199" s="9">
        <v>26</v>
      </c>
      <c r="G1199" s="9">
        <v>60</v>
      </c>
      <c r="H1199" s="9">
        <v>22</v>
      </c>
      <c r="I1199" s="9">
        <v>79000</v>
      </c>
    </row>
    <row r="1200" spans="1:9" ht="15" thickBot="1" x14ac:dyDescent="0.35">
      <c r="A1200" s="8" t="s">
        <v>260</v>
      </c>
      <c r="B1200" s="9">
        <v>7</v>
      </c>
      <c r="C1200" s="9">
        <v>1</v>
      </c>
      <c r="D1200" s="9">
        <v>3</v>
      </c>
      <c r="E1200" s="9">
        <v>7</v>
      </c>
      <c r="F1200" s="9">
        <v>1</v>
      </c>
      <c r="G1200" s="9">
        <v>55</v>
      </c>
      <c r="H1200" s="9">
        <v>1</v>
      </c>
      <c r="I1200" s="9">
        <v>89000</v>
      </c>
    </row>
    <row r="1201" spans="1:9" ht="15" thickBot="1" x14ac:dyDescent="0.35">
      <c r="A1201" s="8" t="s">
        <v>261</v>
      </c>
      <c r="B1201" s="9">
        <v>6</v>
      </c>
      <c r="C1201" s="9">
        <v>48</v>
      </c>
      <c r="D1201" s="9">
        <v>43</v>
      </c>
      <c r="E1201" s="9">
        <v>9</v>
      </c>
      <c r="F1201" s="9">
        <v>28</v>
      </c>
      <c r="G1201" s="9">
        <v>59</v>
      </c>
      <c r="H1201" s="9">
        <v>21</v>
      </c>
      <c r="I1201" s="9">
        <v>78000</v>
      </c>
    </row>
    <row r="1202" spans="1:9" ht="15" thickBot="1" x14ac:dyDescent="0.35">
      <c r="A1202" s="8" t="s">
        <v>262</v>
      </c>
      <c r="B1202" s="9">
        <v>5</v>
      </c>
      <c r="C1202" s="9">
        <v>49</v>
      </c>
      <c r="D1202" s="9">
        <v>39</v>
      </c>
      <c r="E1202" s="9">
        <v>1</v>
      </c>
      <c r="F1202" s="9">
        <v>24</v>
      </c>
      <c r="G1202" s="9">
        <v>59</v>
      </c>
      <c r="H1202" s="9">
        <v>17</v>
      </c>
      <c r="I1202" s="9">
        <v>80000</v>
      </c>
    </row>
    <row r="1203" spans="1:9" ht="15" thickBot="1" x14ac:dyDescent="0.35">
      <c r="A1203" s="8" t="s">
        <v>263</v>
      </c>
      <c r="B1203" s="9">
        <v>4</v>
      </c>
      <c r="C1203" s="9">
        <v>50</v>
      </c>
      <c r="D1203" s="9">
        <v>37</v>
      </c>
      <c r="E1203" s="9">
        <v>7</v>
      </c>
      <c r="F1203" s="9">
        <v>16</v>
      </c>
      <c r="G1203" s="9">
        <v>59</v>
      </c>
      <c r="H1203" s="9">
        <v>21</v>
      </c>
      <c r="I1203" s="9">
        <v>81000</v>
      </c>
    </row>
    <row r="1204" spans="1:9" ht="15" thickBot="1" x14ac:dyDescent="0.35">
      <c r="A1204" s="8" t="s">
        <v>264</v>
      </c>
      <c r="B1204" s="9">
        <v>3</v>
      </c>
      <c r="C1204" s="9">
        <v>43</v>
      </c>
      <c r="D1204" s="9">
        <v>29</v>
      </c>
      <c r="E1204" s="9">
        <v>8</v>
      </c>
      <c r="F1204" s="9">
        <v>15</v>
      </c>
      <c r="G1204" s="9">
        <v>59</v>
      </c>
      <c r="H1204" s="9">
        <v>5</v>
      </c>
      <c r="I1204" s="9">
        <v>84000</v>
      </c>
    </row>
    <row r="1205" spans="1:9" ht="15" thickBot="1" x14ac:dyDescent="0.35">
      <c r="A1205" s="8" t="s">
        <v>265</v>
      </c>
      <c r="B1205" s="9">
        <v>2</v>
      </c>
      <c r="C1205" s="9">
        <v>51</v>
      </c>
      <c r="D1205" s="9">
        <v>34</v>
      </c>
      <c r="E1205" s="9">
        <v>16</v>
      </c>
      <c r="F1205" s="9">
        <v>12</v>
      </c>
      <c r="G1205" s="9">
        <v>60</v>
      </c>
      <c r="H1205" s="9">
        <v>17</v>
      </c>
      <c r="I1205" s="9">
        <v>80000</v>
      </c>
    </row>
    <row r="1206" spans="1:9" ht="15" thickBot="1" x14ac:dyDescent="0.35">
      <c r="A1206" s="8" t="s">
        <v>266</v>
      </c>
      <c r="B1206" s="9">
        <v>1</v>
      </c>
      <c r="C1206" s="9">
        <v>47</v>
      </c>
      <c r="D1206" s="9">
        <v>35</v>
      </c>
      <c r="E1206" s="9">
        <v>23</v>
      </c>
      <c r="F1206" s="9">
        <v>13</v>
      </c>
      <c r="G1206" s="9">
        <v>64</v>
      </c>
      <c r="H1206" s="9">
        <v>5</v>
      </c>
      <c r="I1206" s="9">
        <v>80000</v>
      </c>
    </row>
    <row r="1207" spans="1:9" ht="18.600000000000001" thickBot="1" x14ac:dyDescent="0.35">
      <c r="A1207" s="4"/>
    </row>
    <row r="1208" spans="1:9" ht="15" thickBot="1" x14ac:dyDescent="0.35">
      <c r="A1208" s="8" t="s">
        <v>267</v>
      </c>
      <c r="B1208" s="8" t="s">
        <v>26</v>
      </c>
      <c r="C1208" s="8" t="s">
        <v>27</v>
      </c>
      <c r="D1208" s="8" t="s">
        <v>28</v>
      </c>
      <c r="E1208" s="8" t="s">
        <v>29</v>
      </c>
      <c r="F1208" s="8" t="s">
        <v>30</v>
      </c>
      <c r="G1208" s="8" t="s">
        <v>31</v>
      </c>
      <c r="H1208" s="8" t="s">
        <v>987</v>
      </c>
    </row>
    <row r="1209" spans="1:9" ht="15" thickBot="1" x14ac:dyDescent="0.35">
      <c r="A1209" s="8" t="s">
        <v>268</v>
      </c>
      <c r="B1209" s="9" t="s">
        <v>1197</v>
      </c>
      <c r="C1209" s="9" t="s">
        <v>1198</v>
      </c>
      <c r="D1209" s="9" t="s">
        <v>1199</v>
      </c>
      <c r="E1209" s="9" t="s">
        <v>1200</v>
      </c>
      <c r="F1209" s="9" t="s">
        <v>1201</v>
      </c>
      <c r="G1209" s="9" t="s">
        <v>1202</v>
      </c>
      <c r="H1209" s="9" t="s">
        <v>1203</v>
      </c>
    </row>
    <row r="1210" spans="1:9" ht="15" thickBot="1" x14ac:dyDescent="0.35">
      <c r="A1210" s="8" t="s">
        <v>275</v>
      </c>
      <c r="B1210" s="9" t="s">
        <v>1197</v>
      </c>
      <c r="C1210" s="9" t="s">
        <v>1198</v>
      </c>
      <c r="D1210" s="9" t="s">
        <v>1204</v>
      </c>
      <c r="E1210" s="9" t="s">
        <v>1200</v>
      </c>
      <c r="F1210" s="9" t="s">
        <v>1201</v>
      </c>
      <c r="G1210" s="9" t="s">
        <v>1202</v>
      </c>
      <c r="H1210" s="9" t="s">
        <v>1203</v>
      </c>
    </row>
    <row r="1211" spans="1:9" ht="15" thickBot="1" x14ac:dyDescent="0.35">
      <c r="A1211" s="8" t="s">
        <v>282</v>
      </c>
      <c r="B1211" s="9" t="s">
        <v>1197</v>
      </c>
      <c r="C1211" s="9" t="s">
        <v>1205</v>
      </c>
      <c r="D1211" s="9" t="s">
        <v>1204</v>
      </c>
      <c r="E1211" s="9" t="s">
        <v>1200</v>
      </c>
      <c r="F1211" s="9" t="s">
        <v>1201</v>
      </c>
      <c r="G1211" s="9" t="s">
        <v>1202</v>
      </c>
      <c r="H1211" s="9" t="s">
        <v>1203</v>
      </c>
    </row>
    <row r="1212" spans="1:9" ht="15" thickBot="1" x14ac:dyDescent="0.35">
      <c r="A1212" s="8" t="s">
        <v>283</v>
      </c>
      <c r="B1212" s="9" t="s">
        <v>1197</v>
      </c>
      <c r="C1212" s="9" t="s">
        <v>1205</v>
      </c>
      <c r="D1212" s="9" t="s">
        <v>1204</v>
      </c>
      <c r="E1212" s="9" t="s">
        <v>1200</v>
      </c>
      <c r="F1212" s="9" t="s">
        <v>1201</v>
      </c>
      <c r="G1212" s="9" t="s">
        <v>1202</v>
      </c>
      <c r="H1212" s="9" t="s">
        <v>1203</v>
      </c>
    </row>
    <row r="1213" spans="1:9" ht="15" thickBot="1" x14ac:dyDescent="0.35">
      <c r="A1213" s="8" t="s">
        <v>285</v>
      </c>
      <c r="B1213" s="9" t="s">
        <v>1197</v>
      </c>
      <c r="C1213" s="9" t="s">
        <v>1205</v>
      </c>
      <c r="D1213" s="9" t="s">
        <v>1204</v>
      </c>
      <c r="E1213" s="9" t="s">
        <v>1200</v>
      </c>
      <c r="F1213" s="9" t="s">
        <v>1201</v>
      </c>
      <c r="G1213" s="9" t="s">
        <v>1202</v>
      </c>
      <c r="H1213" s="9" t="s">
        <v>1203</v>
      </c>
    </row>
    <row r="1214" spans="1:9" ht="15" thickBot="1" x14ac:dyDescent="0.35">
      <c r="A1214" s="8" t="s">
        <v>287</v>
      </c>
      <c r="B1214" s="9" t="s">
        <v>1197</v>
      </c>
      <c r="C1214" s="9" t="s">
        <v>1205</v>
      </c>
      <c r="D1214" s="9" t="s">
        <v>1204</v>
      </c>
      <c r="E1214" s="9" t="s">
        <v>1200</v>
      </c>
      <c r="F1214" s="9" t="s">
        <v>1201</v>
      </c>
      <c r="G1214" s="9" t="s">
        <v>1202</v>
      </c>
      <c r="H1214" s="9" t="s">
        <v>1203</v>
      </c>
    </row>
    <row r="1215" spans="1:9" ht="15" thickBot="1" x14ac:dyDescent="0.35">
      <c r="A1215" s="8" t="s">
        <v>288</v>
      </c>
      <c r="B1215" s="9" t="s">
        <v>1197</v>
      </c>
      <c r="C1215" s="9" t="s">
        <v>1205</v>
      </c>
      <c r="D1215" s="9" t="s">
        <v>1204</v>
      </c>
      <c r="E1215" s="9" t="s">
        <v>1200</v>
      </c>
      <c r="F1215" s="9" t="s">
        <v>1201</v>
      </c>
      <c r="G1215" s="9" t="s">
        <v>1202</v>
      </c>
      <c r="H1215" s="9" t="s">
        <v>1203</v>
      </c>
    </row>
    <row r="1216" spans="1:9" ht="15" thickBot="1" x14ac:dyDescent="0.35">
      <c r="A1216" s="8" t="s">
        <v>289</v>
      </c>
      <c r="B1216" s="9" t="s">
        <v>1197</v>
      </c>
      <c r="C1216" s="9" t="s">
        <v>1205</v>
      </c>
      <c r="D1216" s="9" t="s">
        <v>1204</v>
      </c>
      <c r="E1216" s="9" t="s">
        <v>1200</v>
      </c>
      <c r="F1216" s="9" t="s">
        <v>1201</v>
      </c>
      <c r="G1216" s="9" t="s">
        <v>1202</v>
      </c>
      <c r="H1216" s="9" t="s">
        <v>1203</v>
      </c>
    </row>
    <row r="1217" spans="1:8" ht="15" thickBot="1" x14ac:dyDescent="0.35">
      <c r="A1217" s="8" t="s">
        <v>290</v>
      </c>
      <c r="B1217" s="9" t="s">
        <v>1197</v>
      </c>
      <c r="C1217" s="9" t="s">
        <v>1205</v>
      </c>
      <c r="D1217" s="9" t="s">
        <v>1204</v>
      </c>
      <c r="E1217" s="9" t="s">
        <v>1200</v>
      </c>
      <c r="F1217" s="9" t="s">
        <v>1201</v>
      </c>
      <c r="G1217" s="9" t="s">
        <v>1202</v>
      </c>
      <c r="H1217" s="9" t="s">
        <v>1203</v>
      </c>
    </row>
    <row r="1218" spans="1:8" ht="15" thickBot="1" x14ac:dyDescent="0.35">
      <c r="A1218" s="8" t="s">
        <v>291</v>
      </c>
      <c r="B1218" s="9" t="s">
        <v>1197</v>
      </c>
      <c r="C1218" s="9" t="s">
        <v>1205</v>
      </c>
      <c r="D1218" s="9" t="s">
        <v>1204</v>
      </c>
      <c r="E1218" s="9" t="s">
        <v>1200</v>
      </c>
      <c r="F1218" s="9" t="s">
        <v>1201</v>
      </c>
      <c r="G1218" s="9" t="s">
        <v>1202</v>
      </c>
      <c r="H1218" s="9" t="s">
        <v>1203</v>
      </c>
    </row>
    <row r="1219" spans="1:8" ht="15" thickBot="1" x14ac:dyDescent="0.35">
      <c r="A1219" s="8" t="s">
        <v>292</v>
      </c>
      <c r="B1219" s="9" t="s">
        <v>1197</v>
      </c>
      <c r="C1219" s="9" t="s">
        <v>1205</v>
      </c>
      <c r="D1219" s="9" t="s">
        <v>1204</v>
      </c>
      <c r="E1219" s="9" t="s">
        <v>1200</v>
      </c>
      <c r="F1219" s="9" t="s">
        <v>1201</v>
      </c>
      <c r="G1219" s="9" t="s">
        <v>1202</v>
      </c>
      <c r="H1219" s="9" t="s">
        <v>1203</v>
      </c>
    </row>
    <row r="1220" spans="1:8" ht="15" thickBot="1" x14ac:dyDescent="0.35">
      <c r="A1220" s="8" t="s">
        <v>293</v>
      </c>
      <c r="B1220" s="9" t="s">
        <v>1197</v>
      </c>
      <c r="C1220" s="9" t="s">
        <v>1205</v>
      </c>
      <c r="D1220" s="9" t="s">
        <v>1204</v>
      </c>
      <c r="E1220" s="9" t="s">
        <v>1200</v>
      </c>
      <c r="F1220" s="9" t="s">
        <v>1201</v>
      </c>
      <c r="G1220" s="9" t="s">
        <v>1202</v>
      </c>
      <c r="H1220" s="9" t="s">
        <v>1203</v>
      </c>
    </row>
    <row r="1221" spans="1:8" ht="15" thickBot="1" x14ac:dyDescent="0.35">
      <c r="A1221" s="8" t="s">
        <v>294</v>
      </c>
      <c r="B1221" s="9" t="s">
        <v>1197</v>
      </c>
      <c r="C1221" s="9" t="s">
        <v>1205</v>
      </c>
      <c r="D1221" s="9" t="s">
        <v>1204</v>
      </c>
      <c r="E1221" s="9" t="s">
        <v>1200</v>
      </c>
      <c r="F1221" s="9" t="s">
        <v>1201</v>
      </c>
      <c r="G1221" s="9" t="s">
        <v>1202</v>
      </c>
      <c r="H1221" s="9" t="s">
        <v>1203</v>
      </c>
    </row>
    <row r="1222" spans="1:8" ht="15" thickBot="1" x14ac:dyDescent="0.35">
      <c r="A1222" s="8" t="s">
        <v>297</v>
      </c>
      <c r="B1222" s="9" t="s">
        <v>1197</v>
      </c>
      <c r="C1222" s="9" t="s">
        <v>1205</v>
      </c>
      <c r="D1222" s="9" t="s">
        <v>1204</v>
      </c>
      <c r="E1222" s="9" t="s">
        <v>1200</v>
      </c>
      <c r="F1222" s="9" t="s">
        <v>1201</v>
      </c>
      <c r="G1222" s="9" t="s">
        <v>1202</v>
      </c>
      <c r="H1222" s="9" t="s">
        <v>1203</v>
      </c>
    </row>
    <row r="1223" spans="1:8" ht="15" thickBot="1" x14ac:dyDescent="0.35">
      <c r="A1223" s="8" t="s">
        <v>299</v>
      </c>
      <c r="B1223" s="9" t="s">
        <v>1197</v>
      </c>
      <c r="C1223" s="9" t="s">
        <v>1205</v>
      </c>
      <c r="D1223" s="9" t="s">
        <v>1204</v>
      </c>
      <c r="E1223" s="9" t="s">
        <v>1200</v>
      </c>
      <c r="F1223" s="9" t="s">
        <v>1201</v>
      </c>
      <c r="G1223" s="9" t="s">
        <v>1202</v>
      </c>
      <c r="H1223" s="9" t="s">
        <v>1203</v>
      </c>
    </row>
    <row r="1224" spans="1:8" ht="15" thickBot="1" x14ac:dyDescent="0.35">
      <c r="A1224" s="8" t="s">
        <v>302</v>
      </c>
      <c r="B1224" s="9" t="s">
        <v>1197</v>
      </c>
      <c r="C1224" s="9" t="s">
        <v>1205</v>
      </c>
      <c r="D1224" s="9" t="s">
        <v>1204</v>
      </c>
      <c r="E1224" s="9" t="s">
        <v>1200</v>
      </c>
      <c r="F1224" s="9" t="s">
        <v>1201</v>
      </c>
      <c r="G1224" s="9" t="s">
        <v>1202</v>
      </c>
      <c r="H1224" s="9" t="s">
        <v>1203</v>
      </c>
    </row>
    <row r="1225" spans="1:8" ht="15" thickBot="1" x14ac:dyDescent="0.35">
      <c r="A1225" s="8" t="s">
        <v>304</v>
      </c>
      <c r="B1225" s="9" t="s">
        <v>1197</v>
      </c>
      <c r="C1225" s="9" t="s">
        <v>1205</v>
      </c>
      <c r="D1225" s="9" t="s">
        <v>1204</v>
      </c>
      <c r="E1225" s="9" t="s">
        <v>1200</v>
      </c>
      <c r="F1225" s="9" t="s">
        <v>1201</v>
      </c>
      <c r="G1225" s="9" t="s">
        <v>1202</v>
      </c>
      <c r="H1225" s="9" t="s">
        <v>1203</v>
      </c>
    </row>
    <row r="1226" spans="1:8" ht="15" thickBot="1" x14ac:dyDescent="0.35">
      <c r="A1226" s="8" t="s">
        <v>308</v>
      </c>
      <c r="B1226" s="9" t="s">
        <v>1197</v>
      </c>
      <c r="C1226" s="9" t="s">
        <v>1205</v>
      </c>
      <c r="D1226" s="9" t="s">
        <v>1204</v>
      </c>
      <c r="E1226" s="9" t="s">
        <v>1200</v>
      </c>
      <c r="F1226" s="9" t="s">
        <v>1201</v>
      </c>
      <c r="G1226" s="9" t="s">
        <v>1202</v>
      </c>
      <c r="H1226" s="9" t="s">
        <v>1203</v>
      </c>
    </row>
    <row r="1227" spans="1:8" ht="15" thickBot="1" x14ac:dyDescent="0.35">
      <c r="A1227" s="8" t="s">
        <v>309</v>
      </c>
      <c r="B1227" s="9" t="s">
        <v>1197</v>
      </c>
      <c r="C1227" s="9" t="s">
        <v>1205</v>
      </c>
      <c r="D1227" s="9" t="s">
        <v>1204</v>
      </c>
      <c r="E1227" s="9" t="s">
        <v>1200</v>
      </c>
      <c r="F1227" s="9" t="s">
        <v>1201</v>
      </c>
      <c r="G1227" s="9" t="s">
        <v>1202</v>
      </c>
      <c r="H1227" s="9" t="s">
        <v>1203</v>
      </c>
    </row>
    <row r="1228" spans="1:8" ht="15" thickBot="1" x14ac:dyDescent="0.35">
      <c r="A1228" s="8" t="s">
        <v>311</v>
      </c>
      <c r="B1228" s="9" t="s">
        <v>1197</v>
      </c>
      <c r="C1228" s="9" t="s">
        <v>1205</v>
      </c>
      <c r="D1228" s="9" t="s">
        <v>1204</v>
      </c>
      <c r="E1228" s="9" t="s">
        <v>1200</v>
      </c>
      <c r="F1228" s="9" t="s">
        <v>1201</v>
      </c>
      <c r="G1228" s="9" t="s">
        <v>1202</v>
      </c>
      <c r="H1228" s="9" t="s">
        <v>1203</v>
      </c>
    </row>
    <row r="1229" spans="1:8" ht="15" thickBot="1" x14ac:dyDescent="0.35">
      <c r="A1229" s="8" t="s">
        <v>314</v>
      </c>
      <c r="B1229" s="9" t="s">
        <v>1197</v>
      </c>
      <c r="C1229" s="9" t="s">
        <v>1205</v>
      </c>
      <c r="D1229" s="9" t="s">
        <v>1204</v>
      </c>
      <c r="E1229" s="9" t="s">
        <v>1200</v>
      </c>
      <c r="F1229" s="9" t="s">
        <v>1201</v>
      </c>
      <c r="G1229" s="9" t="s">
        <v>1202</v>
      </c>
      <c r="H1229" s="9" t="s">
        <v>1203</v>
      </c>
    </row>
    <row r="1230" spans="1:8" ht="15" thickBot="1" x14ac:dyDescent="0.35">
      <c r="A1230" s="8" t="s">
        <v>316</v>
      </c>
      <c r="B1230" s="9" t="s">
        <v>1197</v>
      </c>
      <c r="C1230" s="9" t="s">
        <v>1205</v>
      </c>
      <c r="D1230" s="9" t="s">
        <v>1204</v>
      </c>
      <c r="E1230" s="9" t="s">
        <v>1200</v>
      </c>
      <c r="F1230" s="9" t="s">
        <v>1201</v>
      </c>
      <c r="G1230" s="9" t="s">
        <v>1202</v>
      </c>
      <c r="H1230" s="9" t="s">
        <v>1203</v>
      </c>
    </row>
    <row r="1231" spans="1:8" ht="15" thickBot="1" x14ac:dyDescent="0.35">
      <c r="A1231" s="8" t="s">
        <v>317</v>
      </c>
      <c r="B1231" s="9" t="s">
        <v>1197</v>
      </c>
      <c r="C1231" s="9" t="s">
        <v>1205</v>
      </c>
      <c r="D1231" s="9" t="s">
        <v>1204</v>
      </c>
      <c r="E1231" s="9" t="s">
        <v>1200</v>
      </c>
      <c r="F1231" s="9" t="s">
        <v>1201</v>
      </c>
      <c r="G1231" s="9" t="s">
        <v>1202</v>
      </c>
      <c r="H1231" s="9" t="s">
        <v>1203</v>
      </c>
    </row>
    <row r="1232" spans="1:8" ht="15" thickBot="1" x14ac:dyDescent="0.35">
      <c r="A1232" s="8" t="s">
        <v>319</v>
      </c>
      <c r="B1232" s="9" t="s">
        <v>1197</v>
      </c>
      <c r="C1232" s="9" t="s">
        <v>1205</v>
      </c>
      <c r="D1232" s="9" t="s">
        <v>1204</v>
      </c>
      <c r="E1232" s="9" t="s">
        <v>1200</v>
      </c>
      <c r="F1232" s="9" t="s">
        <v>1201</v>
      </c>
      <c r="G1232" s="9" t="s">
        <v>1202</v>
      </c>
      <c r="H1232" s="9" t="s">
        <v>1203</v>
      </c>
    </row>
    <row r="1233" spans="1:8" ht="15" thickBot="1" x14ac:dyDescent="0.35">
      <c r="A1233" s="8" t="s">
        <v>320</v>
      </c>
      <c r="B1233" s="9" t="s">
        <v>1197</v>
      </c>
      <c r="C1233" s="9" t="s">
        <v>1205</v>
      </c>
      <c r="D1233" s="9" t="s">
        <v>1204</v>
      </c>
      <c r="E1233" s="9" t="s">
        <v>1200</v>
      </c>
      <c r="F1233" s="9" t="s">
        <v>1201</v>
      </c>
      <c r="G1233" s="9" t="s">
        <v>1202</v>
      </c>
      <c r="H1233" s="9" t="s">
        <v>1203</v>
      </c>
    </row>
    <row r="1234" spans="1:8" ht="15" thickBot="1" x14ac:dyDescent="0.35">
      <c r="A1234" s="8" t="s">
        <v>321</v>
      </c>
      <c r="B1234" s="9" t="s">
        <v>1197</v>
      </c>
      <c r="C1234" s="9" t="s">
        <v>1200</v>
      </c>
      <c r="D1234" s="9" t="s">
        <v>1204</v>
      </c>
      <c r="E1234" s="9" t="s">
        <v>1200</v>
      </c>
      <c r="F1234" s="9" t="s">
        <v>1201</v>
      </c>
      <c r="G1234" s="9" t="s">
        <v>1202</v>
      </c>
      <c r="H1234" s="9" t="s">
        <v>1203</v>
      </c>
    </row>
    <row r="1235" spans="1:8" ht="15" thickBot="1" x14ac:dyDescent="0.35">
      <c r="A1235" s="8" t="s">
        <v>322</v>
      </c>
      <c r="B1235" s="9" t="s">
        <v>1197</v>
      </c>
      <c r="C1235" s="9" t="s">
        <v>1200</v>
      </c>
      <c r="D1235" s="9" t="s">
        <v>1204</v>
      </c>
      <c r="E1235" s="9" t="s">
        <v>1200</v>
      </c>
      <c r="F1235" s="9" t="s">
        <v>1201</v>
      </c>
      <c r="G1235" s="9" t="s">
        <v>1202</v>
      </c>
      <c r="H1235" s="9" t="s">
        <v>1203</v>
      </c>
    </row>
    <row r="1236" spans="1:8" ht="15" thickBot="1" x14ac:dyDescent="0.35">
      <c r="A1236" s="8" t="s">
        <v>324</v>
      </c>
      <c r="B1236" s="9" t="s">
        <v>1197</v>
      </c>
      <c r="C1236" s="9" t="s">
        <v>1200</v>
      </c>
      <c r="D1236" s="9" t="s">
        <v>1204</v>
      </c>
      <c r="E1236" s="9" t="s">
        <v>1200</v>
      </c>
      <c r="F1236" s="9" t="s">
        <v>1201</v>
      </c>
      <c r="G1236" s="9" t="s">
        <v>1202</v>
      </c>
      <c r="H1236" s="9" t="s">
        <v>1203</v>
      </c>
    </row>
    <row r="1237" spans="1:8" ht="15" thickBot="1" x14ac:dyDescent="0.35">
      <c r="A1237" s="8" t="s">
        <v>325</v>
      </c>
      <c r="B1237" s="9" t="s">
        <v>1197</v>
      </c>
      <c r="C1237" s="9" t="s">
        <v>1200</v>
      </c>
      <c r="D1237" s="9" t="s">
        <v>1204</v>
      </c>
      <c r="E1237" s="9" t="s">
        <v>1200</v>
      </c>
      <c r="F1237" s="9" t="s">
        <v>1201</v>
      </c>
      <c r="G1237" s="9" t="s">
        <v>1202</v>
      </c>
      <c r="H1237" s="9" t="s">
        <v>1203</v>
      </c>
    </row>
    <row r="1238" spans="1:8" ht="15" thickBot="1" x14ac:dyDescent="0.35">
      <c r="A1238" s="8" t="s">
        <v>326</v>
      </c>
      <c r="B1238" s="9" t="s">
        <v>1197</v>
      </c>
      <c r="C1238" s="9" t="s">
        <v>1200</v>
      </c>
      <c r="D1238" s="9" t="s">
        <v>1204</v>
      </c>
      <c r="E1238" s="9" t="s">
        <v>1200</v>
      </c>
      <c r="F1238" s="9" t="s">
        <v>1201</v>
      </c>
      <c r="G1238" s="9" t="s">
        <v>1202</v>
      </c>
      <c r="H1238" s="9" t="s">
        <v>1203</v>
      </c>
    </row>
    <row r="1239" spans="1:8" ht="15" thickBot="1" x14ac:dyDescent="0.35">
      <c r="A1239" s="8" t="s">
        <v>327</v>
      </c>
      <c r="B1239" s="9" t="s">
        <v>1197</v>
      </c>
      <c r="C1239" s="9" t="s">
        <v>1200</v>
      </c>
      <c r="D1239" s="9" t="s">
        <v>1204</v>
      </c>
      <c r="E1239" s="9" t="s">
        <v>1200</v>
      </c>
      <c r="F1239" s="9" t="s">
        <v>1201</v>
      </c>
      <c r="G1239" s="9" t="s">
        <v>1202</v>
      </c>
      <c r="H1239" s="9" t="s">
        <v>1203</v>
      </c>
    </row>
    <row r="1240" spans="1:8" ht="15" thickBot="1" x14ac:dyDescent="0.35">
      <c r="A1240" s="8" t="s">
        <v>328</v>
      </c>
      <c r="B1240" s="9" t="s">
        <v>1197</v>
      </c>
      <c r="C1240" s="9" t="s">
        <v>1200</v>
      </c>
      <c r="D1240" s="9" t="s">
        <v>1204</v>
      </c>
      <c r="E1240" s="9" t="s">
        <v>1200</v>
      </c>
      <c r="F1240" s="9" t="s">
        <v>1201</v>
      </c>
      <c r="G1240" s="9" t="s">
        <v>1202</v>
      </c>
      <c r="H1240" s="9" t="s">
        <v>1203</v>
      </c>
    </row>
    <row r="1241" spans="1:8" ht="15" thickBot="1" x14ac:dyDescent="0.35">
      <c r="A1241" s="8" t="s">
        <v>330</v>
      </c>
      <c r="B1241" s="9" t="s">
        <v>1197</v>
      </c>
      <c r="C1241" s="9" t="s">
        <v>1200</v>
      </c>
      <c r="D1241" s="9" t="s">
        <v>1204</v>
      </c>
      <c r="E1241" s="9" t="s">
        <v>1200</v>
      </c>
      <c r="F1241" s="9" t="s">
        <v>1201</v>
      </c>
      <c r="G1241" s="9" t="s">
        <v>1202</v>
      </c>
      <c r="H1241" s="9" t="s">
        <v>1203</v>
      </c>
    </row>
    <row r="1242" spans="1:8" ht="15" thickBot="1" x14ac:dyDescent="0.35">
      <c r="A1242" s="8" t="s">
        <v>331</v>
      </c>
      <c r="B1242" s="9" t="s">
        <v>1197</v>
      </c>
      <c r="C1242" s="9" t="s">
        <v>1200</v>
      </c>
      <c r="D1242" s="9" t="s">
        <v>1204</v>
      </c>
      <c r="E1242" s="9" t="s">
        <v>1200</v>
      </c>
      <c r="F1242" s="9" t="s">
        <v>1201</v>
      </c>
      <c r="G1242" s="9" t="s">
        <v>1202</v>
      </c>
      <c r="H1242" s="9" t="s">
        <v>1203</v>
      </c>
    </row>
    <row r="1243" spans="1:8" ht="15" thickBot="1" x14ac:dyDescent="0.35">
      <c r="A1243" s="8" t="s">
        <v>333</v>
      </c>
      <c r="B1243" s="9" t="s">
        <v>1197</v>
      </c>
      <c r="C1243" s="9" t="s">
        <v>1200</v>
      </c>
      <c r="D1243" s="9" t="s">
        <v>1204</v>
      </c>
      <c r="E1243" s="9" t="s">
        <v>1200</v>
      </c>
      <c r="F1243" s="9" t="s">
        <v>1201</v>
      </c>
      <c r="G1243" s="9" t="s">
        <v>1202</v>
      </c>
      <c r="H1243" s="9" t="s">
        <v>1203</v>
      </c>
    </row>
    <row r="1244" spans="1:8" ht="15" thickBot="1" x14ac:dyDescent="0.35">
      <c r="A1244" s="8" t="s">
        <v>334</v>
      </c>
      <c r="B1244" s="9" t="s">
        <v>1197</v>
      </c>
      <c r="C1244" s="9" t="s">
        <v>1200</v>
      </c>
      <c r="D1244" s="9" t="s">
        <v>1204</v>
      </c>
      <c r="E1244" s="9" t="s">
        <v>1200</v>
      </c>
      <c r="F1244" s="9" t="s">
        <v>1201</v>
      </c>
      <c r="G1244" s="9" t="s">
        <v>1202</v>
      </c>
      <c r="H1244" s="9" t="s">
        <v>1203</v>
      </c>
    </row>
    <row r="1245" spans="1:8" ht="15" thickBot="1" x14ac:dyDescent="0.35">
      <c r="A1245" s="8" t="s">
        <v>336</v>
      </c>
      <c r="B1245" s="9" t="s">
        <v>1197</v>
      </c>
      <c r="C1245" s="9" t="s">
        <v>1200</v>
      </c>
      <c r="D1245" s="9" t="s">
        <v>1204</v>
      </c>
      <c r="E1245" s="9" t="s">
        <v>1200</v>
      </c>
      <c r="F1245" s="9" t="s">
        <v>1201</v>
      </c>
      <c r="G1245" s="9" t="s">
        <v>1202</v>
      </c>
      <c r="H1245" s="9" t="s">
        <v>1203</v>
      </c>
    </row>
    <row r="1246" spans="1:8" ht="15" thickBot="1" x14ac:dyDescent="0.35">
      <c r="A1246" s="8" t="s">
        <v>338</v>
      </c>
      <c r="B1246" s="9" t="s">
        <v>1197</v>
      </c>
      <c r="C1246" s="9" t="s">
        <v>1200</v>
      </c>
      <c r="D1246" s="9" t="s">
        <v>1204</v>
      </c>
      <c r="E1246" s="9" t="s">
        <v>1200</v>
      </c>
      <c r="F1246" s="9" t="s">
        <v>1201</v>
      </c>
      <c r="G1246" s="9" t="s">
        <v>1202</v>
      </c>
      <c r="H1246" s="9" t="s">
        <v>1203</v>
      </c>
    </row>
    <row r="1247" spans="1:8" ht="15" thickBot="1" x14ac:dyDescent="0.35">
      <c r="A1247" s="8" t="s">
        <v>339</v>
      </c>
      <c r="B1247" s="9" t="s">
        <v>1197</v>
      </c>
      <c r="C1247" s="9" t="s">
        <v>1200</v>
      </c>
      <c r="D1247" s="9" t="s">
        <v>1204</v>
      </c>
      <c r="E1247" s="9" t="s">
        <v>1200</v>
      </c>
      <c r="F1247" s="9" t="s">
        <v>1201</v>
      </c>
      <c r="G1247" s="9" t="s">
        <v>1202</v>
      </c>
      <c r="H1247" s="9" t="s">
        <v>1203</v>
      </c>
    </row>
    <row r="1248" spans="1:8" ht="15" thickBot="1" x14ac:dyDescent="0.35">
      <c r="A1248" s="8" t="s">
        <v>340</v>
      </c>
      <c r="B1248" s="9" t="s">
        <v>1197</v>
      </c>
      <c r="C1248" s="9" t="s">
        <v>1200</v>
      </c>
      <c r="D1248" s="9" t="s">
        <v>1204</v>
      </c>
      <c r="E1248" s="9" t="s">
        <v>1200</v>
      </c>
      <c r="F1248" s="9" t="s">
        <v>1201</v>
      </c>
      <c r="G1248" s="9" t="s">
        <v>1202</v>
      </c>
      <c r="H1248" s="9" t="s">
        <v>1203</v>
      </c>
    </row>
    <row r="1249" spans="1:8" ht="15" thickBot="1" x14ac:dyDescent="0.35">
      <c r="A1249" s="8" t="s">
        <v>341</v>
      </c>
      <c r="B1249" s="9" t="s">
        <v>1197</v>
      </c>
      <c r="C1249" s="9" t="s">
        <v>1204</v>
      </c>
      <c r="D1249" s="9" t="s">
        <v>1204</v>
      </c>
      <c r="E1249" s="9" t="s">
        <v>1200</v>
      </c>
      <c r="F1249" s="9" t="s">
        <v>1201</v>
      </c>
      <c r="G1249" s="9" t="s">
        <v>1202</v>
      </c>
      <c r="H1249" s="9" t="s">
        <v>1203</v>
      </c>
    </row>
    <row r="1250" spans="1:8" ht="15" thickBot="1" x14ac:dyDescent="0.35">
      <c r="A1250" s="8" t="s">
        <v>343</v>
      </c>
      <c r="B1250" s="9" t="s">
        <v>1197</v>
      </c>
      <c r="C1250" s="9" t="s">
        <v>1204</v>
      </c>
      <c r="D1250" s="9" t="s">
        <v>1204</v>
      </c>
      <c r="E1250" s="9" t="s">
        <v>1200</v>
      </c>
      <c r="F1250" s="9" t="s">
        <v>1201</v>
      </c>
      <c r="G1250" s="9" t="s">
        <v>1202</v>
      </c>
      <c r="H1250" s="9" t="s">
        <v>1203</v>
      </c>
    </row>
    <row r="1251" spans="1:8" ht="15" thickBot="1" x14ac:dyDescent="0.35">
      <c r="A1251" s="8" t="s">
        <v>344</v>
      </c>
      <c r="B1251" s="9" t="s">
        <v>1197</v>
      </c>
      <c r="C1251" s="9" t="s">
        <v>1204</v>
      </c>
      <c r="D1251" s="9" t="s">
        <v>1204</v>
      </c>
      <c r="E1251" s="9" t="s">
        <v>1200</v>
      </c>
      <c r="F1251" s="9" t="s">
        <v>1201</v>
      </c>
      <c r="G1251" s="9" t="s">
        <v>1202</v>
      </c>
      <c r="H1251" s="9" t="s">
        <v>1203</v>
      </c>
    </row>
    <row r="1252" spans="1:8" ht="15" thickBot="1" x14ac:dyDescent="0.35">
      <c r="A1252" s="8" t="s">
        <v>347</v>
      </c>
      <c r="B1252" s="9" t="s">
        <v>1197</v>
      </c>
      <c r="C1252" s="9" t="s">
        <v>1204</v>
      </c>
      <c r="D1252" s="9" t="s">
        <v>1204</v>
      </c>
      <c r="E1252" s="9" t="s">
        <v>1200</v>
      </c>
      <c r="F1252" s="9" t="s">
        <v>1201</v>
      </c>
      <c r="G1252" s="9" t="s">
        <v>1202</v>
      </c>
      <c r="H1252" s="9" t="s">
        <v>1203</v>
      </c>
    </row>
    <row r="1253" spans="1:8" ht="15" thickBot="1" x14ac:dyDescent="0.35">
      <c r="A1253" s="8" t="s">
        <v>349</v>
      </c>
      <c r="B1253" s="9" t="s">
        <v>1197</v>
      </c>
      <c r="C1253" s="9" t="s">
        <v>1204</v>
      </c>
      <c r="D1253" s="9" t="s">
        <v>1204</v>
      </c>
      <c r="E1253" s="9" t="s">
        <v>1200</v>
      </c>
      <c r="F1253" s="9" t="s">
        <v>1201</v>
      </c>
      <c r="G1253" s="9" t="s">
        <v>1202</v>
      </c>
      <c r="H1253" s="9" t="s">
        <v>1203</v>
      </c>
    </row>
    <row r="1254" spans="1:8" ht="15" thickBot="1" x14ac:dyDescent="0.35">
      <c r="A1254" s="8" t="s">
        <v>350</v>
      </c>
      <c r="B1254" s="9" t="s">
        <v>1206</v>
      </c>
      <c r="C1254" s="9" t="s">
        <v>1204</v>
      </c>
      <c r="D1254" s="9" t="s">
        <v>1204</v>
      </c>
      <c r="E1254" s="9" t="s">
        <v>1200</v>
      </c>
      <c r="F1254" s="9" t="s">
        <v>1201</v>
      </c>
      <c r="G1254" s="9" t="s">
        <v>1202</v>
      </c>
      <c r="H1254" s="9" t="s">
        <v>1203</v>
      </c>
    </row>
    <row r="1255" spans="1:8" ht="15" thickBot="1" x14ac:dyDescent="0.35">
      <c r="A1255" s="8" t="s">
        <v>351</v>
      </c>
      <c r="B1255" s="9" t="s">
        <v>1206</v>
      </c>
      <c r="C1255" s="9" t="s">
        <v>1204</v>
      </c>
      <c r="D1255" s="9" t="s">
        <v>1204</v>
      </c>
      <c r="E1255" s="9" t="s">
        <v>1207</v>
      </c>
      <c r="F1255" s="9" t="s">
        <v>1201</v>
      </c>
      <c r="G1255" s="9" t="s">
        <v>1202</v>
      </c>
      <c r="H1255" s="9" t="s">
        <v>1203</v>
      </c>
    </row>
    <row r="1256" spans="1:8" ht="15" thickBot="1" x14ac:dyDescent="0.35">
      <c r="A1256" s="8" t="s">
        <v>354</v>
      </c>
      <c r="B1256" s="9" t="s">
        <v>1208</v>
      </c>
      <c r="C1256" s="9" t="s">
        <v>1204</v>
      </c>
      <c r="D1256" s="9" t="s">
        <v>1204</v>
      </c>
      <c r="E1256" s="9" t="s">
        <v>1207</v>
      </c>
      <c r="F1256" s="9" t="s">
        <v>1201</v>
      </c>
      <c r="G1256" s="9" t="s">
        <v>1202</v>
      </c>
      <c r="H1256" s="9" t="s">
        <v>1203</v>
      </c>
    </row>
    <row r="1257" spans="1:8" ht="15" thickBot="1" x14ac:dyDescent="0.35">
      <c r="A1257" s="8" t="s">
        <v>356</v>
      </c>
      <c r="B1257" s="9" t="s">
        <v>1208</v>
      </c>
      <c r="C1257" s="9" t="s">
        <v>1204</v>
      </c>
      <c r="D1257" s="9" t="s">
        <v>1204</v>
      </c>
      <c r="E1257" s="9" t="s">
        <v>1207</v>
      </c>
      <c r="F1257" s="9" t="s">
        <v>1199</v>
      </c>
      <c r="G1257" s="9" t="s">
        <v>1202</v>
      </c>
      <c r="H1257" s="9" t="s">
        <v>1203</v>
      </c>
    </row>
    <row r="1258" spans="1:8" ht="15" thickBot="1" x14ac:dyDescent="0.35">
      <c r="A1258" s="8" t="s">
        <v>357</v>
      </c>
      <c r="B1258" s="9" t="s">
        <v>1208</v>
      </c>
      <c r="C1258" s="9" t="s">
        <v>1204</v>
      </c>
      <c r="D1258" s="9" t="s">
        <v>1204</v>
      </c>
      <c r="E1258" s="9" t="s">
        <v>1207</v>
      </c>
      <c r="F1258" s="9" t="s">
        <v>1199</v>
      </c>
      <c r="G1258" s="9" t="s">
        <v>1202</v>
      </c>
      <c r="H1258" s="9" t="s">
        <v>1203</v>
      </c>
    </row>
    <row r="1259" spans="1:8" ht="15" thickBot="1" x14ac:dyDescent="0.35">
      <c r="A1259" s="8" t="s">
        <v>358</v>
      </c>
      <c r="B1259" s="9" t="s">
        <v>1208</v>
      </c>
      <c r="C1259" s="9" t="s">
        <v>1204</v>
      </c>
      <c r="D1259" s="9" t="s">
        <v>1204</v>
      </c>
      <c r="E1259" s="9" t="s">
        <v>1207</v>
      </c>
      <c r="F1259" s="9" t="s">
        <v>1199</v>
      </c>
      <c r="G1259" s="9" t="s">
        <v>1202</v>
      </c>
      <c r="H1259" s="9" t="s">
        <v>1203</v>
      </c>
    </row>
    <row r="1260" spans="1:8" ht="15" thickBot="1" x14ac:dyDescent="0.35">
      <c r="A1260" s="8" t="s">
        <v>359</v>
      </c>
      <c r="B1260" s="9" t="s">
        <v>1208</v>
      </c>
      <c r="C1260" s="9" t="s">
        <v>1204</v>
      </c>
      <c r="D1260" s="9" t="s">
        <v>1204</v>
      </c>
      <c r="E1260" s="9" t="s">
        <v>1207</v>
      </c>
      <c r="F1260" s="9" t="s">
        <v>1199</v>
      </c>
      <c r="G1260" s="9" t="s">
        <v>1202</v>
      </c>
      <c r="H1260" s="9" t="s">
        <v>1203</v>
      </c>
    </row>
    <row r="1261" spans="1:8" ht="15" thickBot="1" x14ac:dyDescent="0.35">
      <c r="A1261" s="8" t="s">
        <v>361</v>
      </c>
      <c r="B1261" s="9" t="s">
        <v>1209</v>
      </c>
      <c r="C1261" s="9" t="s">
        <v>1204</v>
      </c>
      <c r="D1261" s="9" t="s">
        <v>1204</v>
      </c>
      <c r="E1261" s="9" t="s">
        <v>1207</v>
      </c>
      <c r="F1261" s="9" t="s">
        <v>1199</v>
      </c>
      <c r="G1261" s="9" t="s">
        <v>1202</v>
      </c>
      <c r="H1261" s="9" t="s">
        <v>1203</v>
      </c>
    </row>
    <row r="1262" spans="1:8" ht="15" thickBot="1" x14ac:dyDescent="0.35">
      <c r="A1262" s="8" t="s">
        <v>363</v>
      </c>
      <c r="B1262" s="9" t="s">
        <v>1209</v>
      </c>
      <c r="C1262" s="9" t="s">
        <v>1204</v>
      </c>
      <c r="D1262" s="9" t="s">
        <v>1204</v>
      </c>
      <c r="E1262" s="9" t="s">
        <v>1210</v>
      </c>
      <c r="F1262" s="9" t="s">
        <v>1199</v>
      </c>
      <c r="G1262" s="9" t="s">
        <v>1202</v>
      </c>
      <c r="H1262" s="9" t="s">
        <v>1203</v>
      </c>
    </row>
    <row r="1263" spans="1:8" ht="15" thickBot="1" x14ac:dyDescent="0.35">
      <c r="A1263" s="8" t="s">
        <v>364</v>
      </c>
      <c r="B1263" s="9" t="s">
        <v>1211</v>
      </c>
      <c r="C1263" s="9" t="s">
        <v>1204</v>
      </c>
      <c r="D1263" s="9" t="s">
        <v>1204</v>
      </c>
      <c r="E1263" s="9" t="s">
        <v>1210</v>
      </c>
      <c r="F1263" s="9" t="s">
        <v>1199</v>
      </c>
      <c r="G1263" s="9" t="s">
        <v>1202</v>
      </c>
      <c r="H1263" s="9" t="s">
        <v>1203</v>
      </c>
    </row>
    <row r="1264" spans="1:8" ht="15" thickBot="1" x14ac:dyDescent="0.35">
      <c r="A1264" s="8" t="s">
        <v>366</v>
      </c>
      <c r="B1264" s="9" t="s">
        <v>1211</v>
      </c>
      <c r="C1264" s="9" t="s">
        <v>1204</v>
      </c>
      <c r="D1264" s="9" t="s">
        <v>1212</v>
      </c>
      <c r="E1264" s="9" t="s">
        <v>1210</v>
      </c>
      <c r="F1264" s="9" t="s">
        <v>1199</v>
      </c>
      <c r="G1264" s="9" t="s">
        <v>1202</v>
      </c>
      <c r="H1264" s="9" t="s">
        <v>1203</v>
      </c>
    </row>
    <row r="1265" spans="1:8" ht="15" thickBot="1" x14ac:dyDescent="0.35">
      <c r="A1265" s="8" t="s">
        <v>368</v>
      </c>
      <c r="B1265" s="9" t="s">
        <v>1213</v>
      </c>
      <c r="C1265" s="9" t="s">
        <v>1204</v>
      </c>
      <c r="D1265" s="9" t="s">
        <v>1212</v>
      </c>
      <c r="E1265" s="9" t="s">
        <v>1210</v>
      </c>
      <c r="F1265" s="9" t="s">
        <v>1199</v>
      </c>
      <c r="G1265" s="9" t="s">
        <v>1202</v>
      </c>
      <c r="H1265" s="9" t="s">
        <v>1203</v>
      </c>
    </row>
    <row r="1266" spans="1:8" ht="15" thickBot="1" x14ac:dyDescent="0.35">
      <c r="A1266" s="8" t="s">
        <v>371</v>
      </c>
      <c r="B1266" s="9" t="s">
        <v>1213</v>
      </c>
      <c r="C1266" s="9" t="s">
        <v>1207</v>
      </c>
      <c r="D1266" s="9" t="s">
        <v>1212</v>
      </c>
      <c r="E1266" s="9" t="s">
        <v>1210</v>
      </c>
      <c r="F1266" s="9" t="s">
        <v>1199</v>
      </c>
      <c r="G1266" s="9" t="s">
        <v>1202</v>
      </c>
      <c r="H1266" s="9" t="s">
        <v>1203</v>
      </c>
    </row>
    <row r="1267" spans="1:8" ht="15" thickBot="1" x14ac:dyDescent="0.35">
      <c r="A1267" s="8" t="s">
        <v>372</v>
      </c>
      <c r="B1267" s="9" t="s">
        <v>1213</v>
      </c>
      <c r="C1267" s="9" t="s">
        <v>1207</v>
      </c>
      <c r="D1267" s="9" t="s">
        <v>1212</v>
      </c>
      <c r="E1267" s="9" t="s">
        <v>1210</v>
      </c>
      <c r="F1267" s="9" t="s">
        <v>1199</v>
      </c>
      <c r="G1267" s="9" t="s">
        <v>1202</v>
      </c>
      <c r="H1267" s="9" t="s">
        <v>1203</v>
      </c>
    </row>
    <row r="1268" spans="1:8" ht="15" thickBot="1" x14ac:dyDescent="0.35">
      <c r="A1268" s="8" t="s">
        <v>376</v>
      </c>
      <c r="B1268" s="9" t="s">
        <v>1213</v>
      </c>
      <c r="C1268" s="9" t="s">
        <v>1207</v>
      </c>
      <c r="D1268" s="9" t="s">
        <v>1212</v>
      </c>
      <c r="E1268" s="9" t="s">
        <v>1210</v>
      </c>
      <c r="F1268" s="9" t="s">
        <v>1199</v>
      </c>
      <c r="G1268" s="9" t="s">
        <v>1202</v>
      </c>
      <c r="H1268" s="9" t="s">
        <v>1203</v>
      </c>
    </row>
    <row r="1269" spans="1:8" ht="15" thickBot="1" x14ac:dyDescent="0.35">
      <c r="A1269" s="8" t="s">
        <v>378</v>
      </c>
      <c r="B1269" s="9" t="s">
        <v>1214</v>
      </c>
      <c r="C1269" s="9" t="s">
        <v>1207</v>
      </c>
      <c r="D1269" s="9" t="s">
        <v>1212</v>
      </c>
      <c r="E1269" s="9" t="s">
        <v>1210</v>
      </c>
      <c r="F1269" s="9" t="s">
        <v>1199</v>
      </c>
      <c r="G1269" s="9" t="s">
        <v>1202</v>
      </c>
      <c r="H1269" s="9" t="s">
        <v>1203</v>
      </c>
    </row>
    <row r="1270" spans="1:8" ht="15" thickBot="1" x14ac:dyDescent="0.35">
      <c r="A1270" s="8" t="s">
        <v>380</v>
      </c>
      <c r="B1270" s="9" t="s">
        <v>1214</v>
      </c>
      <c r="C1270" s="9" t="s">
        <v>1207</v>
      </c>
      <c r="D1270" s="9" t="s">
        <v>1212</v>
      </c>
      <c r="E1270" s="9" t="s">
        <v>1210</v>
      </c>
      <c r="F1270" s="9" t="s">
        <v>1199</v>
      </c>
      <c r="G1270" s="9" t="s">
        <v>1202</v>
      </c>
      <c r="H1270" s="9" t="s">
        <v>1203</v>
      </c>
    </row>
    <row r="1271" spans="1:8" ht="15" thickBot="1" x14ac:dyDescent="0.35">
      <c r="A1271" s="8" t="s">
        <v>383</v>
      </c>
      <c r="B1271" s="9" t="s">
        <v>1214</v>
      </c>
      <c r="C1271" s="9" t="s">
        <v>1207</v>
      </c>
      <c r="D1271" s="9" t="s">
        <v>1212</v>
      </c>
      <c r="E1271" s="9" t="s">
        <v>1210</v>
      </c>
      <c r="F1271" s="9" t="s">
        <v>1199</v>
      </c>
      <c r="G1271" s="9" t="s">
        <v>1202</v>
      </c>
      <c r="H1271" s="9" t="s">
        <v>1203</v>
      </c>
    </row>
    <row r="1272" spans="1:8" ht="15" thickBot="1" x14ac:dyDescent="0.35">
      <c r="A1272" s="8" t="s">
        <v>385</v>
      </c>
      <c r="B1272" s="9" t="s">
        <v>1214</v>
      </c>
      <c r="C1272" s="9" t="s">
        <v>1207</v>
      </c>
      <c r="D1272" s="9" t="s">
        <v>1212</v>
      </c>
      <c r="E1272" s="9" t="s">
        <v>1210</v>
      </c>
      <c r="F1272" s="9" t="s">
        <v>1199</v>
      </c>
      <c r="G1272" s="9" t="s">
        <v>1202</v>
      </c>
      <c r="H1272" s="9" t="s">
        <v>1203</v>
      </c>
    </row>
    <row r="1273" spans="1:8" ht="15" thickBot="1" x14ac:dyDescent="0.35">
      <c r="A1273" s="8" t="s">
        <v>388</v>
      </c>
      <c r="B1273" s="9" t="s">
        <v>1214</v>
      </c>
      <c r="C1273" s="9" t="s">
        <v>1207</v>
      </c>
      <c r="D1273" s="9" t="s">
        <v>1212</v>
      </c>
      <c r="E1273" s="9" t="s">
        <v>1210</v>
      </c>
      <c r="F1273" s="9" t="s">
        <v>1199</v>
      </c>
      <c r="G1273" s="9" t="s">
        <v>1202</v>
      </c>
      <c r="H1273" s="9" t="s">
        <v>1203</v>
      </c>
    </row>
    <row r="1274" spans="1:8" ht="15" thickBot="1" x14ac:dyDescent="0.35">
      <c r="A1274" s="8" t="s">
        <v>389</v>
      </c>
      <c r="B1274" s="9" t="s">
        <v>1214</v>
      </c>
      <c r="C1274" s="9" t="s">
        <v>1207</v>
      </c>
      <c r="D1274" s="9" t="s">
        <v>1212</v>
      </c>
      <c r="E1274" s="9" t="s">
        <v>1210</v>
      </c>
      <c r="F1274" s="9" t="s">
        <v>1200</v>
      </c>
      <c r="G1274" s="9" t="s">
        <v>1202</v>
      </c>
      <c r="H1274" s="9" t="s">
        <v>1203</v>
      </c>
    </row>
    <row r="1275" spans="1:8" ht="15" thickBot="1" x14ac:dyDescent="0.35">
      <c r="A1275" s="8" t="s">
        <v>391</v>
      </c>
      <c r="B1275" s="9" t="s">
        <v>1214</v>
      </c>
      <c r="C1275" s="9" t="s">
        <v>1207</v>
      </c>
      <c r="D1275" s="9" t="s">
        <v>1212</v>
      </c>
      <c r="E1275" s="9" t="s">
        <v>1210</v>
      </c>
      <c r="F1275" s="9" t="s">
        <v>1200</v>
      </c>
      <c r="G1275" s="9" t="s">
        <v>1202</v>
      </c>
      <c r="H1275" s="9" t="s">
        <v>1203</v>
      </c>
    </row>
    <row r="1276" spans="1:8" ht="15" thickBot="1" x14ac:dyDescent="0.35">
      <c r="A1276" s="8" t="s">
        <v>394</v>
      </c>
      <c r="B1276" s="9" t="s">
        <v>1214</v>
      </c>
      <c r="C1276" s="9" t="s">
        <v>1207</v>
      </c>
      <c r="D1276" s="9" t="s">
        <v>1212</v>
      </c>
      <c r="E1276" s="9" t="s">
        <v>1210</v>
      </c>
      <c r="F1276" s="9" t="s">
        <v>1202</v>
      </c>
      <c r="G1276" s="9" t="s">
        <v>1202</v>
      </c>
      <c r="H1276" s="9" t="s">
        <v>1203</v>
      </c>
    </row>
    <row r="1277" spans="1:8" ht="15" thickBot="1" x14ac:dyDescent="0.35">
      <c r="A1277" s="8" t="s">
        <v>396</v>
      </c>
      <c r="B1277" s="9" t="s">
        <v>1215</v>
      </c>
      <c r="C1277" s="9" t="s">
        <v>1207</v>
      </c>
      <c r="D1277" s="9" t="s">
        <v>1212</v>
      </c>
      <c r="E1277" s="9" t="s">
        <v>1210</v>
      </c>
      <c r="F1277" s="9" t="s">
        <v>1202</v>
      </c>
      <c r="G1277" s="9" t="s">
        <v>1202</v>
      </c>
      <c r="H1277" s="9" t="s">
        <v>1203</v>
      </c>
    </row>
    <row r="1278" spans="1:8" ht="15" thickBot="1" x14ac:dyDescent="0.35">
      <c r="A1278" s="8" t="s">
        <v>398</v>
      </c>
      <c r="B1278" s="9" t="s">
        <v>1215</v>
      </c>
      <c r="C1278" s="9" t="s">
        <v>1207</v>
      </c>
      <c r="D1278" s="9" t="s">
        <v>1212</v>
      </c>
      <c r="E1278" s="9" t="s">
        <v>1210</v>
      </c>
      <c r="F1278" s="9" t="s">
        <v>1202</v>
      </c>
      <c r="G1278" s="9" t="s">
        <v>1202</v>
      </c>
      <c r="H1278" s="9" t="s">
        <v>1203</v>
      </c>
    </row>
    <row r="1279" spans="1:8" ht="15" thickBot="1" x14ac:dyDescent="0.35">
      <c r="A1279" s="8" t="s">
        <v>400</v>
      </c>
      <c r="B1279" s="9" t="s">
        <v>1215</v>
      </c>
      <c r="C1279" s="9" t="s">
        <v>1207</v>
      </c>
      <c r="D1279" s="9" t="s">
        <v>1212</v>
      </c>
      <c r="E1279" s="9" t="s">
        <v>1210</v>
      </c>
      <c r="F1279" s="9" t="s">
        <v>1202</v>
      </c>
      <c r="G1279" s="9" t="s">
        <v>1202</v>
      </c>
      <c r="H1279" s="9" t="s">
        <v>1203</v>
      </c>
    </row>
    <row r="1280" spans="1:8" ht="15" thickBot="1" x14ac:dyDescent="0.35">
      <c r="A1280" s="8" t="s">
        <v>402</v>
      </c>
      <c r="B1280" s="9" t="s">
        <v>1215</v>
      </c>
      <c r="C1280" s="9" t="s">
        <v>1207</v>
      </c>
      <c r="D1280" s="9" t="s">
        <v>1212</v>
      </c>
      <c r="E1280" s="9" t="s">
        <v>1210</v>
      </c>
      <c r="F1280" s="9" t="s">
        <v>1202</v>
      </c>
      <c r="G1280" s="9" t="s">
        <v>1202</v>
      </c>
      <c r="H1280" s="9" t="s">
        <v>1203</v>
      </c>
    </row>
    <row r="1281" spans="1:8" ht="15" thickBot="1" x14ac:dyDescent="0.35">
      <c r="A1281" s="8" t="s">
        <v>404</v>
      </c>
      <c r="B1281" s="9" t="s">
        <v>1215</v>
      </c>
      <c r="C1281" s="9" t="s">
        <v>1207</v>
      </c>
      <c r="D1281" s="9" t="s">
        <v>1212</v>
      </c>
      <c r="E1281" s="9" t="s">
        <v>1210</v>
      </c>
      <c r="F1281" s="9" t="s">
        <v>1202</v>
      </c>
      <c r="G1281" s="9" t="s">
        <v>1202</v>
      </c>
      <c r="H1281" s="9" t="s">
        <v>1203</v>
      </c>
    </row>
    <row r="1282" spans="1:8" ht="15" thickBot="1" x14ac:dyDescent="0.35">
      <c r="A1282" s="8" t="s">
        <v>406</v>
      </c>
      <c r="B1282" s="9" t="s">
        <v>1215</v>
      </c>
      <c r="C1282" s="9" t="s">
        <v>1207</v>
      </c>
      <c r="D1282" s="9" t="s">
        <v>1212</v>
      </c>
      <c r="E1282" s="9" t="s">
        <v>1210</v>
      </c>
      <c r="F1282" s="9" t="s">
        <v>1202</v>
      </c>
      <c r="G1282" s="9" t="s">
        <v>1202</v>
      </c>
      <c r="H1282" s="9" t="s">
        <v>1203</v>
      </c>
    </row>
    <row r="1283" spans="1:8" ht="15" thickBot="1" x14ac:dyDescent="0.35">
      <c r="A1283" s="8" t="s">
        <v>407</v>
      </c>
      <c r="B1283" s="9" t="s">
        <v>1201</v>
      </c>
      <c r="C1283" s="9" t="s">
        <v>1207</v>
      </c>
      <c r="D1283" s="9" t="s">
        <v>1212</v>
      </c>
      <c r="E1283" s="9" t="s">
        <v>1210</v>
      </c>
      <c r="F1283" s="9" t="s">
        <v>1202</v>
      </c>
      <c r="G1283" s="9" t="s">
        <v>1202</v>
      </c>
      <c r="H1283" s="9" t="s">
        <v>1203</v>
      </c>
    </row>
    <row r="1284" spans="1:8" ht="15" thickBot="1" x14ac:dyDescent="0.35">
      <c r="A1284" s="8" t="s">
        <v>408</v>
      </c>
      <c r="B1284" s="9" t="s">
        <v>1201</v>
      </c>
      <c r="C1284" s="9" t="s">
        <v>1207</v>
      </c>
      <c r="D1284" s="9" t="s">
        <v>1212</v>
      </c>
      <c r="E1284" s="9" t="s">
        <v>1210</v>
      </c>
      <c r="F1284" s="9" t="s">
        <v>1202</v>
      </c>
      <c r="G1284" s="9" t="s">
        <v>1202</v>
      </c>
      <c r="H1284" s="9" t="s">
        <v>1203</v>
      </c>
    </row>
    <row r="1285" spans="1:8" ht="15" thickBot="1" x14ac:dyDescent="0.35">
      <c r="A1285" s="8" t="s">
        <v>410</v>
      </c>
      <c r="B1285" s="9" t="s">
        <v>1201</v>
      </c>
      <c r="C1285" s="9" t="s">
        <v>1207</v>
      </c>
      <c r="D1285" s="9" t="s">
        <v>1212</v>
      </c>
      <c r="E1285" s="9" t="s">
        <v>1210</v>
      </c>
      <c r="F1285" s="9" t="s">
        <v>1202</v>
      </c>
      <c r="G1285" s="9" t="s">
        <v>1202</v>
      </c>
      <c r="H1285" s="9" t="s">
        <v>1203</v>
      </c>
    </row>
    <row r="1286" spans="1:8" ht="15" thickBot="1" x14ac:dyDescent="0.35">
      <c r="A1286" s="8" t="s">
        <v>412</v>
      </c>
      <c r="B1286" s="9" t="s">
        <v>1205</v>
      </c>
      <c r="C1286" s="9" t="s">
        <v>1207</v>
      </c>
      <c r="D1286" s="9" t="s">
        <v>1212</v>
      </c>
      <c r="E1286" s="9" t="s">
        <v>1210</v>
      </c>
      <c r="F1286" s="9" t="s">
        <v>1202</v>
      </c>
      <c r="G1286" s="9" t="s">
        <v>1202</v>
      </c>
      <c r="H1286" s="9" t="s">
        <v>1212</v>
      </c>
    </row>
    <row r="1287" spans="1:8" ht="15" thickBot="1" x14ac:dyDescent="0.35">
      <c r="A1287" s="8" t="s">
        <v>414</v>
      </c>
      <c r="B1287" s="9" t="s">
        <v>1205</v>
      </c>
      <c r="C1287" s="9" t="s">
        <v>1207</v>
      </c>
      <c r="D1287" s="9" t="s">
        <v>1212</v>
      </c>
      <c r="E1287" s="9" t="s">
        <v>1210</v>
      </c>
      <c r="F1287" s="9" t="s">
        <v>1202</v>
      </c>
      <c r="G1287" s="9" t="s">
        <v>1202</v>
      </c>
      <c r="H1287" s="9" t="s">
        <v>1212</v>
      </c>
    </row>
    <row r="1288" spans="1:8" ht="15" thickBot="1" x14ac:dyDescent="0.35">
      <c r="A1288" s="8" t="s">
        <v>415</v>
      </c>
      <c r="B1288" s="9" t="s">
        <v>1205</v>
      </c>
      <c r="C1288" s="9" t="s">
        <v>1207</v>
      </c>
      <c r="D1288" s="9" t="s">
        <v>1212</v>
      </c>
      <c r="E1288" s="9" t="s">
        <v>894</v>
      </c>
      <c r="F1288" s="9" t="s">
        <v>1202</v>
      </c>
      <c r="G1288" s="9" t="s">
        <v>1202</v>
      </c>
      <c r="H1288" s="9" t="s">
        <v>1207</v>
      </c>
    </row>
    <row r="1289" spans="1:8" ht="15" thickBot="1" x14ac:dyDescent="0.35">
      <c r="A1289" s="8" t="s">
        <v>416</v>
      </c>
      <c r="B1289" s="9" t="s">
        <v>1205</v>
      </c>
      <c r="C1289" s="9" t="s">
        <v>1207</v>
      </c>
      <c r="D1289" s="9" t="s">
        <v>1212</v>
      </c>
      <c r="E1289" s="9" t="s">
        <v>894</v>
      </c>
      <c r="F1289" s="9" t="s">
        <v>1212</v>
      </c>
      <c r="G1289" s="9" t="s">
        <v>1202</v>
      </c>
      <c r="H1289" s="9" t="s">
        <v>1207</v>
      </c>
    </row>
    <row r="1290" spans="1:8" ht="15" thickBot="1" x14ac:dyDescent="0.35">
      <c r="A1290" s="8" t="s">
        <v>418</v>
      </c>
      <c r="B1290" s="9" t="s">
        <v>1205</v>
      </c>
      <c r="C1290" s="9" t="s">
        <v>1207</v>
      </c>
      <c r="D1290" s="9" t="s">
        <v>1212</v>
      </c>
      <c r="E1290" s="9" t="s">
        <v>894</v>
      </c>
      <c r="F1290" s="9" t="s">
        <v>1212</v>
      </c>
      <c r="G1290" s="9" t="s">
        <v>1202</v>
      </c>
      <c r="H1290" s="9" t="s">
        <v>1207</v>
      </c>
    </row>
    <row r="1291" spans="1:8" ht="15" thickBot="1" x14ac:dyDescent="0.35">
      <c r="A1291" s="8" t="s">
        <v>419</v>
      </c>
      <c r="B1291" s="9" t="s">
        <v>1205</v>
      </c>
      <c r="C1291" s="9" t="s">
        <v>1207</v>
      </c>
      <c r="D1291" s="9" t="s">
        <v>1212</v>
      </c>
      <c r="E1291" s="9" t="s">
        <v>894</v>
      </c>
      <c r="F1291" s="9" t="s">
        <v>1212</v>
      </c>
      <c r="G1291" s="9" t="s">
        <v>1202</v>
      </c>
      <c r="H1291" s="9" t="s">
        <v>1210</v>
      </c>
    </row>
    <row r="1292" spans="1:8" ht="15" thickBot="1" x14ac:dyDescent="0.35">
      <c r="A1292" s="8" t="s">
        <v>420</v>
      </c>
      <c r="B1292" s="9" t="s">
        <v>1205</v>
      </c>
      <c r="C1292" s="9" t="s">
        <v>1207</v>
      </c>
      <c r="D1292" s="9" t="s">
        <v>1212</v>
      </c>
      <c r="E1292" s="9" t="s">
        <v>894</v>
      </c>
      <c r="F1292" s="9" t="s">
        <v>1212</v>
      </c>
      <c r="G1292" s="9" t="s">
        <v>1202</v>
      </c>
      <c r="H1292" s="9" t="s">
        <v>1210</v>
      </c>
    </row>
    <row r="1293" spans="1:8" ht="15" thickBot="1" x14ac:dyDescent="0.35">
      <c r="A1293" s="8" t="s">
        <v>422</v>
      </c>
      <c r="B1293" s="9" t="s">
        <v>1205</v>
      </c>
      <c r="C1293" s="9" t="s">
        <v>1207</v>
      </c>
      <c r="D1293" s="9" t="s">
        <v>1207</v>
      </c>
      <c r="E1293" s="9" t="s">
        <v>894</v>
      </c>
      <c r="F1293" s="9" t="s">
        <v>1212</v>
      </c>
      <c r="G1293" s="9" t="s">
        <v>1202</v>
      </c>
      <c r="H1293" s="9" t="s">
        <v>894</v>
      </c>
    </row>
    <row r="1294" spans="1:8" ht="15" thickBot="1" x14ac:dyDescent="0.35">
      <c r="A1294" s="8" t="s">
        <v>424</v>
      </c>
      <c r="B1294" s="9" t="s">
        <v>1205</v>
      </c>
      <c r="C1294" s="9" t="s">
        <v>1207</v>
      </c>
      <c r="D1294" s="9" t="s">
        <v>894</v>
      </c>
      <c r="E1294" s="9" t="s">
        <v>894</v>
      </c>
      <c r="F1294" s="9" t="s">
        <v>1212</v>
      </c>
      <c r="G1294" s="9" t="s">
        <v>1212</v>
      </c>
      <c r="H1294" s="9" t="s">
        <v>894</v>
      </c>
    </row>
    <row r="1295" spans="1:8" ht="15" thickBot="1" x14ac:dyDescent="0.35">
      <c r="A1295" s="8" t="s">
        <v>426</v>
      </c>
      <c r="B1295" s="9" t="s">
        <v>1205</v>
      </c>
      <c r="C1295" s="9" t="s">
        <v>1207</v>
      </c>
      <c r="D1295" s="9" t="s">
        <v>894</v>
      </c>
      <c r="E1295" s="9" t="s">
        <v>894</v>
      </c>
      <c r="F1295" s="9" t="s">
        <v>1212</v>
      </c>
      <c r="G1295" s="9" t="s">
        <v>1212</v>
      </c>
      <c r="H1295" s="9" t="s">
        <v>894</v>
      </c>
    </row>
    <row r="1296" spans="1:8" ht="15" thickBot="1" x14ac:dyDescent="0.35">
      <c r="A1296" s="8" t="s">
        <v>427</v>
      </c>
      <c r="B1296" s="9" t="s">
        <v>1205</v>
      </c>
      <c r="C1296" s="9" t="s">
        <v>1210</v>
      </c>
      <c r="D1296" s="9" t="s">
        <v>894</v>
      </c>
      <c r="E1296" s="9" t="s">
        <v>894</v>
      </c>
      <c r="F1296" s="9" t="s">
        <v>1212</v>
      </c>
      <c r="G1296" s="9" t="s">
        <v>1212</v>
      </c>
      <c r="H1296" s="9" t="s">
        <v>894</v>
      </c>
    </row>
    <row r="1297" spans="1:8" ht="15" thickBot="1" x14ac:dyDescent="0.35">
      <c r="A1297" s="8" t="s">
        <v>429</v>
      </c>
      <c r="B1297" s="9" t="s">
        <v>1205</v>
      </c>
      <c r="C1297" s="9" t="s">
        <v>1210</v>
      </c>
      <c r="D1297" s="9" t="s">
        <v>894</v>
      </c>
      <c r="E1297" s="9" t="s">
        <v>894</v>
      </c>
      <c r="F1297" s="9" t="s">
        <v>1212</v>
      </c>
      <c r="G1297" s="9" t="s">
        <v>1212</v>
      </c>
      <c r="H1297" s="9" t="s">
        <v>894</v>
      </c>
    </row>
    <row r="1298" spans="1:8" ht="15" thickBot="1" x14ac:dyDescent="0.35">
      <c r="A1298" s="8" t="s">
        <v>430</v>
      </c>
      <c r="B1298" s="9" t="s">
        <v>1205</v>
      </c>
      <c r="C1298" s="9" t="s">
        <v>1210</v>
      </c>
      <c r="D1298" s="9" t="s">
        <v>894</v>
      </c>
      <c r="E1298" s="9" t="s">
        <v>894</v>
      </c>
      <c r="F1298" s="9" t="s">
        <v>1207</v>
      </c>
      <c r="G1298" s="9" t="s">
        <v>1212</v>
      </c>
      <c r="H1298" s="9" t="s">
        <v>894</v>
      </c>
    </row>
    <row r="1299" spans="1:8" ht="15" thickBot="1" x14ac:dyDescent="0.35">
      <c r="A1299" s="8" t="s">
        <v>431</v>
      </c>
      <c r="B1299" s="9" t="s">
        <v>1205</v>
      </c>
      <c r="C1299" s="9" t="s">
        <v>1210</v>
      </c>
      <c r="D1299" s="9" t="s">
        <v>894</v>
      </c>
      <c r="E1299" s="9" t="s">
        <v>894</v>
      </c>
      <c r="F1299" s="9" t="s">
        <v>1207</v>
      </c>
      <c r="G1299" s="9" t="s">
        <v>1212</v>
      </c>
      <c r="H1299" s="9" t="s">
        <v>894</v>
      </c>
    </row>
    <row r="1300" spans="1:8" ht="15" thickBot="1" x14ac:dyDescent="0.35">
      <c r="A1300" s="8" t="s">
        <v>432</v>
      </c>
      <c r="B1300" s="9" t="s">
        <v>1205</v>
      </c>
      <c r="C1300" s="9" t="s">
        <v>1210</v>
      </c>
      <c r="D1300" s="9" t="s">
        <v>894</v>
      </c>
      <c r="E1300" s="9" t="s">
        <v>894</v>
      </c>
      <c r="F1300" s="9" t="s">
        <v>1207</v>
      </c>
      <c r="G1300" s="9" t="s">
        <v>1212</v>
      </c>
      <c r="H1300" s="9" t="s">
        <v>894</v>
      </c>
    </row>
    <row r="1301" spans="1:8" ht="15" thickBot="1" x14ac:dyDescent="0.35">
      <c r="A1301" s="8" t="s">
        <v>433</v>
      </c>
      <c r="B1301" s="9" t="s">
        <v>1205</v>
      </c>
      <c r="C1301" s="9" t="s">
        <v>1210</v>
      </c>
      <c r="D1301" s="9" t="s">
        <v>894</v>
      </c>
      <c r="E1301" s="9" t="s">
        <v>894</v>
      </c>
      <c r="F1301" s="9" t="s">
        <v>1207</v>
      </c>
      <c r="G1301" s="9" t="s">
        <v>1212</v>
      </c>
      <c r="H1301" s="9" t="s">
        <v>894</v>
      </c>
    </row>
    <row r="1302" spans="1:8" ht="15" thickBot="1" x14ac:dyDescent="0.35">
      <c r="A1302" s="8" t="s">
        <v>435</v>
      </c>
      <c r="B1302" s="9" t="s">
        <v>1205</v>
      </c>
      <c r="C1302" s="9" t="s">
        <v>894</v>
      </c>
      <c r="D1302" s="9" t="s">
        <v>894</v>
      </c>
      <c r="E1302" s="9" t="s">
        <v>894</v>
      </c>
      <c r="F1302" s="9" t="s">
        <v>1207</v>
      </c>
      <c r="G1302" s="9" t="s">
        <v>1212</v>
      </c>
      <c r="H1302" s="9" t="s">
        <v>894</v>
      </c>
    </row>
    <row r="1303" spans="1:8" ht="15" thickBot="1" x14ac:dyDescent="0.35">
      <c r="A1303" s="8" t="s">
        <v>436</v>
      </c>
      <c r="B1303" s="9" t="s">
        <v>1205</v>
      </c>
      <c r="C1303" s="9" t="s">
        <v>894</v>
      </c>
      <c r="D1303" s="9" t="s">
        <v>894</v>
      </c>
      <c r="E1303" s="9" t="s">
        <v>894</v>
      </c>
      <c r="F1303" s="9" t="s">
        <v>1207</v>
      </c>
      <c r="G1303" s="9" t="s">
        <v>1212</v>
      </c>
      <c r="H1303" s="9" t="s">
        <v>894</v>
      </c>
    </row>
    <row r="1304" spans="1:8" ht="15" thickBot="1" x14ac:dyDescent="0.35">
      <c r="A1304" s="8" t="s">
        <v>437</v>
      </c>
      <c r="B1304" s="9" t="s">
        <v>1205</v>
      </c>
      <c r="C1304" s="9" t="s">
        <v>894</v>
      </c>
      <c r="D1304" s="9" t="s">
        <v>894</v>
      </c>
      <c r="E1304" s="9" t="s">
        <v>894</v>
      </c>
      <c r="F1304" s="9" t="s">
        <v>1207</v>
      </c>
      <c r="G1304" s="9" t="s">
        <v>1212</v>
      </c>
      <c r="H1304" s="9" t="s">
        <v>894</v>
      </c>
    </row>
    <row r="1305" spans="1:8" ht="15" thickBot="1" x14ac:dyDescent="0.35">
      <c r="A1305" s="8" t="s">
        <v>438</v>
      </c>
      <c r="B1305" s="9" t="s">
        <v>1205</v>
      </c>
      <c r="C1305" s="9" t="s">
        <v>894</v>
      </c>
      <c r="D1305" s="9" t="s">
        <v>894</v>
      </c>
      <c r="E1305" s="9" t="s">
        <v>894</v>
      </c>
      <c r="F1305" s="9" t="s">
        <v>1207</v>
      </c>
      <c r="G1305" s="9" t="s">
        <v>894</v>
      </c>
      <c r="H1305" s="9" t="s">
        <v>894</v>
      </c>
    </row>
    <row r="1306" spans="1:8" ht="15" thickBot="1" x14ac:dyDescent="0.35">
      <c r="A1306" s="8" t="s">
        <v>440</v>
      </c>
      <c r="B1306" s="9" t="s">
        <v>1205</v>
      </c>
      <c r="C1306" s="9" t="s">
        <v>894</v>
      </c>
      <c r="D1306" s="9" t="s">
        <v>894</v>
      </c>
      <c r="E1306" s="9" t="s">
        <v>894</v>
      </c>
      <c r="F1306" s="9" t="s">
        <v>1207</v>
      </c>
      <c r="G1306" s="9" t="s">
        <v>894</v>
      </c>
      <c r="H1306" s="9" t="s">
        <v>894</v>
      </c>
    </row>
    <row r="1307" spans="1:8" ht="15" thickBot="1" x14ac:dyDescent="0.35">
      <c r="A1307" s="8" t="s">
        <v>442</v>
      </c>
      <c r="B1307" s="9" t="s">
        <v>1205</v>
      </c>
      <c r="C1307" s="9" t="s">
        <v>894</v>
      </c>
      <c r="D1307" s="9" t="s">
        <v>894</v>
      </c>
      <c r="E1307" s="9" t="s">
        <v>894</v>
      </c>
      <c r="F1307" s="9" t="s">
        <v>894</v>
      </c>
      <c r="G1307" s="9" t="s">
        <v>894</v>
      </c>
      <c r="H1307" s="9" t="s">
        <v>894</v>
      </c>
    </row>
    <row r="1308" spans="1:8" ht="15" thickBot="1" x14ac:dyDescent="0.35">
      <c r="A1308" s="8" t="s">
        <v>444</v>
      </c>
      <c r="B1308" s="9" t="s">
        <v>1205</v>
      </c>
      <c r="C1308" s="9" t="s">
        <v>894</v>
      </c>
      <c r="D1308" s="9" t="s">
        <v>894</v>
      </c>
      <c r="E1308" s="9" t="s">
        <v>894</v>
      </c>
      <c r="F1308" s="9" t="s">
        <v>894</v>
      </c>
      <c r="G1308" s="9" t="s">
        <v>894</v>
      </c>
      <c r="H1308" s="9" t="s">
        <v>894</v>
      </c>
    </row>
    <row r="1309" spans="1:8" ht="15" thickBot="1" x14ac:dyDescent="0.35">
      <c r="A1309" s="8" t="s">
        <v>446</v>
      </c>
      <c r="B1309" s="9" t="s">
        <v>1205</v>
      </c>
      <c r="C1309" s="9" t="s">
        <v>894</v>
      </c>
      <c r="D1309" s="9" t="s">
        <v>894</v>
      </c>
      <c r="E1309" s="9" t="s">
        <v>894</v>
      </c>
      <c r="F1309" s="9" t="s">
        <v>894</v>
      </c>
      <c r="G1309" s="9" t="s">
        <v>894</v>
      </c>
      <c r="H1309" s="9" t="s">
        <v>894</v>
      </c>
    </row>
    <row r="1310" spans="1:8" ht="15" thickBot="1" x14ac:dyDescent="0.35">
      <c r="A1310" s="8" t="s">
        <v>447</v>
      </c>
      <c r="B1310" s="9" t="s">
        <v>1205</v>
      </c>
      <c r="C1310" s="9" t="s">
        <v>894</v>
      </c>
      <c r="D1310" s="9" t="s">
        <v>894</v>
      </c>
      <c r="E1310" s="9" t="s">
        <v>894</v>
      </c>
      <c r="F1310" s="9" t="s">
        <v>894</v>
      </c>
      <c r="G1310" s="9" t="s">
        <v>894</v>
      </c>
      <c r="H1310" s="9" t="s">
        <v>894</v>
      </c>
    </row>
    <row r="1311" spans="1:8" ht="15" thickBot="1" x14ac:dyDescent="0.35">
      <c r="A1311" s="8" t="s">
        <v>448</v>
      </c>
      <c r="B1311" s="9" t="s">
        <v>1205</v>
      </c>
      <c r="C1311" s="9" t="s">
        <v>894</v>
      </c>
      <c r="D1311" s="9" t="s">
        <v>894</v>
      </c>
      <c r="E1311" s="9" t="s">
        <v>894</v>
      </c>
      <c r="F1311" s="9" t="s">
        <v>894</v>
      </c>
      <c r="G1311" s="9" t="s">
        <v>894</v>
      </c>
      <c r="H1311" s="9" t="s">
        <v>894</v>
      </c>
    </row>
    <row r="1312" spans="1:8" ht="15" thickBot="1" x14ac:dyDescent="0.35">
      <c r="A1312" s="8" t="s">
        <v>449</v>
      </c>
      <c r="B1312" s="9" t="s">
        <v>1205</v>
      </c>
      <c r="C1312" s="9" t="s">
        <v>894</v>
      </c>
      <c r="D1312" s="9" t="s">
        <v>894</v>
      </c>
      <c r="E1312" s="9" t="s">
        <v>894</v>
      </c>
      <c r="F1312" s="9" t="s">
        <v>894</v>
      </c>
      <c r="G1312" s="9" t="s">
        <v>894</v>
      </c>
      <c r="H1312" s="9" t="s">
        <v>894</v>
      </c>
    </row>
    <row r="1313" spans="1:8" ht="15" thickBot="1" x14ac:dyDescent="0.35">
      <c r="A1313" s="8" t="s">
        <v>450</v>
      </c>
      <c r="B1313" s="9" t="s">
        <v>1205</v>
      </c>
      <c r="C1313" s="9" t="s">
        <v>894</v>
      </c>
      <c r="D1313" s="9" t="s">
        <v>894</v>
      </c>
      <c r="E1313" s="9" t="s">
        <v>894</v>
      </c>
      <c r="F1313" s="9" t="s">
        <v>894</v>
      </c>
      <c r="G1313" s="9" t="s">
        <v>894</v>
      </c>
      <c r="H1313" s="9" t="s">
        <v>894</v>
      </c>
    </row>
    <row r="1314" spans="1:8" ht="15" thickBot="1" x14ac:dyDescent="0.35">
      <c r="A1314" s="8" t="s">
        <v>451</v>
      </c>
      <c r="B1314" s="9" t="s">
        <v>1202</v>
      </c>
      <c r="C1314" s="9" t="s">
        <v>894</v>
      </c>
      <c r="D1314" s="9" t="s">
        <v>894</v>
      </c>
      <c r="E1314" s="9" t="s">
        <v>894</v>
      </c>
      <c r="F1314" s="9" t="s">
        <v>894</v>
      </c>
      <c r="G1314" s="9" t="s">
        <v>894</v>
      </c>
      <c r="H1314" s="9" t="s">
        <v>894</v>
      </c>
    </row>
    <row r="1315" spans="1:8" ht="15" thickBot="1" x14ac:dyDescent="0.35">
      <c r="A1315" s="8" t="s">
        <v>452</v>
      </c>
      <c r="B1315" s="9" t="s">
        <v>1202</v>
      </c>
      <c r="C1315" s="9" t="s">
        <v>894</v>
      </c>
      <c r="D1315" s="9" t="s">
        <v>894</v>
      </c>
      <c r="E1315" s="9" t="s">
        <v>894</v>
      </c>
      <c r="F1315" s="9" t="s">
        <v>894</v>
      </c>
      <c r="G1315" s="9" t="s">
        <v>894</v>
      </c>
      <c r="H1315" s="9" t="s">
        <v>894</v>
      </c>
    </row>
    <row r="1316" spans="1:8" ht="15" thickBot="1" x14ac:dyDescent="0.35">
      <c r="A1316" s="8" t="s">
        <v>453</v>
      </c>
      <c r="B1316" s="9" t="s">
        <v>1202</v>
      </c>
      <c r="C1316" s="9" t="s">
        <v>894</v>
      </c>
      <c r="D1316" s="9" t="s">
        <v>894</v>
      </c>
      <c r="E1316" s="9" t="s">
        <v>894</v>
      </c>
      <c r="F1316" s="9" t="s">
        <v>894</v>
      </c>
      <c r="G1316" s="9" t="s">
        <v>894</v>
      </c>
      <c r="H1316" s="9" t="s">
        <v>894</v>
      </c>
    </row>
    <row r="1317" spans="1:8" ht="15" thickBot="1" x14ac:dyDescent="0.35">
      <c r="A1317" s="8" t="s">
        <v>454</v>
      </c>
      <c r="B1317" s="9" t="s">
        <v>1202</v>
      </c>
      <c r="C1317" s="9" t="s">
        <v>894</v>
      </c>
      <c r="D1317" s="9" t="s">
        <v>894</v>
      </c>
      <c r="E1317" s="9" t="s">
        <v>894</v>
      </c>
      <c r="F1317" s="9" t="s">
        <v>894</v>
      </c>
      <c r="G1317" s="9" t="s">
        <v>894</v>
      </c>
      <c r="H1317" s="9" t="s">
        <v>894</v>
      </c>
    </row>
    <row r="1318" spans="1:8" ht="15" thickBot="1" x14ac:dyDescent="0.35">
      <c r="A1318" s="8" t="s">
        <v>455</v>
      </c>
      <c r="B1318" s="9" t="s">
        <v>1202</v>
      </c>
      <c r="C1318" s="9" t="s">
        <v>894</v>
      </c>
      <c r="D1318" s="9" t="s">
        <v>894</v>
      </c>
      <c r="E1318" s="9" t="s">
        <v>894</v>
      </c>
      <c r="F1318" s="9" t="s">
        <v>894</v>
      </c>
      <c r="G1318" s="9" t="s">
        <v>894</v>
      </c>
      <c r="H1318" s="9" t="s">
        <v>894</v>
      </c>
    </row>
    <row r="1319" spans="1:8" ht="15" thickBot="1" x14ac:dyDescent="0.35">
      <c r="A1319" s="8" t="s">
        <v>456</v>
      </c>
      <c r="B1319" s="9" t="s">
        <v>1202</v>
      </c>
      <c r="C1319" s="9" t="s">
        <v>894</v>
      </c>
      <c r="D1319" s="9" t="s">
        <v>894</v>
      </c>
      <c r="E1319" s="9" t="s">
        <v>894</v>
      </c>
      <c r="F1319" s="9" t="s">
        <v>894</v>
      </c>
      <c r="G1319" s="9" t="s">
        <v>894</v>
      </c>
      <c r="H1319" s="9" t="s">
        <v>894</v>
      </c>
    </row>
    <row r="1320" spans="1:8" ht="15" thickBot="1" x14ac:dyDescent="0.35">
      <c r="A1320" s="8" t="s">
        <v>457</v>
      </c>
      <c r="B1320" s="9" t="s">
        <v>1202</v>
      </c>
      <c r="C1320" s="9" t="s">
        <v>894</v>
      </c>
      <c r="D1320" s="9" t="s">
        <v>894</v>
      </c>
      <c r="E1320" s="9" t="s">
        <v>894</v>
      </c>
      <c r="F1320" s="9" t="s">
        <v>894</v>
      </c>
      <c r="G1320" s="9" t="s">
        <v>894</v>
      </c>
      <c r="H1320" s="9" t="s">
        <v>894</v>
      </c>
    </row>
    <row r="1321" spans="1:8" ht="15" thickBot="1" x14ac:dyDescent="0.35">
      <c r="A1321" s="8" t="s">
        <v>458</v>
      </c>
      <c r="B1321" s="9" t="s">
        <v>1202</v>
      </c>
      <c r="C1321" s="9" t="s">
        <v>894</v>
      </c>
      <c r="D1321" s="9" t="s">
        <v>894</v>
      </c>
      <c r="E1321" s="9" t="s">
        <v>894</v>
      </c>
      <c r="F1321" s="9" t="s">
        <v>894</v>
      </c>
      <c r="G1321" s="9" t="s">
        <v>894</v>
      </c>
      <c r="H1321" s="9" t="s">
        <v>894</v>
      </c>
    </row>
    <row r="1322" spans="1:8" ht="15" thickBot="1" x14ac:dyDescent="0.35">
      <c r="A1322" s="8" t="s">
        <v>459</v>
      </c>
      <c r="B1322" s="9" t="s">
        <v>1202</v>
      </c>
      <c r="C1322" s="9" t="s">
        <v>894</v>
      </c>
      <c r="D1322" s="9" t="s">
        <v>894</v>
      </c>
      <c r="E1322" s="9" t="s">
        <v>894</v>
      </c>
      <c r="F1322" s="9" t="s">
        <v>894</v>
      </c>
      <c r="G1322" s="9" t="s">
        <v>894</v>
      </c>
      <c r="H1322" s="9" t="s">
        <v>894</v>
      </c>
    </row>
    <row r="1323" spans="1:8" ht="15" thickBot="1" x14ac:dyDescent="0.35">
      <c r="A1323" s="8" t="s">
        <v>460</v>
      </c>
      <c r="B1323" s="9" t="s">
        <v>1207</v>
      </c>
      <c r="C1323" s="9" t="s">
        <v>894</v>
      </c>
      <c r="D1323" s="9" t="s">
        <v>894</v>
      </c>
      <c r="E1323" s="9" t="s">
        <v>894</v>
      </c>
      <c r="F1323" s="9" t="s">
        <v>894</v>
      </c>
      <c r="G1323" s="9" t="s">
        <v>894</v>
      </c>
      <c r="H1323" s="9" t="s">
        <v>894</v>
      </c>
    </row>
    <row r="1324" spans="1:8" ht="15" thickBot="1" x14ac:dyDescent="0.35">
      <c r="A1324" s="8" t="s">
        <v>461</v>
      </c>
      <c r="B1324" s="9" t="s">
        <v>1207</v>
      </c>
      <c r="C1324" s="9" t="s">
        <v>894</v>
      </c>
      <c r="D1324" s="9" t="s">
        <v>894</v>
      </c>
      <c r="E1324" s="9" t="s">
        <v>894</v>
      </c>
      <c r="F1324" s="9" t="s">
        <v>894</v>
      </c>
      <c r="G1324" s="9" t="s">
        <v>894</v>
      </c>
      <c r="H1324" s="9" t="s">
        <v>894</v>
      </c>
    </row>
    <row r="1325" spans="1:8" ht="15" thickBot="1" x14ac:dyDescent="0.35">
      <c r="A1325" s="8" t="s">
        <v>462</v>
      </c>
      <c r="B1325" s="9" t="s">
        <v>1207</v>
      </c>
      <c r="C1325" s="9" t="s">
        <v>894</v>
      </c>
      <c r="D1325" s="9" t="s">
        <v>894</v>
      </c>
      <c r="E1325" s="9" t="s">
        <v>894</v>
      </c>
      <c r="F1325" s="9" t="s">
        <v>894</v>
      </c>
      <c r="G1325" s="9" t="s">
        <v>894</v>
      </c>
      <c r="H1325" s="9" t="s">
        <v>894</v>
      </c>
    </row>
    <row r="1326" spans="1:8" ht="15" thickBot="1" x14ac:dyDescent="0.35">
      <c r="A1326" s="8" t="s">
        <v>463</v>
      </c>
      <c r="B1326" s="9" t="s">
        <v>1207</v>
      </c>
      <c r="C1326" s="9" t="s">
        <v>894</v>
      </c>
      <c r="D1326" s="9" t="s">
        <v>894</v>
      </c>
      <c r="E1326" s="9" t="s">
        <v>894</v>
      </c>
      <c r="F1326" s="9" t="s">
        <v>894</v>
      </c>
      <c r="G1326" s="9" t="s">
        <v>894</v>
      </c>
      <c r="H1326" s="9" t="s">
        <v>894</v>
      </c>
    </row>
    <row r="1327" spans="1:8" ht="15" thickBot="1" x14ac:dyDescent="0.35">
      <c r="A1327" s="8" t="s">
        <v>464</v>
      </c>
      <c r="B1327" s="9" t="s">
        <v>1207</v>
      </c>
      <c r="C1327" s="9" t="s">
        <v>894</v>
      </c>
      <c r="D1327" s="9" t="s">
        <v>894</v>
      </c>
      <c r="E1327" s="9" t="s">
        <v>894</v>
      </c>
      <c r="F1327" s="9" t="s">
        <v>894</v>
      </c>
      <c r="G1327" s="9" t="s">
        <v>894</v>
      </c>
      <c r="H1327" s="9" t="s">
        <v>894</v>
      </c>
    </row>
    <row r="1328" spans="1:8" ht="15" thickBot="1" x14ac:dyDescent="0.35">
      <c r="A1328" s="8" t="s">
        <v>465</v>
      </c>
      <c r="B1328" s="9" t="s">
        <v>1207</v>
      </c>
      <c r="C1328" s="9" t="s">
        <v>894</v>
      </c>
      <c r="D1328" s="9" t="s">
        <v>894</v>
      </c>
      <c r="E1328" s="9" t="s">
        <v>894</v>
      </c>
      <c r="F1328" s="9" t="s">
        <v>894</v>
      </c>
      <c r="G1328" s="9" t="s">
        <v>894</v>
      </c>
      <c r="H1328" s="9" t="s">
        <v>894</v>
      </c>
    </row>
    <row r="1329" spans="1:8" ht="15" thickBot="1" x14ac:dyDescent="0.35">
      <c r="A1329" s="8" t="s">
        <v>466</v>
      </c>
      <c r="B1329" s="9" t="s">
        <v>1207</v>
      </c>
      <c r="C1329" s="9" t="s">
        <v>894</v>
      </c>
      <c r="D1329" s="9" t="s">
        <v>894</v>
      </c>
      <c r="E1329" s="9" t="s">
        <v>894</v>
      </c>
      <c r="F1329" s="9" t="s">
        <v>894</v>
      </c>
      <c r="G1329" s="9" t="s">
        <v>894</v>
      </c>
      <c r="H1329" s="9" t="s">
        <v>894</v>
      </c>
    </row>
    <row r="1330" spans="1:8" ht="15" thickBot="1" x14ac:dyDescent="0.35">
      <c r="A1330" s="8" t="s">
        <v>467</v>
      </c>
      <c r="B1330" s="9" t="s">
        <v>1207</v>
      </c>
      <c r="C1330" s="9" t="s">
        <v>894</v>
      </c>
      <c r="D1330" s="9" t="s">
        <v>894</v>
      </c>
      <c r="E1330" s="9" t="s">
        <v>894</v>
      </c>
      <c r="F1330" s="9" t="s">
        <v>894</v>
      </c>
      <c r="G1330" s="9" t="s">
        <v>894</v>
      </c>
      <c r="H1330" s="9" t="s">
        <v>894</v>
      </c>
    </row>
    <row r="1331" spans="1:8" ht="15" thickBot="1" x14ac:dyDescent="0.35">
      <c r="A1331" s="8" t="s">
        <v>468</v>
      </c>
      <c r="B1331" s="9" t="s">
        <v>1207</v>
      </c>
      <c r="C1331" s="9" t="s">
        <v>894</v>
      </c>
      <c r="D1331" s="9" t="s">
        <v>894</v>
      </c>
      <c r="E1331" s="9" t="s">
        <v>894</v>
      </c>
      <c r="F1331" s="9" t="s">
        <v>894</v>
      </c>
      <c r="G1331" s="9" t="s">
        <v>894</v>
      </c>
      <c r="H1331" s="9" t="s">
        <v>894</v>
      </c>
    </row>
    <row r="1332" spans="1:8" ht="15" thickBot="1" x14ac:dyDescent="0.35">
      <c r="A1332" s="8" t="s">
        <v>469</v>
      </c>
      <c r="B1332" s="9" t="s">
        <v>1207</v>
      </c>
      <c r="C1332" s="9" t="s">
        <v>894</v>
      </c>
      <c r="D1332" s="9" t="s">
        <v>894</v>
      </c>
      <c r="E1332" s="9" t="s">
        <v>894</v>
      </c>
      <c r="F1332" s="9" t="s">
        <v>894</v>
      </c>
      <c r="G1332" s="9" t="s">
        <v>894</v>
      </c>
      <c r="H1332" s="9" t="s">
        <v>894</v>
      </c>
    </row>
    <row r="1333" spans="1:8" ht="15" thickBot="1" x14ac:dyDescent="0.35">
      <c r="A1333" s="8" t="s">
        <v>470</v>
      </c>
      <c r="B1333" s="9" t="s">
        <v>1207</v>
      </c>
      <c r="C1333" s="9" t="s">
        <v>894</v>
      </c>
      <c r="D1333" s="9" t="s">
        <v>894</v>
      </c>
      <c r="E1333" s="9" t="s">
        <v>894</v>
      </c>
      <c r="F1333" s="9" t="s">
        <v>894</v>
      </c>
      <c r="G1333" s="9" t="s">
        <v>894</v>
      </c>
      <c r="H1333" s="9" t="s">
        <v>894</v>
      </c>
    </row>
    <row r="1334" spans="1:8" ht="15" thickBot="1" x14ac:dyDescent="0.35">
      <c r="A1334" s="8" t="s">
        <v>471</v>
      </c>
      <c r="B1334" s="9" t="s">
        <v>1207</v>
      </c>
      <c r="C1334" s="9" t="s">
        <v>894</v>
      </c>
      <c r="D1334" s="9" t="s">
        <v>894</v>
      </c>
      <c r="E1334" s="9" t="s">
        <v>894</v>
      </c>
      <c r="F1334" s="9" t="s">
        <v>894</v>
      </c>
      <c r="G1334" s="9" t="s">
        <v>894</v>
      </c>
      <c r="H1334" s="9" t="s">
        <v>894</v>
      </c>
    </row>
    <row r="1335" spans="1:8" ht="15" thickBot="1" x14ac:dyDescent="0.35">
      <c r="A1335" s="8" t="s">
        <v>472</v>
      </c>
      <c r="B1335" s="9" t="s">
        <v>1207</v>
      </c>
      <c r="C1335" s="9" t="s">
        <v>894</v>
      </c>
      <c r="D1335" s="9" t="s">
        <v>894</v>
      </c>
      <c r="E1335" s="9" t="s">
        <v>894</v>
      </c>
      <c r="F1335" s="9" t="s">
        <v>894</v>
      </c>
      <c r="G1335" s="9" t="s">
        <v>894</v>
      </c>
      <c r="H1335" s="9" t="s">
        <v>894</v>
      </c>
    </row>
    <row r="1336" spans="1:8" ht="15" thickBot="1" x14ac:dyDescent="0.35">
      <c r="A1336" s="8" t="s">
        <v>473</v>
      </c>
      <c r="B1336" s="9" t="s">
        <v>1207</v>
      </c>
      <c r="C1336" s="9" t="s">
        <v>894</v>
      </c>
      <c r="D1336" s="9" t="s">
        <v>894</v>
      </c>
      <c r="E1336" s="9" t="s">
        <v>894</v>
      </c>
      <c r="F1336" s="9" t="s">
        <v>894</v>
      </c>
      <c r="G1336" s="9" t="s">
        <v>894</v>
      </c>
      <c r="H1336" s="9" t="s">
        <v>894</v>
      </c>
    </row>
    <row r="1337" spans="1:8" ht="15" thickBot="1" x14ac:dyDescent="0.35">
      <c r="A1337" s="8" t="s">
        <v>474</v>
      </c>
      <c r="B1337" s="9" t="s">
        <v>1207</v>
      </c>
      <c r="C1337" s="9" t="s">
        <v>894</v>
      </c>
      <c r="D1337" s="9" t="s">
        <v>894</v>
      </c>
      <c r="E1337" s="9" t="s">
        <v>894</v>
      </c>
      <c r="F1337" s="9" t="s">
        <v>894</v>
      </c>
      <c r="G1337" s="9" t="s">
        <v>894</v>
      </c>
      <c r="H1337" s="9" t="s">
        <v>894</v>
      </c>
    </row>
    <row r="1338" spans="1:8" ht="15" thickBot="1" x14ac:dyDescent="0.35">
      <c r="A1338" s="8" t="s">
        <v>475</v>
      </c>
      <c r="B1338" s="9" t="s">
        <v>1207</v>
      </c>
      <c r="C1338" s="9" t="s">
        <v>894</v>
      </c>
      <c r="D1338" s="9" t="s">
        <v>894</v>
      </c>
      <c r="E1338" s="9" t="s">
        <v>894</v>
      </c>
      <c r="F1338" s="9" t="s">
        <v>894</v>
      </c>
      <c r="G1338" s="9" t="s">
        <v>894</v>
      </c>
      <c r="H1338" s="9" t="s">
        <v>894</v>
      </c>
    </row>
    <row r="1339" spans="1:8" ht="15" thickBot="1" x14ac:dyDescent="0.35">
      <c r="A1339" s="8" t="s">
        <v>476</v>
      </c>
      <c r="B1339" s="9" t="s">
        <v>1207</v>
      </c>
      <c r="C1339" s="9" t="s">
        <v>894</v>
      </c>
      <c r="D1339" s="9" t="s">
        <v>894</v>
      </c>
      <c r="E1339" s="9" t="s">
        <v>894</v>
      </c>
      <c r="F1339" s="9" t="s">
        <v>894</v>
      </c>
      <c r="G1339" s="9" t="s">
        <v>894</v>
      </c>
      <c r="H1339" s="9" t="s">
        <v>894</v>
      </c>
    </row>
    <row r="1340" spans="1:8" ht="15" thickBot="1" x14ac:dyDescent="0.35">
      <c r="A1340" s="8" t="s">
        <v>477</v>
      </c>
      <c r="B1340" s="9" t="s">
        <v>1207</v>
      </c>
      <c r="C1340" s="9" t="s">
        <v>894</v>
      </c>
      <c r="D1340" s="9" t="s">
        <v>894</v>
      </c>
      <c r="E1340" s="9" t="s">
        <v>894</v>
      </c>
      <c r="F1340" s="9" t="s">
        <v>894</v>
      </c>
      <c r="G1340" s="9" t="s">
        <v>894</v>
      </c>
      <c r="H1340" s="9" t="s">
        <v>894</v>
      </c>
    </row>
    <row r="1341" spans="1:8" ht="15" thickBot="1" x14ac:dyDescent="0.35">
      <c r="A1341" s="8" t="s">
        <v>478</v>
      </c>
      <c r="B1341" s="9" t="s">
        <v>1207</v>
      </c>
      <c r="C1341" s="9" t="s">
        <v>894</v>
      </c>
      <c r="D1341" s="9" t="s">
        <v>894</v>
      </c>
      <c r="E1341" s="9" t="s">
        <v>894</v>
      </c>
      <c r="F1341" s="9" t="s">
        <v>894</v>
      </c>
      <c r="G1341" s="9" t="s">
        <v>894</v>
      </c>
      <c r="H1341" s="9" t="s">
        <v>894</v>
      </c>
    </row>
    <row r="1342" spans="1:8" ht="15" thickBot="1" x14ac:dyDescent="0.35">
      <c r="A1342" s="8" t="s">
        <v>479</v>
      </c>
      <c r="B1342" s="9" t="s">
        <v>1207</v>
      </c>
      <c r="C1342" s="9" t="s">
        <v>894</v>
      </c>
      <c r="D1342" s="9" t="s">
        <v>894</v>
      </c>
      <c r="E1342" s="9" t="s">
        <v>894</v>
      </c>
      <c r="F1342" s="9" t="s">
        <v>894</v>
      </c>
      <c r="G1342" s="9" t="s">
        <v>894</v>
      </c>
      <c r="H1342" s="9" t="s">
        <v>894</v>
      </c>
    </row>
    <row r="1343" spans="1:8" ht="15" thickBot="1" x14ac:dyDescent="0.35">
      <c r="A1343" s="8" t="s">
        <v>480</v>
      </c>
      <c r="B1343" s="9" t="s">
        <v>1207</v>
      </c>
      <c r="C1343" s="9" t="s">
        <v>894</v>
      </c>
      <c r="D1343" s="9" t="s">
        <v>894</v>
      </c>
      <c r="E1343" s="9" t="s">
        <v>894</v>
      </c>
      <c r="F1343" s="9" t="s">
        <v>894</v>
      </c>
      <c r="G1343" s="9" t="s">
        <v>894</v>
      </c>
      <c r="H1343" s="9" t="s">
        <v>894</v>
      </c>
    </row>
    <row r="1344" spans="1:8" ht="15" thickBot="1" x14ac:dyDescent="0.35">
      <c r="A1344" s="8" t="s">
        <v>481</v>
      </c>
      <c r="B1344" s="9" t="s">
        <v>1207</v>
      </c>
      <c r="C1344" s="9" t="s">
        <v>894</v>
      </c>
      <c r="D1344" s="9" t="s">
        <v>894</v>
      </c>
      <c r="E1344" s="9" t="s">
        <v>894</v>
      </c>
      <c r="F1344" s="9" t="s">
        <v>894</v>
      </c>
      <c r="G1344" s="9" t="s">
        <v>894</v>
      </c>
      <c r="H1344" s="9" t="s">
        <v>894</v>
      </c>
    </row>
    <row r="1345" spans="1:8" ht="15" thickBot="1" x14ac:dyDescent="0.35">
      <c r="A1345" s="8" t="s">
        <v>482</v>
      </c>
      <c r="B1345" s="9" t="s">
        <v>1207</v>
      </c>
      <c r="C1345" s="9" t="s">
        <v>894</v>
      </c>
      <c r="D1345" s="9" t="s">
        <v>894</v>
      </c>
      <c r="E1345" s="9" t="s">
        <v>894</v>
      </c>
      <c r="F1345" s="9" t="s">
        <v>894</v>
      </c>
      <c r="G1345" s="9" t="s">
        <v>894</v>
      </c>
      <c r="H1345" s="9" t="s">
        <v>894</v>
      </c>
    </row>
    <row r="1346" spans="1:8" ht="15" thickBot="1" x14ac:dyDescent="0.35">
      <c r="A1346" s="8" t="s">
        <v>483</v>
      </c>
      <c r="B1346" s="9" t="s">
        <v>1207</v>
      </c>
      <c r="C1346" s="9" t="s">
        <v>894</v>
      </c>
      <c r="D1346" s="9" t="s">
        <v>894</v>
      </c>
      <c r="E1346" s="9" t="s">
        <v>894</v>
      </c>
      <c r="F1346" s="9" t="s">
        <v>894</v>
      </c>
      <c r="G1346" s="9" t="s">
        <v>894</v>
      </c>
      <c r="H1346" s="9" t="s">
        <v>894</v>
      </c>
    </row>
    <row r="1347" spans="1:8" ht="15" thickBot="1" x14ac:dyDescent="0.35">
      <c r="A1347" s="8" t="s">
        <v>484</v>
      </c>
      <c r="B1347" s="9" t="s">
        <v>1207</v>
      </c>
      <c r="C1347" s="9" t="s">
        <v>894</v>
      </c>
      <c r="D1347" s="9" t="s">
        <v>894</v>
      </c>
      <c r="E1347" s="9" t="s">
        <v>894</v>
      </c>
      <c r="F1347" s="9" t="s">
        <v>894</v>
      </c>
      <c r="G1347" s="9" t="s">
        <v>894</v>
      </c>
      <c r="H1347" s="9" t="s">
        <v>894</v>
      </c>
    </row>
    <row r="1348" spans="1:8" ht="15" thickBot="1" x14ac:dyDescent="0.35">
      <c r="A1348" s="8" t="s">
        <v>485</v>
      </c>
      <c r="B1348" s="9" t="s">
        <v>1207</v>
      </c>
      <c r="C1348" s="9" t="s">
        <v>894</v>
      </c>
      <c r="D1348" s="9" t="s">
        <v>894</v>
      </c>
      <c r="E1348" s="9" t="s">
        <v>894</v>
      </c>
      <c r="F1348" s="9" t="s">
        <v>894</v>
      </c>
      <c r="G1348" s="9" t="s">
        <v>894</v>
      </c>
      <c r="H1348" s="9" t="s">
        <v>894</v>
      </c>
    </row>
    <row r="1349" spans="1:8" ht="15" thickBot="1" x14ac:dyDescent="0.35">
      <c r="A1349" s="8" t="s">
        <v>486</v>
      </c>
      <c r="B1349" s="9" t="s">
        <v>1207</v>
      </c>
      <c r="C1349" s="9" t="s">
        <v>894</v>
      </c>
      <c r="D1349" s="9" t="s">
        <v>894</v>
      </c>
      <c r="E1349" s="9" t="s">
        <v>894</v>
      </c>
      <c r="F1349" s="9" t="s">
        <v>894</v>
      </c>
      <c r="G1349" s="9" t="s">
        <v>894</v>
      </c>
      <c r="H1349" s="9" t="s">
        <v>894</v>
      </c>
    </row>
    <row r="1350" spans="1:8" ht="15" thickBot="1" x14ac:dyDescent="0.35">
      <c r="A1350" s="8" t="s">
        <v>487</v>
      </c>
      <c r="B1350" s="9" t="s">
        <v>1207</v>
      </c>
      <c r="C1350" s="9" t="s">
        <v>894</v>
      </c>
      <c r="D1350" s="9" t="s">
        <v>894</v>
      </c>
      <c r="E1350" s="9" t="s">
        <v>894</v>
      </c>
      <c r="F1350" s="9" t="s">
        <v>894</v>
      </c>
      <c r="G1350" s="9" t="s">
        <v>894</v>
      </c>
      <c r="H1350" s="9" t="s">
        <v>894</v>
      </c>
    </row>
    <row r="1351" spans="1:8" ht="15" thickBot="1" x14ac:dyDescent="0.35">
      <c r="A1351" s="8" t="s">
        <v>488</v>
      </c>
      <c r="B1351" s="9" t="s">
        <v>1207</v>
      </c>
      <c r="C1351" s="9" t="s">
        <v>894</v>
      </c>
      <c r="D1351" s="9" t="s">
        <v>894</v>
      </c>
      <c r="E1351" s="9" t="s">
        <v>894</v>
      </c>
      <c r="F1351" s="9" t="s">
        <v>894</v>
      </c>
      <c r="G1351" s="9" t="s">
        <v>894</v>
      </c>
      <c r="H1351" s="9" t="s">
        <v>894</v>
      </c>
    </row>
    <row r="1352" spans="1:8" ht="15" thickBot="1" x14ac:dyDescent="0.35">
      <c r="A1352" s="8" t="s">
        <v>489</v>
      </c>
      <c r="B1352" s="9" t="s">
        <v>1207</v>
      </c>
      <c r="C1352" s="9" t="s">
        <v>894</v>
      </c>
      <c r="D1352" s="9" t="s">
        <v>894</v>
      </c>
      <c r="E1352" s="9" t="s">
        <v>894</v>
      </c>
      <c r="F1352" s="9" t="s">
        <v>894</v>
      </c>
      <c r="G1352" s="9" t="s">
        <v>894</v>
      </c>
      <c r="H1352" s="9" t="s">
        <v>894</v>
      </c>
    </row>
    <row r="1353" spans="1:8" ht="15" thickBot="1" x14ac:dyDescent="0.35">
      <c r="A1353" s="8" t="s">
        <v>490</v>
      </c>
      <c r="B1353" s="9" t="s">
        <v>1207</v>
      </c>
      <c r="C1353" s="9" t="s">
        <v>894</v>
      </c>
      <c r="D1353" s="9" t="s">
        <v>894</v>
      </c>
      <c r="E1353" s="9" t="s">
        <v>894</v>
      </c>
      <c r="F1353" s="9" t="s">
        <v>894</v>
      </c>
      <c r="G1353" s="9" t="s">
        <v>894</v>
      </c>
      <c r="H1353" s="9" t="s">
        <v>894</v>
      </c>
    </row>
    <row r="1354" spans="1:8" ht="15" thickBot="1" x14ac:dyDescent="0.35">
      <c r="A1354" s="8" t="s">
        <v>491</v>
      </c>
      <c r="B1354" s="9" t="s">
        <v>1207</v>
      </c>
      <c r="C1354" s="9" t="s">
        <v>894</v>
      </c>
      <c r="D1354" s="9" t="s">
        <v>894</v>
      </c>
      <c r="E1354" s="9" t="s">
        <v>894</v>
      </c>
      <c r="F1354" s="9" t="s">
        <v>894</v>
      </c>
      <c r="G1354" s="9" t="s">
        <v>894</v>
      </c>
      <c r="H1354" s="9" t="s">
        <v>894</v>
      </c>
    </row>
    <row r="1355" spans="1:8" ht="15" thickBot="1" x14ac:dyDescent="0.35">
      <c r="A1355" s="8" t="s">
        <v>492</v>
      </c>
      <c r="B1355" s="9" t="s">
        <v>1207</v>
      </c>
      <c r="C1355" s="9" t="s">
        <v>894</v>
      </c>
      <c r="D1355" s="9" t="s">
        <v>894</v>
      </c>
      <c r="E1355" s="9" t="s">
        <v>894</v>
      </c>
      <c r="F1355" s="9" t="s">
        <v>894</v>
      </c>
      <c r="G1355" s="9" t="s">
        <v>894</v>
      </c>
      <c r="H1355" s="9" t="s">
        <v>894</v>
      </c>
    </row>
    <row r="1356" spans="1:8" ht="15" thickBot="1" x14ac:dyDescent="0.35">
      <c r="A1356" s="8" t="s">
        <v>493</v>
      </c>
      <c r="B1356" s="9" t="s">
        <v>1207</v>
      </c>
      <c r="C1356" s="9" t="s">
        <v>894</v>
      </c>
      <c r="D1356" s="9" t="s">
        <v>894</v>
      </c>
      <c r="E1356" s="9" t="s">
        <v>894</v>
      </c>
      <c r="F1356" s="9" t="s">
        <v>894</v>
      </c>
      <c r="G1356" s="9" t="s">
        <v>894</v>
      </c>
      <c r="H1356" s="9" t="s">
        <v>894</v>
      </c>
    </row>
    <row r="1357" spans="1:8" ht="15" thickBot="1" x14ac:dyDescent="0.35">
      <c r="A1357" s="8" t="s">
        <v>494</v>
      </c>
      <c r="B1357" s="9" t="s">
        <v>1207</v>
      </c>
      <c r="C1357" s="9" t="s">
        <v>894</v>
      </c>
      <c r="D1357" s="9" t="s">
        <v>894</v>
      </c>
      <c r="E1357" s="9" t="s">
        <v>894</v>
      </c>
      <c r="F1357" s="9" t="s">
        <v>894</v>
      </c>
      <c r="G1357" s="9" t="s">
        <v>894</v>
      </c>
      <c r="H1357" s="9" t="s">
        <v>894</v>
      </c>
    </row>
    <row r="1358" spans="1:8" ht="15" thickBot="1" x14ac:dyDescent="0.35">
      <c r="A1358" s="8" t="s">
        <v>495</v>
      </c>
      <c r="B1358" s="9" t="s">
        <v>1207</v>
      </c>
      <c r="C1358" s="9" t="s">
        <v>894</v>
      </c>
      <c r="D1358" s="9" t="s">
        <v>894</v>
      </c>
      <c r="E1358" s="9" t="s">
        <v>894</v>
      </c>
      <c r="F1358" s="9" t="s">
        <v>894</v>
      </c>
      <c r="G1358" s="9" t="s">
        <v>894</v>
      </c>
      <c r="H1358" s="9" t="s">
        <v>894</v>
      </c>
    </row>
    <row r="1359" spans="1:8" ht="15" thickBot="1" x14ac:dyDescent="0.35">
      <c r="A1359" s="8" t="s">
        <v>496</v>
      </c>
      <c r="B1359" s="9" t="s">
        <v>894</v>
      </c>
      <c r="C1359" s="9" t="s">
        <v>894</v>
      </c>
      <c r="D1359" s="9" t="s">
        <v>894</v>
      </c>
      <c r="E1359" s="9" t="s">
        <v>894</v>
      </c>
      <c r="F1359" s="9" t="s">
        <v>894</v>
      </c>
      <c r="G1359" s="9" t="s">
        <v>894</v>
      </c>
      <c r="H1359" s="9" t="s">
        <v>894</v>
      </c>
    </row>
    <row r="1360" spans="1:8" ht="15" thickBot="1" x14ac:dyDescent="0.35">
      <c r="A1360" s="8" t="s">
        <v>497</v>
      </c>
      <c r="B1360" s="9" t="s">
        <v>894</v>
      </c>
      <c r="C1360" s="9" t="s">
        <v>894</v>
      </c>
      <c r="D1360" s="9" t="s">
        <v>894</v>
      </c>
      <c r="E1360" s="9" t="s">
        <v>894</v>
      </c>
      <c r="F1360" s="9" t="s">
        <v>894</v>
      </c>
      <c r="G1360" s="9" t="s">
        <v>894</v>
      </c>
      <c r="H1360" s="9" t="s">
        <v>894</v>
      </c>
    </row>
    <row r="1361" spans="1:8" ht="15" thickBot="1" x14ac:dyDescent="0.35">
      <c r="A1361" s="8" t="s">
        <v>498</v>
      </c>
      <c r="B1361" s="9" t="s">
        <v>894</v>
      </c>
      <c r="C1361" s="9" t="s">
        <v>894</v>
      </c>
      <c r="D1361" s="9" t="s">
        <v>894</v>
      </c>
      <c r="E1361" s="9" t="s">
        <v>894</v>
      </c>
      <c r="F1361" s="9" t="s">
        <v>894</v>
      </c>
      <c r="G1361" s="9" t="s">
        <v>894</v>
      </c>
      <c r="H1361" s="9" t="s">
        <v>894</v>
      </c>
    </row>
    <row r="1362" spans="1:8" ht="15" thickBot="1" x14ac:dyDescent="0.35">
      <c r="A1362" s="8" t="s">
        <v>499</v>
      </c>
      <c r="B1362" s="9" t="s">
        <v>894</v>
      </c>
      <c r="C1362" s="9" t="s">
        <v>894</v>
      </c>
      <c r="D1362" s="9" t="s">
        <v>894</v>
      </c>
      <c r="E1362" s="9" t="s">
        <v>894</v>
      </c>
      <c r="F1362" s="9" t="s">
        <v>894</v>
      </c>
      <c r="G1362" s="9" t="s">
        <v>894</v>
      </c>
      <c r="H1362" s="9" t="s">
        <v>894</v>
      </c>
    </row>
    <row r="1363" spans="1:8" ht="15" thickBot="1" x14ac:dyDescent="0.35">
      <c r="A1363" s="8" t="s">
        <v>500</v>
      </c>
      <c r="B1363" s="9" t="s">
        <v>894</v>
      </c>
      <c r="C1363" s="9" t="s">
        <v>894</v>
      </c>
      <c r="D1363" s="9" t="s">
        <v>894</v>
      </c>
      <c r="E1363" s="9" t="s">
        <v>894</v>
      </c>
      <c r="F1363" s="9" t="s">
        <v>894</v>
      </c>
      <c r="G1363" s="9" t="s">
        <v>894</v>
      </c>
      <c r="H1363" s="9" t="s">
        <v>894</v>
      </c>
    </row>
    <row r="1364" spans="1:8" ht="15" thickBot="1" x14ac:dyDescent="0.35">
      <c r="A1364" s="8" t="s">
        <v>501</v>
      </c>
      <c r="B1364" s="9" t="s">
        <v>894</v>
      </c>
      <c r="C1364" s="9" t="s">
        <v>894</v>
      </c>
      <c r="D1364" s="9" t="s">
        <v>894</v>
      </c>
      <c r="E1364" s="9" t="s">
        <v>894</v>
      </c>
      <c r="F1364" s="9" t="s">
        <v>894</v>
      </c>
      <c r="G1364" s="9" t="s">
        <v>894</v>
      </c>
      <c r="H1364" s="9" t="s">
        <v>894</v>
      </c>
    </row>
    <row r="1365" spans="1:8" ht="15" thickBot="1" x14ac:dyDescent="0.35">
      <c r="A1365" s="8" t="s">
        <v>502</v>
      </c>
      <c r="B1365" s="9" t="s">
        <v>894</v>
      </c>
      <c r="C1365" s="9" t="s">
        <v>894</v>
      </c>
      <c r="D1365" s="9" t="s">
        <v>894</v>
      </c>
      <c r="E1365" s="9" t="s">
        <v>894</v>
      </c>
      <c r="F1365" s="9" t="s">
        <v>894</v>
      </c>
      <c r="G1365" s="9" t="s">
        <v>894</v>
      </c>
      <c r="H1365" s="9" t="s">
        <v>894</v>
      </c>
    </row>
    <row r="1366" spans="1:8" ht="15" thickBot="1" x14ac:dyDescent="0.35">
      <c r="A1366" s="8" t="s">
        <v>503</v>
      </c>
      <c r="B1366" s="9" t="s">
        <v>894</v>
      </c>
      <c r="C1366" s="9" t="s">
        <v>894</v>
      </c>
      <c r="D1366" s="9" t="s">
        <v>894</v>
      </c>
      <c r="E1366" s="9" t="s">
        <v>894</v>
      </c>
      <c r="F1366" s="9" t="s">
        <v>894</v>
      </c>
      <c r="G1366" s="9" t="s">
        <v>894</v>
      </c>
      <c r="H1366" s="9" t="s">
        <v>894</v>
      </c>
    </row>
    <row r="1367" spans="1:8" ht="15" thickBot="1" x14ac:dyDescent="0.35">
      <c r="A1367" s="8" t="s">
        <v>504</v>
      </c>
      <c r="B1367" s="9" t="s">
        <v>894</v>
      </c>
      <c r="C1367" s="9" t="s">
        <v>894</v>
      </c>
      <c r="D1367" s="9" t="s">
        <v>894</v>
      </c>
      <c r="E1367" s="9" t="s">
        <v>894</v>
      </c>
      <c r="F1367" s="9" t="s">
        <v>894</v>
      </c>
      <c r="G1367" s="9" t="s">
        <v>894</v>
      </c>
      <c r="H1367" s="9" t="s">
        <v>894</v>
      </c>
    </row>
    <row r="1368" spans="1:8" ht="15" thickBot="1" x14ac:dyDescent="0.35">
      <c r="A1368" s="8" t="s">
        <v>505</v>
      </c>
      <c r="B1368" s="9" t="s">
        <v>894</v>
      </c>
      <c r="C1368" s="9" t="s">
        <v>894</v>
      </c>
      <c r="D1368" s="9" t="s">
        <v>894</v>
      </c>
      <c r="E1368" s="9" t="s">
        <v>894</v>
      </c>
      <c r="F1368" s="9" t="s">
        <v>894</v>
      </c>
      <c r="G1368" s="9" t="s">
        <v>894</v>
      </c>
      <c r="H1368" s="9" t="s">
        <v>894</v>
      </c>
    </row>
    <row r="1369" spans="1:8" ht="15" thickBot="1" x14ac:dyDescent="0.35">
      <c r="A1369" s="8" t="s">
        <v>506</v>
      </c>
      <c r="B1369" s="9" t="s">
        <v>894</v>
      </c>
      <c r="C1369" s="9" t="s">
        <v>894</v>
      </c>
      <c r="D1369" s="9" t="s">
        <v>894</v>
      </c>
      <c r="E1369" s="9" t="s">
        <v>894</v>
      </c>
      <c r="F1369" s="9" t="s">
        <v>894</v>
      </c>
      <c r="G1369" s="9" t="s">
        <v>894</v>
      </c>
      <c r="H1369" s="9" t="s">
        <v>894</v>
      </c>
    </row>
    <row r="1370" spans="1:8" ht="15" thickBot="1" x14ac:dyDescent="0.35">
      <c r="A1370" s="8" t="s">
        <v>507</v>
      </c>
      <c r="B1370" s="9" t="s">
        <v>894</v>
      </c>
      <c r="C1370" s="9" t="s">
        <v>894</v>
      </c>
      <c r="D1370" s="9" t="s">
        <v>894</v>
      </c>
      <c r="E1370" s="9" t="s">
        <v>894</v>
      </c>
      <c r="F1370" s="9" t="s">
        <v>894</v>
      </c>
      <c r="G1370" s="9" t="s">
        <v>894</v>
      </c>
      <c r="H1370" s="9" t="s">
        <v>894</v>
      </c>
    </row>
    <row r="1371" spans="1:8" ht="15" thickBot="1" x14ac:dyDescent="0.35">
      <c r="A1371" s="8" t="s">
        <v>508</v>
      </c>
      <c r="B1371" s="9" t="s">
        <v>894</v>
      </c>
      <c r="C1371" s="9" t="s">
        <v>894</v>
      </c>
      <c r="D1371" s="9" t="s">
        <v>894</v>
      </c>
      <c r="E1371" s="9" t="s">
        <v>894</v>
      </c>
      <c r="F1371" s="9" t="s">
        <v>894</v>
      </c>
      <c r="G1371" s="9" t="s">
        <v>894</v>
      </c>
      <c r="H1371" s="9" t="s">
        <v>894</v>
      </c>
    </row>
    <row r="1372" spans="1:8" ht="15" thickBot="1" x14ac:dyDescent="0.35">
      <c r="A1372" s="8" t="s">
        <v>509</v>
      </c>
      <c r="B1372" s="9" t="s">
        <v>894</v>
      </c>
      <c r="C1372" s="9" t="s">
        <v>894</v>
      </c>
      <c r="D1372" s="9" t="s">
        <v>894</v>
      </c>
      <c r="E1372" s="9" t="s">
        <v>894</v>
      </c>
      <c r="F1372" s="9" t="s">
        <v>894</v>
      </c>
      <c r="G1372" s="9" t="s">
        <v>894</v>
      </c>
      <c r="H1372" s="9" t="s">
        <v>894</v>
      </c>
    </row>
    <row r="1373" spans="1:8" ht="15" thickBot="1" x14ac:dyDescent="0.35">
      <c r="A1373" s="8" t="s">
        <v>510</v>
      </c>
      <c r="B1373" s="9" t="s">
        <v>894</v>
      </c>
      <c r="C1373" s="9" t="s">
        <v>894</v>
      </c>
      <c r="D1373" s="9" t="s">
        <v>894</v>
      </c>
      <c r="E1373" s="9" t="s">
        <v>894</v>
      </c>
      <c r="F1373" s="9" t="s">
        <v>894</v>
      </c>
      <c r="G1373" s="9" t="s">
        <v>894</v>
      </c>
      <c r="H1373" s="9" t="s">
        <v>894</v>
      </c>
    </row>
    <row r="1374" spans="1:8" ht="15" thickBot="1" x14ac:dyDescent="0.35">
      <c r="A1374" s="8" t="s">
        <v>511</v>
      </c>
      <c r="B1374" s="9" t="s">
        <v>894</v>
      </c>
      <c r="C1374" s="9" t="s">
        <v>894</v>
      </c>
      <c r="D1374" s="9" t="s">
        <v>894</v>
      </c>
      <c r="E1374" s="9" t="s">
        <v>894</v>
      </c>
      <c r="F1374" s="9" t="s">
        <v>894</v>
      </c>
      <c r="G1374" s="9" t="s">
        <v>894</v>
      </c>
      <c r="H1374" s="9" t="s">
        <v>894</v>
      </c>
    </row>
    <row r="1375" spans="1:8" ht="15" thickBot="1" x14ac:dyDescent="0.35">
      <c r="A1375" s="8" t="s">
        <v>512</v>
      </c>
      <c r="B1375" s="9" t="s">
        <v>894</v>
      </c>
      <c r="C1375" s="9" t="s">
        <v>894</v>
      </c>
      <c r="D1375" s="9" t="s">
        <v>894</v>
      </c>
      <c r="E1375" s="9" t="s">
        <v>894</v>
      </c>
      <c r="F1375" s="9" t="s">
        <v>894</v>
      </c>
      <c r="G1375" s="9" t="s">
        <v>894</v>
      </c>
      <c r="H1375" s="9" t="s">
        <v>894</v>
      </c>
    </row>
    <row r="1376" spans="1:8" ht="15" thickBot="1" x14ac:dyDescent="0.35">
      <c r="A1376" s="8" t="s">
        <v>513</v>
      </c>
      <c r="B1376" s="9" t="s">
        <v>894</v>
      </c>
      <c r="C1376" s="9" t="s">
        <v>894</v>
      </c>
      <c r="D1376" s="9" t="s">
        <v>894</v>
      </c>
      <c r="E1376" s="9" t="s">
        <v>894</v>
      </c>
      <c r="F1376" s="9" t="s">
        <v>894</v>
      </c>
      <c r="G1376" s="9" t="s">
        <v>894</v>
      </c>
      <c r="H1376" s="9" t="s">
        <v>894</v>
      </c>
    </row>
    <row r="1377" spans="1:8" ht="15" thickBot="1" x14ac:dyDescent="0.35">
      <c r="A1377" s="8" t="s">
        <v>514</v>
      </c>
      <c r="B1377" s="9" t="s">
        <v>894</v>
      </c>
      <c r="C1377" s="9" t="s">
        <v>894</v>
      </c>
      <c r="D1377" s="9" t="s">
        <v>894</v>
      </c>
      <c r="E1377" s="9" t="s">
        <v>894</v>
      </c>
      <c r="F1377" s="9" t="s">
        <v>894</v>
      </c>
      <c r="G1377" s="9" t="s">
        <v>894</v>
      </c>
      <c r="H1377" s="9" t="s">
        <v>894</v>
      </c>
    </row>
    <row r="1378" spans="1:8" ht="15" thickBot="1" x14ac:dyDescent="0.35">
      <c r="A1378" s="8" t="s">
        <v>515</v>
      </c>
      <c r="B1378" s="9" t="s">
        <v>894</v>
      </c>
      <c r="C1378" s="9" t="s">
        <v>894</v>
      </c>
      <c r="D1378" s="9" t="s">
        <v>894</v>
      </c>
      <c r="E1378" s="9" t="s">
        <v>894</v>
      </c>
      <c r="F1378" s="9" t="s">
        <v>894</v>
      </c>
      <c r="G1378" s="9" t="s">
        <v>894</v>
      </c>
      <c r="H1378" s="9" t="s">
        <v>894</v>
      </c>
    </row>
    <row r="1379" spans="1:8" ht="15" thickBot="1" x14ac:dyDescent="0.35">
      <c r="A1379" s="8" t="s">
        <v>516</v>
      </c>
      <c r="B1379" s="9" t="s">
        <v>894</v>
      </c>
      <c r="C1379" s="9" t="s">
        <v>894</v>
      </c>
      <c r="D1379" s="9" t="s">
        <v>894</v>
      </c>
      <c r="E1379" s="9" t="s">
        <v>894</v>
      </c>
      <c r="F1379" s="9" t="s">
        <v>894</v>
      </c>
      <c r="G1379" s="9" t="s">
        <v>894</v>
      </c>
      <c r="H1379" s="9" t="s">
        <v>894</v>
      </c>
    </row>
    <row r="1380" spans="1:8" ht="15" thickBot="1" x14ac:dyDescent="0.35">
      <c r="A1380" s="8" t="s">
        <v>517</v>
      </c>
      <c r="B1380" s="9" t="s">
        <v>894</v>
      </c>
      <c r="C1380" s="9" t="s">
        <v>894</v>
      </c>
      <c r="D1380" s="9" t="s">
        <v>894</v>
      </c>
      <c r="E1380" s="9" t="s">
        <v>894</v>
      </c>
      <c r="F1380" s="9" t="s">
        <v>894</v>
      </c>
      <c r="G1380" s="9" t="s">
        <v>894</v>
      </c>
      <c r="H1380" s="9" t="s">
        <v>894</v>
      </c>
    </row>
    <row r="1381" spans="1:8" ht="15" thickBot="1" x14ac:dyDescent="0.35">
      <c r="A1381" s="8" t="s">
        <v>518</v>
      </c>
      <c r="B1381" s="9" t="s">
        <v>894</v>
      </c>
      <c r="C1381" s="9" t="s">
        <v>894</v>
      </c>
      <c r="D1381" s="9" t="s">
        <v>894</v>
      </c>
      <c r="E1381" s="9" t="s">
        <v>894</v>
      </c>
      <c r="F1381" s="9" t="s">
        <v>894</v>
      </c>
      <c r="G1381" s="9" t="s">
        <v>894</v>
      </c>
      <c r="H1381" s="9" t="s">
        <v>894</v>
      </c>
    </row>
    <row r="1382" spans="1:8" ht="15" thickBot="1" x14ac:dyDescent="0.35">
      <c r="A1382" s="8" t="s">
        <v>519</v>
      </c>
      <c r="B1382" s="9" t="s">
        <v>894</v>
      </c>
      <c r="C1382" s="9" t="s">
        <v>894</v>
      </c>
      <c r="D1382" s="9" t="s">
        <v>894</v>
      </c>
      <c r="E1382" s="9" t="s">
        <v>894</v>
      </c>
      <c r="F1382" s="9" t="s">
        <v>894</v>
      </c>
      <c r="G1382" s="9" t="s">
        <v>894</v>
      </c>
      <c r="H1382" s="9" t="s">
        <v>894</v>
      </c>
    </row>
    <row r="1383" spans="1:8" ht="15" thickBot="1" x14ac:dyDescent="0.35">
      <c r="A1383" s="8" t="s">
        <v>520</v>
      </c>
      <c r="B1383" s="9" t="s">
        <v>894</v>
      </c>
      <c r="C1383" s="9" t="s">
        <v>894</v>
      </c>
      <c r="D1383" s="9" t="s">
        <v>894</v>
      </c>
      <c r="E1383" s="9" t="s">
        <v>894</v>
      </c>
      <c r="F1383" s="9" t="s">
        <v>894</v>
      </c>
      <c r="G1383" s="9" t="s">
        <v>894</v>
      </c>
      <c r="H1383" s="9" t="s">
        <v>894</v>
      </c>
    </row>
    <row r="1384" spans="1:8" ht="15" thickBot="1" x14ac:dyDescent="0.35">
      <c r="A1384" s="8" t="s">
        <v>521</v>
      </c>
      <c r="B1384" s="9" t="s">
        <v>894</v>
      </c>
      <c r="C1384" s="9" t="s">
        <v>894</v>
      </c>
      <c r="D1384" s="9" t="s">
        <v>894</v>
      </c>
      <c r="E1384" s="9" t="s">
        <v>894</v>
      </c>
      <c r="F1384" s="9" t="s">
        <v>894</v>
      </c>
      <c r="G1384" s="9" t="s">
        <v>894</v>
      </c>
      <c r="H1384" s="9" t="s">
        <v>894</v>
      </c>
    </row>
    <row r="1385" spans="1:8" ht="15" thickBot="1" x14ac:dyDescent="0.35">
      <c r="A1385" s="8" t="s">
        <v>522</v>
      </c>
      <c r="B1385" s="9" t="s">
        <v>894</v>
      </c>
      <c r="C1385" s="9" t="s">
        <v>894</v>
      </c>
      <c r="D1385" s="9" t="s">
        <v>894</v>
      </c>
      <c r="E1385" s="9" t="s">
        <v>894</v>
      </c>
      <c r="F1385" s="9" t="s">
        <v>894</v>
      </c>
      <c r="G1385" s="9" t="s">
        <v>894</v>
      </c>
      <c r="H1385" s="9" t="s">
        <v>894</v>
      </c>
    </row>
    <row r="1386" spans="1:8" ht="15" thickBot="1" x14ac:dyDescent="0.35">
      <c r="A1386" s="8" t="s">
        <v>523</v>
      </c>
      <c r="B1386" s="9" t="s">
        <v>894</v>
      </c>
      <c r="C1386" s="9" t="s">
        <v>894</v>
      </c>
      <c r="D1386" s="9" t="s">
        <v>894</v>
      </c>
      <c r="E1386" s="9" t="s">
        <v>894</v>
      </c>
      <c r="F1386" s="9" t="s">
        <v>894</v>
      </c>
      <c r="G1386" s="9" t="s">
        <v>894</v>
      </c>
      <c r="H1386" s="9" t="s">
        <v>894</v>
      </c>
    </row>
    <row r="1387" spans="1:8" ht="15" thickBot="1" x14ac:dyDescent="0.35">
      <c r="A1387" s="8" t="s">
        <v>524</v>
      </c>
      <c r="B1387" s="9" t="s">
        <v>894</v>
      </c>
      <c r="C1387" s="9" t="s">
        <v>894</v>
      </c>
      <c r="D1387" s="9" t="s">
        <v>894</v>
      </c>
      <c r="E1387" s="9" t="s">
        <v>894</v>
      </c>
      <c r="F1387" s="9" t="s">
        <v>894</v>
      </c>
      <c r="G1387" s="9" t="s">
        <v>894</v>
      </c>
      <c r="H1387" s="9" t="s">
        <v>894</v>
      </c>
    </row>
    <row r="1388" spans="1:8" ht="15" thickBot="1" x14ac:dyDescent="0.35">
      <c r="A1388" s="8" t="s">
        <v>525</v>
      </c>
      <c r="B1388" s="9" t="s">
        <v>894</v>
      </c>
      <c r="C1388" s="9" t="s">
        <v>894</v>
      </c>
      <c r="D1388" s="9" t="s">
        <v>894</v>
      </c>
      <c r="E1388" s="9" t="s">
        <v>894</v>
      </c>
      <c r="F1388" s="9" t="s">
        <v>894</v>
      </c>
      <c r="G1388" s="9" t="s">
        <v>894</v>
      </c>
      <c r="H1388" s="9" t="s">
        <v>894</v>
      </c>
    </row>
    <row r="1389" spans="1:8" ht="15" thickBot="1" x14ac:dyDescent="0.35">
      <c r="A1389" s="8" t="s">
        <v>526</v>
      </c>
      <c r="B1389" s="9" t="s">
        <v>894</v>
      </c>
      <c r="C1389" s="9" t="s">
        <v>894</v>
      </c>
      <c r="D1389" s="9" t="s">
        <v>894</v>
      </c>
      <c r="E1389" s="9" t="s">
        <v>894</v>
      </c>
      <c r="F1389" s="9" t="s">
        <v>894</v>
      </c>
      <c r="G1389" s="9" t="s">
        <v>894</v>
      </c>
      <c r="H1389" s="9" t="s">
        <v>894</v>
      </c>
    </row>
    <row r="1390" spans="1:8" ht="15" thickBot="1" x14ac:dyDescent="0.35">
      <c r="A1390" s="8" t="s">
        <v>527</v>
      </c>
      <c r="B1390" s="9" t="s">
        <v>894</v>
      </c>
      <c r="C1390" s="9" t="s">
        <v>894</v>
      </c>
      <c r="D1390" s="9" t="s">
        <v>894</v>
      </c>
      <c r="E1390" s="9" t="s">
        <v>894</v>
      </c>
      <c r="F1390" s="9" t="s">
        <v>894</v>
      </c>
      <c r="G1390" s="9" t="s">
        <v>894</v>
      </c>
      <c r="H1390" s="9" t="s">
        <v>894</v>
      </c>
    </row>
    <row r="1391" spans="1:8" ht="15" thickBot="1" x14ac:dyDescent="0.35">
      <c r="A1391" s="8" t="s">
        <v>528</v>
      </c>
      <c r="B1391" s="9" t="s">
        <v>894</v>
      </c>
      <c r="C1391" s="9" t="s">
        <v>894</v>
      </c>
      <c r="D1391" s="9" t="s">
        <v>894</v>
      </c>
      <c r="E1391" s="9" t="s">
        <v>894</v>
      </c>
      <c r="F1391" s="9" t="s">
        <v>894</v>
      </c>
      <c r="G1391" s="9" t="s">
        <v>894</v>
      </c>
      <c r="H1391" s="9" t="s">
        <v>894</v>
      </c>
    </row>
    <row r="1392" spans="1:8" ht="15" thickBot="1" x14ac:dyDescent="0.35">
      <c r="A1392" s="8" t="s">
        <v>529</v>
      </c>
      <c r="B1392" s="9" t="s">
        <v>894</v>
      </c>
      <c r="C1392" s="9" t="s">
        <v>894</v>
      </c>
      <c r="D1392" s="9" t="s">
        <v>894</v>
      </c>
      <c r="E1392" s="9" t="s">
        <v>894</v>
      </c>
      <c r="F1392" s="9" t="s">
        <v>894</v>
      </c>
      <c r="G1392" s="9" t="s">
        <v>894</v>
      </c>
      <c r="H1392" s="9" t="s">
        <v>894</v>
      </c>
    </row>
    <row r="1393" spans="1:8" ht="15" thickBot="1" x14ac:dyDescent="0.35">
      <c r="A1393" s="8" t="s">
        <v>530</v>
      </c>
      <c r="B1393" s="9" t="s">
        <v>894</v>
      </c>
      <c r="C1393" s="9" t="s">
        <v>894</v>
      </c>
      <c r="D1393" s="9" t="s">
        <v>894</v>
      </c>
      <c r="E1393" s="9" t="s">
        <v>894</v>
      </c>
      <c r="F1393" s="9" t="s">
        <v>894</v>
      </c>
      <c r="G1393" s="9" t="s">
        <v>894</v>
      </c>
      <c r="H1393" s="9" t="s">
        <v>894</v>
      </c>
    </row>
    <row r="1394" spans="1:8" ht="15" thickBot="1" x14ac:dyDescent="0.35">
      <c r="A1394" s="8" t="s">
        <v>531</v>
      </c>
      <c r="B1394" s="9" t="s">
        <v>894</v>
      </c>
      <c r="C1394" s="9" t="s">
        <v>894</v>
      </c>
      <c r="D1394" s="9" t="s">
        <v>894</v>
      </c>
      <c r="E1394" s="9" t="s">
        <v>894</v>
      </c>
      <c r="F1394" s="9" t="s">
        <v>894</v>
      </c>
      <c r="G1394" s="9" t="s">
        <v>894</v>
      </c>
      <c r="H1394" s="9" t="s">
        <v>894</v>
      </c>
    </row>
    <row r="1395" spans="1:8" ht="15" thickBot="1" x14ac:dyDescent="0.35">
      <c r="A1395" s="8" t="s">
        <v>532</v>
      </c>
      <c r="B1395" s="9" t="s">
        <v>894</v>
      </c>
      <c r="C1395" s="9" t="s">
        <v>894</v>
      </c>
      <c r="D1395" s="9" t="s">
        <v>894</v>
      </c>
      <c r="E1395" s="9" t="s">
        <v>894</v>
      </c>
      <c r="F1395" s="9" t="s">
        <v>894</v>
      </c>
      <c r="G1395" s="9" t="s">
        <v>894</v>
      </c>
      <c r="H1395" s="9" t="s">
        <v>894</v>
      </c>
    </row>
    <row r="1396" spans="1:8" ht="15" thickBot="1" x14ac:dyDescent="0.35">
      <c r="A1396" s="8" t="s">
        <v>533</v>
      </c>
      <c r="B1396" s="9" t="s">
        <v>894</v>
      </c>
      <c r="C1396" s="9" t="s">
        <v>894</v>
      </c>
      <c r="D1396" s="9" t="s">
        <v>894</v>
      </c>
      <c r="E1396" s="9" t="s">
        <v>894</v>
      </c>
      <c r="F1396" s="9" t="s">
        <v>894</v>
      </c>
      <c r="G1396" s="9" t="s">
        <v>894</v>
      </c>
      <c r="H1396" s="9" t="s">
        <v>894</v>
      </c>
    </row>
    <row r="1397" spans="1:8" ht="15" thickBot="1" x14ac:dyDescent="0.35">
      <c r="A1397" s="8" t="s">
        <v>534</v>
      </c>
      <c r="B1397" s="9" t="s">
        <v>894</v>
      </c>
      <c r="C1397" s="9" t="s">
        <v>894</v>
      </c>
      <c r="D1397" s="9" t="s">
        <v>894</v>
      </c>
      <c r="E1397" s="9" t="s">
        <v>894</v>
      </c>
      <c r="F1397" s="9" t="s">
        <v>894</v>
      </c>
      <c r="G1397" s="9" t="s">
        <v>894</v>
      </c>
      <c r="H1397" s="9" t="s">
        <v>894</v>
      </c>
    </row>
    <row r="1398" spans="1:8" ht="15" thickBot="1" x14ac:dyDescent="0.35">
      <c r="A1398" s="8" t="s">
        <v>535</v>
      </c>
      <c r="B1398" s="9" t="s">
        <v>894</v>
      </c>
      <c r="C1398" s="9" t="s">
        <v>894</v>
      </c>
      <c r="D1398" s="9" t="s">
        <v>894</v>
      </c>
      <c r="E1398" s="9" t="s">
        <v>894</v>
      </c>
      <c r="F1398" s="9" t="s">
        <v>894</v>
      </c>
      <c r="G1398" s="9" t="s">
        <v>894</v>
      </c>
      <c r="H1398" s="9" t="s">
        <v>894</v>
      </c>
    </row>
    <row r="1399" spans="1:8" ht="15" thickBot="1" x14ac:dyDescent="0.35">
      <c r="A1399" s="8" t="s">
        <v>536</v>
      </c>
      <c r="B1399" s="9" t="s">
        <v>894</v>
      </c>
      <c r="C1399" s="9" t="s">
        <v>894</v>
      </c>
      <c r="D1399" s="9" t="s">
        <v>894</v>
      </c>
      <c r="E1399" s="9" t="s">
        <v>894</v>
      </c>
      <c r="F1399" s="9" t="s">
        <v>894</v>
      </c>
      <c r="G1399" s="9" t="s">
        <v>894</v>
      </c>
      <c r="H1399" s="9" t="s">
        <v>894</v>
      </c>
    </row>
    <row r="1400" spans="1:8" ht="15" thickBot="1" x14ac:dyDescent="0.35">
      <c r="A1400" s="8" t="s">
        <v>537</v>
      </c>
      <c r="B1400" s="9" t="s">
        <v>894</v>
      </c>
      <c r="C1400" s="9" t="s">
        <v>894</v>
      </c>
      <c r="D1400" s="9" t="s">
        <v>894</v>
      </c>
      <c r="E1400" s="9" t="s">
        <v>894</v>
      </c>
      <c r="F1400" s="9" t="s">
        <v>894</v>
      </c>
      <c r="G1400" s="9" t="s">
        <v>894</v>
      </c>
      <c r="H1400" s="9" t="s">
        <v>894</v>
      </c>
    </row>
    <row r="1401" spans="1:8" ht="15" thickBot="1" x14ac:dyDescent="0.35">
      <c r="A1401" s="8" t="s">
        <v>538</v>
      </c>
      <c r="B1401" s="9" t="s">
        <v>894</v>
      </c>
      <c r="C1401" s="9" t="s">
        <v>894</v>
      </c>
      <c r="D1401" s="9" t="s">
        <v>894</v>
      </c>
      <c r="E1401" s="9" t="s">
        <v>894</v>
      </c>
      <c r="F1401" s="9" t="s">
        <v>894</v>
      </c>
      <c r="G1401" s="9" t="s">
        <v>894</v>
      </c>
      <c r="H1401" s="9" t="s">
        <v>894</v>
      </c>
    </row>
    <row r="1402" spans="1:8" ht="15" thickBot="1" x14ac:dyDescent="0.35">
      <c r="A1402" s="8" t="s">
        <v>539</v>
      </c>
      <c r="B1402" s="9" t="s">
        <v>894</v>
      </c>
      <c r="C1402" s="9" t="s">
        <v>894</v>
      </c>
      <c r="D1402" s="9" t="s">
        <v>894</v>
      </c>
      <c r="E1402" s="9" t="s">
        <v>894</v>
      </c>
      <c r="F1402" s="9" t="s">
        <v>894</v>
      </c>
      <c r="G1402" s="9" t="s">
        <v>894</v>
      </c>
      <c r="H1402" s="9" t="s">
        <v>894</v>
      </c>
    </row>
    <row r="1403" spans="1:8" ht="15" thickBot="1" x14ac:dyDescent="0.35">
      <c r="A1403" s="8" t="s">
        <v>540</v>
      </c>
      <c r="B1403" s="9" t="s">
        <v>894</v>
      </c>
      <c r="C1403" s="9" t="s">
        <v>894</v>
      </c>
      <c r="D1403" s="9" t="s">
        <v>894</v>
      </c>
      <c r="E1403" s="9" t="s">
        <v>894</v>
      </c>
      <c r="F1403" s="9" t="s">
        <v>894</v>
      </c>
      <c r="G1403" s="9" t="s">
        <v>894</v>
      </c>
      <c r="H1403" s="9" t="s">
        <v>894</v>
      </c>
    </row>
    <row r="1404" spans="1:8" ht="15" thickBot="1" x14ac:dyDescent="0.35">
      <c r="A1404" s="8" t="s">
        <v>541</v>
      </c>
      <c r="B1404" s="9" t="s">
        <v>894</v>
      </c>
      <c r="C1404" s="9" t="s">
        <v>894</v>
      </c>
      <c r="D1404" s="9" t="s">
        <v>894</v>
      </c>
      <c r="E1404" s="9" t="s">
        <v>894</v>
      </c>
      <c r="F1404" s="9" t="s">
        <v>894</v>
      </c>
      <c r="G1404" s="9" t="s">
        <v>894</v>
      </c>
      <c r="H1404" s="9" t="s">
        <v>894</v>
      </c>
    </row>
    <row r="1405" spans="1:8" ht="15" thickBot="1" x14ac:dyDescent="0.35">
      <c r="A1405" s="8" t="s">
        <v>542</v>
      </c>
      <c r="B1405" s="9" t="s">
        <v>894</v>
      </c>
      <c r="C1405" s="9" t="s">
        <v>894</v>
      </c>
      <c r="D1405" s="9" t="s">
        <v>894</v>
      </c>
      <c r="E1405" s="9" t="s">
        <v>894</v>
      </c>
      <c r="F1405" s="9" t="s">
        <v>894</v>
      </c>
      <c r="G1405" s="9" t="s">
        <v>894</v>
      </c>
      <c r="H1405" s="9" t="s">
        <v>894</v>
      </c>
    </row>
    <row r="1406" spans="1:8" ht="15" thickBot="1" x14ac:dyDescent="0.35">
      <c r="A1406" s="8" t="s">
        <v>543</v>
      </c>
      <c r="B1406" s="9" t="s">
        <v>894</v>
      </c>
      <c r="C1406" s="9" t="s">
        <v>894</v>
      </c>
      <c r="D1406" s="9" t="s">
        <v>894</v>
      </c>
      <c r="E1406" s="9" t="s">
        <v>894</v>
      </c>
      <c r="F1406" s="9" t="s">
        <v>894</v>
      </c>
      <c r="G1406" s="9" t="s">
        <v>894</v>
      </c>
      <c r="H1406" s="9" t="s">
        <v>894</v>
      </c>
    </row>
    <row r="1407" spans="1:8" ht="15" thickBot="1" x14ac:dyDescent="0.35">
      <c r="A1407" s="8" t="s">
        <v>544</v>
      </c>
      <c r="B1407" s="9" t="s">
        <v>894</v>
      </c>
      <c r="C1407" s="9" t="s">
        <v>894</v>
      </c>
      <c r="D1407" s="9" t="s">
        <v>894</v>
      </c>
      <c r="E1407" s="9" t="s">
        <v>894</v>
      </c>
      <c r="F1407" s="9" t="s">
        <v>894</v>
      </c>
      <c r="G1407" s="9" t="s">
        <v>894</v>
      </c>
      <c r="H1407" s="9" t="s">
        <v>894</v>
      </c>
    </row>
    <row r="1408" spans="1:8" ht="15" thickBot="1" x14ac:dyDescent="0.35">
      <c r="A1408" s="8" t="s">
        <v>545</v>
      </c>
      <c r="B1408" s="9" t="s">
        <v>894</v>
      </c>
      <c r="C1408" s="9" t="s">
        <v>894</v>
      </c>
      <c r="D1408" s="9" t="s">
        <v>894</v>
      </c>
      <c r="E1408" s="9" t="s">
        <v>894</v>
      </c>
      <c r="F1408" s="9" t="s">
        <v>894</v>
      </c>
      <c r="G1408" s="9" t="s">
        <v>894</v>
      </c>
      <c r="H1408" s="9" t="s">
        <v>894</v>
      </c>
    </row>
    <row r="1409" spans="1:8" ht="15" thickBot="1" x14ac:dyDescent="0.35">
      <c r="A1409" s="8" t="s">
        <v>546</v>
      </c>
      <c r="B1409" s="9" t="s">
        <v>894</v>
      </c>
      <c r="C1409" s="9" t="s">
        <v>894</v>
      </c>
      <c r="D1409" s="9" t="s">
        <v>894</v>
      </c>
      <c r="E1409" s="9" t="s">
        <v>894</v>
      </c>
      <c r="F1409" s="9" t="s">
        <v>894</v>
      </c>
      <c r="G1409" s="9" t="s">
        <v>894</v>
      </c>
      <c r="H1409" s="9" t="s">
        <v>894</v>
      </c>
    </row>
    <row r="1410" spans="1:8" ht="15" thickBot="1" x14ac:dyDescent="0.35">
      <c r="A1410" s="8" t="s">
        <v>547</v>
      </c>
      <c r="B1410" s="9" t="s">
        <v>894</v>
      </c>
      <c r="C1410" s="9" t="s">
        <v>894</v>
      </c>
      <c r="D1410" s="9" t="s">
        <v>894</v>
      </c>
      <c r="E1410" s="9" t="s">
        <v>894</v>
      </c>
      <c r="F1410" s="9" t="s">
        <v>894</v>
      </c>
      <c r="G1410" s="9" t="s">
        <v>894</v>
      </c>
      <c r="H1410" s="9" t="s">
        <v>894</v>
      </c>
    </row>
    <row r="1411" spans="1:8" ht="15" thickBot="1" x14ac:dyDescent="0.35">
      <c r="A1411" s="8" t="s">
        <v>548</v>
      </c>
      <c r="B1411" s="9" t="s">
        <v>894</v>
      </c>
      <c r="C1411" s="9" t="s">
        <v>894</v>
      </c>
      <c r="D1411" s="9" t="s">
        <v>894</v>
      </c>
      <c r="E1411" s="9" t="s">
        <v>894</v>
      </c>
      <c r="F1411" s="9" t="s">
        <v>894</v>
      </c>
      <c r="G1411" s="9" t="s">
        <v>894</v>
      </c>
      <c r="H1411" s="9" t="s">
        <v>894</v>
      </c>
    </row>
    <row r="1412" spans="1:8" ht="15" thickBot="1" x14ac:dyDescent="0.35">
      <c r="A1412" s="8" t="s">
        <v>549</v>
      </c>
      <c r="B1412" s="9" t="s">
        <v>894</v>
      </c>
      <c r="C1412" s="9" t="s">
        <v>894</v>
      </c>
      <c r="D1412" s="9" t="s">
        <v>894</v>
      </c>
      <c r="E1412" s="9" t="s">
        <v>894</v>
      </c>
      <c r="F1412" s="9" t="s">
        <v>894</v>
      </c>
      <c r="G1412" s="9" t="s">
        <v>894</v>
      </c>
      <c r="H1412" s="9" t="s">
        <v>894</v>
      </c>
    </row>
    <row r="1413" spans="1:8" ht="15" thickBot="1" x14ac:dyDescent="0.35">
      <c r="A1413" s="8" t="s">
        <v>550</v>
      </c>
      <c r="B1413" s="9" t="s">
        <v>894</v>
      </c>
      <c r="C1413" s="9" t="s">
        <v>894</v>
      </c>
      <c r="D1413" s="9" t="s">
        <v>894</v>
      </c>
      <c r="E1413" s="9" t="s">
        <v>894</v>
      </c>
      <c r="F1413" s="9" t="s">
        <v>894</v>
      </c>
      <c r="G1413" s="9" t="s">
        <v>894</v>
      </c>
      <c r="H1413" s="9" t="s">
        <v>894</v>
      </c>
    </row>
    <row r="1414" spans="1:8" ht="15" thickBot="1" x14ac:dyDescent="0.35">
      <c r="A1414" s="8" t="s">
        <v>551</v>
      </c>
      <c r="B1414" s="9" t="s">
        <v>894</v>
      </c>
      <c r="C1414" s="9" t="s">
        <v>894</v>
      </c>
      <c r="D1414" s="9" t="s">
        <v>894</v>
      </c>
      <c r="E1414" s="9" t="s">
        <v>894</v>
      </c>
      <c r="F1414" s="9" t="s">
        <v>894</v>
      </c>
      <c r="G1414" s="9" t="s">
        <v>894</v>
      </c>
      <c r="H1414" s="9" t="s">
        <v>894</v>
      </c>
    </row>
    <row r="1415" spans="1:8" ht="15" thickBot="1" x14ac:dyDescent="0.35">
      <c r="A1415" s="8" t="s">
        <v>552</v>
      </c>
      <c r="B1415" s="9" t="s">
        <v>894</v>
      </c>
      <c r="C1415" s="9" t="s">
        <v>894</v>
      </c>
      <c r="D1415" s="9" t="s">
        <v>894</v>
      </c>
      <c r="E1415" s="9" t="s">
        <v>894</v>
      </c>
      <c r="F1415" s="9" t="s">
        <v>894</v>
      </c>
      <c r="G1415" s="9" t="s">
        <v>894</v>
      </c>
      <c r="H1415" s="9" t="s">
        <v>894</v>
      </c>
    </row>
    <row r="1416" spans="1:8" ht="15" thickBot="1" x14ac:dyDescent="0.35">
      <c r="A1416" s="8" t="s">
        <v>553</v>
      </c>
      <c r="B1416" s="9" t="s">
        <v>894</v>
      </c>
      <c r="C1416" s="9" t="s">
        <v>894</v>
      </c>
      <c r="D1416" s="9" t="s">
        <v>894</v>
      </c>
      <c r="E1416" s="9" t="s">
        <v>894</v>
      </c>
      <c r="F1416" s="9" t="s">
        <v>894</v>
      </c>
      <c r="G1416" s="9" t="s">
        <v>894</v>
      </c>
      <c r="H1416" s="9" t="s">
        <v>894</v>
      </c>
    </row>
    <row r="1417" spans="1:8" ht="15" thickBot="1" x14ac:dyDescent="0.35">
      <c r="A1417" s="8" t="s">
        <v>554</v>
      </c>
      <c r="B1417" s="9" t="s">
        <v>894</v>
      </c>
      <c r="C1417" s="9" t="s">
        <v>894</v>
      </c>
      <c r="D1417" s="9" t="s">
        <v>894</v>
      </c>
      <c r="E1417" s="9" t="s">
        <v>894</v>
      </c>
      <c r="F1417" s="9" t="s">
        <v>894</v>
      </c>
      <c r="G1417" s="9" t="s">
        <v>894</v>
      </c>
      <c r="H1417" s="9" t="s">
        <v>894</v>
      </c>
    </row>
    <row r="1418" spans="1:8" ht="15" thickBot="1" x14ac:dyDescent="0.35">
      <c r="A1418" s="8" t="s">
        <v>555</v>
      </c>
      <c r="B1418" s="9" t="s">
        <v>894</v>
      </c>
      <c r="C1418" s="9" t="s">
        <v>894</v>
      </c>
      <c r="D1418" s="9" t="s">
        <v>894</v>
      </c>
      <c r="E1418" s="9" t="s">
        <v>894</v>
      </c>
      <c r="F1418" s="9" t="s">
        <v>894</v>
      </c>
      <c r="G1418" s="9" t="s">
        <v>894</v>
      </c>
      <c r="H1418" s="9" t="s">
        <v>894</v>
      </c>
    </row>
    <row r="1419" spans="1:8" ht="15" thickBot="1" x14ac:dyDescent="0.35">
      <c r="A1419" s="8" t="s">
        <v>556</v>
      </c>
      <c r="B1419" s="9" t="s">
        <v>894</v>
      </c>
      <c r="C1419" s="9" t="s">
        <v>894</v>
      </c>
      <c r="D1419" s="9" t="s">
        <v>894</v>
      </c>
      <c r="E1419" s="9" t="s">
        <v>894</v>
      </c>
      <c r="F1419" s="9" t="s">
        <v>894</v>
      </c>
      <c r="G1419" s="9" t="s">
        <v>894</v>
      </c>
      <c r="H1419" s="9" t="s">
        <v>894</v>
      </c>
    </row>
    <row r="1420" spans="1:8" ht="15" thickBot="1" x14ac:dyDescent="0.35">
      <c r="A1420" s="8" t="s">
        <v>557</v>
      </c>
      <c r="B1420" s="9" t="s">
        <v>894</v>
      </c>
      <c r="C1420" s="9" t="s">
        <v>894</v>
      </c>
      <c r="D1420" s="9" t="s">
        <v>894</v>
      </c>
      <c r="E1420" s="9" t="s">
        <v>894</v>
      </c>
      <c r="F1420" s="9" t="s">
        <v>894</v>
      </c>
      <c r="G1420" s="9" t="s">
        <v>894</v>
      </c>
      <c r="H1420" s="9" t="s">
        <v>894</v>
      </c>
    </row>
    <row r="1421" spans="1:8" ht="15" thickBot="1" x14ac:dyDescent="0.35">
      <c r="A1421" s="8" t="s">
        <v>558</v>
      </c>
      <c r="B1421" s="9" t="s">
        <v>894</v>
      </c>
      <c r="C1421" s="9" t="s">
        <v>894</v>
      </c>
      <c r="D1421" s="9" t="s">
        <v>894</v>
      </c>
      <c r="E1421" s="9" t="s">
        <v>894</v>
      </c>
      <c r="F1421" s="9" t="s">
        <v>894</v>
      </c>
      <c r="G1421" s="9" t="s">
        <v>894</v>
      </c>
      <c r="H1421" s="9" t="s">
        <v>894</v>
      </c>
    </row>
    <row r="1422" spans="1:8" ht="15" thickBot="1" x14ac:dyDescent="0.35">
      <c r="A1422" s="8" t="s">
        <v>559</v>
      </c>
      <c r="B1422" s="9" t="s">
        <v>894</v>
      </c>
      <c r="C1422" s="9" t="s">
        <v>894</v>
      </c>
      <c r="D1422" s="9" t="s">
        <v>894</v>
      </c>
      <c r="E1422" s="9" t="s">
        <v>894</v>
      </c>
      <c r="F1422" s="9" t="s">
        <v>894</v>
      </c>
      <c r="G1422" s="9" t="s">
        <v>894</v>
      </c>
      <c r="H1422" s="9" t="s">
        <v>894</v>
      </c>
    </row>
    <row r="1423" spans="1:8" ht="15" thickBot="1" x14ac:dyDescent="0.35">
      <c r="A1423" s="8" t="s">
        <v>560</v>
      </c>
      <c r="B1423" s="9" t="s">
        <v>894</v>
      </c>
      <c r="C1423" s="9" t="s">
        <v>894</v>
      </c>
      <c r="D1423" s="9" t="s">
        <v>894</v>
      </c>
      <c r="E1423" s="9" t="s">
        <v>894</v>
      </c>
      <c r="F1423" s="9" t="s">
        <v>894</v>
      </c>
      <c r="G1423" s="9" t="s">
        <v>894</v>
      </c>
      <c r="H1423" s="9" t="s">
        <v>894</v>
      </c>
    </row>
    <row r="1424" spans="1:8" ht="15" thickBot="1" x14ac:dyDescent="0.35">
      <c r="A1424" s="8" t="s">
        <v>561</v>
      </c>
      <c r="B1424" s="9" t="s">
        <v>894</v>
      </c>
      <c r="C1424" s="9" t="s">
        <v>894</v>
      </c>
      <c r="D1424" s="9" t="s">
        <v>894</v>
      </c>
      <c r="E1424" s="9" t="s">
        <v>894</v>
      </c>
      <c r="F1424" s="9" t="s">
        <v>894</v>
      </c>
      <c r="G1424" s="9" t="s">
        <v>894</v>
      </c>
      <c r="H1424" s="9" t="s">
        <v>894</v>
      </c>
    </row>
    <row r="1425" spans="1:8" ht="15" thickBot="1" x14ac:dyDescent="0.35">
      <c r="A1425" s="8" t="s">
        <v>562</v>
      </c>
      <c r="B1425" s="9" t="s">
        <v>894</v>
      </c>
      <c r="C1425" s="9" t="s">
        <v>894</v>
      </c>
      <c r="D1425" s="9" t="s">
        <v>894</v>
      </c>
      <c r="E1425" s="9" t="s">
        <v>894</v>
      </c>
      <c r="F1425" s="9" t="s">
        <v>894</v>
      </c>
      <c r="G1425" s="9" t="s">
        <v>894</v>
      </c>
      <c r="H1425" s="9" t="s">
        <v>894</v>
      </c>
    </row>
    <row r="1426" spans="1:8" ht="15" thickBot="1" x14ac:dyDescent="0.35">
      <c r="A1426" s="8" t="s">
        <v>563</v>
      </c>
      <c r="B1426" s="9" t="s">
        <v>894</v>
      </c>
      <c r="C1426" s="9" t="s">
        <v>894</v>
      </c>
      <c r="D1426" s="9" t="s">
        <v>894</v>
      </c>
      <c r="E1426" s="9" t="s">
        <v>894</v>
      </c>
      <c r="F1426" s="9" t="s">
        <v>894</v>
      </c>
      <c r="G1426" s="9" t="s">
        <v>894</v>
      </c>
      <c r="H1426" s="9" t="s">
        <v>894</v>
      </c>
    </row>
    <row r="1427" spans="1:8" ht="15" thickBot="1" x14ac:dyDescent="0.35">
      <c r="A1427" s="8" t="s">
        <v>564</v>
      </c>
      <c r="B1427" s="9" t="s">
        <v>894</v>
      </c>
      <c r="C1427" s="9" t="s">
        <v>894</v>
      </c>
      <c r="D1427" s="9" t="s">
        <v>894</v>
      </c>
      <c r="E1427" s="9" t="s">
        <v>894</v>
      </c>
      <c r="F1427" s="9" t="s">
        <v>894</v>
      </c>
      <c r="G1427" s="9" t="s">
        <v>894</v>
      </c>
      <c r="H1427" s="9" t="s">
        <v>894</v>
      </c>
    </row>
    <row r="1428" spans="1:8" ht="15" thickBot="1" x14ac:dyDescent="0.35">
      <c r="A1428" s="8" t="s">
        <v>565</v>
      </c>
      <c r="B1428" s="9" t="s">
        <v>894</v>
      </c>
      <c r="C1428" s="9" t="s">
        <v>894</v>
      </c>
      <c r="D1428" s="9" t="s">
        <v>894</v>
      </c>
      <c r="E1428" s="9" t="s">
        <v>894</v>
      </c>
      <c r="F1428" s="9" t="s">
        <v>894</v>
      </c>
      <c r="G1428" s="9" t="s">
        <v>894</v>
      </c>
      <c r="H1428" s="9" t="s">
        <v>894</v>
      </c>
    </row>
    <row r="1429" spans="1:8" ht="15" thickBot="1" x14ac:dyDescent="0.35">
      <c r="A1429" s="8" t="s">
        <v>566</v>
      </c>
      <c r="B1429" s="9" t="s">
        <v>894</v>
      </c>
      <c r="C1429" s="9" t="s">
        <v>894</v>
      </c>
      <c r="D1429" s="9" t="s">
        <v>894</v>
      </c>
      <c r="E1429" s="9" t="s">
        <v>894</v>
      </c>
      <c r="F1429" s="9" t="s">
        <v>894</v>
      </c>
      <c r="G1429" s="9" t="s">
        <v>894</v>
      </c>
      <c r="H1429" s="9" t="s">
        <v>894</v>
      </c>
    </row>
    <row r="1430" spans="1:8" ht="15" thickBot="1" x14ac:dyDescent="0.35">
      <c r="A1430" s="8" t="s">
        <v>567</v>
      </c>
      <c r="B1430" s="9" t="s">
        <v>894</v>
      </c>
      <c r="C1430" s="9" t="s">
        <v>894</v>
      </c>
      <c r="D1430" s="9" t="s">
        <v>894</v>
      </c>
      <c r="E1430" s="9" t="s">
        <v>894</v>
      </c>
      <c r="F1430" s="9" t="s">
        <v>894</v>
      </c>
      <c r="G1430" s="9" t="s">
        <v>894</v>
      </c>
      <c r="H1430" s="9" t="s">
        <v>894</v>
      </c>
    </row>
    <row r="1431" spans="1:8" ht="15" thickBot="1" x14ac:dyDescent="0.35">
      <c r="A1431" s="8" t="s">
        <v>568</v>
      </c>
      <c r="B1431" s="9" t="s">
        <v>894</v>
      </c>
      <c r="C1431" s="9" t="s">
        <v>894</v>
      </c>
      <c r="D1431" s="9" t="s">
        <v>894</v>
      </c>
      <c r="E1431" s="9" t="s">
        <v>894</v>
      </c>
      <c r="F1431" s="9" t="s">
        <v>894</v>
      </c>
      <c r="G1431" s="9" t="s">
        <v>894</v>
      </c>
      <c r="H1431" s="9" t="s">
        <v>894</v>
      </c>
    </row>
    <row r="1432" spans="1:8" ht="15" thickBot="1" x14ac:dyDescent="0.35">
      <c r="A1432" s="8" t="s">
        <v>569</v>
      </c>
      <c r="B1432" s="9" t="s">
        <v>894</v>
      </c>
      <c r="C1432" s="9" t="s">
        <v>894</v>
      </c>
      <c r="D1432" s="9" t="s">
        <v>894</v>
      </c>
      <c r="E1432" s="9" t="s">
        <v>894</v>
      </c>
      <c r="F1432" s="9" t="s">
        <v>894</v>
      </c>
      <c r="G1432" s="9" t="s">
        <v>894</v>
      </c>
      <c r="H1432" s="9" t="s">
        <v>894</v>
      </c>
    </row>
    <row r="1433" spans="1:8" ht="15" thickBot="1" x14ac:dyDescent="0.35">
      <c r="A1433" s="8" t="s">
        <v>570</v>
      </c>
      <c r="B1433" s="9" t="s">
        <v>894</v>
      </c>
      <c r="C1433" s="9" t="s">
        <v>894</v>
      </c>
      <c r="D1433" s="9" t="s">
        <v>894</v>
      </c>
      <c r="E1433" s="9" t="s">
        <v>894</v>
      </c>
      <c r="F1433" s="9" t="s">
        <v>894</v>
      </c>
      <c r="G1433" s="9" t="s">
        <v>894</v>
      </c>
      <c r="H1433" s="9" t="s">
        <v>894</v>
      </c>
    </row>
    <row r="1434" spans="1:8" ht="15" thickBot="1" x14ac:dyDescent="0.35">
      <c r="A1434" s="8" t="s">
        <v>571</v>
      </c>
      <c r="B1434" s="9" t="s">
        <v>894</v>
      </c>
      <c r="C1434" s="9" t="s">
        <v>894</v>
      </c>
      <c r="D1434" s="9" t="s">
        <v>894</v>
      </c>
      <c r="E1434" s="9" t="s">
        <v>894</v>
      </c>
      <c r="F1434" s="9" t="s">
        <v>894</v>
      </c>
      <c r="G1434" s="9" t="s">
        <v>894</v>
      </c>
      <c r="H1434" s="9" t="s">
        <v>894</v>
      </c>
    </row>
    <row r="1435" spans="1:8" ht="15" thickBot="1" x14ac:dyDescent="0.35">
      <c r="A1435" s="8" t="s">
        <v>572</v>
      </c>
      <c r="B1435" s="9" t="s">
        <v>894</v>
      </c>
      <c r="C1435" s="9" t="s">
        <v>894</v>
      </c>
      <c r="D1435" s="9" t="s">
        <v>894</v>
      </c>
      <c r="E1435" s="9" t="s">
        <v>894</v>
      </c>
      <c r="F1435" s="9" t="s">
        <v>894</v>
      </c>
      <c r="G1435" s="9" t="s">
        <v>894</v>
      </c>
      <c r="H1435" s="9" t="s">
        <v>894</v>
      </c>
    </row>
    <row r="1436" spans="1:8" ht="15" thickBot="1" x14ac:dyDescent="0.35">
      <c r="A1436" s="8" t="s">
        <v>573</v>
      </c>
      <c r="B1436" s="9" t="s">
        <v>894</v>
      </c>
      <c r="C1436" s="9" t="s">
        <v>894</v>
      </c>
      <c r="D1436" s="9" t="s">
        <v>894</v>
      </c>
      <c r="E1436" s="9" t="s">
        <v>894</v>
      </c>
      <c r="F1436" s="9" t="s">
        <v>894</v>
      </c>
      <c r="G1436" s="9" t="s">
        <v>894</v>
      </c>
      <c r="H1436" s="9" t="s">
        <v>894</v>
      </c>
    </row>
    <row r="1437" spans="1:8" ht="15" thickBot="1" x14ac:dyDescent="0.35">
      <c r="A1437" s="8" t="s">
        <v>574</v>
      </c>
      <c r="B1437" s="9" t="s">
        <v>894</v>
      </c>
      <c r="C1437" s="9" t="s">
        <v>894</v>
      </c>
      <c r="D1437" s="9" t="s">
        <v>894</v>
      </c>
      <c r="E1437" s="9" t="s">
        <v>894</v>
      </c>
      <c r="F1437" s="9" t="s">
        <v>894</v>
      </c>
      <c r="G1437" s="9" t="s">
        <v>894</v>
      </c>
      <c r="H1437" s="9" t="s">
        <v>894</v>
      </c>
    </row>
    <row r="1438" spans="1:8" ht="15" thickBot="1" x14ac:dyDescent="0.35">
      <c r="A1438" s="8" t="s">
        <v>575</v>
      </c>
      <c r="B1438" s="9" t="s">
        <v>894</v>
      </c>
      <c r="C1438" s="9" t="s">
        <v>894</v>
      </c>
      <c r="D1438" s="9" t="s">
        <v>894</v>
      </c>
      <c r="E1438" s="9" t="s">
        <v>894</v>
      </c>
      <c r="F1438" s="9" t="s">
        <v>894</v>
      </c>
      <c r="G1438" s="9" t="s">
        <v>894</v>
      </c>
      <c r="H1438" s="9" t="s">
        <v>894</v>
      </c>
    </row>
    <row r="1439" spans="1:8" ht="15" thickBot="1" x14ac:dyDescent="0.35">
      <c r="A1439" s="8" t="s">
        <v>576</v>
      </c>
      <c r="B1439" s="9" t="s">
        <v>894</v>
      </c>
      <c r="C1439" s="9" t="s">
        <v>894</v>
      </c>
      <c r="D1439" s="9" t="s">
        <v>894</v>
      </c>
      <c r="E1439" s="9" t="s">
        <v>894</v>
      </c>
      <c r="F1439" s="9" t="s">
        <v>894</v>
      </c>
      <c r="G1439" s="9" t="s">
        <v>894</v>
      </c>
      <c r="H1439" s="9" t="s">
        <v>894</v>
      </c>
    </row>
    <row r="1440" spans="1:8" ht="15" thickBot="1" x14ac:dyDescent="0.35">
      <c r="A1440" s="8" t="s">
        <v>577</v>
      </c>
      <c r="B1440" s="9" t="s">
        <v>894</v>
      </c>
      <c r="C1440" s="9" t="s">
        <v>894</v>
      </c>
      <c r="D1440" s="9" t="s">
        <v>894</v>
      </c>
      <c r="E1440" s="9" t="s">
        <v>894</v>
      </c>
      <c r="F1440" s="9" t="s">
        <v>894</v>
      </c>
      <c r="G1440" s="9" t="s">
        <v>894</v>
      </c>
      <c r="H1440" s="9" t="s">
        <v>894</v>
      </c>
    </row>
    <row r="1441" spans="1:8" ht="15" thickBot="1" x14ac:dyDescent="0.35">
      <c r="A1441" s="8" t="s">
        <v>578</v>
      </c>
      <c r="B1441" s="9" t="s">
        <v>894</v>
      </c>
      <c r="C1441" s="9" t="s">
        <v>894</v>
      </c>
      <c r="D1441" s="9" t="s">
        <v>894</v>
      </c>
      <c r="E1441" s="9" t="s">
        <v>894</v>
      </c>
      <c r="F1441" s="9" t="s">
        <v>894</v>
      </c>
      <c r="G1441" s="9" t="s">
        <v>894</v>
      </c>
      <c r="H1441" s="9" t="s">
        <v>894</v>
      </c>
    </row>
    <row r="1442" spans="1:8" ht="15" thickBot="1" x14ac:dyDescent="0.35">
      <c r="A1442" s="8" t="s">
        <v>579</v>
      </c>
      <c r="B1442" s="9" t="s">
        <v>894</v>
      </c>
      <c r="C1442" s="9" t="s">
        <v>894</v>
      </c>
      <c r="D1442" s="9" t="s">
        <v>894</v>
      </c>
      <c r="E1442" s="9" t="s">
        <v>894</v>
      </c>
      <c r="F1442" s="9" t="s">
        <v>894</v>
      </c>
      <c r="G1442" s="9" t="s">
        <v>894</v>
      </c>
      <c r="H1442" s="9" t="s">
        <v>894</v>
      </c>
    </row>
    <row r="1443" spans="1:8" ht="18.600000000000001" thickBot="1" x14ac:dyDescent="0.35">
      <c r="A1443" s="4"/>
    </row>
    <row r="1444" spans="1:8" ht="15" thickBot="1" x14ac:dyDescent="0.35">
      <c r="A1444" s="8" t="s">
        <v>580</v>
      </c>
      <c r="B1444" s="8" t="s">
        <v>26</v>
      </c>
      <c r="C1444" s="8" t="s">
        <v>27</v>
      </c>
      <c r="D1444" s="8" t="s">
        <v>28</v>
      </c>
      <c r="E1444" s="8" t="s">
        <v>29</v>
      </c>
      <c r="F1444" s="8" t="s">
        <v>30</v>
      </c>
      <c r="G1444" s="8" t="s">
        <v>31</v>
      </c>
      <c r="H1444" s="8" t="s">
        <v>987</v>
      </c>
    </row>
    <row r="1445" spans="1:8" ht="15" thickBot="1" x14ac:dyDescent="0.35">
      <c r="A1445" s="8" t="s">
        <v>268</v>
      </c>
      <c r="B1445" s="9">
        <v>44561.7</v>
      </c>
      <c r="C1445" s="9">
        <v>17279</v>
      </c>
      <c r="D1445" s="9">
        <v>8184.8</v>
      </c>
      <c r="E1445" s="9">
        <v>5456.5</v>
      </c>
      <c r="F1445" s="9">
        <v>9094.2000000000007</v>
      </c>
      <c r="G1445" s="9">
        <v>3637.7</v>
      </c>
      <c r="H1445" s="9">
        <v>7275.4</v>
      </c>
    </row>
    <row r="1446" spans="1:8" ht="15" thickBot="1" x14ac:dyDescent="0.35">
      <c r="A1446" s="8" t="s">
        <v>275</v>
      </c>
      <c r="B1446" s="9">
        <v>44561.7</v>
      </c>
      <c r="C1446" s="9">
        <v>17279</v>
      </c>
      <c r="D1446" s="9">
        <v>4547.1000000000004</v>
      </c>
      <c r="E1446" s="9">
        <v>5456.5</v>
      </c>
      <c r="F1446" s="9">
        <v>9094.2000000000007</v>
      </c>
      <c r="G1446" s="9">
        <v>3637.7</v>
      </c>
      <c r="H1446" s="9">
        <v>7275.4</v>
      </c>
    </row>
    <row r="1447" spans="1:8" ht="15" thickBot="1" x14ac:dyDescent="0.35">
      <c r="A1447" s="8" t="s">
        <v>282</v>
      </c>
      <c r="B1447" s="9">
        <v>44561.7</v>
      </c>
      <c r="C1447" s="9">
        <v>6366</v>
      </c>
      <c r="D1447" s="9">
        <v>4547.1000000000004</v>
      </c>
      <c r="E1447" s="9">
        <v>5456.5</v>
      </c>
      <c r="F1447" s="9">
        <v>9094.2000000000007</v>
      </c>
      <c r="G1447" s="9">
        <v>3637.7</v>
      </c>
      <c r="H1447" s="9">
        <v>7275.4</v>
      </c>
    </row>
    <row r="1448" spans="1:8" ht="15" thickBot="1" x14ac:dyDescent="0.35">
      <c r="A1448" s="8" t="s">
        <v>283</v>
      </c>
      <c r="B1448" s="9">
        <v>44561.7</v>
      </c>
      <c r="C1448" s="9">
        <v>6366</v>
      </c>
      <c r="D1448" s="9">
        <v>4547.1000000000004</v>
      </c>
      <c r="E1448" s="9">
        <v>5456.5</v>
      </c>
      <c r="F1448" s="9">
        <v>9094.2000000000007</v>
      </c>
      <c r="G1448" s="9">
        <v>3637.7</v>
      </c>
      <c r="H1448" s="9">
        <v>7275.4</v>
      </c>
    </row>
    <row r="1449" spans="1:8" ht="15" thickBot="1" x14ac:dyDescent="0.35">
      <c r="A1449" s="8" t="s">
        <v>285</v>
      </c>
      <c r="B1449" s="9">
        <v>44561.7</v>
      </c>
      <c r="C1449" s="9">
        <v>6366</v>
      </c>
      <c r="D1449" s="9">
        <v>4547.1000000000004</v>
      </c>
      <c r="E1449" s="9">
        <v>5456.5</v>
      </c>
      <c r="F1449" s="9">
        <v>9094.2000000000007</v>
      </c>
      <c r="G1449" s="9">
        <v>3637.7</v>
      </c>
      <c r="H1449" s="9">
        <v>7275.4</v>
      </c>
    </row>
    <row r="1450" spans="1:8" ht="15" thickBot="1" x14ac:dyDescent="0.35">
      <c r="A1450" s="8" t="s">
        <v>287</v>
      </c>
      <c r="B1450" s="9">
        <v>44561.7</v>
      </c>
      <c r="C1450" s="9">
        <v>6366</v>
      </c>
      <c r="D1450" s="9">
        <v>4547.1000000000004</v>
      </c>
      <c r="E1450" s="9">
        <v>5456.5</v>
      </c>
      <c r="F1450" s="9">
        <v>9094.2000000000007</v>
      </c>
      <c r="G1450" s="9">
        <v>3637.7</v>
      </c>
      <c r="H1450" s="9">
        <v>7275.4</v>
      </c>
    </row>
    <row r="1451" spans="1:8" ht="15" thickBot="1" x14ac:dyDescent="0.35">
      <c r="A1451" s="8" t="s">
        <v>288</v>
      </c>
      <c r="B1451" s="9">
        <v>44561.7</v>
      </c>
      <c r="C1451" s="9">
        <v>6366</v>
      </c>
      <c r="D1451" s="9">
        <v>4547.1000000000004</v>
      </c>
      <c r="E1451" s="9">
        <v>5456.5</v>
      </c>
      <c r="F1451" s="9">
        <v>9094.2000000000007</v>
      </c>
      <c r="G1451" s="9">
        <v>3637.7</v>
      </c>
      <c r="H1451" s="9">
        <v>7275.4</v>
      </c>
    </row>
    <row r="1452" spans="1:8" ht="15" thickBot="1" x14ac:dyDescent="0.35">
      <c r="A1452" s="8" t="s">
        <v>289</v>
      </c>
      <c r="B1452" s="9">
        <v>44561.7</v>
      </c>
      <c r="C1452" s="9">
        <v>6366</v>
      </c>
      <c r="D1452" s="9">
        <v>4547.1000000000004</v>
      </c>
      <c r="E1452" s="9">
        <v>5456.5</v>
      </c>
      <c r="F1452" s="9">
        <v>9094.2000000000007</v>
      </c>
      <c r="G1452" s="9">
        <v>3637.7</v>
      </c>
      <c r="H1452" s="9">
        <v>7275.4</v>
      </c>
    </row>
    <row r="1453" spans="1:8" ht="15" thickBot="1" x14ac:dyDescent="0.35">
      <c r="A1453" s="8" t="s">
        <v>290</v>
      </c>
      <c r="B1453" s="9">
        <v>44561.7</v>
      </c>
      <c r="C1453" s="9">
        <v>6366</v>
      </c>
      <c r="D1453" s="9">
        <v>4547.1000000000004</v>
      </c>
      <c r="E1453" s="9">
        <v>5456.5</v>
      </c>
      <c r="F1453" s="9">
        <v>9094.2000000000007</v>
      </c>
      <c r="G1453" s="9">
        <v>3637.7</v>
      </c>
      <c r="H1453" s="9">
        <v>7275.4</v>
      </c>
    </row>
    <row r="1454" spans="1:8" ht="15" thickBot="1" x14ac:dyDescent="0.35">
      <c r="A1454" s="8" t="s">
        <v>291</v>
      </c>
      <c r="B1454" s="9">
        <v>44561.7</v>
      </c>
      <c r="C1454" s="9">
        <v>6366</v>
      </c>
      <c r="D1454" s="9">
        <v>4547.1000000000004</v>
      </c>
      <c r="E1454" s="9">
        <v>5456.5</v>
      </c>
      <c r="F1454" s="9">
        <v>9094.2000000000007</v>
      </c>
      <c r="G1454" s="9">
        <v>3637.7</v>
      </c>
      <c r="H1454" s="9">
        <v>7275.4</v>
      </c>
    </row>
    <row r="1455" spans="1:8" ht="15" thickBot="1" x14ac:dyDescent="0.35">
      <c r="A1455" s="8" t="s">
        <v>292</v>
      </c>
      <c r="B1455" s="9">
        <v>44561.7</v>
      </c>
      <c r="C1455" s="9">
        <v>6366</v>
      </c>
      <c r="D1455" s="9">
        <v>4547.1000000000004</v>
      </c>
      <c r="E1455" s="9">
        <v>5456.5</v>
      </c>
      <c r="F1455" s="9">
        <v>9094.2000000000007</v>
      </c>
      <c r="G1455" s="9">
        <v>3637.7</v>
      </c>
      <c r="H1455" s="9">
        <v>7275.4</v>
      </c>
    </row>
    <row r="1456" spans="1:8" ht="15" thickBot="1" x14ac:dyDescent="0.35">
      <c r="A1456" s="8" t="s">
        <v>293</v>
      </c>
      <c r="B1456" s="9">
        <v>44561.7</v>
      </c>
      <c r="C1456" s="9">
        <v>6366</v>
      </c>
      <c r="D1456" s="9">
        <v>4547.1000000000004</v>
      </c>
      <c r="E1456" s="9">
        <v>5456.5</v>
      </c>
      <c r="F1456" s="9">
        <v>9094.2000000000007</v>
      </c>
      <c r="G1456" s="9">
        <v>3637.7</v>
      </c>
      <c r="H1456" s="9">
        <v>7275.4</v>
      </c>
    </row>
    <row r="1457" spans="1:8" ht="15" thickBot="1" x14ac:dyDescent="0.35">
      <c r="A1457" s="8" t="s">
        <v>294</v>
      </c>
      <c r="B1457" s="9">
        <v>44561.7</v>
      </c>
      <c r="C1457" s="9">
        <v>6366</v>
      </c>
      <c r="D1457" s="9">
        <v>4547.1000000000004</v>
      </c>
      <c r="E1457" s="9">
        <v>5456.5</v>
      </c>
      <c r="F1457" s="9">
        <v>9094.2000000000007</v>
      </c>
      <c r="G1457" s="9">
        <v>3637.7</v>
      </c>
      <c r="H1457" s="9">
        <v>7275.4</v>
      </c>
    </row>
    <row r="1458" spans="1:8" ht="15" thickBot="1" x14ac:dyDescent="0.35">
      <c r="A1458" s="8" t="s">
        <v>297</v>
      </c>
      <c r="B1458" s="9">
        <v>44561.7</v>
      </c>
      <c r="C1458" s="9">
        <v>6366</v>
      </c>
      <c r="D1458" s="9">
        <v>4547.1000000000004</v>
      </c>
      <c r="E1458" s="9">
        <v>5456.5</v>
      </c>
      <c r="F1458" s="9">
        <v>9094.2000000000007</v>
      </c>
      <c r="G1458" s="9">
        <v>3637.7</v>
      </c>
      <c r="H1458" s="9">
        <v>7275.4</v>
      </c>
    </row>
    <row r="1459" spans="1:8" ht="15" thickBot="1" x14ac:dyDescent="0.35">
      <c r="A1459" s="8" t="s">
        <v>299</v>
      </c>
      <c r="B1459" s="9">
        <v>44561.7</v>
      </c>
      <c r="C1459" s="9">
        <v>6366</v>
      </c>
      <c r="D1459" s="9">
        <v>4547.1000000000004</v>
      </c>
      <c r="E1459" s="9">
        <v>5456.5</v>
      </c>
      <c r="F1459" s="9">
        <v>9094.2000000000007</v>
      </c>
      <c r="G1459" s="9">
        <v>3637.7</v>
      </c>
      <c r="H1459" s="9">
        <v>7275.4</v>
      </c>
    </row>
    <row r="1460" spans="1:8" ht="15" thickBot="1" x14ac:dyDescent="0.35">
      <c r="A1460" s="8" t="s">
        <v>302</v>
      </c>
      <c r="B1460" s="9">
        <v>44561.7</v>
      </c>
      <c r="C1460" s="9">
        <v>6366</v>
      </c>
      <c r="D1460" s="9">
        <v>4547.1000000000004</v>
      </c>
      <c r="E1460" s="9">
        <v>5456.5</v>
      </c>
      <c r="F1460" s="9">
        <v>9094.2000000000007</v>
      </c>
      <c r="G1460" s="9">
        <v>3637.7</v>
      </c>
      <c r="H1460" s="9">
        <v>7275.4</v>
      </c>
    </row>
    <row r="1461" spans="1:8" ht="15" thickBot="1" x14ac:dyDescent="0.35">
      <c r="A1461" s="8" t="s">
        <v>304</v>
      </c>
      <c r="B1461" s="9">
        <v>44561.7</v>
      </c>
      <c r="C1461" s="9">
        <v>6366</v>
      </c>
      <c r="D1461" s="9">
        <v>4547.1000000000004</v>
      </c>
      <c r="E1461" s="9">
        <v>5456.5</v>
      </c>
      <c r="F1461" s="9">
        <v>9094.2000000000007</v>
      </c>
      <c r="G1461" s="9">
        <v>3637.7</v>
      </c>
      <c r="H1461" s="9">
        <v>7275.4</v>
      </c>
    </row>
    <row r="1462" spans="1:8" ht="15" thickBot="1" x14ac:dyDescent="0.35">
      <c r="A1462" s="8" t="s">
        <v>308</v>
      </c>
      <c r="B1462" s="9">
        <v>44561.7</v>
      </c>
      <c r="C1462" s="9">
        <v>6366</v>
      </c>
      <c r="D1462" s="9">
        <v>4547.1000000000004</v>
      </c>
      <c r="E1462" s="9">
        <v>5456.5</v>
      </c>
      <c r="F1462" s="9">
        <v>9094.2000000000007</v>
      </c>
      <c r="G1462" s="9">
        <v>3637.7</v>
      </c>
      <c r="H1462" s="9">
        <v>7275.4</v>
      </c>
    </row>
    <row r="1463" spans="1:8" ht="15" thickBot="1" x14ac:dyDescent="0.35">
      <c r="A1463" s="8" t="s">
        <v>309</v>
      </c>
      <c r="B1463" s="9">
        <v>44561.7</v>
      </c>
      <c r="C1463" s="9">
        <v>6366</v>
      </c>
      <c r="D1463" s="9">
        <v>4547.1000000000004</v>
      </c>
      <c r="E1463" s="9">
        <v>5456.5</v>
      </c>
      <c r="F1463" s="9">
        <v>9094.2000000000007</v>
      </c>
      <c r="G1463" s="9">
        <v>3637.7</v>
      </c>
      <c r="H1463" s="9">
        <v>7275.4</v>
      </c>
    </row>
    <row r="1464" spans="1:8" ht="15" thickBot="1" x14ac:dyDescent="0.35">
      <c r="A1464" s="8" t="s">
        <v>311</v>
      </c>
      <c r="B1464" s="9">
        <v>44561.7</v>
      </c>
      <c r="C1464" s="9">
        <v>6366</v>
      </c>
      <c r="D1464" s="9">
        <v>4547.1000000000004</v>
      </c>
      <c r="E1464" s="9">
        <v>5456.5</v>
      </c>
      <c r="F1464" s="9">
        <v>9094.2000000000007</v>
      </c>
      <c r="G1464" s="9">
        <v>3637.7</v>
      </c>
      <c r="H1464" s="9">
        <v>7275.4</v>
      </c>
    </row>
    <row r="1465" spans="1:8" ht="15" thickBot="1" x14ac:dyDescent="0.35">
      <c r="A1465" s="8" t="s">
        <v>314</v>
      </c>
      <c r="B1465" s="9">
        <v>44561.7</v>
      </c>
      <c r="C1465" s="9">
        <v>6366</v>
      </c>
      <c r="D1465" s="9">
        <v>4547.1000000000004</v>
      </c>
      <c r="E1465" s="9">
        <v>5456.5</v>
      </c>
      <c r="F1465" s="9">
        <v>9094.2000000000007</v>
      </c>
      <c r="G1465" s="9">
        <v>3637.7</v>
      </c>
      <c r="H1465" s="9">
        <v>7275.4</v>
      </c>
    </row>
    <row r="1466" spans="1:8" ht="15" thickBot="1" x14ac:dyDescent="0.35">
      <c r="A1466" s="8" t="s">
        <v>316</v>
      </c>
      <c r="B1466" s="9">
        <v>44561.7</v>
      </c>
      <c r="C1466" s="9">
        <v>6366</v>
      </c>
      <c r="D1466" s="9">
        <v>4547.1000000000004</v>
      </c>
      <c r="E1466" s="9">
        <v>5456.5</v>
      </c>
      <c r="F1466" s="9">
        <v>9094.2000000000007</v>
      </c>
      <c r="G1466" s="9">
        <v>3637.7</v>
      </c>
      <c r="H1466" s="9">
        <v>7275.4</v>
      </c>
    </row>
    <row r="1467" spans="1:8" ht="15" thickBot="1" x14ac:dyDescent="0.35">
      <c r="A1467" s="8" t="s">
        <v>317</v>
      </c>
      <c r="B1467" s="9">
        <v>44561.7</v>
      </c>
      <c r="C1467" s="9">
        <v>6366</v>
      </c>
      <c r="D1467" s="9">
        <v>4547.1000000000004</v>
      </c>
      <c r="E1467" s="9">
        <v>5456.5</v>
      </c>
      <c r="F1467" s="9">
        <v>9094.2000000000007</v>
      </c>
      <c r="G1467" s="9">
        <v>3637.7</v>
      </c>
      <c r="H1467" s="9">
        <v>7275.4</v>
      </c>
    </row>
    <row r="1468" spans="1:8" ht="15" thickBot="1" x14ac:dyDescent="0.35">
      <c r="A1468" s="8" t="s">
        <v>319</v>
      </c>
      <c r="B1468" s="9">
        <v>44561.7</v>
      </c>
      <c r="C1468" s="9">
        <v>6366</v>
      </c>
      <c r="D1468" s="9">
        <v>4547.1000000000004</v>
      </c>
      <c r="E1468" s="9">
        <v>5456.5</v>
      </c>
      <c r="F1468" s="9">
        <v>9094.2000000000007</v>
      </c>
      <c r="G1468" s="9">
        <v>3637.7</v>
      </c>
      <c r="H1468" s="9">
        <v>7275.4</v>
      </c>
    </row>
    <row r="1469" spans="1:8" ht="15" thickBot="1" x14ac:dyDescent="0.35">
      <c r="A1469" s="8" t="s">
        <v>320</v>
      </c>
      <c r="B1469" s="9">
        <v>44561.7</v>
      </c>
      <c r="C1469" s="9">
        <v>6366</v>
      </c>
      <c r="D1469" s="9">
        <v>4547.1000000000004</v>
      </c>
      <c r="E1469" s="9">
        <v>5456.5</v>
      </c>
      <c r="F1469" s="9">
        <v>9094.2000000000007</v>
      </c>
      <c r="G1469" s="9">
        <v>3637.7</v>
      </c>
      <c r="H1469" s="9">
        <v>7275.4</v>
      </c>
    </row>
    <row r="1470" spans="1:8" ht="15" thickBot="1" x14ac:dyDescent="0.35">
      <c r="A1470" s="8" t="s">
        <v>321</v>
      </c>
      <c r="B1470" s="9">
        <v>44561.7</v>
      </c>
      <c r="C1470" s="9">
        <v>5456.5</v>
      </c>
      <c r="D1470" s="9">
        <v>4547.1000000000004</v>
      </c>
      <c r="E1470" s="9">
        <v>5456.5</v>
      </c>
      <c r="F1470" s="9">
        <v>9094.2000000000007</v>
      </c>
      <c r="G1470" s="9">
        <v>3637.7</v>
      </c>
      <c r="H1470" s="9">
        <v>7275.4</v>
      </c>
    </row>
    <row r="1471" spans="1:8" ht="15" thickBot="1" x14ac:dyDescent="0.35">
      <c r="A1471" s="8" t="s">
        <v>322</v>
      </c>
      <c r="B1471" s="9">
        <v>44561.7</v>
      </c>
      <c r="C1471" s="9">
        <v>5456.5</v>
      </c>
      <c r="D1471" s="9">
        <v>4547.1000000000004</v>
      </c>
      <c r="E1471" s="9">
        <v>5456.5</v>
      </c>
      <c r="F1471" s="9">
        <v>9094.2000000000007</v>
      </c>
      <c r="G1471" s="9">
        <v>3637.7</v>
      </c>
      <c r="H1471" s="9">
        <v>7275.4</v>
      </c>
    </row>
    <row r="1472" spans="1:8" ht="15" thickBot="1" x14ac:dyDescent="0.35">
      <c r="A1472" s="8" t="s">
        <v>324</v>
      </c>
      <c r="B1472" s="9">
        <v>44561.7</v>
      </c>
      <c r="C1472" s="9">
        <v>5456.5</v>
      </c>
      <c r="D1472" s="9">
        <v>4547.1000000000004</v>
      </c>
      <c r="E1472" s="9">
        <v>5456.5</v>
      </c>
      <c r="F1472" s="9">
        <v>9094.2000000000007</v>
      </c>
      <c r="G1472" s="9">
        <v>3637.7</v>
      </c>
      <c r="H1472" s="9">
        <v>7275.4</v>
      </c>
    </row>
    <row r="1473" spans="1:8" ht="15" thickBot="1" x14ac:dyDescent="0.35">
      <c r="A1473" s="8" t="s">
        <v>325</v>
      </c>
      <c r="B1473" s="9">
        <v>44561.7</v>
      </c>
      <c r="C1473" s="9">
        <v>5456.5</v>
      </c>
      <c r="D1473" s="9">
        <v>4547.1000000000004</v>
      </c>
      <c r="E1473" s="9">
        <v>5456.5</v>
      </c>
      <c r="F1473" s="9">
        <v>9094.2000000000007</v>
      </c>
      <c r="G1473" s="9">
        <v>3637.7</v>
      </c>
      <c r="H1473" s="9">
        <v>7275.4</v>
      </c>
    </row>
    <row r="1474" spans="1:8" ht="15" thickBot="1" x14ac:dyDescent="0.35">
      <c r="A1474" s="8" t="s">
        <v>326</v>
      </c>
      <c r="B1474" s="9">
        <v>44561.7</v>
      </c>
      <c r="C1474" s="9">
        <v>5456.5</v>
      </c>
      <c r="D1474" s="9">
        <v>4547.1000000000004</v>
      </c>
      <c r="E1474" s="9">
        <v>5456.5</v>
      </c>
      <c r="F1474" s="9">
        <v>9094.2000000000007</v>
      </c>
      <c r="G1474" s="9">
        <v>3637.7</v>
      </c>
      <c r="H1474" s="9">
        <v>7275.4</v>
      </c>
    </row>
    <row r="1475" spans="1:8" ht="15" thickBot="1" x14ac:dyDescent="0.35">
      <c r="A1475" s="8" t="s">
        <v>327</v>
      </c>
      <c r="B1475" s="9">
        <v>44561.7</v>
      </c>
      <c r="C1475" s="9">
        <v>5456.5</v>
      </c>
      <c r="D1475" s="9">
        <v>4547.1000000000004</v>
      </c>
      <c r="E1475" s="9">
        <v>5456.5</v>
      </c>
      <c r="F1475" s="9">
        <v>9094.2000000000007</v>
      </c>
      <c r="G1475" s="9">
        <v>3637.7</v>
      </c>
      <c r="H1475" s="9">
        <v>7275.4</v>
      </c>
    </row>
    <row r="1476" spans="1:8" ht="15" thickBot="1" x14ac:dyDescent="0.35">
      <c r="A1476" s="8" t="s">
        <v>328</v>
      </c>
      <c r="B1476" s="9">
        <v>44561.7</v>
      </c>
      <c r="C1476" s="9">
        <v>5456.5</v>
      </c>
      <c r="D1476" s="9">
        <v>4547.1000000000004</v>
      </c>
      <c r="E1476" s="9">
        <v>5456.5</v>
      </c>
      <c r="F1476" s="9">
        <v>9094.2000000000007</v>
      </c>
      <c r="G1476" s="9">
        <v>3637.7</v>
      </c>
      <c r="H1476" s="9">
        <v>7275.4</v>
      </c>
    </row>
    <row r="1477" spans="1:8" ht="15" thickBot="1" x14ac:dyDescent="0.35">
      <c r="A1477" s="8" t="s">
        <v>330</v>
      </c>
      <c r="B1477" s="9">
        <v>44561.7</v>
      </c>
      <c r="C1477" s="9">
        <v>5456.5</v>
      </c>
      <c r="D1477" s="9">
        <v>4547.1000000000004</v>
      </c>
      <c r="E1477" s="9">
        <v>5456.5</v>
      </c>
      <c r="F1477" s="9">
        <v>9094.2000000000007</v>
      </c>
      <c r="G1477" s="9">
        <v>3637.7</v>
      </c>
      <c r="H1477" s="9">
        <v>7275.4</v>
      </c>
    </row>
    <row r="1478" spans="1:8" ht="15" thickBot="1" x14ac:dyDescent="0.35">
      <c r="A1478" s="8" t="s">
        <v>331</v>
      </c>
      <c r="B1478" s="9">
        <v>44561.7</v>
      </c>
      <c r="C1478" s="9">
        <v>5456.5</v>
      </c>
      <c r="D1478" s="9">
        <v>4547.1000000000004</v>
      </c>
      <c r="E1478" s="9">
        <v>5456.5</v>
      </c>
      <c r="F1478" s="9">
        <v>9094.2000000000007</v>
      </c>
      <c r="G1478" s="9">
        <v>3637.7</v>
      </c>
      <c r="H1478" s="9">
        <v>7275.4</v>
      </c>
    </row>
    <row r="1479" spans="1:8" ht="15" thickBot="1" x14ac:dyDescent="0.35">
      <c r="A1479" s="8" t="s">
        <v>333</v>
      </c>
      <c r="B1479" s="9">
        <v>44561.7</v>
      </c>
      <c r="C1479" s="9">
        <v>5456.5</v>
      </c>
      <c r="D1479" s="9">
        <v>4547.1000000000004</v>
      </c>
      <c r="E1479" s="9">
        <v>5456.5</v>
      </c>
      <c r="F1479" s="9">
        <v>9094.2000000000007</v>
      </c>
      <c r="G1479" s="9">
        <v>3637.7</v>
      </c>
      <c r="H1479" s="9">
        <v>7275.4</v>
      </c>
    </row>
    <row r="1480" spans="1:8" ht="15" thickBot="1" x14ac:dyDescent="0.35">
      <c r="A1480" s="8" t="s">
        <v>334</v>
      </c>
      <c r="B1480" s="9">
        <v>44561.7</v>
      </c>
      <c r="C1480" s="9">
        <v>5456.5</v>
      </c>
      <c r="D1480" s="9">
        <v>4547.1000000000004</v>
      </c>
      <c r="E1480" s="9">
        <v>5456.5</v>
      </c>
      <c r="F1480" s="9">
        <v>9094.2000000000007</v>
      </c>
      <c r="G1480" s="9">
        <v>3637.7</v>
      </c>
      <c r="H1480" s="9">
        <v>7275.4</v>
      </c>
    </row>
    <row r="1481" spans="1:8" ht="15" thickBot="1" x14ac:dyDescent="0.35">
      <c r="A1481" s="8" t="s">
        <v>336</v>
      </c>
      <c r="B1481" s="9">
        <v>44561.7</v>
      </c>
      <c r="C1481" s="9">
        <v>5456.5</v>
      </c>
      <c r="D1481" s="9">
        <v>4547.1000000000004</v>
      </c>
      <c r="E1481" s="9">
        <v>5456.5</v>
      </c>
      <c r="F1481" s="9">
        <v>9094.2000000000007</v>
      </c>
      <c r="G1481" s="9">
        <v>3637.7</v>
      </c>
      <c r="H1481" s="9">
        <v>7275.4</v>
      </c>
    </row>
    <row r="1482" spans="1:8" ht="15" thickBot="1" x14ac:dyDescent="0.35">
      <c r="A1482" s="8" t="s">
        <v>338</v>
      </c>
      <c r="B1482" s="9">
        <v>44561.7</v>
      </c>
      <c r="C1482" s="9">
        <v>5456.5</v>
      </c>
      <c r="D1482" s="9">
        <v>4547.1000000000004</v>
      </c>
      <c r="E1482" s="9">
        <v>5456.5</v>
      </c>
      <c r="F1482" s="9">
        <v>9094.2000000000007</v>
      </c>
      <c r="G1482" s="9">
        <v>3637.7</v>
      </c>
      <c r="H1482" s="9">
        <v>7275.4</v>
      </c>
    </row>
    <row r="1483" spans="1:8" ht="15" thickBot="1" x14ac:dyDescent="0.35">
      <c r="A1483" s="8" t="s">
        <v>339</v>
      </c>
      <c r="B1483" s="9">
        <v>44561.7</v>
      </c>
      <c r="C1483" s="9">
        <v>5456.5</v>
      </c>
      <c r="D1483" s="9">
        <v>4547.1000000000004</v>
      </c>
      <c r="E1483" s="9">
        <v>5456.5</v>
      </c>
      <c r="F1483" s="9">
        <v>9094.2000000000007</v>
      </c>
      <c r="G1483" s="9">
        <v>3637.7</v>
      </c>
      <c r="H1483" s="9">
        <v>7275.4</v>
      </c>
    </row>
    <row r="1484" spans="1:8" ht="15" thickBot="1" x14ac:dyDescent="0.35">
      <c r="A1484" s="8" t="s">
        <v>340</v>
      </c>
      <c r="B1484" s="9">
        <v>44561.7</v>
      </c>
      <c r="C1484" s="9">
        <v>5456.5</v>
      </c>
      <c r="D1484" s="9">
        <v>4547.1000000000004</v>
      </c>
      <c r="E1484" s="9">
        <v>5456.5</v>
      </c>
      <c r="F1484" s="9">
        <v>9094.2000000000007</v>
      </c>
      <c r="G1484" s="9">
        <v>3637.7</v>
      </c>
      <c r="H1484" s="9">
        <v>7275.4</v>
      </c>
    </row>
    <row r="1485" spans="1:8" ht="15" thickBot="1" x14ac:dyDescent="0.35">
      <c r="A1485" s="8" t="s">
        <v>341</v>
      </c>
      <c r="B1485" s="9">
        <v>44561.7</v>
      </c>
      <c r="C1485" s="9">
        <v>4547.1000000000004</v>
      </c>
      <c r="D1485" s="9">
        <v>4547.1000000000004</v>
      </c>
      <c r="E1485" s="9">
        <v>5456.5</v>
      </c>
      <c r="F1485" s="9">
        <v>9094.2000000000007</v>
      </c>
      <c r="G1485" s="9">
        <v>3637.7</v>
      </c>
      <c r="H1485" s="9">
        <v>7275.4</v>
      </c>
    </row>
    <row r="1486" spans="1:8" ht="15" thickBot="1" x14ac:dyDescent="0.35">
      <c r="A1486" s="8" t="s">
        <v>343</v>
      </c>
      <c r="B1486" s="9">
        <v>44561.7</v>
      </c>
      <c r="C1486" s="9">
        <v>4547.1000000000004</v>
      </c>
      <c r="D1486" s="9">
        <v>4547.1000000000004</v>
      </c>
      <c r="E1486" s="9">
        <v>5456.5</v>
      </c>
      <c r="F1486" s="9">
        <v>9094.2000000000007</v>
      </c>
      <c r="G1486" s="9">
        <v>3637.7</v>
      </c>
      <c r="H1486" s="9">
        <v>7275.4</v>
      </c>
    </row>
    <row r="1487" spans="1:8" ht="15" thickBot="1" x14ac:dyDescent="0.35">
      <c r="A1487" s="8" t="s">
        <v>344</v>
      </c>
      <c r="B1487" s="9">
        <v>44561.7</v>
      </c>
      <c r="C1487" s="9">
        <v>4547.1000000000004</v>
      </c>
      <c r="D1487" s="9">
        <v>4547.1000000000004</v>
      </c>
      <c r="E1487" s="9">
        <v>5456.5</v>
      </c>
      <c r="F1487" s="9">
        <v>9094.2000000000007</v>
      </c>
      <c r="G1487" s="9">
        <v>3637.7</v>
      </c>
      <c r="H1487" s="9">
        <v>7275.4</v>
      </c>
    </row>
    <row r="1488" spans="1:8" ht="15" thickBot="1" x14ac:dyDescent="0.35">
      <c r="A1488" s="8" t="s">
        <v>347</v>
      </c>
      <c r="B1488" s="9">
        <v>44561.7</v>
      </c>
      <c r="C1488" s="9">
        <v>4547.1000000000004</v>
      </c>
      <c r="D1488" s="9">
        <v>4547.1000000000004</v>
      </c>
      <c r="E1488" s="9">
        <v>5456.5</v>
      </c>
      <c r="F1488" s="9">
        <v>9094.2000000000007</v>
      </c>
      <c r="G1488" s="9">
        <v>3637.7</v>
      </c>
      <c r="H1488" s="9">
        <v>7275.4</v>
      </c>
    </row>
    <row r="1489" spans="1:8" ht="15" thickBot="1" x14ac:dyDescent="0.35">
      <c r="A1489" s="8" t="s">
        <v>349</v>
      </c>
      <c r="B1489" s="9">
        <v>44561.7</v>
      </c>
      <c r="C1489" s="9">
        <v>4547.1000000000004</v>
      </c>
      <c r="D1489" s="9">
        <v>4547.1000000000004</v>
      </c>
      <c r="E1489" s="9">
        <v>5456.5</v>
      </c>
      <c r="F1489" s="9">
        <v>9094.2000000000007</v>
      </c>
      <c r="G1489" s="9">
        <v>3637.7</v>
      </c>
      <c r="H1489" s="9">
        <v>7275.4</v>
      </c>
    </row>
    <row r="1490" spans="1:8" ht="15" thickBot="1" x14ac:dyDescent="0.35">
      <c r="A1490" s="8" t="s">
        <v>350</v>
      </c>
      <c r="B1490" s="9">
        <v>30920.400000000001</v>
      </c>
      <c r="C1490" s="9">
        <v>4547.1000000000004</v>
      </c>
      <c r="D1490" s="9">
        <v>4547.1000000000004</v>
      </c>
      <c r="E1490" s="9">
        <v>5456.5</v>
      </c>
      <c r="F1490" s="9">
        <v>9094.2000000000007</v>
      </c>
      <c r="G1490" s="9">
        <v>3637.7</v>
      </c>
      <c r="H1490" s="9">
        <v>7275.4</v>
      </c>
    </row>
    <row r="1491" spans="1:8" ht="15" thickBot="1" x14ac:dyDescent="0.35">
      <c r="A1491" s="8" t="s">
        <v>351</v>
      </c>
      <c r="B1491" s="9">
        <v>30920.400000000001</v>
      </c>
      <c r="C1491" s="9">
        <v>4547.1000000000004</v>
      </c>
      <c r="D1491" s="9">
        <v>4547.1000000000004</v>
      </c>
      <c r="E1491" s="9">
        <v>1818.8</v>
      </c>
      <c r="F1491" s="9">
        <v>9094.2000000000007</v>
      </c>
      <c r="G1491" s="9">
        <v>3637.7</v>
      </c>
      <c r="H1491" s="9">
        <v>7275.4</v>
      </c>
    </row>
    <row r="1492" spans="1:8" ht="15" thickBot="1" x14ac:dyDescent="0.35">
      <c r="A1492" s="8" t="s">
        <v>354</v>
      </c>
      <c r="B1492" s="9">
        <v>26373.3</v>
      </c>
      <c r="C1492" s="9">
        <v>4547.1000000000004</v>
      </c>
      <c r="D1492" s="9">
        <v>4547.1000000000004</v>
      </c>
      <c r="E1492" s="9">
        <v>1818.8</v>
      </c>
      <c r="F1492" s="9">
        <v>9094.2000000000007</v>
      </c>
      <c r="G1492" s="9">
        <v>3637.7</v>
      </c>
      <c r="H1492" s="9">
        <v>7275.4</v>
      </c>
    </row>
    <row r="1493" spans="1:8" ht="15" thickBot="1" x14ac:dyDescent="0.35">
      <c r="A1493" s="8" t="s">
        <v>356</v>
      </c>
      <c r="B1493" s="9">
        <v>26373.3</v>
      </c>
      <c r="C1493" s="9">
        <v>4547.1000000000004</v>
      </c>
      <c r="D1493" s="9">
        <v>4547.1000000000004</v>
      </c>
      <c r="E1493" s="9">
        <v>1818.8</v>
      </c>
      <c r="F1493" s="9">
        <v>8184.8</v>
      </c>
      <c r="G1493" s="9">
        <v>3637.7</v>
      </c>
      <c r="H1493" s="9">
        <v>7275.4</v>
      </c>
    </row>
    <row r="1494" spans="1:8" ht="15" thickBot="1" x14ac:dyDescent="0.35">
      <c r="A1494" s="8" t="s">
        <v>357</v>
      </c>
      <c r="B1494" s="9">
        <v>26373.3</v>
      </c>
      <c r="C1494" s="9">
        <v>4547.1000000000004</v>
      </c>
      <c r="D1494" s="9">
        <v>4547.1000000000004</v>
      </c>
      <c r="E1494" s="9">
        <v>1818.8</v>
      </c>
      <c r="F1494" s="9">
        <v>8184.8</v>
      </c>
      <c r="G1494" s="9">
        <v>3637.7</v>
      </c>
      <c r="H1494" s="9">
        <v>7275.4</v>
      </c>
    </row>
    <row r="1495" spans="1:8" ht="15" thickBot="1" x14ac:dyDescent="0.35">
      <c r="A1495" s="8" t="s">
        <v>358</v>
      </c>
      <c r="B1495" s="9">
        <v>26373.3</v>
      </c>
      <c r="C1495" s="9">
        <v>4547.1000000000004</v>
      </c>
      <c r="D1495" s="9">
        <v>4547.1000000000004</v>
      </c>
      <c r="E1495" s="9">
        <v>1818.8</v>
      </c>
      <c r="F1495" s="9">
        <v>8184.8</v>
      </c>
      <c r="G1495" s="9">
        <v>3637.7</v>
      </c>
      <c r="H1495" s="9">
        <v>7275.4</v>
      </c>
    </row>
    <row r="1496" spans="1:8" ht="15" thickBot="1" x14ac:dyDescent="0.35">
      <c r="A1496" s="8" t="s">
        <v>359</v>
      </c>
      <c r="B1496" s="9">
        <v>26373.3</v>
      </c>
      <c r="C1496" s="9">
        <v>4547.1000000000004</v>
      </c>
      <c r="D1496" s="9">
        <v>4547.1000000000004</v>
      </c>
      <c r="E1496" s="9">
        <v>1818.8</v>
      </c>
      <c r="F1496" s="9">
        <v>8184.8</v>
      </c>
      <c r="G1496" s="9">
        <v>3637.7</v>
      </c>
      <c r="H1496" s="9">
        <v>7275.4</v>
      </c>
    </row>
    <row r="1497" spans="1:8" ht="15" thickBot="1" x14ac:dyDescent="0.35">
      <c r="A1497" s="8" t="s">
        <v>361</v>
      </c>
      <c r="B1497" s="9">
        <v>24554.400000000001</v>
      </c>
      <c r="C1497" s="9">
        <v>4547.1000000000004</v>
      </c>
      <c r="D1497" s="9">
        <v>4547.1000000000004</v>
      </c>
      <c r="E1497" s="9">
        <v>1818.8</v>
      </c>
      <c r="F1497" s="9">
        <v>8184.8</v>
      </c>
      <c r="G1497" s="9">
        <v>3637.7</v>
      </c>
      <c r="H1497" s="9">
        <v>7275.4</v>
      </c>
    </row>
    <row r="1498" spans="1:8" ht="15" thickBot="1" x14ac:dyDescent="0.35">
      <c r="A1498" s="8" t="s">
        <v>363</v>
      </c>
      <c r="B1498" s="9">
        <v>24554.400000000001</v>
      </c>
      <c r="C1498" s="9">
        <v>4547.1000000000004</v>
      </c>
      <c r="D1498" s="9">
        <v>4547.1000000000004</v>
      </c>
      <c r="E1498" s="9">
        <v>909.4</v>
      </c>
      <c r="F1498" s="9">
        <v>8184.8</v>
      </c>
      <c r="G1498" s="9">
        <v>3637.7</v>
      </c>
      <c r="H1498" s="9">
        <v>7275.4</v>
      </c>
    </row>
    <row r="1499" spans="1:8" ht="15" thickBot="1" x14ac:dyDescent="0.35">
      <c r="A1499" s="8" t="s">
        <v>364</v>
      </c>
      <c r="B1499" s="9">
        <v>21826.2</v>
      </c>
      <c r="C1499" s="9">
        <v>4547.1000000000004</v>
      </c>
      <c r="D1499" s="9">
        <v>4547.1000000000004</v>
      </c>
      <c r="E1499" s="9">
        <v>909.4</v>
      </c>
      <c r="F1499" s="9">
        <v>8184.8</v>
      </c>
      <c r="G1499" s="9">
        <v>3637.7</v>
      </c>
      <c r="H1499" s="9">
        <v>7275.4</v>
      </c>
    </row>
    <row r="1500" spans="1:8" ht="15" thickBot="1" x14ac:dyDescent="0.35">
      <c r="A1500" s="8" t="s">
        <v>366</v>
      </c>
      <c r="B1500" s="9">
        <v>21826.2</v>
      </c>
      <c r="C1500" s="9">
        <v>4547.1000000000004</v>
      </c>
      <c r="D1500" s="9">
        <v>2728.3</v>
      </c>
      <c r="E1500" s="9">
        <v>909.4</v>
      </c>
      <c r="F1500" s="9">
        <v>8184.8</v>
      </c>
      <c r="G1500" s="9">
        <v>3637.7</v>
      </c>
      <c r="H1500" s="9">
        <v>7275.4</v>
      </c>
    </row>
    <row r="1501" spans="1:8" ht="15" thickBot="1" x14ac:dyDescent="0.35">
      <c r="A1501" s="8" t="s">
        <v>368</v>
      </c>
      <c r="B1501" s="9">
        <v>19097.900000000001</v>
      </c>
      <c r="C1501" s="9">
        <v>4547.1000000000004</v>
      </c>
      <c r="D1501" s="9">
        <v>2728.3</v>
      </c>
      <c r="E1501" s="9">
        <v>909.4</v>
      </c>
      <c r="F1501" s="9">
        <v>8184.8</v>
      </c>
      <c r="G1501" s="9">
        <v>3637.7</v>
      </c>
      <c r="H1501" s="9">
        <v>7275.4</v>
      </c>
    </row>
    <row r="1502" spans="1:8" ht="15" thickBot="1" x14ac:dyDescent="0.35">
      <c r="A1502" s="8" t="s">
        <v>371</v>
      </c>
      <c r="B1502" s="9">
        <v>19097.900000000001</v>
      </c>
      <c r="C1502" s="9">
        <v>1818.8</v>
      </c>
      <c r="D1502" s="9">
        <v>2728.3</v>
      </c>
      <c r="E1502" s="9">
        <v>909.4</v>
      </c>
      <c r="F1502" s="9">
        <v>8184.8</v>
      </c>
      <c r="G1502" s="9">
        <v>3637.7</v>
      </c>
      <c r="H1502" s="9">
        <v>7275.4</v>
      </c>
    </row>
    <row r="1503" spans="1:8" ht="15" thickBot="1" x14ac:dyDescent="0.35">
      <c r="A1503" s="8" t="s">
        <v>372</v>
      </c>
      <c r="B1503" s="9">
        <v>19097.900000000001</v>
      </c>
      <c r="C1503" s="9">
        <v>1818.8</v>
      </c>
      <c r="D1503" s="9">
        <v>2728.3</v>
      </c>
      <c r="E1503" s="9">
        <v>909.4</v>
      </c>
      <c r="F1503" s="9">
        <v>8184.8</v>
      </c>
      <c r="G1503" s="9">
        <v>3637.7</v>
      </c>
      <c r="H1503" s="9">
        <v>7275.4</v>
      </c>
    </row>
    <row r="1504" spans="1:8" ht="15" thickBot="1" x14ac:dyDescent="0.35">
      <c r="A1504" s="8" t="s">
        <v>376</v>
      </c>
      <c r="B1504" s="9">
        <v>19097.900000000001</v>
      </c>
      <c r="C1504" s="9">
        <v>1818.8</v>
      </c>
      <c r="D1504" s="9">
        <v>2728.3</v>
      </c>
      <c r="E1504" s="9">
        <v>909.4</v>
      </c>
      <c r="F1504" s="9">
        <v>8184.8</v>
      </c>
      <c r="G1504" s="9">
        <v>3637.7</v>
      </c>
      <c r="H1504" s="9">
        <v>7275.4</v>
      </c>
    </row>
    <row r="1505" spans="1:8" ht="15" thickBot="1" x14ac:dyDescent="0.35">
      <c r="A1505" s="8" t="s">
        <v>378</v>
      </c>
      <c r="B1505" s="9">
        <v>16369.6</v>
      </c>
      <c r="C1505" s="9">
        <v>1818.8</v>
      </c>
      <c r="D1505" s="9">
        <v>2728.3</v>
      </c>
      <c r="E1505" s="9">
        <v>909.4</v>
      </c>
      <c r="F1505" s="9">
        <v>8184.8</v>
      </c>
      <c r="G1505" s="9">
        <v>3637.7</v>
      </c>
      <c r="H1505" s="9">
        <v>7275.4</v>
      </c>
    </row>
    <row r="1506" spans="1:8" ht="15" thickBot="1" x14ac:dyDescent="0.35">
      <c r="A1506" s="8" t="s">
        <v>380</v>
      </c>
      <c r="B1506" s="9">
        <v>16369.6</v>
      </c>
      <c r="C1506" s="9">
        <v>1818.8</v>
      </c>
      <c r="D1506" s="9">
        <v>2728.3</v>
      </c>
      <c r="E1506" s="9">
        <v>909.4</v>
      </c>
      <c r="F1506" s="9">
        <v>8184.8</v>
      </c>
      <c r="G1506" s="9">
        <v>3637.7</v>
      </c>
      <c r="H1506" s="9">
        <v>7275.4</v>
      </c>
    </row>
    <row r="1507" spans="1:8" ht="15" thickBot="1" x14ac:dyDescent="0.35">
      <c r="A1507" s="8" t="s">
        <v>383</v>
      </c>
      <c r="B1507" s="9">
        <v>16369.6</v>
      </c>
      <c r="C1507" s="9">
        <v>1818.8</v>
      </c>
      <c r="D1507" s="9">
        <v>2728.3</v>
      </c>
      <c r="E1507" s="9">
        <v>909.4</v>
      </c>
      <c r="F1507" s="9">
        <v>8184.8</v>
      </c>
      <c r="G1507" s="9">
        <v>3637.7</v>
      </c>
      <c r="H1507" s="9">
        <v>7275.4</v>
      </c>
    </row>
    <row r="1508" spans="1:8" ht="15" thickBot="1" x14ac:dyDescent="0.35">
      <c r="A1508" s="8" t="s">
        <v>385</v>
      </c>
      <c r="B1508" s="9">
        <v>16369.6</v>
      </c>
      <c r="C1508" s="9">
        <v>1818.8</v>
      </c>
      <c r="D1508" s="9">
        <v>2728.3</v>
      </c>
      <c r="E1508" s="9">
        <v>909.4</v>
      </c>
      <c r="F1508" s="9">
        <v>8184.8</v>
      </c>
      <c r="G1508" s="9">
        <v>3637.7</v>
      </c>
      <c r="H1508" s="9">
        <v>7275.4</v>
      </c>
    </row>
    <row r="1509" spans="1:8" ht="15" thickBot="1" x14ac:dyDescent="0.35">
      <c r="A1509" s="8" t="s">
        <v>388</v>
      </c>
      <c r="B1509" s="9">
        <v>16369.6</v>
      </c>
      <c r="C1509" s="9">
        <v>1818.8</v>
      </c>
      <c r="D1509" s="9">
        <v>2728.3</v>
      </c>
      <c r="E1509" s="9">
        <v>909.4</v>
      </c>
      <c r="F1509" s="9">
        <v>8184.8</v>
      </c>
      <c r="G1509" s="9">
        <v>3637.7</v>
      </c>
      <c r="H1509" s="9">
        <v>7275.4</v>
      </c>
    </row>
    <row r="1510" spans="1:8" ht="15" thickBot="1" x14ac:dyDescent="0.35">
      <c r="A1510" s="8" t="s">
        <v>389</v>
      </c>
      <c r="B1510" s="9">
        <v>16369.6</v>
      </c>
      <c r="C1510" s="9">
        <v>1818.8</v>
      </c>
      <c r="D1510" s="9">
        <v>2728.3</v>
      </c>
      <c r="E1510" s="9">
        <v>909.4</v>
      </c>
      <c r="F1510" s="9">
        <v>5456.5</v>
      </c>
      <c r="G1510" s="9">
        <v>3637.7</v>
      </c>
      <c r="H1510" s="9">
        <v>7275.4</v>
      </c>
    </row>
    <row r="1511" spans="1:8" ht="15" thickBot="1" x14ac:dyDescent="0.35">
      <c r="A1511" s="8" t="s">
        <v>391</v>
      </c>
      <c r="B1511" s="9">
        <v>16369.6</v>
      </c>
      <c r="C1511" s="9">
        <v>1818.8</v>
      </c>
      <c r="D1511" s="9">
        <v>2728.3</v>
      </c>
      <c r="E1511" s="9">
        <v>909.4</v>
      </c>
      <c r="F1511" s="9">
        <v>5456.5</v>
      </c>
      <c r="G1511" s="9">
        <v>3637.7</v>
      </c>
      <c r="H1511" s="9">
        <v>7275.4</v>
      </c>
    </row>
    <row r="1512" spans="1:8" ht="15" thickBot="1" x14ac:dyDescent="0.35">
      <c r="A1512" s="8" t="s">
        <v>394</v>
      </c>
      <c r="B1512" s="9">
        <v>16369.6</v>
      </c>
      <c r="C1512" s="9">
        <v>1818.8</v>
      </c>
      <c r="D1512" s="9">
        <v>2728.3</v>
      </c>
      <c r="E1512" s="9">
        <v>909.4</v>
      </c>
      <c r="F1512" s="9">
        <v>3637.7</v>
      </c>
      <c r="G1512" s="9">
        <v>3637.7</v>
      </c>
      <c r="H1512" s="9">
        <v>7275.4</v>
      </c>
    </row>
    <row r="1513" spans="1:8" ht="15" thickBot="1" x14ac:dyDescent="0.35">
      <c r="A1513" s="8" t="s">
        <v>396</v>
      </c>
      <c r="B1513" s="9">
        <v>15460.2</v>
      </c>
      <c r="C1513" s="9">
        <v>1818.8</v>
      </c>
      <c r="D1513" s="9">
        <v>2728.3</v>
      </c>
      <c r="E1513" s="9">
        <v>909.4</v>
      </c>
      <c r="F1513" s="9">
        <v>3637.7</v>
      </c>
      <c r="G1513" s="9">
        <v>3637.7</v>
      </c>
      <c r="H1513" s="9">
        <v>7275.4</v>
      </c>
    </row>
    <row r="1514" spans="1:8" ht="15" thickBot="1" x14ac:dyDescent="0.35">
      <c r="A1514" s="8" t="s">
        <v>398</v>
      </c>
      <c r="B1514" s="9">
        <v>15460.2</v>
      </c>
      <c r="C1514" s="9">
        <v>1818.8</v>
      </c>
      <c r="D1514" s="9">
        <v>2728.3</v>
      </c>
      <c r="E1514" s="9">
        <v>909.4</v>
      </c>
      <c r="F1514" s="9">
        <v>3637.7</v>
      </c>
      <c r="G1514" s="9">
        <v>3637.7</v>
      </c>
      <c r="H1514" s="9">
        <v>7275.4</v>
      </c>
    </row>
    <row r="1515" spans="1:8" ht="15" thickBot="1" x14ac:dyDescent="0.35">
      <c r="A1515" s="8" t="s">
        <v>400</v>
      </c>
      <c r="B1515" s="9">
        <v>15460.2</v>
      </c>
      <c r="C1515" s="9">
        <v>1818.8</v>
      </c>
      <c r="D1515" s="9">
        <v>2728.3</v>
      </c>
      <c r="E1515" s="9">
        <v>909.4</v>
      </c>
      <c r="F1515" s="9">
        <v>3637.7</v>
      </c>
      <c r="G1515" s="9">
        <v>3637.7</v>
      </c>
      <c r="H1515" s="9">
        <v>7275.4</v>
      </c>
    </row>
    <row r="1516" spans="1:8" ht="15" thickBot="1" x14ac:dyDescent="0.35">
      <c r="A1516" s="8" t="s">
        <v>402</v>
      </c>
      <c r="B1516" s="9">
        <v>15460.2</v>
      </c>
      <c r="C1516" s="9">
        <v>1818.8</v>
      </c>
      <c r="D1516" s="9">
        <v>2728.3</v>
      </c>
      <c r="E1516" s="9">
        <v>909.4</v>
      </c>
      <c r="F1516" s="9">
        <v>3637.7</v>
      </c>
      <c r="G1516" s="9">
        <v>3637.7</v>
      </c>
      <c r="H1516" s="9">
        <v>7275.4</v>
      </c>
    </row>
    <row r="1517" spans="1:8" ht="15" thickBot="1" x14ac:dyDescent="0.35">
      <c r="A1517" s="8" t="s">
        <v>404</v>
      </c>
      <c r="B1517" s="9">
        <v>15460.2</v>
      </c>
      <c r="C1517" s="9">
        <v>1818.8</v>
      </c>
      <c r="D1517" s="9">
        <v>2728.3</v>
      </c>
      <c r="E1517" s="9">
        <v>909.4</v>
      </c>
      <c r="F1517" s="9">
        <v>3637.7</v>
      </c>
      <c r="G1517" s="9">
        <v>3637.7</v>
      </c>
      <c r="H1517" s="9">
        <v>7275.4</v>
      </c>
    </row>
    <row r="1518" spans="1:8" ht="15" thickBot="1" x14ac:dyDescent="0.35">
      <c r="A1518" s="8" t="s">
        <v>406</v>
      </c>
      <c r="B1518" s="9">
        <v>15460.2</v>
      </c>
      <c r="C1518" s="9">
        <v>1818.8</v>
      </c>
      <c r="D1518" s="9">
        <v>2728.3</v>
      </c>
      <c r="E1518" s="9">
        <v>909.4</v>
      </c>
      <c r="F1518" s="9">
        <v>3637.7</v>
      </c>
      <c r="G1518" s="9">
        <v>3637.7</v>
      </c>
      <c r="H1518" s="9">
        <v>7275.4</v>
      </c>
    </row>
    <row r="1519" spans="1:8" ht="15" thickBot="1" x14ac:dyDescent="0.35">
      <c r="A1519" s="8" t="s">
        <v>407</v>
      </c>
      <c r="B1519" s="9">
        <v>9094.2000000000007</v>
      </c>
      <c r="C1519" s="9">
        <v>1818.8</v>
      </c>
      <c r="D1519" s="9">
        <v>2728.3</v>
      </c>
      <c r="E1519" s="9">
        <v>909.4</v>
      </c>
      <c r="F1519" s="9">
        <v>3637.7</v>
      </c>
      <c r="G1519" s="9">
        <v>3637.7</v>
      </c>
      <c r="H1519" s="9">
        <v>7275.4</v>
      </c>
    </row>
    <row r="1520" spans="1:8" ht="15" thickBot="1" x14ac:dyDescent="0.35">
      <c r="A1520" s="8" t="s">
        <v>408</v>
      </c>
      <c r="B1520" s="9">
        <v>9094.2000000000007</v>
      </c>
      <c r="C1520" s="9">
        <v>1818.8</v>
      </c>
      <c r="D1520" s="9">
        <v>2728.3</v>
      </c>
      <c r="E1520" s="9">
        <v>909.4</v>
      </c>
      <c r="F1520" s="9">
        <v>3637.7</v>
      </c>
      <c r="G1520" s="9">
        <v>3637.7</v>
      </c>
      <c r="H1520" s="9">
        <v>7275.4</v>
      </c>
    </row>
    <row r="1521" spans="1:8" ht="15" thickBot="1" x14ac:dyDescent="0.35">
      <c r="A1521" s="8" t="s">
        <v>410</v>
      </c>
      <c r="B1521" s="9">
        <v>9094.2000000000007</v>
      </c>
      <c r="C1521" s="9">
        <v>1818.8</v>
      </c>
      <c r="D1521" s="9">
        <v>2728.3</v>
      </c>
      <c r="E1521" s="9">
        <v>909.4</v>
      </c>
      <c r="F1521" s="9">
        <v>3637.7</v>
      </c>
      <c r="G1521" s="9">
        <v>3637.7</v>
      </c>
      <c r="H1521" s="9">
        <v>7275.4</v>
      </c>
    </row>
    <row r="1522" spans="1:8" ht="15" thickBot="1" x14ac:dyDescent="0.35">
      <c r="A1522" s="8" t="s">
        <v>412</v>
      </c>
      <c r="B1522" s="9">
        <v>6366</v>
      </c>
      <c r="C1522" s="9">
        <v>1818.8</v>
      </c>
      <c r="D1522" s="9">
        <v>2728.3</v>
      </c>
      <c r="E1522" s="9">
        <v>909.4</v>
      </c>
      <c r="F1522" s="9">
        <v>3637.7</v>
      </c>
      <c r="G1522" s="9">
        <v>3637.7</v>
      </c>
      <c r="H1522" s="9">
        <v>2728.3</v>
      </c>
    </row>
    <row r="1523" spans="1:8" ht="15" thickBot="1" x14ac:dyDescent="0.35">
      <c r="A1523" s="8" t="s">
        <v>414</v>
      </c>
      <c r="B1523" s="9">
        <v>6366</v>
      </c>
      <c r="C1523" s="9">
        <v>1818.8</v>
      </c>
      <c r="D1523" s="9">
        <v>2728.3</v>
      </c>
      <c r="E1523" s="9">
        <v>909.4</v>
      </c>
      <c r="F1523" s="9">
        <v>3637.7</v>
      </c>
      <c r="G1523" s="9">
        <v>3637.7</v>
      </c>
      <c r="H1523" s="9">
        <v>2728.3</v>
      </c>
    </row>
    <row r="1524" spans="1:8" ht="15" thickBot="1" x14ac:dyDescent="0.35">
      <c r="A1524" s="8" t="s">
        <v>415</v>
      </c>
      <c r="B1524" s="9">
        <v>6366</v>
      </c>
      <c r="C1524" s="9">
        <v>1818.8</v>
      </c>
      <c r="D1524" s="9">
        <v>2728.3</v>
      </c>
      <c r="E1524" s="9">
        <v>0</v>
      </c>
      <c r="F1524" s="9">
        <v>3637.7</v>
      </c>
      <c r="G1524" s="9">
        <v>3637.7</v>
      </c>
      <c r="H1524" s="9">
        <v>1818.8</v>
      </c>
    </row>
    <row r="1525" spans="1:8" ht="15" thickBot="1" x14ac:dyDescent="0.35">
      <c r="A1525" s="8" t="s">
        <v>416</v>
      </c>
      <c r="B1525" s="9">
        <v>6366</v>
      </c>
      <c r="C1525" s="9">
        <v>1818.8</v>
      </c>
      <c r="D1525" s="9">
        <v>2728.3</v>
      </c>
      <c r="E1525" s="9">
        <v>0</v>
      </c>
      <c r="F1525" s="9">
        <v>2728.3</v>
      </c>
      <c r="G1525" s="9">
        <v>3637.7</v>
      </c>
      <c r="H1525" s="9">
        <v>1818.8</v>
      </c>
    </row>
    <row r="1526" spans="1:8" ht="15" thickBot="1" x14ac:dyDescent="0.35">
      <c r="A1526" s="8" t="s">
        <v>418</v>
      </c>
      <c r="B1526" s="9">
        <v>6366</v>
      </c>
      <c r="C1526" s="9">
        <v>1818.8</v>
      </c>
      <c r="D1526" s="9">
        <v>2728.3</v>
      </c>
      <c r="E1526" s="9">
        <v>0</v>
      </c>
      <c r="F1526" s="9">
        <v>2728.3</v>
      </c>
      <c r="G1526" s="9">
        <v>3637.7</v>
      </c>
      <c r="H1526" s="9">
        <v>1818.8</v>
      </c>
    </row>
    <row r="1527" spans="1:8" ht="15" thickBot="1" x14ac:dyDescent="0.35">
      <c r="A1527" s="8" t="s">
        <v>419</v>
      </c>
      <c r="B1527" s="9">
        <v>6366</v>
      </c>
      <c r="C1527" s="9">
        <v>1818.8</v>
      </c>
      <c r="D1527" s="9">
        <v>2728.3</v>
      </c>
      <c r="E1527" s="9">
        <v>0</v>
      </c>
      <c r="F1527" s="9">
        <v>2728.3</v>
      </c>
      <c r="G1527" s="9">
        <v>3637.7</v>
      </c>
      <c r="H1527" s="9">
        <v>909.4</v>
      </c>
    </row>
    <row r="1528" spans="1:8" ht="15" thickBot="1" x14ac:dyDescent="0.35">
      <c r="A1528" s="8" t="s">
        <v>420</v>
      </c>
      <c r="B1528" s="9">
        <v>6366</v>
      </c>
      <c r="C1528" s="9">
        <v>1818.8</v>
      </c>
      <c r="D1528" s="9">
        <v>2728.3</v>
      </c>
      <c r="E1528" s="9">
        <v>0</v>
      </c>
      <c r="F1528" s="9">
        <v>2728.3</v>
      </c>
      <c r="G1528" s="9">
        <v>3637.7</v>
      </c>
      <c r="H1528" s="9">
        <v>909.4</v>
      </c>
    </row>
    <row r="1529" spans="1:8" ht="15" thickBot="1" x14ac:dyDescent="0.35">
      <c r="A1529" s="8" t="s">
        <v>422</v>
      </c>
      <c r="B1529" s="9">
        <v>6366</v>
      </c>
      <c r="C1529" s="9">
        <v>1818.8</v>
      </c>
      <c r="D1529" s="9">
        <v>1818.8</v>
      </c>
      <c r="E1529" s="9">
        <v>0</v>
      </c>
      <c r="F1529" s="9">
        <v>2728.3</v>
      </c>
      <c r="G1529" s="9">
        <v>3637.7</v>
      </c>
      <c r="H1529" s="9">
        <v>0</v>
      </c>
    </row>
    <row r="1530" spans="1:8" ht="15" thickBot="1" x14ac:dyDescent="0.35">
      <c r="A1530" s="8" t="s">
        <v>424</v>
      </c>
      <c r="B1530" s="9">
        <v>6366</v>
      </c>
      <c r="C1530" s="9">
        <v>1818.8</v>
      </c>
      <c r="D1530" s="9">
        <v>0</v>
      </c>
      <c r="E1530" s="9">
        <v>0</v>
      </c>
      <c r="F1530" s="9">
        <v>2728.3</v>
      </c>
      <c r="G1530" s="9">
        <v>2728.3</v>
      </c>
      <c r="H1530" s="9">
        <v>0</v>
      </c>
    </row>
    <row r="1531" spans="1:8" ht="15" thickBot="1" x14ac:dyDescent="0.35">
      <c r="A1531" s="8" t="s">
        <v>426</v>
      </c>
      <c r="B1531" s="9">
        <v>6366</v>
      </c>
      <c r="C1531" s="9">
        <v>1818.8</v>
      </c>
      <c r="D1531" s="9">
        <v>0</v>
      </c>
      <c r="E1531" s="9">
        <v>0</v>
      </c>
      <c r="F1531" s="9">
        <v>2728.3</v>
      </c>
      <c r="G1531" s="9">
        <v>2728.3</v>
      </c>
      <c r="H1531" s="9">
        <v>0</v>
      </c>
    </row>
    <row r="1532" spans="1:8" ht="15" thickBot="1" x14ac:dyDescent="0.35">
      <c r="A1532" s="8" t="s">
        <v>427</v>
      </c>
      <c r="B1532" s="9">
        <v>6366</v>
      </c>
      <c r="C1532" s="9">
        <v>909.4</v>
      </c>
      <c r="D1532" s="9">
        <v>0</v>
      </c>
      <c r="E1532" s="9">
        <v>0</v>
      </c>
      <c r="F1532" s="9">
        <v>2728.3</v>
      </c>
      <c r="G1532" s="9">
        <v>2728.3</v>
      </c>
      <c r="H1532" s="9">
        <v>0</v>
      </c>
    </row>
    <row r="1533" spans="1:8" ht="15" thickBot="1" x14ac:dyDescent="0.35">
      <c r="A1533" s="8" t="s">
        <v>429</v>
      </c>
      <c r="B1533" s="9">
        <v>6366</v>
      </c>
      <c r="C1533" s="9">
        <v>909.4</v>
      </c>
      <c r="D1533" s="9">
        <v>0</v>
      </c>
      <c r="E1533" s="9">
        <v>0</v>
      </c>
      <c r="F1533" s="9">
        <v>2728.3</v>
      </c>
      <c r="G1533" s="9">
        <v>2728.3</v>
      </c>
      <c r="H1533" s="9">
        <v>0</v>
      </c>
    </row>
    <row r="1534" spans="1:8" ht="15" thickBot="1" x14ac:dyDescent="0.35">
      <c r="A1534" s="8" t="s">
        <v>430</v>
      </c>
      <c r="B1534" s="9">
        <v>6366</v>
      </c>
      <c r="C1534" s="9">
        <v>909.4</v>
      </c>
      <c r="D1534" s="9">
        <v>0</v>
      </c>
      <c r="E1534" s="9">
        <v>0</v>
      </c>
      <c r="F1534" s="9">
        <v>1818.8</v>
      </c>
      <c r="G1534" s="9">
        <v>2728.3</v>
      </c>
      <c r="H1534" s="9">
        <v>0</v>
      </c>
    </row>
    <row r="1535" spans="1:8" ht="15" thickBot="1" x14ac:dyDescent="0.35">
      <c r="A1535" s="8" t="s">
        <v>431</v>
      </c>
      <c r="B1535" s="9">
        <v>6366</v>
      </c>
      <c r="C1535" s="9">
        <v>909.4</v>
      </c>
      <c r="D1535" s="9">
        <v>0</v>
      </c>
      <c r="E1535" s="9">
        <v>0</v>
      </c>
      <c r="F1535" s="9">
        <v>1818.8</v>
      </c>
      <c r="G1535" s="9">
        <v>2728.3</v>
      </c>
      <c r="H1535" s="9">
        <v>0</v>
      </c>
    </row>
    <row r="1536" spans="1:8" ht="15" thickBot="1" x14ac:dyDescent="0.35">
      <c r="A1536" s="8" t="s">
        <v>432</v>
      </c>
      <c r="B1536" s="9">
        <v>6366</v>
      </c>
      <c r="C1536" s="9">
        <v>909.4</v>
      </c>
      <c r="D1536" s="9">
        <v>0</v>
      </c>
      <c r="E1536" s="9">
        <v>0</v>
      </c>
      <c r="F1536" s="9">
        <v>1818.8</v>
      </c>
      <c r="G1536" s="9">
        <v>2728.3</v>
      </c>
      <c r="H1536" s="9">
        <v>0</v>
      </c>
    </row>
    <row r="1537" spans="1:8" ht="15" thickBot="1" x14ac:dyDescent="0.35">
      <c r="A1537" s="8" t="s">
        <v>433</v>
      </c>
      <c r="B1537" s="9">
        <v>6366</v>
      </c>
      <c r="C1537" s="9">
        <v>909.4</v>
      </c>
      <c r="D1537" s="9">
        <v>0</v>
      </c>
      <c r="E1537" s="9">
        <v>0</v>
      </c>
      <c r="F1537" s="9">
        <v>1818.8</v>
      </c>
      <c r="G1537" s="9">
        <v>2728.3</v>
      </c>
      <c r="H1537" s="9">
        <v>0</v>
      </c>
    </row>
    <row r="1538" spans="1:8" ht="15" thickBot="1" x14ac:dyDescent="0.35">
      <c r="A1538" s="8" t="s">
        <v>435</v>
      </c>
      <c r="B1538" s="9">
        <v>6366</v>
      </c>
      <c r="C1538" s="9">
        <v>0</v>
      </c>
      <c r="D1538" s="9">
        <v>0</v>
      </c>
      <c r="E1538" s="9">
        <v>0</v>
      </c>
      <c r="F1538" s="9">
        <v>1818.8</v>
      </c>
      <c r="G1538" s="9">
        <v>2728.3</v>
      </c>
      <c r="H1538" s="9">
        <v>0</v>
      </c>
    </row>
    <row r="1539" spans="1:8" ht="15" thickBot="1" x14ac:dyDescent="0.35">
      <c r="A1539" s="8" t="s">
        <v>436</v>
      </c>
      <c r="B1539" s="9">
        <v>6366</v>
      </c>
      <c r="C1539" s="9">
        <v>0</v>
      </c>
      <c r="D1539" s="9">
        <v>0</v>
      </c>
      <c r="E1539" s="9">
        <v>0</v>
      </c>
      <c r="F1539" s="9">
        <v>1818.8</v>
      </c>
      <c r="G1539" s="9">
        <v>2728.3</v>
      </c>
      <c r="H1539" s="9">
        <v>0</v>
      </c>
    </row>
    <row r="1540" spans="1:8" ht="15" thickBot="1" x14ac:dyDescent="0.35">
      <c r="A1540" s="8" t="s">
        <v>437</v>
      </c>
      <c r="B1540" s="9">
        <v>6366</v>
      </c>
      <c r="C1540" s="9">
        <v>0</v>
      </c>
      <c r="D1540" s="9">
        <v>0</v>
      </c>
      <c r="E1540" s="9">
        <v>0</v>
      </c>
      <c r="F1540" s="9">
        <v>1818.8</v>
      </c>
      <c r="G1540" s="9">
        <v>2728.3</v>
      </c>
      <c r="H1540" s="9">
        <v>0</v>
      </c>
    </row>
    <row r="1541" spans="1:8" ht="15" thickBot="1" x14ac:dyDescent="0.35">
      <c r="A1541" s="8" t="s">
        <v>438</v>
      </c>
      <c r="B1541" s="9">
        <v>6366</v>
      </c>
      <c r="C1541" s="9">
        <v>0</v>
      </c>
      <c r="D1541" s="9">
        <v>0</v>
      </c>
      <c r="E1541" s="9">
        <v>0</v>
      </c>
      <c r="F1541" s="9">
        <v>1818.8</v>
      </c>
      <c r="G1541" s="9">
        <v>0</v>
      </c>
      <c r="H1541" s="9">
        <v>0</v>
      </c>
    </row>
    <row r="1542" spans="1:8" ht="15" thickBot="1" x14ac:dyDescent="0.35">
      <c r="A1542" s="8" t="s">
        <v>440</v>
      </c>
      <c r="B1542" s="9">
        <v>6366</v>
      </c>
      <c r="C1542" s="9">
        <v>0</v>
      </c>
      <c r="D1542" s="9">
        <v>0</v>
      </c>
      <c r="E1542" s="9">
        <v>0</v>
      </c>
      <c r="F1542" s="9">
        <v>1818.8</v>
      </c>
      <c r="G1542" s="9">
        <v>0</v>
      </c>
      <c r="H1542" s="9">
        <v>0</v>
      </c>
    </row>
    <row r="1543" spans="1:8" ht="15" thickBot="1" x14ac:dyDescent="0.35">
      <c r="A1543" s="8" t="s">
        <v>442</v>
      </c>
      <c r="B1543" s="9">
        <v>6366</v>
      </c>
      <c r="C1543" s="9">
        <v>0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</row>
    <row r="1544" spans="1:8" ht="15" thickBot="1" x14ac:dyDescent="0.35">
      <c r="A1544" s="8" t="s">
        <v>444</v>
      </c>
      <c r="B1544" s="9">
        <v>6366</v>
      </c>
      <c r="C1544" s="9">
        <v>0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</row>
    <row r="1545" spans="1:8" ht="15" thickBot="1" x14ac:dyDescent="0.35">
      <c r="A1545" s="8" t="s">
        <v>446</v>
      </c>
      <c r="B1545" s="9">
        <v>6366</v>
      </c>
      <c r="C1545" s="9">
        <v>0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</row>
    <row r="1546" spans="1:8" ht="15" thickBot="1" x14ac:dyDescent="0.35">
      <c r="A1546" s="8" t="s">
        <v>447</v>
      </c>
      <c r="B1546" s="9">
        <v>6366</v>
      </c>
      <c r="C1546" s="9">
        <v>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1:8" ht="15" thickBot="1" x14ac:dyDescent="0.35">
      <c r="A1547" s="8" t="s">
        <v>448</v>
      </c>
      <c r="B1547" s="9">
        <v>6366</v>
      </c>
      <c r="C1547" s="9">
        <v>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1:8" ht="15" thickBot="1" x14ac:dyDescent="0.35">
      <c r="A1548" s="8" t="s">
        <v>449</v>
      </c>
      <c r="B1548" s="9">
        <v>6366</v>
      </c>
      <c r="C1548" s="9">
        <v>0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1:8" ht="15" thickBot="1" x14ac:dyDescent="0.35">
      <c r="A1549" s="8" t="s">
        <v>450</v>
      </c>
      <c r="B1549" s="9">
        <v>6366</v>
      </c>
      <c r="C1549" s="9">
        <v>0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1:8" ht="15" thickBot="1" x14ac:dyDescent="0.35">
      <c r="A1550" s="8" t="s">
        <v>451</v>
      </c>
      <c r="B1550" s="9">
        <v>3637.7</v>
      </c>
      <c r="C1550" s="9">
        <v>0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1:8" ht="15" thickBot="1" x14ac:dyDescent="0.35">
      <c r="A1551" s="8" t="s">
        <v>452</v>
      </c>
      <c r="B1551" s="9">
        <v>3637.7</v>
      </c>
      <c r="C1551" s="9">
        <v>0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</row>
    <row r="1552" spans="1:8" ht="15" thickBot="1" x14ac:dyDescent="0.35">
      <c r="A1552" s="8" t="s">
        <v>453</v>
      </c>
      <c r="B1552" s="9">
        <v>3637.7</v>
      </c>
      <c r="C1552" s="9">
        <v>0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1:8" ht="15" thickBot="1" x14ac:dyDescent="0.35">
      <c r="A1553" s="8" t="s">
        <v>454</v>
      </c>
      <c r="B1553" s="9">
        <v>3637.7</v>
      </c>
      <c r="C1553" s="9">
        <v>0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</row>
    <row r="1554" spans="1:8" ht="15" thickBot="1" x14ac:dyDescent="0.35">
      <c r="A1554" s="8" t="s">
        <v>455</v>
      </c>
      <c r="B1554" s="9">
        <v>3637.7</v>
      </c>
      <c r="C1554" s="9">
        <v>0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1:8" ht="15" thickBot="1" x14ac:dyDescent="0.35">
      <c r="A1555" s="8" t="s">
        <v>456</v>
      </c>
      <c r="B1555" s="9">
        <v>3637.7</v>
      </c>
      <c r="C1555" s="9">
        <v>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</row>
    <row r="1556" spans="1:8" ht="15" thickBot="1" x14ac:dyDescent="0.35">
      <c r="A1556" s="8" t="s">
        <v>457</v>
      </c>
      <c r="B1556" s="9">
        <v>3637.7</v>
      </c>
      <c r="C1556" s="9">
        <v>0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1:8" ht="15" thickBot="1" x14ac:dyDescent="0.35">
      <c r="A1557" s="8" t="s">
        <v>458</v>
      </c>
      <c r="B1557" s="9">
        <v>3637.7</v>
      </c>
      <c r="C1557" s="9">
        <v>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1:8" ht="15" thickBot="1" x14ac:dyDescent="0.35">
      <c r="A1558" s="8" t="s">
        <v>459</v>
      </c>
      <c r="B1558" s="9">
        <v>3637.7</v>
      </c>
      <c r="C1558" s="9">
        <v>0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</row>
    <row r="1559" spans="1:8" ht="15" thickBot="1" x14ac:dyDescent="0.35">
      <c r="A1559" s="8" t="s">
        <v>460</v>
      </c>
      <c r="B1559" s="9">
        <v>1818.8</v>
      </c>
      <c r="C1559" s="9">
        <v>0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1:8" ht="15" thickBot="1" x14ac:dyDescent="0.35">
      <c r="A1560" s="8" t="s">
        <v>461</v>
      </c>
      <c r="B1560" s="9">
        <v>1818.8</v>
      </c>
      <c r="C1560" s="9">
        <v>0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1:8" ht="15" thickBot="1" x14ac:dyDescent="0.35">
      <c r="A1561" s="8" t="s">
        <v>462</v>
      </c>
      <c r="B1561" s="9">
        <v>1818.8</v>
      </c>
      <c r="C1561" s="9">
        <v>0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1:8" ht="15" thickBot="1" x14ac:dyDescent="0.35">
      <c r="A1562" s="8" t="s">
        <v>463</v>
      </c>
      <c r="B1562" s="9">
        <v>1818.8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</row>
    <row r="1563" spans="1:8" ht="15" thickBot="1" x14ac:dyDescent="0.35">
      <c r="A1563" s="8" t="s">
        <v>464</v>
      </c>
      <c r="B1563" s="9">
        <v>1818.8</v>
      </c>
      <c r="C1563" s="9">
        <v>0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</row>
    <row r="1564" spans="1:8" ht="15" thickBot="1" x14ac:dyDescent="0.35">
      <c r="A1564" s="8" t="s">
        <v>465</v>
      </c>
      <c r="B1564" s="9">
        <v>1818.8</v>
      </c>
      <c r="C1564" s="9">
        <v>0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</row>
    <row r="1565" spans="1:8" ht="15" thickBot="1" x14ac:dyDescent="0.35">
      <c r="A1565" s="8" t="s">
        <v>466</v>
      </c>
      <c r="B1565" s="9">
        <v>1818.8</v>
      </c>
      <c r="C1565" s="9">
        <v>0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</row>
    <row r="1566" spans="1:8" ht="15" thickBot="1" x14ac:dyDescent="0.35">
      <c r="A1566" s="8" t="s">
        <v>467</v>
      </c>
      <c r="B1566" s="9">
        <v>1818.8</v>
      </c>
      <c r="C1566" s="9">
        <v>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</row>
    <row r="1567" spans="1:8" ht="15" thickBot="1" x14ac:dyDescent="0.35">
      <c r="A1567" s="8" t="s">
        <v>468</v>
      </c>
      <c r="B1567" s="9">
        <v>1818.8</v>
      </c>
      <c r="C1567" s="9">
        <v>0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1:8" ht="15" thickBot="1" x14ac:dyDescent="0.35">
      <c r="A1568" s="8" t="s">
        <v>469</v>
      </c>
      <c r="B1568" s="9">
        <v>1818.8</v>
      </c>
      <c r="C1568" s="9">
        <v>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</row>
    <row r="1569" spans="1:8" ht="15" thickBot="1" x14ac:dyDescent="0.35">
      <c r="A1569" s="8" t="s">
        <v>470</v>
      </c>
      <c r="B1569" s="9">
        <v>1818.8</v>
      </c>
      <c r="C1569" s="9">
        <v>0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1:8" ht="15" thickBot="1" x14ac:dyDescent="0.35">
      <c r="A1570" s="8" t="s">
        <v>471</v>
      </c>
      <c r="B1570" s="9">
        <v>1818.8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</row>
    <row r="1571" spans="1:8" ht="15" thickBot="1" x14ac:dyDescent="0.35">
      <c r="A1571" s="8" t="s">
        <v>472</v>
      </c>
      <c r="B1571" s="9">
        <v>1818.8</v>
      </c>
      <c r="C1571" s="9">
        <v>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1:8" ht="15" thickBot="1" x14ac:dyDescent="0.35">
      <c r="A1572" s="8" t="s">
        <v>473</v>
      </c>
      <c r="B1572" s="9">
        <v>1818.8</v>
      </c>
      <c r="C1572" s="9">
        <v>0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1:8" ht="15" thickBot="1" x14ac:dyDescent="0.35">
      <c r="A1573" s="8" t="s">
        <v>474</v>
      </c>
      <c r="B1573" s="9">
        <v>1818.8</v>
      </c>
      <c r="C1573" s="9">
        <v>0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1:8" ht="15" thickBot="1" x14ac:dyDescent="0.35">
      <c r="A1574" s="8" t="s">
        <v>475</v>
      </c>
      <c r="B1574" s="9">
        <v>1818.8</v>
      </c>
      <c r="C1574" s="9">
        <v>0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1:8" ht="15" thickBot="1" x14ac:dyDescent="0.35">
      <c r="A1575" s="8" t="s">
        <v>476</v>
      </c>
      <c r="B1575" s="9">
        <v>1818.8</v>
      </c>
      <c r="C1575" s="9">
        <v>0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1:8" ht="15" thickBot="1" x14ac:dyDescent="0.35">
      <c r="A1576" s="8" t="s">
        <v>477</v>
      </c>
      <c r="B1576" s="9">
        <v>1818.8</v>
      </c>
      <c r="C1576" s="9">
        <v>0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1:8" ht="15" thickBot="1" x14ac:dyDescent="0.35">
      <c r="A1577" s="8" t="s">
        <v>478</v>
      </c>
      <c r="B1577" s="9">
        <v>1818.8</v>
      </c>
      <c r="C1577" s="9">
        <v>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1:8" ht="15" thickBot="1" x14ac:dyDescent="0.35">
      <c r="A1578" s="8" t="s">
        <v>479</v>
      </c>
      <c r="B1578" s="9">
        <v>1818.8</v>
      </c>
      <c r="C1578" s="9">
        <v>0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1:8" ht="15" thickBot="1" x14ac:dyDescent="0.35">
      <c r="A1579" s="8" t="s">
        <v>480</v>
      </c>
      <c r="B1579" s="9">
        <v>1818.8</v>
      </c>
      <c r="C1579" s="9">
        <v>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1:8" ht="15" thickBot="1" x14ac:dyDescent="0.35">
      <c r="A1580" s="8" t="s">
        <v>481</v>
      </c>
      <c r="B1580" s="9">
        <v>1818.8</v>
      </c>
      <c r="C1580" s="9">
        <v>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</row>
    <row r="1581" spans="1:8" ht="15" thickBot="1" x14ac:dyDescent="0.35">
      <c r="A1581" s="8" t="s">
        <v>482</v>
      </c>
      <c r="B1581" s="9">
        <v>1818.8</v>
      </c>
      <c r="C1581" s="9">
        <v>0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1:8" ht="15" thickBot="1" x14ac:dyDescent="0.35">
      <c r="A1582" s="8" t="s">
        <v>483</v>
      </c>
      <c r="B1582" s="9">
        <v>1818.8</v>
      </c>
      <c r="C1582" s="9">
        <v>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</row>
    <row r="1583" spans="1:8" ht="15" thickBot="1" x14ac:dyDescent="0.35">
      <c r="A1583" s="8" t="s">
        <v>484</v>
      </c>
      <c r="B1583" s="9">
        <v>1818.8</v>
      </c>
      <c r="C1583" s="9">
        <v>0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1:8" ht="15" thickBot="1" x14ac:dyDescent="0.35">
      <c r="A1584" s="8" t="s">
        <v>485</v>
      </c>
      <c r="B1584" s="9">
        <v>1818.8</v>
      </c>
      <c r="C1584" s="9">
        <v>0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1:8" ht="15" thickBot="1" x14ac:dyDescent="0.35">
      <c r="A1585" s="8" t="s">
        <v>486</v>
      </c>
      <c r="B1585" s="9">
        <v>1818.8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</row>
    <row r="1586" spans="1:8" ht="15" thickBot="1" x14ac:dyDescent="0.35">
      <c r="A1586" s="8" t="s">
        <v>487</v>
      </c>
      <c r="B1586" s="9">
        <v>1818.8</v>
      </c>
      <c r="C1586" s="9">
        <v>0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1:8" ht="15" thickBot="1" x14ac:dyDescent="0.35">
      <c r="A1587" s="8" t="s">
        <v>488</v>
      </c>
      <c r="B1587" s="9">
        <v>1818.8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</row>
    <row r="1588" spans="1:8" ht="15" thickBot="1" x14ac:dyDescent="0.35">
      <c r="A1588" s="8" t="s">
        <v>489</v>
      </c>
      <c r="B1588" s="9">
        <v>1818.8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</row>
    <row r="1589" spans="1:8" ht="15" thickBot="1" x14ac:dyDescent="0.35">
      <c r="A1589" s="8" t="s">
        <v>490</v>
      </c>
      <c r="B1589" s="9">
        <v>1818.8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1:8" ht="15" thickBot="1" x14ac:dyDescent="0.35">
      <c r="A1590" s="8" t="s">
        <v>491</v>
      </c>
      <c r="B1590" s="9">
        <v>1818.8</v>
      </c>
      <c r="C1590" s="9">
        <v>0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1:8" ht="15" thickBot="1" x14ac:dyDescent="0.35">
      <c r="A1591" s="8" t="s">
        <v>492</v>
      </c>
      <c r="B1591" s="9">
        <v>1818.8</v>
      </c>
      <c r="C1591" s="9">
        <v>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1:8" ht="15" thickBot="1" x14ac:dyDescent="0.35">
      <c r="A1592" s="8" t="s">
        <v>493</v>
      </c>
      <c r="B1592" s="9">
        <v>1818.8</v>
      </c>
      <c r="C1592" s="9">
        <v>0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1:8" ht="15" thickBot="1" x14ac:dyDescent="0.35">
      <c r="A1593" s="8" t="s">
        <v>494</v>
      </c>
      <c r="B1593" s="9">
        <v>1818.8</v>
      </c>
      <c r="C1593" s="9">
        <v>0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1:8" ht="15" thickBot="1" x14ac:dyDescent="0.35">
      <c r="A1594" s="8" t="s">
        <v>495</v>
      </c>
      <c r="B1594" s="9">
        <v>1818.8</v>
      </c>
      <c r="C1594" s="9">
        <v>0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1:8" ht="15" thickBot="1" x14ac:dyDescent="0.35">
      <c r="A1595" s="8" t="s">
        <v>496</v>
      </c>
      <c r="B1595" s="9">
        <v>0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1:8" ht="15" thickBot="1" x14ac:dyDescent="0.35">
      <c r="A1596" s="8" t="s">
        <v>497</v>
      </c>
      <c r="B1596" s="9">
        <v>0</v>
      </c>
      <c r="C1596" s="9">
        <v>0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1:8" ht="15" thickBot="1" x14ac:dyDescent="0.35">
      <c r="A1597" s="8" t="s">
        <v>498</v>
      </c>
      <c r="B1597" s="9">
        <v>0</v>
      </c>
      <c r="C1597" s="9">
        <v>0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1:8" ht="15" thickBot="1" x14ac:dyDescent="0.35">
      <c r="A1598" s="8" t="s">
        <v>499</v>
      </c>
      <c r="B1598" s="9">
        <v>0</v>
      </c>
      <c r="C1598" s="9">
        <v>0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1:8" ht="15" thickBot="1" x14ac:dyDescent="0.35">
      <c r="A1599" s="8" t="s">
        <v>500</v>
      </c>
      <c r="B1599" s="9">
        <v>0</v>
      </c>
      <c r="C1599" s="9">
        <v>0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</row>
    <row r="1600" spans="1:8" ht="15" thickBot="1" x14ac:dyDescent="0.35">
      <c r="A1600" s="8" t="s">
        <v>501</v>
      </c>
      <c r="B1600" s="9">
        <v>0</v>
      </c>
      <c r="C1600" s="9">
        <v>0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1:8" ht="15" thickBot="1" x14ac:dyDescent="0.35">
      <c r="A1601" s="8" t="s">
        <v>502</v>
      </c>
      <c r="B1601" s="9">
        <v>0</v>
      </c>
      <c r="C1601" s="9">
        <v>0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</row>
    <row r="1602" spans="1:8" ht="15" thickBot="1" x14ac:dyDescent="0.35">
      <c r="A1602" s="8" t="s">
        <v>503</v>
      </c>
      <c r="B1602" s="9">
        <v>0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1:8" ht="15" thickBot="1" x14ac:dyDescent="0.35">
      <c r="A1603" s="8" t="s">
        <v>504</v>
      </c>
      <c r="B1603" s="9">
        <v>0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ht="15" thickBot="1" x14ac:dyDescent="0.35">
      <c r="A1604" s="8" t="s">
        <v>505</v>
      </c>
      <c r="B1604" s="9">
        <v>0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1:8" ht="15" thickBot="1" x14ac:dyDescent="0.35">
      <c r="A1605" s="8" t="s">
        <v>506</v>
      </c>
      <c r="B1605" s="9">
        <v>0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ht="15" thickBot="1" x14ac:dyDescent="0.35">
      <c r="A1606" s="8" t="s">
        <v>507</v>
      </c>
      <c r="B1606" s="9">
        <v>0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</row>
    <row r="1607" spans="1:8" ht="15" thickBot="1" x14ac:dyDescent="0.35">
      <c r="A1607" s="8" t="s">
        <v>508</v>
      </c>
      <c r="B1607" s="9">
        <v>0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1:8" ht="15" thickBot="1" x14ac:dyDescent="0.35">
      <c r="A1608" s="8" t="s">
        <v>509</v>
      </c>
      <c r="B1608" s="9">
        <v>0</v>
      </c>
      <c r="C1608" s="9">
        <v>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1:8" ht="15" thickBot="1" x14ac:dyDescent="0.35">
      <c r="A1609" s="8" t="s">
        <v>510</v>
      </c>
      <c r="B1609" s="9">
        <v>0</v>
      </c>
      <c r="C1609" s="9">
        <v>0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1:8" ht="15" thickBot="1" x14ac:dyDescent="0.35">
      <c r="A1610" s="8" t="s">
        <v>511</v>
      </c>
      <c r="B1610" s="9">
        <v>0</v>
      </c>
      <c r="C1610" s="9">
        <v>0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</row>
    <row r="1611" spans="1:8" ht="15" thickBot="1" x14ac:dyDescent="0.35">
      <c r="A1611" s="8" t="s">
        <v>512</v>
      </c>
      <c r="B1611" s="9">
        <v>0</v>
      </c>
      <c r="C1611" s="9">
        <v>0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1:8" ht="15" thickBot="1" x14ac:dyDescent="0.35">
      <c r="A1612" s="8" t="s">
        <v>513</v>
      </c>
      <c r="B1612" s="9">
        <v>0</v>
      </c>
      <c r="C1612" s="9">
        <v>0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1:8" ht="15" thickBot="1" x14ac:dyDescent="0.35">
      <c r="A1613" s="8" t="s">
        <v>514</v>
      </c>
      <c r="B1613" s="9">
        <v>0</v>
      </c>
      <c r="C1613" s="9">
        <v>0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1:8" ht="15" thickBot="1" x14ac:dyDescent="0.35">
      <c r="A1614" s="8" t="s">
        <v>515</v>
      </c>
      <c r="B1614" s="9">
        <v>0</v>
      </c>
      <c r="C1614" s="9">
        <v>0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1:8" ht="15" thickBot="1" x14ac:dyDescent="0.35">
      <c r="A1615" s="8" t="s">
        <v>516</v>
      </c>
      <c r="B1615" s="9">
        <v>0</v>
      </c>
      <c r="C1615" s="9">
        <v>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1:8" ht="15" thickBot="1" x14ac:dyDescent="0.35">
      <c r="A1616" s="8" t="s">
        <v>517</v>
      </c>
      <c r="B1616" s="9">
        <v>0</v>
      </c>
      <c r="C1616" s="9">
        <v>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1:8" ht="15" thickBot="1" x14ac:dyDescent="0.35">
      <c r="A1617" s="8" t="s">
        <v>518</v>
      </c>
      <c r="B1617" s="9">
        <v>0</v>
      </c>
      <c r="C1617" s="9">
        <v>0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1:8" ht="15" thickBot="1" x14ac:dyDescent="0.35">
      <c r="A1618" s="8" t="s">
        <v>519</v>
      </c>
      <c r="B1618" s="9">
        <v>0</v>
      </c>
      <c r="C1618" s="9">
        <v>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1:8" ht="15" thickBot="1" x14ac:dyDescent="0.35">
      <c r="A1619" s="8" t="s">
        <v>520</v>
      </c>
      <c r="B1619" s="9">
        <v>0</v>
      </c>
      <c r="C1619" s="9">
        <v>0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1:8" ht="15" thickBot="1" x14ac:dyDescent="0.35">
      <c r="A1620" s="8" t="s">
        <v>521</v>
      </c>
      <c r="B1620" s="9">
        <v>0</v>
      </c>
      <c r="C1620" s="9">
        <v>0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1:8" ht="15" thickBot="1" x14ac:dyDescent="0.35">
      <c r="A1621" s="8" t="s">
        <v>522</v>
      </c>
      <c r="B1621" s="9">
        <v>0</v>
      </c>
      <c r="C1621" s="9">
        <v>0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1:8" ht="15" thickBot="1" x14ac:dyDescent="0.35">
      <c r="A1622" s="8" t="s">
        <v>523</v>
      </c>
      <c r="B1622" s="9">
        <v>0</v>
      </c>
      <c r="C1622" s="9">
        <v>0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1:8" ht="15" thickBot="1" x14ac:dyDescent="0.35">
      <c r="A1623" s="8" t="s">
        <v>524</v>
      </c>
      <c r="B1623" s="9">
        <v>0</v>
      </c>
      <c r="C1623" s="9">
        <v>0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1:8" ht="15" thickBot="1" x14ac:dyDescent="0.35">
      <c r="A1624" s="8" t="s">
        <v>525</v>
      </c>
      <c r="B1624" s="9">
        <v>0</v>
      </c>
      <c r="C1624" s="9">
        <v>0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</row>
    <row r="1625" spans="1:8" ht="15" thickBot="1" x14ac:dyDescent="0.35">
      <c r="A1625" s="8" t="s">
        <v>526</v>
      </c>
      <c r="B1625" s="9">
        <v>0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</row>
    <row r="1626" spans="1:8" ht="15" thickBot="1" x14ac:dyDescent="0.35">
      <c r="A1626" s="8" t="s">
        <v>527</v>
      </c>
      <c r="B1626" s="9">
        <v>0</v>
      </c>
      <c r="C1626" s="9">
        <v>0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</row>
    <row r="1627" spans="1:8" ht="15" thickBot="1" x14ac:dyDescent="0.35">
      <c r="A1627" s="8" t="s">
        <v>528</v>
      </c>
      <c r="B1627" s="9">
        <v>0</v>
      </c>
      <c r="C1627" s="9">
        <v>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1:8" ht="15" thickBot="1" x14ac:dyDescent="0.35">
      <c r="A1628" s="8" t="s">
        <v>529</v>
      </c>
      <c r="B1628" s="9">
        <v>0</v>
      </c>
      <c r="C1628" s="9">
        <v>0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</row>
    <row r="1629" spans="1:8" ht="15" thickBot="1" x14ac:dyDescent="0.35">
      <c r="A1629" s="8" t="s">
        <v>530</v>
      </c>
      <c r="B1629" s="9">
        <v>0</v>
      </c>
      <c r="C1629" s="9">
        <v>0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1:8" ht="15" thickBot="1" x14ac:dyDescent="0.35">
      <c r="A1630" s="8" t="s">
        <v>531</v>
      </c>
      <c r="B1630" s="9">
        <v>0</v>
      </c>
      <c r="C1630" s="9">
        <v>0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1:8" ht="15" thickBot="1" x14ac:dyDescent="0.35">
      <c r="A1631" s="8" t="s">
        <v>532</v>
      </c>
      <c r="B1631" s="9">
        <v>0</v>
      </c>
      <c r="C1631" s="9">
        <v>0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1:8" ht="15" thickBot="1" x14ac:dyDescent="0.35">
      <c r="A1632" s="8" t="s">
        <v>533</v>
      </c>
      <c r="B1632" s="9">
        <v>0</v>
      </c>
      <c r="C1632" s="9">
        <v>0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</row>
    <row r="1633" spans="1:8" ht="15" thickBot="1" x14ac:dyDescent="0.35">
      <c r="A1633" s="8" t="s">
        <v>534</v>
      </c>
      <c r="B1633" s="9">
        <v>0</v>
      </c>
      <c r="C1633" s="9">
        <v>0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1:8" ht="15" thickBot="1" x14ac:dyDescent="0.35">
      <c r="A1634" s="8" t="s">
        <v>535</v>
      </c>
      <c r="B1634" s="9">
        <v>0</v>
      </c>
      <c r="C1634" s="9">
        <v>0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1:8" ht="15" thickBot="1" x14ac:dyDescent="0.35">
      <c r="A1635" s="8" t="s">
        <v>536</v>
      </c>
      <c r="B1635" s="9">
        <v>0</v>
      </c>
      <c r="C1635" s="9">
        <v>0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</row>
    <row r="1636" spans="1:8" ht="15" thickBot="1" x14ac:dyDescent="0.35">
      <c r="A1636" s="8" t="s">
        <v>537</v>
      </c>
      <c r="B1636" s="9">
        <v>0</v>
      </c>
      <c r="C1636" s="9">
        <v>0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1:8" ht="15" thickBot="1" x14ac:dyDescent="0.35">
      <c r="A1637" s="8" t="s">
        <v>538</v>
      </c>
      <c r="B1637" s="9">
        <v>0</v>
      </c>
      <c r="C1637" s="9">
        <v>0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1:8" ht="15" thickBot="1" x14ac:dyDescent="0.35">
      <c r="A1638" s="8" t="s">
        <v>539</v>
      </c>
      <c r="B1638" s="9">
        <v>0</v>
      </c>
      <c r="C1638" s="9">
        <v>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1:8" ht="15" thickBot="1" x14ac:dyDescent="0.35">
      <c r="A1639" s="8" t="s">
        <v>540</v>
      </c>
      <c r="B1639" s="9">
        <v>0</v>
      </c>
      <c r="C1639" s="9">
        <v>0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1:8" ht="15" thickBot="1" x14ac:dyDescent="0.35">
      <c r="A1640" s="8" t="s">
        <v>541</v>
      </c>
      <c r="B1640" s="9">
        <v>0</v>
      </c>
      <c r="C1640" s="9">
        <v>0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1:8" ht="15" thickBot="1" x14ac:dyDescent="0.35">
      <c r="A1641" s="8" t="s">
        <v>542</v>
      </c>
      <c r="B1641" s="9">
        <v>0</v>
      </c>
      <c r="C1641" s="9">
        <v>0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</row>
    <row r="1642" spans="1:8" ht="15" thickBot="1" x14ac:dyDescent="0.35">
      <c r="A1642" s="8" t="s">
        <v>543</v>
      </c>
      <c r="B1642" s="9">
        <v>0</v>
      </c>
      <c r="C1642" s="9">
        <v>0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1:8" ht="15" thickBot="1" x14ac:dyDescent="0.35">
      <c r="A1643" s="8" t="s">
        <v>544</v>
      </c>
      <c r="B1643" s="9">
        <v>0</v>
      </c>
      <c r="C1643" s="9">
        <v>0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1:8" ht="15" thickBot="1" x14ac:dyDescent="0.35">
      <c r="A1644" s="8" t="s">
        <v>545</v>
      </c>
      <c r="B1644" s="9">
        <v>0</v>
      </c>
      <c r="C1644" s="9">
        <v>0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</row>
    <row r="1645" spans="1:8" ht="15" thickBot="1" x14ac:dyDescent="0.35">
      <c r="A1645" s="8" t="s">
        <v>546</v>
      </c>
      <c r="B1645" s="9">
        <v>0</v>
      </c>
      <c r="C1645" s="9">
        <v>0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1:8" ht="15" thickBot="1" x14ac:dyDescent="0.35">
      <c r="A1646" s="8" t="s">
        <v>547</v>
      </c>
      <c r="B1646" s="9">
        <v>0</v>
      </c>
      <c r="C1646" s="9">
        <v>0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</row>
    <row r="1647" spans="1:8" ht="15" thickBot="1" x14ac:dyDescent="0.35">
      <c r="A1647" s="8" t="s">
        <v>548</v>
      </c>
      <c r="B1647" s="9">
        <v>0</v>
      </c>
      <c r="C1647" s="9">
        <v>0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1:8" ht="15" thickBot="1" x14ac:dyDescent="0.35">
      <c r="A1648" s="8" t="s">
        <v>549</v>
      </c>
      <c r="B1648" s="9">
        <v>0</v>
      </c>
      <c r="C1648" s="9">
        <v>0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1:8" ht="15" thickBot="1" x14ac:dyDescent="0.35">
      <c r="A1649" s="8" t="s">
        <v>550</v>
      </c>
      <c r="B1649" s="9">
        <v>0</v>
      </c>
      <c r="C1649" s="9">
        <v>0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1:8" ht="15" thickBot="1" x14ac:dyDescent="0.35">
      <c r="A1650" s="8" t="s">
        <v>551</v>
      </c>
      <c r="B1650" s="9">
        <v>0</v>
      </c>
      <c r="C1650" s="9">
        <v>0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1:8" ht="15" thickBot="1" x14ac:dyDescent="0.35">
      <c r="A1651" s="8" t="s">
        <v>552</v>
      </c>
      <c r="B1651" s="9">
        <v>0</v>
      </c>
      <c r="C1651" s="9">
        <v>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1:8" ht="15" thickBot="1" x14ac:dyDescent="0.35">
      <c r="A1652" s="8" t="s">
        <v>553</v>
      </c>
      <c r="B1652" s="9">
        <v>0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</row>
    <row r="1653" spans="1:8" ht="15" thickBot="1" x14ac:dyDescent="0.35">
      <c r="A1653" s="8" t="s">
        <v>554</v>
      </c>
      <c r="B1653" s="9">
        <v>0</v>
      </c>
      <c r="C1653" s="9">
        <v>0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</row>
    <row r="1654" spans="1:8" ht="15" thickBot="1" x14ac:dyDescent="0.35">
      <c r="A1654" s="8" t="s">
        <v>555</v>
      </c>
      <c r="B1654" s="9">
        <v>0</v>
      </c>
      <c r="C1654" s="9">
        <v>0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</row>
    <row r="1655" spans="1:8" ht="15" thickBot="1" x14ac:dyDescent="0.35">
      <c r="A1655" s="8" t="s">
        <v>556</v>
      </c>
      <c r="B1655" s="9">
        <v>0</v>
      </c>
      <c r="C1655" s="9">
        <v>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</row>
    <row r="1656" spans="1:8" ht="15" thickBot="1" x14ac:dyDescent="0.35">
      <c r="A1656" s="8" t="s">
        <v>557</v>
      </c>
      <c r="B1656" s="9">
        <v>0</v>
      </c>
      <c r="C1656" s="9">
        <v>0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</row>
    <row r="1657" spans="1:8" ht="15" thickBot="1" x14ac:dyDescent="0.35">
      <c r="A1657" s="8" t="s">
        <v>558</v>
      </c>
      <c r="B1657" s="9">
        <v>0</v>
      </c>
      <c r="C1657" s="9">
        <v>0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1:8" ht="15" thickBot="1" x14ac:dyDescent="0.35">
      <c r="A1658" s="8" t="s">
        <v>559</v>
      </c>
      <c r="B1658" s="9">
        <v>0</v>
      </c>
      <c r="C1658" s="9">
        <v>0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</row>
    <row r="1659" spans="1:8" ht="15" thickBot="1" x14ac:dyDescent="0.35">
      <c r="A1659" s="8" t="s">
        <v>560</v>
      </c>
      <c r="B1659" s="9">
        <v>0</v>
      </c>
      <c r="C1659" s="9">
        <v>0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1:8" ht="15" thickBot="1" x14ac:dyDescent="0.35">
      <c r="A1660" s="8" t="s">
        <v>561</v>
      </c>
      <c r="B1660" s="9">
        <v>0</v>
      </c>
      <c r="C1660" s="9">
        <v>0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1:8" ht="15" thickBot="1" x14ac:dyDescent="0.35">
      <c r="A1661" s="8" t="s">
        <v>562</v>
      </c>
      <c r="B1661" s="9">
        <v>0</v>
      </c>
      <c r="C1661" s="9">
        <v>0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1:8" ht="15" thickBot="1" x14ac:dyDescent="0.35">
      <c r="A1662" s="8" t="s">
        <v>563</v>
      </c>
      <c r="B1662" s="9">
        <v>0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</row>
    <row r="1663" spans="1:8" ht="15" thickBot="1" x14ac:dyDescent="0.35">
      <c r="A1663" s="8" t="s">
        <v>564</v>
      </c>
      <c r="B1663" s="9">
        <v>0</v>
      </c>
      <c r="C1663" s="9">
        <v>0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</row>
    <row r="1664" spans="1:8" ht="15" thickBot="1" x14ac:dyDescent="0.35">
      <c r="A1664" s="8" t="s">
        <v>565</v>
      </c>
      <c r="B1664" s="9">
        <v>0</v>
      </c>
      <c r="C1664" s="9">
        <v>0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1:12" ht="15" thickBot="1" x14ac:dyDescent="0.35">
      <c r="A1665" s="8" t="s">
        <v>566</v>
      </c>
      <c r="B1665" s="9">
        <v>0</v>
      </c>
      <c r="C1665" s="9">
        <v>0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</row>
    <row r="1666" spans="1:12" ht="15" thickBot="1" x14ac:dyDescent="0.35">
      <c r="A1666" s="8" t="s">
        <v>567</v>
      </c>
      <c r="B1666" s="9">
        <v>0</v>
      </c>
      <c r="C1666" s="9">
        <v>0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1:12" ht="15" thickBot="1" x14ac:dyDescent="0.35">
      <c r="A1667" s="8" t="s">
        <v>568</v>
      </c>
      <c r="B1667" s="9">
        <v>0</v>
      </c>
      <c r="C1667" s="9">
        <v>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</row>
    <row r="1668" spans="1:12" ht="15" thickBot="1" x14ac:dyDescent="0.35">
      <c r="A1668" s="8" t="s">
        <v>569</v>
      </c>
      <c r="B1668" s="9">
        <v>0</v>
      </c>
      <c r="C1668" s="9">
        <v>0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1:12" ht="15" thickBot="1" x14ac:dyDescent="0.35">
      <c r="A1669" s="8" t="s">
        <v>570</v>
      </c>
      <c r="B1669" s="9">
        <v>0</v>
      </c>
      <c r="C1669" s="9">
        <v>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</row>
    <row r="1670" spans="1:12" ht="15" thickBot="1" x14ac:dyDescent="0.35">
      <c r="A1670" s="8" t="s">
        <v>571</v>
      </c>
      <c r="B1670" s="9">
        <v>0</v>
      </c>
      <c r="C1670" s="9">
        <v>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</row>
    <row r="1671" spans="1:12" ht="15" thickBot="1" x14ac:dyDescent="0.35">
      <c r="A1671" s="8" t="s">
        <v>572</v>
      </c>
      <c r="B1671" s="9">
        <v>0</v>
      </c>
      <c r="C1671" s="9">
        <v>0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1:12" ht="15" thickBot="1" x14ac:dyDescent="0.35">
      <c r="A1672" s="8" t="s">
        <v>573</v>
      </c>
      <c r="B1672" s="9">
        <v>0</v>
      </c>
      <c r="C1672" s="9">
        <v>0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</row>
    <row r="1673" spans="1:12" ht="15" thickBot="1" x14ac:dyDescent="0.35">
      <c r="A1673" s="8" t="s">
        <v>574</v>
      </c>
      <c r="B1673" s="9">
        <v>0</v>
      </c>
      <c r="C1673" s="9">
        <v>0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1:12" ht="15" thickBot="1" x14ac:dyDescent="0.35">
      <c r="A1674" s="8" t="s">
        <v>575</v>
      </c>
      <c r="B1674" s="9">
        <v>0</v>
      </c>
      <c r="C1674" s="9">
        <v>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1:12" ht="15" thickBot="1" x14ac:dyDescent="0.35">
      <c r="A1675" s="8" t="s">
        <v>576</v>
      </c>
      <c r="B1675" s="9">
        <v>0</v>
      </c>
      <c r="C1675" s="9">
        <v>0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</row>
    <row r="1676" spans="1:12" ht="15" thickBot="1" x14ac:dyDescent="0.35">
      <c r="A1676" s="8" t="s">
        <v>577</v>
      </c>
      <c r="B1676" s="9">
        <v>0</v>
      </c>
      <c r="C1676" s="9">
        <v>0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1:12" ht="15" thickBot="1" x14ac:dyDescent="0.35">
      <c r="A1677" s="8" t="s">
        <v>578</v>
      </c>
      <c r="B1677" s="9">
        <v>0</v>
      </c>
      <c r="C1677" s="9">
        <v>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</row>
    <row r="1678" spans="1:12" ht="15" thickBot="1" x14ac:dyDescent="0.35">
      <c r="A1678" s="8" t="s">
        <v>579</v>
      </c>
      <c r="B1678" s="9">
        <v>0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</row>
    <row r="1679" spans="1:12" ht="18.600000000000001" thickBot="1" x14ac:dyDescent="0.35">
      <c r="A1679" s="4"/>
    </row>
    <row r="1680" spans="1:12" ht="15" thickBot="1" x14ac:dyDescent="0.35">
      <c r="A1680" s="8" t="s">
        <v>581</v>
      </c>
      <c r="B1680" s="8" t="s">
        <v>26</v>
      </c>
      <c r="C1680" s="8" t="s">
        <v>27</v>
      </c>
      <c r="D1680" s="8" t="s">
        <v>28</v>
      </c>
      <c r="E1680" s="8" t="s">
        <v>29</v>
      </c>
      <c r="F1680" s="8" t="s">
        <v>30</v>
      </c>
      <c r="G1680" s="8" t="s">
        <v>31</v>
      </c>
      <c r="H1680" s="8" t="s">
        <v>987</v>
      </c>
      <c r="I1680" s="8" t="s">
        <v>582</v>
      </c>
      <c r="J1680" s="8" t="s">
        <v>583</v>
      </c>
      <c r="K1680" s="8" t="s">
        <v>584</v>
      </c>
      <c r="L1680" s="8" t="s">
        <v>585</v>
      </c>
    </row>
    <row r="1681" spans="1:12" ht="15" thickBot="1" x14ac:dyDescent="0.35">
      <c r="A1681" s="8" t="s">
        <v>33</v>
      </c>
      <c r="B1681" s="9">
        <v>0</v>
      </c>
      <c r="C1681" s="9">
        <v>0</v>
      </c>
      <c r="D1681" s="9">
        <v>2728.3</v>
      </c>
      <c r="E1681" s="9">
        <v>0</v>
      </c>
      <c r="F1681" s="9">
        <v>0</v>
      </c>
      <c r="G1681" s="9">
        <v>2728.3</v>
      </c>
      <c r="H1681" s="9">
        <v>0</v>
      </c>
      <c r="I1681" s="9">
        <v>5456.5</v>
      </c>
      <c r="J1681" s="9">
        <v>4000</v>
      </c>
      <c r="K1681" s="9">
        <v>-1456.5</v>
      </c>
      <c r="L1681" s="9">
        <v>-36.409999999999997</v>
      </c>
    </row>
    <row r="1682" spans="1:12" ht="15" thickBot="1" x14ac:dyDescent="0.35">
      <c r="A1682" s="8" t="s">
        <v>34</v>
      </c>
      <c r="B1682" s="9">
        <v>0</v>
      </c>
      <c r="C1682" s="9">
        <v>909.4</v>
      </c>
      <c r="D1682" s="9">
        <v>1818.8</v>
      </c>
      <c r="E1682" s="9">
        <v>0</v>
      </c>
      <c r="F1682" s="9">
        <v>0</v>
      </c>
      <c r="G1682" s="9">
        <v>0</v>
      </c>
      <c r="H1682" s="9">
        <v>0</v>
      </c>
      <c r="I1682" s="9">
        <v>2728.3</v>
      </c>
      <c r="J1682" s="9">
        <v>3000</v>
      </c>
      <c r="K1682" s="9">
        <v>271.7</v>
      </c>
      <c r="L1682" s="9">
        <v>9.06</v>
      </c>
    </row>
    <row r="1683" spans="1:12" ht="15" thickBot="1" x14ac:dyDescent="0.35">
      <c r="A1683" s="8" t="s">
        <v>35</v>
      </c>
      <c r="B1683" s="9">
        <v>0</v>
      </c>
      <c r="C1683" s="9">
        <v>909.4</v>
      </c>
      <c r="D1683" s="9">
        <v>2728.3</v>
      </c>
      <c r="E1683" s="9">
        <v>0</v>
      </c>
      <c r="F1683" s="9">
        <v>0</v>
      </c>
      <c r="G1683" s="9">
        <v>0</v>
      </c>
      <c r="H1683" s="9">
        <v>0</v>
      </c>
      <c r="I1683" s="9">
        <v>3637.7</v>
      </c>
      <c r="J1683" s="9">
        <v>4000</v>
      </c>
      <c r="K1683" s="9">
        <v>362.3</v>
      </c>
      <c r="L1683" s="9">
        <v>9.06</v>
      </c>
    </row>
    <row r="1684" spans="1:12" ht="15" thickBot="1" x14ac:dyDescent="0.35">
      <c r="A1684" s="8" t="s">
        <v>36</v>
      </c>
      <c r="B1684" s="9">
        <v>0</v>
      </c>
      <c r="C1684" s="9">
        <v>0</v>
      </c>
      <c r="D1684" s="9">
        <v>2728.3</v>
      </c>
      <c r="E1684" s="9">
        <v>0</v>
      </c>
      <c r="F1684" s="9">
        <v>0</v>
      </c>
      <c r="G1684" s="9">
        <v>0</v>
      </c>
      <c r="H1684" s="9">
        <v>0</v>
      </c>
      <c r="I1684" s="9">
        <v>2728.3</v>
      </c>
      <c r="J1684" s="9">
        <v>1000</v>
      </c>
      <c r="K1684" s="9">
        <v>-1728.3</v>
      </c>
      <c r="L1684" s="9">
        <v>-172.83</v>
      </c>
    </row>
    <row r="1685" spans="1:12" ht="15" thickBot="1" x14ac:dyDescent="0.35">
      <c r="A1685" s="8" t="s">
        <v>37</v>
      </c>
      <c r="B1685" s="9">
        <v>0</v>
      </c>
      <c r="C1685" s="9">
        <v>1818.8</v>
      </c>
      <c r="D1685" s="9">
        <v>2728.3</v>
      </c>
      <c r="E1685" s="9">
        <v>0</v>
      </c>
      <c r="F1685" s="9">
        <v>1818.8</v>
      </c>
      <c r="G1685" s="9">
        <v>0</v>
      </c>
      <c r="H1685" s="9">
        <v>0</v>
      </c>
      <c r="I1685" s="9">
        <v>6366</v>
      </c>
      <c r="J1685" s="9">
        <v>1000</v>
      </c>
      <c r="K1685" s="9">
        <v>-5366</v>
      </c>
      <c r="L1685" s="9">
        <v>-536.6</v>
      </c>
    </row>
    <row r="1686" spans="1:12" ht="15" thickBot="1" x14ac:dyDescent="0.35">
      <c r="A1686" s="8" t="s">
        <v>38</v>
      </c>
      <c r="B1686" s="9">
        <v>0</v>
      </c>
      <c r="C1686" s="9">
        <v>1818.8</v>
      </c>
      <c r="D1686" s="9">
        <v>2728.3</v>
      </c>
      <c r="E1686" s="9">
        <v>0</v>
      </c>
      <c r="F1686" s="9">
        <v>0</v>
      </c>
      <c r="G1686" s="9">
        <v>0</v>
      </c>
      <c r="H1686" s="9">
        <v>0</v>
      </c>
      <c r="I1686" s="9">
        <v>4547.1000000000004</v>
      </c>
      <c r="J1686" s="9">
        <v>5000</v>
      </c>
      <c r="K1686" s="9">
        <v>452.9</v>
      </c>
      <c r="L1686" s="9">
        <v>9.06</v>
      </c>
    </row>
    <row r="1687" spans="1:12" ht="15" thickBot="1" x14ac:dyDescent="0.35">
      <c r="A1687" s="8" t="s">
        <v>39</v>
      </c>
      <c r="B1687" s="9">
        <v>0</v>
      </c>
      <c r="C1687" s="9">
        <v>909.4</v>
      </c>
      <c r="D1687" s="9">
        <v>2728.3</v>
      </c>
      <c r="E1687" s="9">
        <v>0</v>
      </c>
      <c r="F1687" s="9">
        <v>0</v>
      </c>
      <c r="G1687" s="9">
        <v>0</v>
      </c>
      <c r="H1687" s="9">
        <v>7275.4</v>
      </c>
      <c r="I1687" s="9">
        <v>10913.1</v>
      </c>
      <c r="J1687" s="9">
        <v>1000</v>
      </c>
      <c r="K1687" s="9">
        <v>-9913.1</v>
      </c>
      <c r="L1687" s="9">
        <v>-991.31</v>
      </c>
    </row>
    <row r="1688" spans="1:12" ht="15" thickBot="1" x14ac:dyDescent="0.35">
      <c r="A1688" s="8" t="s">
        <v>40</v>
      </c>
      <c r="B1688" s="9">
        <v>0</v>
      </c>
      <c r="C1688" s="9">
        <v>1818.8</v>
      </c>
      <c r="D1688" s="9">
        <v>2728.3</v>
      </c>
      <c r="E1688" s="9">
        <v>0</v>
      </c>
      <c r="F1688" s="9">
        <v>0</v>
      </c>
      <c r="G1688" s="9">
        <v>2728.3</v>
      </c>
      <c r="H1688" s="9">
        <v>2728.3</v>
      </c>
      <c r="I1688" s="9">
        <v>10003.700000000001</v>
      </c>
      <c r="J1688" s="9">
        <v>2000</v>
      </c>
      <c r="K1688" s="9">
        <v>-8003.7</v>
      </c>
      <c r="L1688" s="9">
        <v>-400.19</v>
      </c>
    </row>
    <row r="1689" spans="1:12" ht="15" thickBot="1" x14ac:dyDescent="0.35">
      <c r="A1689" s="8" t="s">
        <v>41</v>
      </c>
      <c r="B1689" s="9">
        <v>0</v>
      </c>
      <c r="C1689" s="9">
        <v>909.4</v>
      </c>
      <c r="D1689" s="9">
        <v>2728.3</v>
      </c>
      <c r="E1689" s="9">
        <v>0</v>
      </c>
      <c r="F1689" s="9">
        <v>1818.8</v>
      </c>
      <c r="G1689" s="9">
        <v>0</v>
      </c>
      <c r="H1689" s="9">
        <v>0</v>
      </c>
      <c r="I1689" s="9">
        <v>5456.5</v>
      </c>
      <c r="J1689" s="9">
        <v>3000</v>
      </c>
      <c r="K1689" s="9">
        <v>-2456.5</v>
      </c>
      <c r="L1689" s="9">
        <v>-81.88</v>
      </c>
    </row>
    <row r="1690" spans="1:12" ht="15" thickBot="1" x14ac:dyDescent="0.35">
      <c r="A1690" s="8" t="s">
        <v>42</v>
      </c>
      <c r="B1690" s="9">
        <v>0</v>
      </c>
      <c r="C1690" s="9">
        <v>0</v>
      </c>
      <c r="D1690" s="9">
        <v>0</v>
      </c>
      <c r="E1690" s="9">
        <v>0</v>
      </c>
      <c r="F1690" s="9">
        <v>2728.3</v>
      </c>
      <c r="G1690" s="9">
        <v>0</v>
      </c>
      <c r="H1690" s="9">
        <v>0</v>
      </c>
      <c r="I1690" s="9">
        <v>2728.3</v>
      </c>
      <c r="J1690" s="9">
        <v>3000</v>
      </c>
      <c r="K1690" s="9">
        <v>271.7</v>
      </c>
      <c r="L1690" s="9">
        <v>9.06</v>
      </c>
    </row>
    <row r="1691" spans="1:12" ht="15" thickBot="1" x14ac:dyDescent="0.35">
      <c r="A1691" s="8" t="s">
        <v>43</v>
      </c>
      <c r="B1691" s="9">
        <v>0</v>
      </c>
      <c r="C1691" s="9">
        <v>1818.8</v>
      </c>
      <c r="D1691" s="9">
        <v>2728.3</v>
      </c>
      <c r="E1691" s="9">
        <v>0</v>
      </c>
      <c r="F1691" s="9">
        <v>1818.8</v>
      </c>
      <c r="G1691" s="9">
        <v>2728.3</v>
      </c>
      <c r="H1691" s="9">
        <v>7275.4</v>
      </c>
      <c r="I1691" s="9">
        <v>16369.6</v>
      </c>
      <c r="J1691" s="9">
        <v>18000</v>
      </c>
      <c r="K1691" s="9">
        <v>1630.4</v>
      </c>
      <c r="L1691" s="9">
        <v>9.06</v>
      </c>
    </row>
    <row r="1692" spans="1:12" ht="15" thickBot="1" x14ac:dyDescent="0.35">
      <c r="A1692" s="8" t="s">
        <v>44</v>
      </c>
      <c r="B1692" s="9">
        <v>0</v>
      </c>
      <c r="C1692" s="9">
        <v>1818.8</v>
      </c>
      <c r="D1692" s="9">
        <v>2728.3</v>
      </c>
      <c r="E1692" s="9">
        <v>0</v>
      </c>
      <c r="F1692" s="9">
        <v>1818.8</v>
      </c>
      <c r="G1692" s="9">
        <v>0</v>
      </c>
      <c r="H1692" s="9">
        <v>0</v>
      </c>
      <c r="I1692" s="9">
        <v>6366</v>
      </c>
      <c r="J1692" s="9">
        <v>7000</v>
      </c>
      <c r="K1692" s="9">
        <v>634</v>
      </c>
      <c r="L1692" s="9">
        <v>9.06</v>
      </c>
    </row>
    <row r="1693" spans="1:12" ht="15" thickBot="1" x14ac:dyDescent="0.35">
      <c r="A1693" s="8" t="s">
        <v>45</v>
      </c>
      <c r="B1693" s="9">
        <v>0</v>
      </c>
      <c r="C1693" s="9">
        <v>909.4</v>
      </c>
      <c r="D1693" s="9">
        <v>0</v>
      </c>
      <c r="E1693" s="9">
        <v>0</v>
      </c>
      <c r="F1693" s="9">
        <v>1818.8</v>
      </c>
      <c r="G1693" s="9">
        <v>0</v>
      </c>
      <c r="H1693" s="9">
        <v>0</v>
      </c>
      <c r="I1693" s="9">
        <v>2728.3</v>
      </c>
      <c r="J1693" s="9">
        <v>3000</v>
      </c>
      <c r="K1693" s="9">
        <v>271.7</v>
      </c>
      <c r="L1693" s="9">
        <v>9.06</v>
      </c>
    </row>
    <row r="1694" spans="1:12" ht="15" thickBot="1" x14ac:dyDescent="0.35">
      <c r="A1694" s="8" t="s">
        <v>46</v>
      </c>
      <c r="B1694" s="9">
        <v>0</v>
      </c>
      <c r="C1694" s="9">
        <v>1818.8</v>
      </c>
      <c r="D1694" s="9">
        <v>0</v>
      </c>
      <c r="E1694" s="9">
        <v>0</v>
      </c>
      <c r="F1694" s="9">
        <v>1818.8</v>
      </c>
      <c r="G1694" s="9">
        <v>0</v>
      </c>
      <c r="H1694" s="9">
        <v>0</v>
      </c>
      <c r="I1694" s="9">
        <v>3637.7</v>
      </c>
      <c r="J1694" s="9">
        <v>2000</v>
      </c>
      <c r="K1694" s="9">
        <v>-1637.7</v>
      </c>
      <c r="L1694" s="9">
        <v>-81.89</v>
      </c>
    </row>
    <row r="1695" spans="1:12" ht="15" thickBot="1" x14ac:dyDescent="0.35">
      <c r="A1695" s="8" t="s">
        <v>47</v>
      </c>
      <c r="B1695" s="9">
        <v>0</v>
      </c>
      <c r="C1695" s="9">
        <v>1818.8</v>
      </c>
      <c r="D1695" s="9">
        <v>2728.3</v>
      </c>
      <c r="E1695" s="9">
        <v>0</v>
      </c>
      <c r="F1695" s="9">
        <v>1818.8</v>
      </c>
      <c r="G1695" s="9">
        <v>0</v>
      </c>
      <c r="H1695" s="9">
        <v>0</v>
      </c>
      <c r="I1695" s="9">
        <v>6366</v>
      </c>
      <c r="J1695" s="9">
        <v>4000</v>
      </c>
      <c r="K1695" s="9">
        <v>-2366</v>
      </c>
      <c r="L1695" s="9">
        <v>-59.15</v>
      </c>
    </row>
    <row r="1696" spans="1:12" ht="15" thickBot="1" x14ac:dyDescent="0.35">
      <c r="A1696" s="8" t="s">
        <v>48</v>
      </c>
      <c r="B1696" s="9">
        <v>0</v>
      </c>
      <c r="C1696" s="9">
        <v>909.4</v>
      </c>
      <c r="D1696" s="9">
        <v>0</v>
      </c>
      <c r="E1696" s="9">
        <v>0</v>
      </c>
      <c r="F1696" s="9">
        <v>0</v>
      </c>
      <c r="G1696" s="9">
        <v>0</v>
      </c>
      <c r="H1696" s="9">
        <v>2728.3</v>
      </c>
      <c r="I1696" s="9">
        <v>3637.7</v>
      </c>
      <c r="J1696" s="9">
        <v>4000</v>
      </c>
      <c r="K1696" s="9">
        <v>362.3</v>
      </c>
      <c r="L1696" s="9">
        <v>9.06</v>
      </c>
    </row>
    <row r="1697" spans="1:12" ht="15" thickBot="1" x14ac:dyDescent="0.35">
      <c r="A1697" s="8" t="s">
        <v>49</v>
      </c>
      <c r="B1697" s="9">
        <v>0</v>
      </c>
      <c r="C1697" s="9">
        <v>1818.8</v>
      </c>
      <c r="D1697" s="9">
        <v>0</v>
      </c>
      <c r="E1697" s="9">
        <v>0</v>
      </c>
      <c r="F1697" s="9">
        <v>1818.8</v>
      </c>
      <c r="G1697" s="9">
        <v>0</v>
      </c>
      <c r="H1697" s="9">
        <v>0</v>
      </c>
      <c r="I1697" s="9">
        <v>3637.7</v>
      </c>
      <c r="J1697" s="9">
        <v>3000</v>
      </c>
      <c r="K1697" s="9">
        <v>-637.70000000000005</v>
      </c>
      <c r="L1697" s="9">
        <v>-21.26</v>
      </c>
    </row>
    <row r="1698" spans="1:12" ht="15" thickBot="1" x14ac:dyDescent="0.35">
      <c r="A1698" s="8" t="s">
        <v>50</v>
      </c>
      <c r="B1698" s="9">
        <v>0</v>
      </c>
      <c r="C1698" s="9">
        <v>1818.8</v>
      </c>
      <c r="D1698" s="9">
        <v>0</v>
      </c>
      <c r="E1698" s="9">
        <v>0</v>
      </c>
      <c r="F1698" s="9">
        <v>1818.8</v>
      </c>
      <c r="G1698" s="9">
        <v>0</v>
      </c>
      <c r="H1698" s="9">
        <v>0</v>
      </c>
      <c r="I1698" s="9">
        <v>3637.7</v>
      </c>
      <c r="J1698" s="9">
        <v>4000</v>
      </c>
      <c r="K1698" s="9">
        <v>362.3</v>
      </c>
      <c r="L1698" s="9">
        <v>9.06</v>
      </c>
    </row>
    <row r="1699" spans="1:12" ht="15" thickBot="1" x14ac:dyDescent="0.35">
      <c r="A1699" s="8" t="s">
        <v>51</v>
      </c>
      <c r="B1699" s="9">
        <v>0</v>
      </c>
      <c r="C1699" s="9">
        <v>1818.8</v>
      </c>
      <c r="D1699" s="9">
        <v>2728.3</v>
      </c>
      <c r="E1699" s="9">
        <v>0</v>
      </c>
      <c r="F1699" s="9">
        <v>1818.8</v>
      </c>
      <c r="G1699" s="9">
        <v>0</v>
      </c>
      <c r="H1699" s="9">
        <v>1818.8</v>
      </c>
      <c r="I1699" s="9">
        <v>8184.8</v>
      </c>
      <c r="J1699" s="9">
        <v>6000</v>
      </c>
      <c r="K1699" s="9">
        <v>-2184.8000000000002</v>
      </c>
      <c r="L1699" s="9">
        <v>-36.409999999999997</v>
      </c>
    </row>
    <row r="1700" spans="1:12" ht="15" thickBot="1" x14ac:dyDescent="0.35">
      <c r="A1700" s="8" t="s">
        <v>52</v>
      </c>
      <c r="B1700" s="9">
        <v>0</v>
      </c>
      <c r="C1700" s="9">
        <v>1818.8</v>
      </c>
      <c r="D1700" s="9">
        <v>2728.3</v>
      </c>
      <c r="E1700" s="9">
        <v>0</v>
      </c>
      <c r="F1700" s="9">
        <v>0</v>
      </c>
      <c r="G1700" s="9">
        <v>0</v>
      </c>
      <c r="H1700" s="9">
        <v>0</v>
      </c>
      <c r="I1700" s="9">
        <v>4547.1000000000004</v>
      </c>
      <c r="J1700" s="9">
        <v>3000</v>
      </c>
      <c r="K1700" s="9">
        <v>-1547.1</v>
      </c>
      <c r="L1700" s="9">
        <v>-51.57</v>
      </c>
    </row>
    <row r="1701" spans="1:12" ht="15" thickBot="1" x14ac:dyDescent="0.35">
      <c r="A1701" s="8" t="s">
        <v>53</v>
      </c>
      <c r="B1701" s="9">
        <v>0</v>
      </c>
      <c r="C1701" s="9">
        <v>909.4</v>
      </c>
      <c r="D1701" s="9">
        <v>2728.3</v>
      </c>
      <c r="E1701" s="9">
        <v>0</v>
      </c>
      <c r="F1701" s="9">
        <v>1818.8</v>
      </c>
      <c r="G1701" s="9">
        <v>0</v>
      </c>
      <c r="H1701" s="9">
        <v>0</v>
      </c>
      <c r="I1701" s="9">
        <v>5456.5</v>
      </c>
      <c r="J1701" s="9">
        <v>4000</v>
      </c>
      <c r="K1701" s="9">
        <v>-1456.5</v>
      </c>
      <c r="L1701" s="9">
        <v>-36.409999999999997</v>
      </c>
    </row>
    <row r="1702" spans="1:12" ht="15" thickBot="1" x14ac:dyDescent="0.35">
      <c r="A1702" s="8" t="s">
        <v>54</v>
      </c>
      <c r="B1702" s="9">
        <v>0</v>
      </c>
      <c r="C1702" s="9">
        <v>1818.8</v>
      </c>
      <c r="D1702" s="9">
        <v>2728.3</v>
      </c>
      <c r="E1702" s="9">
        <v>0</v>
      </c>
      <c r="F1702" s="9">
        <v>0</v>
      </c>
      <c r="G1702" s="9">
        <v>0</v>
      </c>
      <c r="H1702" s="9">
        <v>0</v>
      </c>
      <c r="I1702" s="9">
        <v>4547.1000000000004</v>
      </c>
      <c r="J1702" s="9">
        <v>3000</v>
      </c>
      <c r="K1702" s="9">
        <v>-1547.1</v>
      </c>
      <c r="L1702" s="9">
        <v>-51.57</v>
      </c>
    </row>
    <row r="1703" spans="1:12" ht="15" thickBot="1" x14ac:dyDescent="0.35">
      <c r="A1703" s="8" t="s">
        <v>55</v>
      </c>
      <c r="B1703" s="9">
        <v>0</v>
      </c>
      <c r="C1703" s="9">
        <v>1818.8</v>
      </c>
      <c r="D1703" s="9">
        <v>2728.3</v>
      </c>
      <c r="E1703" s="9">
        <v>0</v>
      </c>
      <c r="F1703" s="9">
        <v>0</v>
      </c>
      <c r="G1703" s="9">
        <v>0</v>
      </c>
      <c r="H1703" s="9">
        <v>0</v>
      </c>
      <c r="I1703" s="9">
        <v>4547.1000000000004</v>
      </c>
      <c r="J1703" s="9">
        <v>4000</v>
      </c>
      <c r="K1703" s="9">
        <v>-547.1</v>
      </c>
      <c r="L1703" s="9">
        <v>-13.68</v>
      </c>
    </row>
    <row r="1704" spans="1:12" ht="15" thickBot="1" x14ac:dyDescent="0.35">
      <c r="A1704" s="8" t="s">
        <v>56</v>
      </c>
      <c r="B1704" s="9">
        <v>0</v>
      </c>
      <c r="C1704" s="9">
        <v>1818.8</v>
      </c>
      <c r="D1704" s="9">
        <v>2728.3</v>
      </c>
      <c r="E1704" s="9">
        <v>0</v>
      </c>
      <c r="F1704" s="9">
        <v>1818.8</v>
      </c>
      <c r="G1704" s="9">
        <v>0</v>
      </c>
      <c r="H1704" s="9">
        <v>0</v>
      </c>
      <c r="I1704" s="9">
        <v>6366</v>
      </c>
      <c r="J1704" s="9">
        <v>5000</v>
      </c>
      <c r="K1704" s="9">
        <v>-1366</v>
      </c>
      <c r="L1704" s="9">
        <v>-27.32</v>
      </c>
    </row>
    <row r="1705" spans="1:12" ht="15" thickBot="1" x14ac:dyDescent="0.35">
      <c r="A1705" s="8" t="s">
        <v>57</v>
      </c>
      <c r="B1705" s="9">
        <v>0</v>
      </c>
      <c r="C1705" s="9">
        <v>909.4</v>
      </c>
      <c r="D1705" s="9">
        <v>0</v>
      </c>
      <c r="E1705" s="9">
        <v>0</v>
      </c>
      <c r="F1705" s="9">
        <v>1818.8</v>
      </c>
      <c r="G1705" s="9">
        <v>0</v>
      </c>
      <c r="H1705" s="9">
        <v>0</v>
      </c>
      <c r="I1705" s="9">
        <v>2728.3</v>
      </c>
      <c r="J1705" s="9">
        <v>3000</v>
      </c>
      <c r="K1705" s="9">
        <v>271.7</v>
      </c>
      <c r="L1705" s="9">
        <v>9.06</v>
      </c>
    </row>
    <row r="1706" spans="1:12" ht="15" thickBot="1" x14ac:dyDescent="0.35">
      <c r="A1706" s="8" t="s">
        <v>58</v>
      </c>
      <c r="B1706" s="9">
        <v>0</v>
      </c>
      <c r="C1706" s="9">
        <v>1818.8</v>
      </c>
      <c r="D1706" s="9">
        <v>0</v>
      </c>
      <c r="E1706" s="9">
        <v>0</v>
      </c>
      <c r="F1706" s="9">
        <v>1818.8</v>
      </c>
      <c r="G1706" s="9">
        <v>0</v>
      </c>
      <c r="H1706" s="9">
        <v>0</v>
      </c>
      <c r="I1706" s="9">
        <v>3637.7</v>
      </c>
      <c r="J1706" s="9">
        <v>4000</v>
      </c>
      <c r="K1706" s="9">
        <v>362.3</v>
      </c>
      <c r="L1706" s="9">
        <v>9.06</v>
      </c>
    </row>
    <row r="1707" spans="1:12" ht="15" thickBot="1" x14ac:dyDescent="0.35">
      <c r="A1707" s="8" t="s">
        <v>59</v>
      </c>
      <c r="B1707" s="9">
        <v>0</v>
      </c>
      <c r="C1707" s="9">
        <v>909.4</v>
      </c>
      <c r="D1707" s="9">
        <v>1818.8</v>
      </c>
      <c r="E1707" s="9">
        <v>0</v>
      </c>
      <c r="F1707" s="9">
        <v>0</v>
      </c>
      <c r="G1707" s="9">
        <v>0</v>
      </c>
      <c r="H1707" s="9">
        <v>909.4</v>
      </c>
      <c r="I1707" s="9">
        <v>3637.7</v>
      </c>
      <c r="J1707" s="9">
        <v>2000</v>
      </c>
      <c r="K1707" s="9">
        <v>-1637.7</v>
      </c>
      <c r="L1707" s="9">
        <v>-81.89</v>
      </c>
    </row>
    <row r="1708" spans="1:12" ht="15" thickBot="1" x14ac:dyDescent="0.35">
      <c r="A1708" s="8" t="s">
        <v>60</v>
      </c>
      <c r="B1708" s="9">
        <v>0</v>
      </c>
      <c r="C1708" s="9">
        <v>1818.8</v>
      </c>
      <c r="D1708" s="9">
        <v>1818.8</v>
      </c>
      <c r="E1708" s="9">
        <v>0</v>
      </c>
      <c r="F1708" s="9">
        <v>1818.8</v>
      </c>
      <c r="G1708" s="9">
        <v>0</v>
      </c>
      <c r="H1708" s="9">
        <v>0</v>
      </c>
      <c r="I1708" s="9">
        <v>5456.5</v>
      </c>
      <c r="J1708" s="9">
        <v>2000</v>
      </c>
      <c r="K1708" s="9">
        <v>-3456.5</v>
      </c>
      <c r="L1708" s="9">
        <v>-172.83</v>
      </c>
    </row>
    <row r="1709" spans="1:12" ht="15" thickBot="1" x14ac:dyDescent="0.35">
      <c r="A1709" s="8" t="s">
        <v>61</v>
      </c>
      <c r="B1709" s="9">
        <v>0</v>
      </c>
      <c r="C1709" s="9">
        <v>1818.8</v>
      </c>
      <c r="D1709" s="9">
        <v>2728.3</v>
      </c>
      <c r="E1709" s="9">
        <v>0</v>
      </c>
      <c r="F1709" s="9">
        <v>1818.8</v>
      </c>
      <c r="G1709" s="9">
        <v>0</v>
      </c>
      <c r="H1709" s="9">
        <v>0</v>
      </c>
      <c r="I1709" s="9">
        <v>6366</v>
      </c>
      <c r="J1709" s="9">
        <v>5000</v>
      </c>
      <c r="K1709" s="9">
        <v>-1366</v>
      </c>
      <c r="L1709" s="9">
        <v>-27.32</v>
      </c>
    </row>
    <row r="1710" spans="1:12" ht="15" thickBot="1" x14ac:dyDescent="0.35">
      <c r="A1710" s="8" t="s">
        <v>62</v>
      </c>
      <c r="B1710" s="9">
        <v>0</v>
      </c>
      <c r="C1710" s="9">
        <v>1818.8</v>
      </c>
      <c r="D1710" s="9">
        <v>2728.3</v>
      </c>
      <c r="E1710" s="9">
        <v>0</v>
      </c>
      <c r="F1710" s="9">
        <v>1818.8</v>
      </c>
      <c r="G1710" s="9">
        <v>2728.3</v>
      </c>
      <c r="H1710" s="9">
        <v>0</v>
      </c>
      <c r="I1710" s="9">
        <v>9094.2000000000007</v>
      </c>
      <c r="J1710" s="9">
        <v>5000</v>
      </c>
      <c r="K1710" s="9">
        <v>-4094.2</v>
      </c>
      <c r="L1710" s="9">
        <v>-81.88</v>
      </c>
    </row>
    <row r="1711" spans="1:12" ht="15" thickBot="1" x14ac:dyDescent="0.35">
      <c r="A1711" s="8" t="s">
        <v>63</v>
      </c>
      <c r="B1711" s="9">
        <v>0</v>
      </c>
      <c r="C1711" s="9">
        <v>1818.8</v>
      </c>
      <c r="D1711" s="9">
        <v>2728.3</v>
      </c>
      <c r="E1711" s="9">
        <v>0</v>
      </c>
      <c r="F1711" s="9">
        <v>1818.8</v>
      </c>
      <c r="G1711" s="9">
        <v>2728.3</v>
      </c>
      <c r="H1711" s="9">
        <v>2728.3</v>
      </c>
      <c r="I1711" s="9">
        <v>11822.5</v>
      </c>
      <c r="J1711" s="9">
        <v>5000</v>
      </c>
      <c r="K1711" s="9">
        <v>-6822.5</v>
      </c>
      <c r="L1711" s="9">
        <v>-136.44999999999999</v>
      </c>
    </row>
    <row r="1712" spans="1:12" ht="15" thickBot="1" x14ac:dyDescent="0.35">
      <c r="A1712" s="8" t="s">
        <v>64</v>
      </c>
      <c r="B1712" s="9">
        <v>0</v>
      </c>
      <c r="C1712" s="9">
        <v>1818.8</v>
      </c>
      <c r="D1712" s="9">
        <v>2728.3</v>
      </c>
      <c r="E1712" s="9">
        <v>0</v>
      </c>
      <c r="F1712" s="9">
        <v>1818.8</v>
      </c>
      <c r="G1712" s="9">
        <v>2728.3</v>
      </c>
      <c r="H1712" s="9">
        <v>0</v>
      </c>
      <c r="I1712" s="9">
        <v>9094.2000000000007</v>
      </c>
      <c r="J1712" s="9">
        <v>3000</v>
      </c>
      <c r="K1712" s="9">
        <v>-6094.2</v>
      </c>
      <c r="L1712" s="9">
        <v>-203.14</v>
      </c>
    </row>
    <row r="1713" spans="1:12" ht="15" thickBot="1" x14ac:dyDescent="0.35">
      <c r="A1713" s="8" t="s">
        <v>65</v>
      </c>
      <c r="B1713" s="9">
        <v>0</v>
      </c>
      <c r="C1713" s="9">
        <v>1818.8</v>
      </c>
      <c r="D1713" s="9">
        <v>2728.3</v>
      </c>
      <c r="E1713" s="9">
        <v>0</v>
      </c>
      <c r="F1713" s="9">
        <v>1818.8</v>
      </c>
      <c r="G1713" s="9">
        <v>0</v>
      </c>
      <c r="H1713" s="9">
        <v>1818.8</v>
      </c>
      <c r="I1713" s="9">
        <v>8184.8</v>
      </c>
      <c r="J1713" s="9">
        <v>4000</v>
      </c>
      <c r="K1713" s="9">
        <v>-4184.8</v>
      </c>
      <c r="L1713" s="9">
        <v>-104.62</v>
      </c>
    </row>
    <row r="1714" spans="1:12" ht="15" thickBot="1" x14ac:dyDescent="0.35">
      <c r="A1714" s="8" t="s">
        <v>66</v>
      </c>
      <c r="B1714" s="9">
        <v>0</v>
      </c>
      <c r="C1714" s="9">
        <v>1818.8</v>
      </c>
      <c r="D1714" s="9">
        <v>2728.3</v>
      </c>
      <c r="E1714" s="9">
        <v>0</v>
      </c>
      <c r="F1714" s="9">
        <v>1818.8</v>
      </c>
      <c r="G1714" s="9">
        <v>0</v>
      </c>
      <c r="H1714" s="9">
        <v>0</v>
      </c>
      <c r="I1714" s="9">
        <v>6366</v>
      </c>
      <c r="J1714" s="9">
        <v>5000</v>
      </c>
      <c r="K1714" s="9">
        <v>-1366</v>
      </c>
      <c r="L1714" s="9">
        <v>-27.32</v>
      </c>
    </row>
    <row r="1715" spans="1:12" ht="15" thickBot="1" x14ac:dyDescent="0.35">
      <c r="A1715" s="8" t="s">
        <v>67</v>
      </c>
      <c r="B1715" s="9">
        <v>0</v>
      </c>
      <c r="C1715" s="9">
        <v>1818.8</v>
      </c>
      <c r="D1715" s="9">
        <v>2728.3</v>
      </c>
      <c r="E1715" s="9">
        <v>0</v>
      </c>
      <c r="F1715" s="9">
        <v>1818.8</v>
      </c>
      <c r="G1715" s="9">
        <v>0</v>
      </c>
      <c r="H1715" s="9">
        <v>0</v>
      </c>
      <c r="I1715" s="9">
        <v>6366</v>
      </c>
      <c r="J1715" s="9">
        <v>5000</v>
      </c>
      <c r="K1715" s="9">
        <v>-1366</v>
      </c>
      <c r="L1715" s="9">
        <v>-27.32</v>
      </c>
    </row>
    <row r="1716" spans="1:12" ht="15" thickBot="1" x14ac:dyDescent="0.35">
      <c r="A1716" s="8" t="s">
        <v>68</v>
      </c>
      <c r="B1716" s="9">
        <v>0</v>
      </c>
      <c r="C1716" s="9">
        <v>1818.8</v>
      </c>
      <c r="D1716" s="9">
        <v>2728.3</v>
      </c>
      <c r="E1716" s="9">
        <v>0</v>
      </c>
      <c r="F1716" s="9">
        <v>1818.8</v>
      </c>
      <c r="G1716" s="9">
        <v>0</v>
      </c>
      <c r="H1716" s="9">
        <v>0</v>
      </c>
      <c r="I1716" s="9">
        <v>6366</v>
      </c>
      <c r="J1716" s="9">
        <v>6000</v>
      </c>
      <c r="K1716" s="9">
        <v>-366</v>
      </c>
      <c r="L1716" s="9">
        <v>-6.1</v>
      </c>
    </row>
    <row r="1717" spans="1:12" ht="15" thickBot="1" x14ac:dyDescent="0.35">
      <c r="A1717" s="8" t="s">
        <v>69</v>
      </c>
      <c r="B1717" s="9">
        <v>0</v>
      </c>
      <c r="C1717" s="9">
        <v>1818.8</v>
      </c>
      <c r="D1717" s="9">
        <v>2728.3</v>
      </c>
      <c r="E1717" s="9">
        <v>0</v>
      </c>
      <c r="F1717" s="9">
        <v>1818.8</v>
      </c>
      <c r="G1717" s="9">
        <v>0</v>
      </c>
      <c r="H1717" s="9">
        <v>0</v>
      </c>
      <c r="I1717" s="9">
        <v>6366</v>
      </c>
      <c r="J1717" s="9">
        <v>5000</v>
      </c>
      <c r="K1717" s="9">
        <v>-1366</v>
      </c>
      <c r="L1717" s="9">
        <v>-27.32</v>
      </c>
    </row>
    <row r="1718" spans="1:12" ht="15" thickBot="1" x14ac:dyDescent="0.35">
      <c r="A1718" s="8" t="s">
        <v>70</v>
      </c>
      <c r="B1718" s="9">
        <v>0</v>
      </c>
      <c r="C1718" s="9">
        <v>909.4</v>
      </c>
      <c r="D1718" s="9">
        <v>1818.8</v>
      </c>
      <c r="E1718" s="9">
        <v>0</v>
      </c>
      <c r="F1718" s="9">
        <v>1818.8</v>
      </c>
      <c r="G1718" s="9">
        <v>0</v>
      </c>
      <c r="H1718" s="9">
        <v>0</v>
      </c>
      <c r="I1718" s="9">
        <v>4547.1000000000004</v>
      </c>
      <c r="J1718" s="9">
        <v>5000</v>
      </c>
      <c r="K1718" s="9">
        <v>452.9</v>
      </c>
      <c r="L1718" s="9">
        <v>9.06</v>
      </c>
    </row>
    <row r="1719" spans="1:12" ht="15" thickBot="1" x14ac:dyDescent="0.35">
      <c r="A1719" s="8" t="s">
        <v>71</v>
      </c>
      <c r="B1719" s="9">
        <v>0</v>
      </c>
      <c r="C1719" s="9">
        <v>1818.8</v>
      </c>
      <c r="D1719" s="9">
        <v>2728.3</v>
      </c>
      <c r="E1719" s="9">
        <v>0</v>
      </c>
      <c r="F1719" s="9">
        <v>1818.8</v>
      </c>
      <c r="G1719" s="9">
        <v>0</v>
      </c>
      <c r="H1719" s="9">
        <v>0</v>
      </c>
      <c r="I1719" s="9">
        <v>6366</v>
      </c>
      <c r="J1719" s="9">
        <v>4000</v>
      </c>
      <c r="K1719" s="9">
        <v>-2366</v>
      </c>
      <c r="L1719" s="9">
        <v>-59.15</v>
      </c>
    </row>
    <row r="1720" spans="1:12" ht="15" thickBot="1" x14ac:dyDescent="0.35">
      <c r="A1720" s="8" t="s">
        <v>72</v>
      </c>
      <c r="B1720" s="9">
        <v>0</v>
      </c>
      <c r="C1720" s="9">
        <v>1818.8</v>
      </c>
      <c r="D1720" s="9">
        <v>2728.3</v>
      </c>
      <c r="E1720" s="9">
        <v>0</v>
      </c>
      <c r="F1720" s="9">
        <v>1818.8</v>
      </c>
      <c r="G1720" s="9">
        <v>0</v>
      </c>
      <c r="H1720" s="9">
        <v>0</v>
      </c>
      <c r="I1720" s="9">
        <v>6366</v>
      </c>
      <c r="J1720" s="9">
        <v>5000</v>
      </c>
      <c r="K1720" s="9">
        <v>-1366</v>
      </c>
      <c r="L1720" s="9">
        <v>-27.32</v>
      </c>
    </row>
    <row r="1721" spans="1:12" ht="15" thickBot="1" x14ac:dyDescent="0.35">
      <c r="A1721" s="8" t="s">
        <v>73</v>
      </c>
      <c r="B1721" s="9">
        <v>0</v>
      </c>
      <c r="C1721" s="9">
        <v>1818.8</v>
      </c>
      <c r="D1721" s="9">
        <v>2728.3</v>
      </c>
      <c r="E1721" s="9">
        <v>0</v>
      </c>
      <c r="F1721" s="9">
        <v>1818.8</v>
      </c>
      <c r="G1721" s="9">
        <v>0</v>
      </c>
      <c r="H1721" s="9">
        <v>0</v>
      </c>
      <c r="I1721" s="9">
        <v>6366</v>
      </c>
      <c r="J1721" s="9">
        <v>5000</v>
      </c>
      <c r="K1721" s="9">
        <v>-1366</v>
      </c>
      <c r="L1721" s="9">
        <v>-27.32</v>
      </c>
    </row>
    <row r="1722" spans="1:12" ht="15" thickBot="1" x14ac:dyDescent="0.35">
      <c r="A1722" s="8" t="s">
        <v>74</v>
      </c>
      <c r="B1722" s="9">
        <v>0</v>
      </c>
      <c r="C1722" s="9">
        <v>1818.8</v>
      </c>
      <c r="D1722" s="9">
        <v>2728.3</v>
      </c>
      <c r="E1722" s="9">
        <v>0</v>
      </c>
      <c r="F1722" s="9">
        <v>1818.8</v>
      </c>
      <c r="G1722" s="9">
        <v>0</v>
      </c>
      <c r="H1722" s="9">
        <v>909.4</v>
      </c>
      <c r="I1722" s="9">
        <v>7275.4</v>
      </c>
      <c r="J1722" s="9">
        <v>5000</v>
      </c>
      <c r="K1722" s="9">
        <v>-2275.4</v>
      </c>
      <c r="L1722" s="9">
        <v>-45.51</v>
      </c>
    </row>
    <row r="1723" spans="1:12" ht="15" thickBot="1" x14ac:dyDescent="0.35">
      <c r="A1723" s="8" t="s">
        <v>75</v>
      </c>
      <c r="B1723" s="9">
        <v>0</v>
      </c>
      <c r="C1723" s="9">
        <v>1818.8</v>
      </c>
      <c r="D1723" s="9">
        <v>2728.3</v>
      </c>
      <c r="E1723" s="9">
        <v>0</v>
      </c>
      <c r="F1723" s="9">
        <v>1818.8</v>
      </c>
      <c r="G1723" s="9">
        <v>0</v>
      </c>
      <c r="H1723" s="9">
        <v>1818.8</v>
      </c>
      <c r="I1723" s="9">
        <v>8184.8</v>
      </c>
      <c r="J1723" s="9">
        <v>7000</v>
      </c>
      <c r="K1723" s="9">
        <v>-1184.8</v>
      </c>
      <c r="L1723" s="9">
        <v>-16.93</v>
      </c>
    </row>
    <row r="1724" spans="1:12" ht="15" thickBot="1" x14ac:dyDescent="0.35">
      <c r="A1724" s="8" t="s">
        <v>76</v>
      </c>
      <c r="B1724" s="9">
        <v>0</v>
      </c>
      <c r="C1724" s="9">
        <v>1818.8</v>
      </c>
      <c r="D1724" s="9">
        <v>2728.3</v>
      </c>
      <c r="E1724" s="9">
        <v>0</v>
      </c>
      <c r="F1724" s="9">
        <v>1818.8</v>
      </c>
      <c r="G1724" s="9">
        <v>0</v>
      </c>
      <c r="H1724" s="9">
        <v>0</v>
      </c>
      <c r="I1724" s="9">
        <v>6366</v>
      </c>
      <c r="J1724" s="9">
        <v>6000</v>
      </c>
      <c r="K1724" s="9">
        <v>-366</v>
      </c>
      <c r="L1724" s="9">
        <v>-6.1</v>
      </c>
    </row>
    <row r="1725" spans="1:12" ht="15" thickBot="1" x14ac:dyDescent="0.35">
      <c r="A1725" s="8" t="s">
        <v>77</v>
      </c>
      <c r="B1725" s="9">
        <v>0</v>
      </c>
      <c r="C1725" s="9">
        <v>1818.8</v>
      </c>
      <c r="D1725" s="9">
        <v>2728.3</v>
      </c>
      <c r="E1725" s="9">
        <v>0</v>
      </c>
      <c r="F1725" s="9">
        <v>1818.8</v>
      </c>
      <c r="G1725" s="9">
        <v>0</v>
      </c>
      <c r="H1725" s="9">
        <v>1818.8</v>
      </c>
      <c r="I1725" s="9">
        <v>8184.8</v>
      </c>
      <c r="J1725" s="9">
        <v>7000</v>
      </c>
      <c r="K1725" s="9">
        <v>-1184.8</v>
      </c>
      <c r="L1725" s="9">
        <v>-16.93</v>
      </c>
    </row>
    <row r="1726" spans="1:12" ht="15" thickBot="1" x14ac:dyDescent="0.35">
      <c r="A1726" s="8" t="s">
        <v>78</v>
      </c>
      <c r="B1726" s="9">
        <v>0</v>
      </c>
      <c r="C1726" s="9">
        <v>1818.8</v>
      </c>
      <c r="D1726" s="9">
        <v>2728.3</v>
      </c>
      <c r="E1726" s="9">
        <v>0</v>
      </c>
      <c r="F1726" s="9">
        <v>1818.8</v>
      </c>
      <c r="G1726" s="9">
        <v>0</v>
      </c>
      <c r="H1726" s="9">
        <v>0</v>
      </c>
      <c r="I1726" s="9">
        <v>6366</v>
      </c>
      <c r="J1726" s="9">
        <v>7000</v>
      </c>
      <c r="K1726" s="9">
        <v>634</v>
      </c>
      <c r="L1726" s="9">
        <v>9.06</v>
      </c>
    </row>
    <row r="1727" spans="1:12" ht="15" thickBot="1" x14ac:dyDescent="0.35">
      <c r="A1727" s="8" t="s">
        <v>79</v>
      </c>
      <c r="B1727" s="9">
        <v>0</v>
      </c>
      <c r="C1727" s="9">
        <v>1818.8</v>
      </c>
      <c r="D1727" s="9">
        <v>2728.3</v>
      </c>
      <c r="E1727" s="9">
        <v>0</v>
      </c>
      <c r="F1727" s="9">
        <v>1818.8</v>
      </c>
      <c r="G1727" s="9">
        <v>0</v>
      </c>
      <c r="H1727" s="9">
        <v>0</v>
      </c>
      <c r="I1727" s="9">
        <v>6366</v>
      </c>
      <c r="J1727" s="9">
        <v>6000</v>
      </c>
      <c r="K1727" s="9">
        <v>-366</v>
      </c>
      <c r="L1727" s="9">
        <v>-6.1</v>
      </c>
    </row>
    <row r="1728" spans="1:12" ht="15" thickBot="1" x14ac:dyDescent="0.35">
      <c r="A1728" s="8" t="s">
        <v>80</v>
      </c>
      <c r="B1728" s="9">
        <v>0</v>
      </c>
      <c r="C1728" s="9">
        <v>1818.8</v>
      </c>
      <c r="D1728" s="9">
        <v>2728.3</v>
      </c>
      <c r="E1728" s="9">
        <v>0</v>
      </c>
      <c r="F1728" s="9">
        <v>1818.8</v>
      </c>
      <c r="G1728" s="9">
        <v>0</v>
      </c>
      <c r="H1728" s="9">
        <v>0</v>
      </c>
      <c r="I1728" s="9">
        <v>6366</v>
      </c>
      <c r="J1728" s="9">
        <v>7000</v>
      </c>
      <c r="K1728" s="9">
        <v>634</v>
      </c>
      <c r="L1728" s="9">
        <v>9.06</v>
      </c>
    </row>
    <row r="1729" spans="1:12" ht="15" thickBot="1" x14ac:dyDescent="0.35">
      <c r="A1729" s="8" t="s">
        <v>81</v>
      </c>
      <c r="B1729" s="9">
        <v>0</v>
      </c>
      <c r="C1729" s="9">
        <v>1818.8</v>
      </c>
      <c r="D1729" s="9">
        <v>2728.3</v>
      </c>
      <c r="E1729" s="9">
        <v>0</v>
      </c>
      <c r="F1729" s="9">
        <v>1818.8</v>
      </c>
      <c r="G1729" s="9">
        <v>0</v>
      </c>
      <c r="H1729" s="9">
        <v>0</v>
      </c>
      <c r="I1729" s="9">
        <v>6366</v>
      </c>
      <c r="J1729" s="9">
        <v>5000</v>
      </c>
      <c r="K1729" s="9">
        <v>-1366</v>
      </c>
      <c r="L1729" s="9">
        <v>-27.32</v>
      </c>
    </row>
    <row r="1730" spans="1:12" ht="15" thickBot="1" x14ac:dyDescent="0.35">
      <c r="A1730" s="8" t="s">
        <v>82</v>
      </c>
      <c r="B1730" s="9">
        <v>0</v>
      </c>
      <c r="C1730" s="9">
        <v>1818.8</v>
      </c>
      <c r="D1730" s="9">
        <v>2728.3</v>
      </c>
      <c r="E1730" s="9">
        <v>0</v>
      </c>
      <c r="F1730" s="9">
        <v>1818.8</v>
      </c>
      <c r="G1730" s="9">
        <v>0</v>
      </c>
      <c r="H1730" s="9">
        <v>0</v>
      </c>
      <c r="I1730" s="9">
        <v>6366</v>
      </c>
      <c r="J1730" s="9">
        <v>7000</v>
      </c>
      <c r="K1730" s="9">
        <v>634</v>
      </c>
      <c r="L1730" s="9">
        <v>9.06</v>
      </c>
    </row>
    <row r="1731" spans="1:12" ht="15" thickBot="1" x14ac:dyDescent="0.35">
      <c r="A1731" s="8" t="s">
        <v>83</v>
      </c>
      <c r="B1731" s="9">
        <v>0</v>
      </c>
      <c r="C1731" s="9">
        <v>1818.8</v>
      </c>
      <c r="D1731" s="9">
        <v>2728.3</v>
      </c>
      <c r="E1731" s="9">
        <v>909.4</v>
      </c>
      <c r="F1731" s="9">
        <v>1818.8</v>
      </c>
      <c r="G1731" s="9">
        <v>0</v>
      </c>
      <c r="H1731" s="9">
        <v>0</v>
      </c>
      <c r="I1731" s="9">
        <v>7275.4</v>
      </c>
      <c r="J1731" s="9">
        <v>8000</v>
      </c>
      <c r="K1731" s="9">
        <v>724.6</v>
      </c>
      <c r="L1731" s="9">
        <v>9.06</v>
      </c>
    </row>
    <row r="1732" spans="1:12" ht="15" thickBot="1" x14ac:dyDescent="0.35">
      <c r="A1732" s="8" t="s">
        <v>84</v>
      </c>
      <c r="B1732" s="9">
        <v>0</v>
      </c>
      <c r="C1732" s="9">
        <v>1818.8</v>
      </c>
      <c r="D1732" s="9">
        <v>2728.3</v>
      </c>
      <c r="E1732" s="9">
        <v>909.4</v>
      </c>
      <c r="F1732" s="9">
        <v>1818.8</v>
      </c>
      <c r="G1732" s="9">
        <v>0</v>
      </c>
      <c r="H1732" s="9">
        <v>909.4</v>
      </c>
      <c r="I1732" s="9">
        <v>8184.8</v>
      </c>
      <c r="J1732" s="9">
        <v>9000</v>
      </c>
      <c r="K1732" s="9">
        <v>815.2</v>
      </c>
      <c r="L1732" s="9">
        <v>9.06</v>
      </c>
    </row>
    <row r="1733" spans="1:12" ht="15" thickBot="1" x14ac:dyDescent="0.35">
      <c r="A1733" s="8" t="s">
        <v>85</v>
      </c>
      <c r="B1733" s="9">
        <v>0</v>
      </c>
      <c r="C1733" s="9">
        <v>1818.8</v>
      </c>
      <c r="D1733" s="9">
        <v>2728.3</v>
      </c>
      <c r="E1733" s="9">
        <v>909.4</v>
      </c>
      <c r="F1733" s="9">
        <v>1818.8</v>
      </c>
      <c r="G1733" s="9">
        <v>0</v>
      </c>
      <c r="H1733" s="9">
        <v>0</v>
      </c>
      <c r="I1733" s="9">
        <v>7275.4</v>
      </c>
      <c r="J1733" s="9">
        <v>8000</v>
      </c>
      <c r="K1733" s="9">
        <v>724.6</v>
      </c>
      <c r="L1733" s="9">
        <v>9.06</v>
      </c>
    </row>
    <row r="1734" spans="1:12" ht="15" thickBot="1" x14ac:dyDescent="0.35">
      <c r="A1734" s="8" t="s">
        <v>86</v>
      </c>
      <c r="B1734" s="9">
        <v>0</v>
      </c>
      <c r="C1734" s="9">
        <v>1818.8</v>
      </c>
      <c r="D1734" s="9">
        <v>2728.3</v>
      </c>
      <c r="E1734" s="9">
        <v>0</v>
      </c>
      <c r="F1734" s="9">
        <v>1818.8</v>
      </c>
      <c r="G1734" s="9">
        <v>2728.3</v>
      </c>
      <c r="H1734" s="9">
        <v>0</v>
      </c>
      <c r="I1734" s="9">
        <v>9094.2000000000007</v>
      </c>
      <c r="J1734" s="9">
        <v>9000</v>
      </c>
      <c r="K1734" s="9">
        <v>-94.2</v>
      </c>
      <c r="L1734" s="9">
        <v>-1.05</v>
      </c>
    </row>
    <row r="1735" spans="1:12" ht="15" thickBot="1" x14ac:dyDescent="0.35">
      <c r="A1735" s="8" t="s">
        <v>87</v>
      </c>
      <c r="B1735" s="9">
        <v>0</v>
      </c>
      <c r="C1735" s="9">
        <v>1818.8</v>
      </c>
      <c r="D1735" s="9">
        <v>2728.3</v>
      </c>
      <c r="E1735" s="9">
        <v>0</v>
      </c>
      <c r="F1735" s="9">
        <v>1818.8</v>
      </c>
      <c r="G1735" s="9">
        <v>2728.3</v>
      </c>
      <c r="H1735" s="9">
        <v>0</v>
      </c>
      <c r="I1735" s="9">
        <v>9094.2000000000007</v>
      </c>
      <c r="J1735" s="9">
        <v>9000</v>
      </c>
      <c r="K1735" s="9">
        <v>-94.2</v>
      </c>
      <c r="L1735" s="9">
        <v>-1.05</v>
      </c>
    </row>
    <row r="1736" spans="1:12" ht="15" thickBot="1" x14ac:dyDescent="0.35">
      <c r="A1736" s="8" t="s">
        <v>88</v>
      </c>
      <c r="B1736" s="9">
        <v>0</v>
      </c>
      <c r="C1736" s="9">
        <v>1818.8</v>
      </c>
      <c r="D1736" s="9">
        <v>2728.3</v>
      </c>
      <c r="E1736" s="9">
        <v>0</v>
      </c>
      <c r="F1736" s="9">
        <v>2728.3</v>
      </c>
      <c r="G1736" s="9">
        <v>0</v>
      </c>
      <c r="H1736" s="9">
        <v>909.4</v>
      </c>
      <c r="I1736" s="9">
        <v>8184.8</v>
      </c>
      <c r="J1736" s="9">
        <v>9000</v>
      </c>
      <c r="K1736" s="9">
        <v>815.2</v>
      </c>
      <c r="L1736" s="9">
        <v>9.06</v>
      </c>
    </row>
    <row r="1737" spans="1:12" ht="15" thickBot="1" x14ac:dyDescent="0.35">
      <c r="A1737" s="8" t="s">
        <v>89</v>
      </c>
      <c r="B1737" s="9">
        <v>0</v>
      </c>
      <c r="C1737" s="9">
        <v>1818.8</v>
      </c>
      <c r="D1737" s="9">
        <v>2728.3</v>
      </c>
      <c r="E1737" s="9">
        <v>0</v>
      </c>
      <c r="F1737" s="9">
        <v>1818.8</v>
      </c>
      <c r="G1737" s="9">
        <v>0</v>
      </c>
      <c r="H1737" s="9">
        <v>1818.8</v>
      </c>
      <c r="I1737" s="9">
        <v>8184.8</v>
      </c>
      <c r="J1737" s="9">
        <v>9000</v>
      </c>
      <c r="K1737" s="9">
        <v>815.2</v>
      </c>
      <c r="L1737" s="9">
        <v>9.06</v>
      </c>
    </row>
    <row r="1738" spans="1:12" ht="15" thickBot="1" x14ac:dyDescent="0.35">
      <c r="A1738" s="8" t="s">
        <v>90</v>
      </c>
      <c r="B1738" s="9">
        <v>0</v>
      </c>
      <c r="C1738" s="9">
        <v>1818.8</v>
      </c>
      <c r="D1738" s="9">
        <v>2728.3</v>
      </c>
      <c r="E1738" s="9">
        <v>0</v>
      </c>
      <c r="F1738" s="9">
        <v>1818.8</v>
      </c>
      <c r="G1738" s="9">
        <v>2728.3</v>
      </c>
      <c r="H1738" s="9">
        <v>1818.8</v>
      </c>
      <c r="I1738" s="9">
        <v>10913.1</v>
      </c>
      <c r="J1738" s="9">
        <v>10000</v>
      </c>
      <c r="K1738" s="9">
        <v>-913.1</v>
      </c>
      <c r="L1738" s="9">
        <v>-9.1300000000000008</v>
      </c>
    </row>
    <row r="1739" spans="1:12" ht="15" thickBot="1" x14ac:dyDescent="0.35">
      <c r="A1739" s="8" t="s">
        <v>91</v>
      </c>
      <c r="B1739" s="9">
        <v>0</v>
      </c>
      <c r="C1739" s="9">
        <v>1818.8</v>
      </c>
      <c r="D1739" s="9">
        <v>2728.3</v>
      </c>
      <c r="E1739" s="9">
        <v>0</v>
      </c>
      <c r="F1739" s="9">
        <v>1818.8</v>
      </c>
      <c r="G1739" s="9">
        <v>2728.3</v>
      </c>
      <c r="H1739" s="9">
        <v>0</v>
      </c>
      <c r="I1739" s="9">
        <v>9094.2000000000007</v>
      </c>
      <c r="J1739" s="9">
        <v>10000</v>
      </c>
      <c r="K1739" s="9">
        <v>905.8</v>
      </c>
      <c r="L1739" s="9">
        <v>9.06</v>
      </c>
    </row>
    <row r="1740" spans="1:12" ht="15" thickBot="1" x14ac:dyDescent="0.35">
      <c r="A1740" s="8" t="s">
        <v>92</v>
      </c>
      <c r="B1740" s="9">
        <v>0</v>
      </c>
      <c r="C1740" s="9">
        <v>1818.8</v>
      </c>
      <c r="D1740" s="9">
        <v>4547.1000000000004</v>
      </c>
      <c r="E1740" s="9">
        <v>0</v>
      </c>
      <c r="F1740" s="9">
        <v>2728.3</v>
      </c>
      <c r="G1740" s="9">
        <v>2728.3</v>
      </c>
      <c r="H1740" s="9">
        <v>2728.3</v>
      </c>
      <c r="I1740" s="9">
        <v>14550.8</v>
      </c>
      <c r="J1740" s="9">
        <v>12000</v>
      </c>
      <c r="K1740" s="9">
        <v>-2550.8000000000002</v>
      </c>
      <c r="L1740" s="9">
        <v>-21.26</v>
      </c>
    </row>
    <row r="1741" spans="1:12" ht="15" thickBot="1" x14ac:dyDescent="0.35">
      <c r="A1741" s="8" t="s">
        <v>93</v>
      </c>
      <c r="B1741" s="9">
        <v>0</v>
      </c>
      <c r="C1741" s="9">
        <v>1818.8</v>
      </c>
      <c r="D1741" s="9">
        <v>2728.3</v>
      </c>
      <c r="E1741" s="9">
        <v>0</v>
      </c>
      <c r="F1741" s="9">
        <v>1818.8</v>
      </c>
      <c r="G1741" s="9">
        <v>2728.3</v>
      </c>
      <c r="H1741" s="9">
        <v>1818.8</v>
      </c>
      <c r="I1741" s="9">
        <v>10913.1</v>
      </c>
      <c r="J1741" s="9">
        <v>11000</v>
      </c>
      <c r="K1741" s="9">
        <v>86.9</v>
      </c>
      <c r="L1741" s="9">
        <v>0.79</v>
      </c>
    </row>
    <row r="1742" spans="1:12" ht="15" thickBot="1" x14ac:dyDescent="0.35">
      <c r="A1742" s="8" t="s">
        <v>94</v>
      </c>
      <c r="B1742" s="9">
        <v>0</v>
      </c>
      <c r="C1742" s="9">
        <v>1818.8</v>
      </c>
      <c r="D1742" s="9">
        <v>2728.3</v>
      </c>
      <c r="E1742" s="9">
        <v>0</v>
      </c>
      <c r="F1742" s="9">
        <v>2728.3</v>
      </c>
      <c r="G1742" s="9">
        <v>2728.3</v>
      </c>
      <c r="H1742" s="9">
        <v>0</v>
      </c>
      <c r="I1742" s="9">
        <v>10003.700000000001</v>
      </c>
      <c r="J1742" s="9">
        <v>11000</v>
      </c>
      <c r="K1742" s="9">
        <v>996.3</v>
      </c>
      <c r="L1742" s="9">
        <v>9.06</v>
      </c>
    </row>
    <row r="1743" spans="1:12" ht="15" thickBot="1" x14ac:dyDescent="0.35">
      <c r="A1743" s="8" t="s">
        <v>95</v>
      </c>
      <c r="B1743" s="9">
        <v>0</v>
      </c>
      <c r="C1743" s="9">
        <v>1818.8</v>
      </c>
      <c r="D1743" s="9">
        <v>2728.3</v>
      </c>
      <c r="E1743" s="9">
        <v>0</v>
      </c>
      <c r="F1743" s="9">
        <v>1818.8</v>
      </c>
      <c r="G1743" s="9">
        <v>2728.3</v>
      </c>
      <c r="H1743" s="9">
        <v>1818.8</v>
      </c>
      <c r="I1743" s="9">
        <v>10913.1</v>
      </c>
      <c r="J1743" s="9">
        <v>11000</v>
      </c>
      <c r="K1743" s="9">
        <v>86.9</v>
      </c>
      <c r="L1743" s="9">
        <v>0.79</v>
      </c>
    </row>
    <row r="1744" spans="1:12" ht="15" thickBot="1" x14ac:dyDescent="0.35">
      <c r="A1744" s="8" t="s">
        <v>96</v>
      </c>
      <c r="B1744" s="9">
        <v>0</v>
      </c>
      <c r="C1744" s="9">
        <v>1818.8</v>
      </c>
      <c r="D1744" s="9">
        <v>2728.3</v>
      </c>
      <c r="E1744" s="9">
        <v>0</v>
      </c>
      <c r="F1744" s="9">
        <v>1818.8</v>
      </c>
      <c r="G1744" s="9">
        <v>2728.3</v>
      </c>
      <c r="H1744" s="9">
        <v>909.4</v>
      </c>
      <c r="I1744" s="9">
        <v>10003.700000000001</v>
      </c>
      <c r="J1744" s="9">
        <v>10000</v>
      </c>
      <c r="K1744" s="9">
        <v>-3.7</v>
      </c>
      <c r="L1744" s="9">
        <v>-0.04</v>
      </c>
    </row>
    <row r="1745" spans="1:12" ht="15" thickBot="1" x14ac:dyDescent="0.35">
      <c r="A1745" s="8" t="s">
        <v>97</v>
      </c>
      <c r="B1745" s="9">
        <v>0</v>
      </c>
      <c r="C1745" s="9">
        <v>1818.8</v>
      </c>
      <c r="D1745" s="9">
        <v>2728.3</v>
      </c>
      <c r="E1745" s="9">
        <v>0</v>
      </c>
      <c r="F1745" s="9">
        <v>1818.8</v>
      </c>
      <c r="G1745" s="9">
        <v>2728.3</v>
      </c>
      <c r="H1745" s="9">
        <v>909.4</v>
      </c>
      <c r="I1745" s="9">
        <v>10003.700000000001</v>
      </c>
      <c r="J1745" s="9">
        <v>10000</v>
      </c>
      <c r="K1745" s="9">
        <v>-3.7</v>
      </c>
      <c r="L1745" s="9">
        <v>-0.04</v>
      </c>
    </row>
    <row r="1746" spans="1:12" ht="15" thickBot="1" x14ac:dyDescent="0.35">
      <c r="A1746" s="8" t="s">
        <v>98</v>
      </c>
      <c r="B1746" s="9">
        <v>0</v>
      </c>
      <c r="C1746" s="9">
        <v>1818.8</v>
      </c>
      <c r="D1746" s="9">
        <v>2728.3</v>
      </c>
      <c r="E1746" s="9">
        <v>0</v>
      </c>
      <c r="F1746" s="9">
        <v>1818.8</v>
      </c>
      <c r="G1746" s="9">
        <v>2728.3</v>
      </c>
      <c r="H1746" s="9">
        <v>7275.4</v>
      </c>
      <c r="I1746" s="9">
        <v>16369.6</v>
      </c>
      <c r="J1746" s="9">
        <v>12000</v>
      </c>
      <c r="K1746" s="9">
        <v>-4369.6000000000004</v>
      </c>
      <c r="L1746" s="9">
        <v>-36.409999999999997</v>
      </c>
    </row>
    <row r="1747" spans="1:12" ht="15" thickBot="1" x14ac:dyDescent="0.35">
      <c r="A1747" s="8" t="s">
        <v>99</v>
      </c>
      <c r="B1747" s="9">
        <v>0</v>
      </c>
      <c r="C1747" s="9">
        <v>1818.8</v>
      </c>
      <c r="D1747" s="9">
        <v>2728.3</v>
      </c>
      <c r="E1747" s="9">
        <v>0</v>
      </c>
      <c r="F1747" s="9">
        <v>2728.3</v>
      </c>
      <c r="G1747" s="9">
        <v>2728.3</v>
      </c>
      <c r="H1747" s="9">
        <v>1818.8</v>
      </c>
      <c r="I1747" s="9">
        <v>11822.5</v>
      </c>
      <c r="J1747" s="9">
        <v>12000</v>
      </c>
      <c r="K1747" s="9">
        <v>177.5</v>
      </c>
      <c r="L1747" s="9">
        <v>1.48</v>
      </c>
    </row>
    <row r="1748" spans="1:12" ht="15" thickBot="1" x14ac:dyDescent="0.35">
      <c r="A1748" s="8" t="s">
        <v>100</v>
      </c>
      <c r="B1748" s="9">
        <v>0</v>
      </c>
      <c r="C1748" s="9">
        <v>1818.8</v>
      </c>
      <c r="D1748" s="9">
        <v>2728.3</v>
      </c>
      <c r="E1748" s="9">
        <v>0</v>
      </c>
      <c r="F1748" s="9">
        <v>1818.8</v>
      </c>
      <c r="G1748" s="9">
        <v>2728.3</v>
      </c>
      <c r="H1748" s="9">
        <v>1818.8</v>
      </c>
      <c r="I1748" s="9">
        <v>10913.1</v>
      </c>
      <c r="J1748" s="9">
        <v>12000</v>
      </c>
      <c r="K1748" s="9">
        <v>1086.9000000000001</v>
      </c>
      <c r="L1748" s="9">
        <v>9.06</v>
      </c>
    </row>
    <row r="1749" spans="1:12" ht="15" thickBot="1" x14ac:dyDescent="0.35">
      <c r="A1749" s="8" t="s">
        <v>101</v>
      </c>
      <c r="B1749" s="9">
        <v>0</v>
      </c>
      <c r="C1749" s="9">
        <v>1818.8</v>
      </c>
      <c r="D1749" s="9">
        <v>2728.3</v>
      </c>
      <c r="E1749" s="9">
        <v>0</v>
      </c>
      <c r="F1749" s="9">
        <v>2728.3</v>
      </c>
      <c r="G1749" s="9">
        <v>2728.3</v>
      </c>
      <c r="H1749" s="9">
        <v>7275.4</v>
      </c>
      <c r="I1749" s="9">
        <v>17279</v>
      </c>
      <c r="J1749" s="9">
        <v>12000</v>
      </c>
      <c r="K1749" s="9">
        <v>-5279</v>
      </c>
      <c r="L1749" s="9">
        <v>-43.99</v>
      </c>
    </row>
    <row r="1750" spans="1:12" ht="15" thickBot="1" x14ac:dyDescent="0.35">
      <c r="A1750" s="8" t="s">
        <v>102</v>
      </c>
      <c r="B1750" s="9">
        <v>0</v>
      </c>
      <c r="C1750" s="9">
        <v>1818.8</v>
      </c>
      <c r="D1750" s="9">
        <v>2728.3</v>
      </c>
      <c r="E1750" s="9">
        <v>0</v>
      </c>
      <c r="F1750" s="9">
        <v>2728.3</v>
      </c>
      <c r="G1750" s="9">
        <v>2728.3</v>
      </c>
      <c r="H1750" s="9">
        <v>7275.4</v>
      </c>
      <c r="I1750" s="9">
        <v>17279</v>
      </c>
      <c r="J1750" s="9">
        <v>12000</v>
      </c>
      <c r="K1750" s="9">
        <v>-5279</v>
      </c>
      <c r="L1750" s="9">
        <v>-43.99</v>
      </c>
    </row>
    <row r="1751" spans="1:12" ht="15" thickBot="1" x14ac:dyDescent="0.35">
      <c r="A1751" s="8" t="s">
        <v>103</v>
      </c>
      <c r="B1751" s="9">
        <v>0</v>
      </c>
      <c r="C1751" s="9">
        <v>1818.8</v>
      </c>
      <c r="D1751" s="9">
        <v>2728.3</v>
      </c>
      <c r="E1751" s="9">
        <v>0</v>
      </c>
      <c r="F1751" s="9">
        <v>2728.3</v>
      </c>
      <c r="G1751" s="9">
        <v>2728.3</v>
      </c>
      <c r="H1751" s="9">
        <v>2728.3</v>
      </c>
      <c r="I1751" s="9">
        <v>12731.9</v>
      </c>
      <c r="J1751" s="9">
        <v>14000</v>
      </c>
      <c r="K1751" s="9">
        <v>1268.0999999999999</v>
      </c>
      <c r="L1751" s="9">
        <v>9.06</v>
      </c>
    </row>
    <row r="1752" spans="1:12" ht="15" thickBot="1" x14ac:dyDescent="0.35">
      <c r="A1752" s="8" t="s">
        <v>104</v>
      </c>
      <c r="B1752" s="9">
        <v>0</v>
      </c>
      <c r="C1752" s="9">
        <v>1818.8</v>
      </c>
      <c r="D1752" s="9">
        <v>4547.1000000000004</v>
      </c>
      <c r="E1752" s="9">
        <v>0</v>
      </c>
      <c r="F1752" s="9">
        <v>2728.3</v>
      </c>
      <c r="G1752" s="9">
        <v>2728.3</v>
      </c>
      <c r="H1752" s="9">
        <v>1818.8</v>
      </c>
      <c r="I1752" s="9">
        <v>13641.4</v>
      </c>
      <c r="J1752" s="9">
        <v>14000</v>
      </c>
      <c r="K1752" s="9">
        <v>358.6</v>
      </c>
      <c r="L1752" s="9">
        <v>2.56</v>
      </c>
    </row>
    <row r="1753" spans="1:12" ht="15" thickBot="1" x14ac:dyDescent="0.35">
      <c r="A1753" s="8" t="s">
        <v>105</v>
      </c>
      <c r="B1753" s="9">
        <v>0</v>
      </c>
      <c r="C1753" s="9">
        <v>1818.8</v>
      </c>
      <c r="D1753" s="9">
        <v>2728.3</v>
      </c>
      <c r="E1753" s="9">
        <v>0</v>
      </c>
      <c r="F1753" s="9">
        <v>2728.3</v>
      </c>
      <c r="G1753" s="9">
        <v>2728.3</v>
      </c>
      <c r="H1753" s="9">
        <v>2728.3</v>
      </c>
      <c r="I1753" s="9">
        <v>12731.9</v>
      </c>
      <c r="J1753" s="9">
        <v>12000</v>
      </c>
      <c r="K1753" s="9">
        <v>-731.9</v>
      </c>
      <c r="L1753" s="9">
        <v>-6.1</v>
      </c>
    </row>
    <row r="1754" spans="1:12" ht="15" thickBot="1" x14ac:dyDescent="0.35">
      <c r="A1754" s="8" t="s">
        <v>106</v>
      </c>
      <c r="B1754" s="9">
        <v>0</v>
      </c>
      <c r="C1754" s="9">
        <v>1818.8</v>
      </c>
      <c r="D1754" s="9">
        <v>2728.3</v>
      </c>
      <c r="E1754" s="9">
        <v>0</v>
      </c>
      <c r="F1754" s="9">
        <v>2728.3</v>
      </c>
      <c r="G1754" s="9">
        <v>2728.3</v>
      </c>
      <c r="H1754" s="9">
        <v>7275.4</v>
      </c>
      <c r="I1754" s="9">
        <v>17279</v>
      </c>
      <c r="J1754" s="9">
        <v>12000</v>
      </c>
      <c r="K1754" s="9">
        <v>-5279</v>
      </c>
      <c r="L1754" s="9">
        <v>-43.99</v>
      </c>
    </row>
    <row r="1755" spans="1:12" ht="15" thickBot="1" x14ac:dyDescent="0.35">
      <c r="A1755" s="8" t="s">
        <v>107</v>
      </c>
      <c r="B1755" s="9">
        <v>0</v>
      </c>
      <c r="C1755" s="9">
        <v>1818.8</v>
      </c>
      <c r="D1755" s="9">
        <v>2728.3</v>
      </c>
      <c r="E1755" s="9">
        <v>0</v>
      </c>
      <c r="F1755" s="9">
        <v>1818.8</v>
      </c>
      <c r="G1755" s="9">
        <v>2728.3</v>
      </c>
      <c r="H1755" s="9">
        <v>2728.3</v>
      </c>
      <c r="I1755" s="9">
        <v>11822.5</v>
      </c>
      <c r="J1755" s="9">
        <v>12000</v>
      </c>
      <c r="K1755" s="9">
        <v>177.5</v>
      </c>
      <c r="L1755" s="9">
        <v>1.48</v>
      </c>
    </row>
    <row r="1756" spans="1:12" ht="15" thickBot="1" x14ac:dyDescent="0.35">
      <c r="A1756" s="8" t="s">
        <v>108</v>
      </c>
      <c r="B1756" s="9">
        <v>0</v>
      </c>
      <c r="C1756" s="9">
        <v>1818.8</v>
      </c>
      <c r="D1756" s="9">
        <v>2728.3</v>
      </c>
      <c r="E1756" s="9">
        <v>0</v>
      </c>
      <c r="F1756" s="9">
        <v>1818.8</v>
      </c>
      <c r="G1756" s="9">
        <v>2728.3</v>
      </c>
      <c r="H1756" s="9">
        <v>2728.3</v>
      </c>
      <c r="I1756" s="9">
        <v>11822.5</v>
      </c>
      <c r="J1756" s="9">
        <v>11000</v>
      </c>
      <c r="K1756" s="9">
        <v>-822.5</v>
      </c>
      <c r="L1756" s="9">
        <v>-7.48</v>
      </c>
    </row>
    <row r="1757" spans="1:12" ht="15" thickBot="1" x14ac:dyDescent="0.35">
      <c r="A1757" s="8" t="s">
        <v>109</v>
      </c>
      <c r="B1757" s="9">
        <v>0</v>
      </c>
      <c r="C1757" s="9">
        <v>1818.8</v>
      </c>
      <c r="D1757" s="9">
        <v>2728.3</v>
      </c>
      <c r="E1757" s="9">
        <v>0</v>
      </c>
      <c r="F1757" s="9">
        <v>1818.8</v>
      </c>
      <c r="G1757" s="9">
        <v>2728.3</v>
      </c>
      <c r="H1757" s="9">
        <v>7275.4</v>
      </c>
      <c r="I1757" s="9">
        <v>16369.6</v>
      </c>
      <c r="J1757" s="9">
        <v>12000</v>
      </c>
      <c r="K1757" s="9">
        <v>-4369.6000000000004</v>
      </c>
      <c r="L1757" s="9">
        <v>-36.409999999999997</v>
      </c>
    </row>
    <row r="1758" spans="1:12" ht="15" thickBot="1" x14ac:dyDescent="0.35">
      <c r="A1758" s="8" t="s">
        <v>110</v>
      </c>
      <c r="B1758" s="9">
        <v>0</v>
      </c>
      <c r="C1758" s="9">
        <v>1818.8</v>
      </c>
      <c r="D1758" s="9">
        <v>2728.3</v>
      </c>
      <c r="E1758" s="9">
        <v>0</v>
      </c>
      <c r="F1758" s="9">
        <v>1818.8</v>
      </c>
      <c r="G1758" s="9">
        <v>2728.3</v>
      </c>
      <c r="H1758" s="9">
        <v>7275.4</v>
      </c>
      <c r="I1758" s="9">
        <v>16369.6</v>
      </c>
      <c r="J1758" s="9">
        <v>12000</v>
      </c>
      <c r="K1758" s="9">
        <v>-4369.6000000000004</v>
      </c>
      <c r="L1758" s="9">
        <v>-36.409999999999997</v>
      </c>
    </row>
    <row r="1759" spans="1:12" ht="15" thickBot="1" x14ac:dyDescent="0.35">
      <c r="A1759" s="8" t="s">
        <v>111</v>
      </c>
      <c r="B1759" s="9">
        <v>0</v>
      </c>
      <c r="C1759" s="9">
        <v>1818.8</v>
      </c>
      <c r="D1759" s="9">
        <v>2728.3</v>
      </c>
      <c r="E1759" s="9">
        <v>0</v>
      </c>
      <c r="F1759" s="9">
        <v>2728.3</v>
      </c>
      <c r="G1759" s="9">
        <v>2728.3</v>
      </c>
      <c r="H1759" s="9">
        <v>7275.4</v>
      </c>
      <c r="I1759" s="9">
        <v>17279</v>
      </c>
      <c r="J1759" s="9">
        <v>13000</v>
      </c>
      <c r="K1759" s="9">
        <v>-4279</v>
      </c>
      <c r="L1759" s="9">
        <v>-32.92</v>
      </c>
    </row>
    <row r="1760" spans="1:12" ht="15" thickBot="1" x14ac:dyDescent="0.35">
      <c r="A1760" s="8" t="s">
        <v>112</v>
      </c>
      <c r="B1760" s="9">
        <v>0</v>
      </c>
      <c r="C1760" s="9">
        <v>1818.8</v>
      </c>
      <c r="D1760" s="9">
        <v>2728.3</v>
      </c>
      <c r="E1760" s="9">
        <v>0</v>
      </c>
      <c r="F1760" s="9">
        <v>1818.8</v>
      </c>
      <c r="G1760" s="9">
        <v>2728.3</v>
      </c>
      <c r="H1760" s="9">
        <v>7275.4</v>
      </c>
      <c r="I1760" s="9">
        <v>16369.6</v>
      </c>
      <c r="J1760" s="9">
        <v>13000</v>
      </c>
      <c r="K1760" s="9">
        <v>-3369.6</v>
      </c>
      <c r="L1760" s="9">
        <v>-25.92</v>
      </c>
    </row>
    <row r="1761" spans="1:12" ht="15" thickBot="1" x14ac:dyDescent="0.35">
      <c r="A1761" s="8" t="s">
        <v>113</v>
      </c>
      <c r="B1761" s="9">
        <v>0</v>
      </c>
      <c r="C1761" s="9">
        <v>1818.8</v>
      </c>
      <c r="D1761" s="9">
        <v>2728.3</v>
      </c>
      <c r="E1761" s="9">
        <v>0</v>
      </c>
      <c r="F1761" s="9">
        <v>2728.3</v>
      </c>
      <c r="G1761" s="9">
        <v>2728.3</v>
      </c>
      <c r="H1761" s="9">
        <v>7275.4</v>
      </c>
      <c r="I1761" s="9">
        <v>17279</v>
      </c>
      <c r="J1761" s="9">
        <v>13000</v>
      </c>
      <c r="K1761" s="9">
        <v>-4279</v>
      </c>
      <c r="L1761" s="9">
        <v>-32.92</v>
      </c>
    </row>
    <row r="1762" spans="1:12" ht="15" thickBot="1" x14ac:dyDescent="0.35">
      <c r="A1762" s="8" t="s">
        <v>114</v>
      </c>
      <c r="B1762" s="9">
        <v>0</v>
      </c>
      <c r="C1762" s="9">
        <v>1818.8</v>
      </c>
      <c r="D1762" s="9">
        <v>2728.3</v>
      </c>
      <c r="E1762" s="9">
        <v>0</v>
      </c>
      <c r="F1762" s="9">
        <v>2728.3</v>
      </c>
      <c r="G1762" s="9">
        <v>2728.3</v>
      </c>
      <c r="H1762" s="9">
        <v>1818.8</v>
      </c>
      <c r="I1762" s="9">
        <v>11822.5</v>
      </c>
      <c r="J1762" s="9">
        <v>13000</v>
      </c>
      <c r="K1762" s="9">
        <v>1177.5</v>
      </c>
      <c r="L1762" s="9">
        <v>9.06</v>
      </c>
    </row>
    <row r="1763" spans="1:12" ht="15" thickBot="1" x14ac:dyDescent="0.35">
      <c r="A1763" s="8" t="s">
        <v>115</v>
      </c>
      <c r="B1763" s="9">
        <v>0</v>
      </c>
      <c r="C1763" s="9">
        <v>1818.8</v>
      </c>
      <c r="D1763" s="9">
        <v>2728.3</v>
      </c>
      <c r="E1763" s="9">
        <v>909.4</v>
      </c>
      <c r="F1763" s="9">
        <v>1818.8</v>
      </c>
      <c r="G1763" s="9">
        <v>2728.3</v>
      </c>
      <c r="H1763" s="9">
        <v>7275.4</v>
      </c>
      <c r="I1763" s="9">
        <v>17279</v>
      </c>
      <c r="J1763" s="9">
        <v>14000</v>
      </c>
      <c r="K1763" s="9">
        <v>-3279</v>
      </c>
      <c r="L1763" s="9">
        <v>-23.42</v>
      </c>
    </row>
    <row r="1764" spans="1:12" ht="15" thickBot="1" x14ac:dyDescent="0.35">
      <c r="A1764" s="8" t="s">
        <v>116</v>
      </c>
      <c r="B1764" s="9">
        <v>0</v>
      </c>
      <c r="C1764" s="9">
        <v>1818.8</v>
      </c>
      <c r="D1764" s="9">
        <v>4547.1000000000004</v>
      </c>
      <c r="E1764" s="9">
        <v>909.4</v>
      </c>
      <c r="F1764" s="9">
        <v>2728.3</v>
      </c>
      <c r="G1764" s="9">
        <v>2728.3</v>
      </c>
      <c r="H1764" s="9">
        <v>7275.4</v>
      </c>
      <c r="I1764" s="9">
        <v>20007.3</v>
      </c>
      <c r="J1764" s="9">
        <v>15000</v>
      </c>
      <c r="K1764" s="9">
        <v>-5007.3</v>
      </c>
      <c r="L1764" s="9">
        <v>-33.380000000000003</v>
      </c>
    </row>
    <row r="1765" spans="1:12" ht="15" thickBot="1" x14ac:dyDescent="0.35">
      <c r="A1765" s="8" t="s">
        <v>117</v>
      </c>
      <c r="B1765" s="9">
        <v>1818.8</v>
      </c>
      <c r="C1765" s="9">
        <v>1818.8</v>
      </c>
      <c r="D1765" s="9">
        <v>2728.3</v>
      </c>
      <c r="E1765" s="9">
        <v>0</v>
      </c>
      <c r="F1765" s="9">
        <v>2728.3</v>
      </c>
      <c r="G1765" s="9">
        <v>2728.3</v>
      </c>
      <c r="H1765" s="9">
        <v>2728.3</v>
      </c>
      <c r="I1765" s="9">
        <v>14550.8</v>
      </c>
      <c r="J1765" s="9">
        <v>16000</v>
      </c>
      <c r="K1765" s="9">
        <v>1449.2</v>
      </c>
      <c r="L1765" s="9">
        <v>9.06</v>
      </c>
    </row>
    <row r="1766" spans="1:12" ht="15" thickBot="1" x14ac:dyDescent="0.35">
      <c r="A1766" s="8" t="s">
        <v>118</v>
      </c>
      <c r="B1766" s="9">
        <v>1818.8</v>
      </c>
      <c r="C1766" s="9">
        <v>1818.8</v>
      </c>
      <c r="D1766" s="9">
        <v>2728.3</v>
      </c>
      <c r="E1766" s="9">
        <v>0</v>
      </c>
      <c r="F1766" s="9">
        <v>2728.3</v>
      </c>
      <c r="G1766" s="9">
        <v>2728.3</v>
      </c>
      <c r="H1766" s="9">
        <v>2728.3</v>
      </c>
      <c r="I1766" s="9">
        <v>14550.8</v>
      </c>
      <c r="J1766" s="9">
        <v>16000</v>
      </c>
      <c r="K1766" s="9">
        <v>1449.2</v>
      </c>
      <c r="L1766" s="9">
        <v>9.06</v>
      </c>
    </row>
    <row r="1767" spans="1:12" ht="15" thickBot="1" x14ac:dyDescent="0.35">
      <c r="A1767" s="8" t="s">
        <v>119</v>
      </c>
      <c r="B1767" s="9">
        <v>1818.8</v>
      </c>
      <c r="C1767" s="9">
        <v>1818.8</v>
      </c>
      <c r="D1767" s="9">
        <v>2728.3</v>
      </c>
      <c r="E1767" s="9">
        <v>0</v>
      </c>
      <c r="F1767" s="9">
        <v>2728.3</v>
      </c>
      <c r="G1767" s="9">
        <v>2728.3</v>
      </c>
      <c r="H1767" s="9">
        <v>7275.4</v>
      </c>
      <c r="I1767" s="9">
        <v>19097.900000000001</v>
      </c>
      <c r="J1767" s="9">
        <v>15000</v>
      </c>
      <c r="K1767" s="9">
        <v>-4097.8999999999996</v>
      </c>
      <c r="L1767" s="9">
        <v>-27.32</v>
      </c>
    </row>
    <row r="1768" spans="1:12" ht="15" thickBot="1" x14ac:dyDescent="0.35">
      <c r="A1768" s="8" t="s">
        <v>120</v>
      </c>
      <c r="B1768" s="9">
        <v>1818.8</v>
      </c>
      <c r="C1768" s="9">
        <v>1818.8</v>
      </c>
      <c r="D1768" s="9">
        <v>2728.3</v>
      </c>
      <c r="E1768" s="9">
        <v>0</v>
      </c>
      <c r="F1768" s="9">
        <v>2728.3</v>
      </c>
      <c r="G1768" s="9">
        <v>2728.3</v>
      </c>
      <c r="H1768" s="9">
        <v>7275.4</v>
      </c>
      <c r="I1768" s="9">
        <v>19097.900000000001</v>
      </c>
      <c r="J1768" s="9">
        <v>14000</v>
      </c>
      <c r="K1768" s="9">
        <v>-5097.8999999999996</v>
      </c>
      <c r="L1768" s="9">
        <v>-36.409999999999997</v>
      </c>
    </row>
    <row r="1769" spans="1:12" ht="15" thickBot="1" x14ac:dyDescent="0.35">
      <c r="A1769" s="8" t="s">
        <v>121</v>
      </c>
      <c r="B1769" s="9">
        <v>1818.8</v>
      </c>
      <c r="C1769" s="9">
        <v>1818.8</v>
      </c>
      <c r="D1769" s="9">
        <v>2728.3</v>
      </c>
      <c r="E1769" s="9">
        <v>0</v>
      </c>
      <c r="F1769" s="9">
        <v>2728.3</v>
      </c>
      <c r="G1769" s="9">
        <v>2728.3</v>
      </c>
      <c r="H1769" s="9">
        <v>2728.3</v>
      </c>
      <c r="I1769" s="9">
        <v>14550.8</v>
      </c>
      <c r="J1769" s="9">
        <v>15000</v>
      </c>
      <c r="K1769" s="9">
        <v>449.2</v>
      </c>
      <c r="L1769" s="9">
        <v>2.99</v>
      </c>
    </row>
    <row r="1770" spans="1:12" ht="15" thickBot="1" x14ac:dyDescent="0.35">
      <c r="A1770" s="8" t="s">
        <v>122</v>
      </c>
      <c r="B1770" s="9">
        <v>1818.8</v>
      </c>
      <c r="C1770" s="9">
        <v>1818.8</v>
      </c>
      <c r="D1770" s="9">
        <v>4547.1000000000004</v>
      </c>
      <c r="E1770" s="9">
        <v>0</v>
      </c>
      <c r="F1770" s="9">
        <v>2728.3</v>
      </c>
      <c r="G1770" s="9">
        <v>2728.3</v>
      </c>
      <c r="H1770" s="9">
        <v>7275.4</v>
      </c>
      <c r="I1770" s="9">
        <v>20916.7</v>
      </c>
      <c r="J1770" s="9">
        <v>15000</v>
      </c>
      <c r="K1770" s="9">
        <v>-5916.7</v>
      </c>
      <c r="L1770" s="9">
        <v>-39.44</v>
      </c>
    </row>
    <row r="1771" spans="1:12" ht="15" thickBot="1" x14ac:dyDescent="0.35">
      <c r="A1771" s="8" t="s">
        <v>123</v>
      </c>
      <c r="B1771" s="9">
        <v>1818.8</v>
      </c>
      <c r="C1771" s="9">
        <v>1818.8</v>
      </c>
      <c r="D1771" s="9">
        <v>4547.1000000000004</v>
      </c>
      <c r="E1771" s="9">
        <v>909.4</v>
      </c>
      <c r="F1771" s="9">
        <v>2728.3</v>
      </c>
      <c r="G1771" s="9">
        <v>2728.3</v>
      </c>
      <c r="H1771" s="9">
        <v>7275.4</v>
      </c>
      <c r="I1771" s="9">
        <v>21826.2</v>
      </c>
      <c r="J1771" s="9">
        <v>17000</v>
      </c>
      <c r="K1771" s="9">
        <v>-4826.2</v>
      </c>
      <c r="L1771" s="9">
        <v>-28.39</v>
      </c>
    </row>
    <row r="1772" spans="1:12" ht="15" thickBot="1" x14ac:dyDescent="0.35">
      <c r="A1772" s="8" t="s">
        <v>124</v>
      </c>
      <c r="B1772" s="9">
        <v>1818.8</v>
      </c>
      <c r="C1772" s="9">
        <v>1818.8</v>
      </c>
      <c r="D1772" s="9">
        <v>4547.1000000000004</v>
      </c>
      <c r="E1772" s="9">
        <v>0</v>
      </c>
      <c r="F1772" s="9">
        <v>2728.3</v>
      </c>
      <c r="G1772" s="9">
        <v>2728.3</v>
      </c>
      <c r="H1772" s="9">
        <v>7275.4</v>
      </c>
      <c r="I1772" s="9">
        <v>20916.7</v>
      </c>
      <c r="J1772" s="9">
        <v>18000</v>
      </c>
      <c r="K1772" s="9">
        <v>-2916.7</v>
      </c>
      <c r="L1772" s="9">
        <v>-16.2</v>
      </c>
    </row>
    <row r="1773" spans="1:12" ht="15" thickBot="1" x14ac:dyDescent="0.35">
      <c r="A1773" s="8" t="s">
        <v>125</v>
      </c>
      <c r="B1773" s="9">
        <v>1818.8</v>
      </c>
      <c r="C1773" s="9">
        <v>1818.8</v>
      </c>
      <c r="D1773" s="9">
        <v>4547.1000000000004</v>
      </c>
      <c r="E1773" s="9">
        <v>0</v>
      </c>
      <c r="F1773" s="9">
        <v>3637.7</v>
      </c>
      <c r="G1773" s="9">
        <v>2728.3</v>
      </c>
      <c r="H1773" s="9">
        <v>7275.4</v>
      </c>
      <c r="I1773" s="9">
        <v>21826.2</v>
      </c>
      <c r="J1773" s="9">
        <v>24000</v>
      </c>
      <c r="K1773" s="9">
        <v>2173.8000000000002</v>
      </c>
      <c r="L1773" s="9">
        <v>9.06</v>
      </c>
    </row>
    <row r="1774" spans="1:12" ht="15" thickBot="1" x14ac:dyDescent="0.35">
      <c r="A1774" s="8" t="s">
        <v>126</v>
      </c>
      <c r="B1774" s="9">
        <v>1818.8</v>
      </c>
      <c r="C1774" s="9">
        <v>1818.8</v>
      </c>
      <c r="D1774" s="9">
        <v>2728.3</v>
      </c>
      <c r="E1774" s="9">
        <v>0</v>
      </c>
      <c r="F1774" s="9">
        <v>2728.3</v>
      </c>
      <c r="G1774" s="9">
        <v>2728.3</v>
      </c>
      <c r="H1774" s="9">
        <v>7275.4</v>
      </c>
      <c r="I1774" s="9">
        <v>19097.900000000001</v>
      </c>
      <c r="J1774" s="9">
        <v>21000</v>
      </c>
      <c r="K1774" s="9">
        <v>1902.1</v>
      </c>
      <c r="L1774" s="9">
        <v>9.06</v>
      </c>
    </row>
    <row r="1775" spans="1:12" ht="15" thickBot="1" x14ac:dyDescent="0.35">
      <c r="A1775" s="8" t="s">
        <v>127</v>
      </c>
      <c r="B1775" s="9">
        <v>1818.8</v>
      </c>
      <c r="C1775" s="9">
        <v>4547.1000000000004</v>
      </c>
      <c r="D1775" s="9">
        <v>2728.3</v>
      </c>
      <c r="E1775" s="9">
        <v>0</v>
      </c>
      <c r="F1775" s="9">
        <v>2728.3</v>
      </c>
      <c r="G1775" s="9">
        <v>2728.3</v>
      </c>
      <c r="H1775" s="9">
        <v>7275.4</v>
      </c>
      <c r="I1775" s="9">
        <v>21826.2</v>
      </c>
      <c r="J1775" s="9">
        <v>20000</v>
      </c>
      <c r="K1775" s="9">
        <v>-1826.2</v>
      </c>
      <c r="L1775" s="9">
        <v>-9.1300000000000008</v>
      </c>
    </row>
    <row r="1776" spans="1:12" ht="15" thickBot="1" x14ac:dyDescent="0.35">
      <c r="A1776" s="8" t="s">
        <v>128</v>
      </c>
      <c r="B1776" s="9">
        <v>1818.8</v>
      </c>
      <c r="C1776" s="9">
        <v>4547.1000000000004</v>
      </c>
      <c r="D1776" s="9">
        <v>4547.1000000000004</v>
      </c>
      <c r="E1776" s="9">
        <v>909.4</v>
      </c>
      <c r="F1776" s="9">
        <v>2728.3</v>
      </c>
      <c r="G1776" s="9">
        <v>2728.3</v>
      </c>
      <c r="H1776" s="9">
        <v>7275.4</v>
      </c>
      <c r="I1776" s="9">
        <v>24554.400000000001</v>
      </c>
      <c r="J1776" s="9">
        <v>20000</v>
      </c>
      <c r="K1776" s="9">
        <v>-4554.3999999999996</v>
      </c>
      <c r="L1776" s="9">
        <v>-22.77</v>
      </c>
    </row>
    <row r="1777" spans="1:12" ht="15" thickBot="1" x14ac:dyDescent="0.35">
      <c r="A1777" s="8" t="s">
        <v>129</v>
      </c>
      <c r="B1777" s="9">
        <v>1818.8</v>
      </c>
      <c r="C1777" s="9">
        <v>1818.8</v>
      </c>
      <c r="D1777" s="9">
        <v>2728.3</v>
      </c>
      <c r="E1777" s="9">
        <v>0</v>
      </c>
      <c r="F1777" s="9">
        <v>2728.3</v>
      </c>
      <c r="G1777" s="9">
        <v>2728.3</v>
      </c>
      <c r="H1777" s="9">
        <v>7275.4</v>
      </c>
      <c r="I1777" s="9">
        <v>19097.900000000001</v>
      </c>
      <c r="J1777" s="9">
        <v>18000</v>
      </c>
      <c r="K1777" s="9">
        <v>-1097.9000000000001</v>
      </c>
      <c r="L1777" s="9">
        <v>-6.1</v>
      </c>
    </row>
    <row r="1778" spans="1:12" ht="15" thickBot="1" x14ac:dyDescent="0.35">
      <c r="A1778" s="8" t="s">
        <v>130</v>
      </c>
      <c r="B1778" s="9">
        <v>1818.8</v>
      </c>
      <c r="C1778" s="9">
        <v>1818.8</v>
      </c>
      <c r="D1778" s="9">
        <v>2728.3</v>
      </c>
      <c r="E1778" s="9">
        <v>0</v>
      </c>
      <c r="F1778" s="9">
        <v>3637.7</v>
      </c>
      <c r="G1778" s="9">
        <v>2728.3</v>
      </c>
      <c r="H1778" s="9">
        <v>7275.4</v>
      </c>
      <c r="I1778" s="9">
        <v>20007.3</v>
      </c>
      <c r="J1778" s="9">
        <v>19000</v>
      </c>
      <c r="K1778" s="9">
        <v>-1007.3</v>
      </c>
      <c r="L1778" s="9">
        <v>-5.3</v>
      </c>
    </row>
    <row r="1779" spans="1:12" ht="15" thickBot="1" x14ac:dyDescent="0.35">
      <c r="A1779" s="8" t="s">
        <v>131</v>
      </c>
      <c r="B1779" s="9">
        <v>1818.8</v>
      </c>
      <c r="C1779" s="9">
        <v>1818.8</v>
      </c>
      <c r="D1779" s="9">
        <v>2728.3</v>
      </c>
      <c r="E1779" s="9">
        <v>0</v>
      </c>
      <c r="F1779" s="9">
        <v>3637.7</v>
      </c>
      <c r="G1779" s="9">
        <v>2728.3</v>
      </c>
      <c r="H1779" s="9">
        <v>7275.4</v>
      </c>
      <c r="I1779" s="9">
        <v>20007.3</v>
      </c>
      <c r="J1779" s="9">
        <v>19000</v>
      </c>
      <c r="K1779" s="9">
        <v>-1007.3</v>
      </c>
      <c r="L1779" s="9">
        <v>-5.3</v>
      </c>
    </row>
    <row r="1780" spans="1:12" ht="15" thickBot="1" x14ac:dyDescent="0.35">
      <c r="A1780" s="8" t="s">
        <v>132</v>
      </c>
      <c r="B1780" s="9">
        <v>1818.8</v>
      </c>
      <c r="C1780" s="9">
        <v>1818.8</v>
      </c>
      <c r="D1780" s="9">
        <v>2728.3</v>
      </c>
      <c r="E1780" s="9">
        <v>0</v>
      </c>
      <c r="F1780" s="9">
        <v>3637.7</v>
      </c>
      <c r="G1780" s="9">
        <v>2728.3</v>
      </c>
      <c r="H1780" s="9">
        <v>7275.4</v>
      </c>
      <c r="I1780" s="9">
        <v>20007.3</v>
      </c>
      <c r="J1780" s="9">
        <v>18000</v>
      </c>
      <c r="K1780" s="9">
        <v>-2007.3</v>
      </c>
      <c r="L1780" s="9">
        <v>-11.15</v>
      </c>
    </row>
    <row r="1781" spans="1:12" ht="15" thickBot="1" x14ac:dyDescent="0.35">
      <c r="A1781" s="8" t="s">
        <v>133</v>
      </c>
      <c r="B1781" s="9">
        <v>1818.8</v>
      </c>
      <c r="C1781" s="9">
        <v>1818.8</v>
      </c>
      <c r="D1781" s="9">
        <v>2728.3</v>
      </c>
      <c r="E1781" s="9">
        <v>0</v>
      </c>
      <c r="F1781" s="9">
        <v>3637.7</v>
      </c>
      <c r="G1781" s="9">
        <v>2728.3</v>
      </c>
      <c r="H1781" s="9">
        <v>7275.4</v>
      </c>
      <c r="I1781" s="9">
        <v>20007.3</v>
      </c>
      <c r="J1781" s="9">
        <v>19000</v>
      </c>
      <c r="K1781" s="9">
        <v>-1007.3</v>
      </c>
      <c r="L1781" s="9">
        <v>-5.3</v>
      </c>
    </row>
    <row r="1782" spans="1:12" ht="15" thickBot="1" x14ac:dyDescent="0.35">
      <c r="A1782" s="8" t="s">
        <v>134</v>
      </c>
      <c r="B1782" s="9">
        <v>1818.8</v>
      </c>
      <c r="C1782" s="9">
        <v>1818.8</v>
      </c>
      <c r="D1782" s="9">
        <v>4547.1000000000004</v>
      </c>
      <c r="E1782" s="9">
        <v>0</v>
      </c>
      <c r="F1782" s="9">
        <v>3637.7</v>
      </c>
      <c r="G1782" s="9">
        <v>2728.3</v>
      </c>
      <c r="H1782" s="9">
        <v>7275.4</v>
      </c>
      <c r="I1782" s="9">
        <v>21826.2</v>
      </c>
      <c r="J1782" s="9">
        <v>18000</v>
      </c>
      <c r="K1782" s="9">
        <v>-3826.2</v>
      </c>
      <c r="L1782" s="9">
        <v>-21.26</v>
      </c>
    </row>
    <row r="1783" spans="1:12" ht="15" thickBot="1" x14ac:dyDescent="0.35">
      <c r="A1783" s="8" t="s">
        <v>135</v>
      </c>
      <c r="B1783" s="9">
        <v>1818.8</v>
      </c>
      <c r="C1783" s="9">
        <v>1818.8</v>
      </c>
      <c r="D1783" s="9">
        <v>4547.1000000000004</v>
      </c>
      <c r="E1783" s="9">
        <v>0</v>
      </c>
      <c r="F1783" s="9">
        <v>3637.7</v>
      </c>
      <c r="G1783" s="9">
        <v>2728.3</v>
      </c>
      <c r="H1783" s="9">
        <v>7275.4</v>
      </c>
      <c r="I1783" s="9">
        <v>21826.2</v>
      </c>
      <c r="J1783" s="9">
        <v>20000</v>
      </c>
      <c r="K1783" s="9">
        <v>-1826.2</v>
      </c>
      <c r="L1783" s="9">
        <v>-9.1300000000000008</v>
      </c>
    </row>
    <row r="1784" spans="1:12" ht="15" thickBot="1" x14ac:dyDescent="0.35">
      <c r="A1784" s="8" t="s">
        <v>136</v>
      </c>
      <c r="B1784" s="9">
        <v>1818.8</v>
      </c>
      <c r="C1784" s="9">
        <v>1818.8</v>
      </c>
      <c r="D1784" s="9">
        <v>2728.3</v>
      </c>
      <c r="E1784" s="9">
        <v>0</v>
      </c>
      <c r="F1784" s="9">
        <v>3637.7</v>
      </c>
      <c r="G1784" s="9">
        <v>2728.3</v>
      </c>
      <c r="H1784" s="9">
        <v>7275.4</v>
      </c>
      <c r="I1784" s="9">
        <v>20007.3</v>
      </c>
      <c r="J1784" s="9">
        <v>19000</v>
      </c>
      <c r="K1784" s="9">
        <v>-1007.3</v>
      </c>
      <c r="L1784" s="9">
        <v>-5.3</v>
      </c>
    </row>
    <row r="1785" spans="1:12" ht="15" thickBot="1" x14ac:dyDescent="0.35">
      <c r="A1785" s="8" t="s">
        <v>137</v>
      </c>
      <c r="B1785" s="9">
        <v>1818.8</v>
      </c>
      <c r="C1785" s="9">
        <v>1818.8</v>
      </c>
      <c r="D1785" s="9">
        <v>2728.3</v>
      </c>
      <c r="E1785" s="9">
        <v>0</v>
      </c>
      <c r="F1785" s="9">
        <v>3637.7</v>
      </c>
      <c r="G1785" s="9">
        <v>2728.3</v>
      </c>
      <c r="H1785" s="9">
        <v>7275.4</v>
      </c>
      <c r="I1785" s="9">
        <v>20007.3</v>
      </c>
      <c r="J1785" s="9">
        <v>19000</v>
      </c>
      <c r="K1785" s="9">
        <v>-1007.3</v>
      </c>
      <c r="L1785" s="9">
        <v>-5.3</v>
      </c>
    </row>
    <row r="1786" spans="1:12" ht="15" thickBot="1" x14ac:dyDescent="0.35">
      <c r="A1786" s="8" t="s">
        <v>138</v>
      </c>
      <c r="B1786" s="9">
        <v>1818.8</v>
      </c>
      <c r="C1786" s="9">
        <v>1818.8</v>
      </c>
      <c r="D1786" s="9">
        <v>2728.3</v>
      </c>
      <c r="E1786" s="9">
        <v>909.4</v>
      </c>
      <c r="F1786" s="9">
        <v>3637.7</v>
      </c>
      <c r="G1786" s="9">
        <v>2728.3</v>
      </c>
      <c r="H1786" s="9">
        <v>7275.4</v>
      </c>
      <c r="I1786" s="9">
        <v>20916.7</v>
      </c>
      <c r="J1786" s="9">
        <v>19000</v>
      </c>
      <c r="K1786" s="9">
        <v>-1916.7</v>
      </c>
      <c r="L1786" s="9">
        <v>-10.09</v>
      </c>
    </row>
    <row r="1787" spans="1:12" ht="15" thickBot="1" x14ac:dyDescent="0.35">
      <c r="A1787" s="8" t="s">
        <v>139</v>
      </c>
      <c r="B1787" s="9">
        <v>1818.8</v>
      </c>
      <c r="C1787" s="9">
        <v>4547.1000000000004</v>
      </c>
      <c r="D1787" s="9">
        <v>4547.1000000000004</v>
      </c>
      <c r="E1787" s="9">
        <v>909.4</v>
      </c>
      <c r="F1787" s="9">
        <v>3637.7</v>
      </c>
      <c r="G1787" s="9">
        <v>2728.3</v>
      </c>
      <c r="H1787" s="9">
        <v>7275.4</v>
      </c>
      <c r="I1787" s="9">
        <v>25463.9</v>
      </c>
      <c r="J1787" s="9">
        <v>28000</v>
      </c>
      <c r="K1787" s="9">
        <v>2536.1</v>
      </c>
      <c r="L1787" s="9">
        <v>9.06</v>
      </c>
    </row>
    <row r="1788" spans="1:12" ht="15" thickBot="1" x14ac:dyDescent="0.35">
      <c r="A1788" s="8" t="s">
        <v>140</v>
      </c>
      <c r="B1788" s="9">
        <v>1818.8</v>
      </c>
      <c r="C1788" s="9">
        <v>4547.1000000000004</v>
      </c>
      <c r="D1788" s="9">
        <v>4547.1000000000004</v>
      </c>
      <c r="E1788" s="9">
        <v>0</v>
      </c>
      <c r="F1788" s="9">
        <v>3637.7</v>
      </c>
      <c r="G1788" s="9">
        <v>2728.3</v>
      </c>
      <c r="H1788" s="9">
        <v>7275.4</v>
      </c>
      <c r="I1788" s="9">
        <v>24554.400000000001</v>
      </c>
      <c r="J1788" s="9">
        <v>26000</v>
      </c>
      <c r="K1788" s="9">
        <v>1445.6</v>
      </c>
      <c r="L1788" s="9">
        <v>5.56</v>
      </c>
    </row>
    <row r="1789" spans="1:12" ht="15" thickBot="1" x14ac:dyDescent="0.35">
      <c r="A1789" s="8" t="s">
        <v>141</v>
      </c>
      <c r="B1789" s="9">
        <v>1818.8</v>
      </c>
      <c r="C1789" s="9">
        <v>1818.8</v>
      </c>
      <c r="D1789" s="9">
        <v>2728.3</v>
      </c>
      <c r="E1789" s="9">
        <v>0</v>
      </c>
      <c r="F1789" s="9">
        <v>2728.3</v>
      </c>
      <c r="G1789" s="9">
        <v>2728.3</v>
      </c>
      <c r="H1789" s="9">
        <v>7275.4</v>
      </c>
      <c r="I1789" s="9">
        <v>19097.900000000001</v>
      </c>
      <c r="J1789" s="9">
        <v>20000</v>
      </c>
      <c r="K1789" s="9">
        <v>902.1</v>
      </c>
      <c r="L1789" s="9">
        <v>4.51</v>
      </c>
    </row>
    <row r="1790" spans="1:12" ht="15" thickBot="1" x14ac:dyDescent="0.35">
      <c r="A1790" s="8" t="s">
        <v>142</v>
      </c>
      <c r="B1790" s="9">
        <v>1818.8</v>
      </c>
      <c r="C1790" s="9">
        <v>1818.8</v>
      </c>
      <c r="D1790" s="9">
        <v>2728.3</v>
      </c>
      <c r="E1790" s="9">
        <v>0</v>
      </c>
      <c r="F1790" s="9">
        <v>3637.7</v>
      </c>
      <c r="G1790" s="9">
        <v>2728.3</v>
      </c>
      <c r="H1790" s="9">
        <v>7275.4</v>
      </c>
      <c r="I1790" s="9">
        <v>20007.3</v>
      </c>
      <c r="J1790" s="9">
        <v>22000</v>
      </c>
      <c r="K1790" s="9">
        <v>1992.7</v>
      </c>
      <c r="L1790" s="9">
        <v>9.06</v>
      </c>
    </row>
    <row r="1791" spans="1:12" ht="15" thickBot="1" x14ac:dyDescent="0.35">
      <c r="A1791" s="8" t="s">
        <v>143</v>
      </c>
      <c r="B1791" s="9">
        <v>1818.8</v>
      </c>
      <c r="C1791" s="9">
        <v>1818.8</v>
      </c>
      <c r="D1791" s="9">
        <v>2728.3</v>
      </c>
      <c r="E1791" s="9">
        <v>0</v>
      </c>
      <c r="F1791" s="9">
        <v>3637.7</v>
      </c>
      <c r="G1791" s="9">
        <v>2728.3</v>
      </c>
      <c r="H1791" s="9">
        <v>7275.4</v>
      </c>
      <c r="I1791" s="9">
        <v>20007.3</v>
      </c>
      <c r="J1791" s="9">
        <v>20000</v>
      </c>
      <c r="K1791" s="9">
        <v>-7.3</v>
      </c>
      <c r="L1791" s="9">
        <v>-0.04</v>
      </c>
    </row>
    <row r="1792" spans="1:12" ht="15" thickBot="1" x14ac:dyDescent="0.35">
      <c r="A1792" s="8" t="s">
        <v>144</v>
      </c>
      <c r="B1792" s="9">
        <v>1818.8</v>
      </c>
      <c r="C1792" s="9">
        <v>1818.8</v>
      </c>
      <c r="D1792" s="9">
        <v>2728.3</v>
      </c>
      <c r="E1792" s="9">
        <v>0</v>
      </c>
      <c r="F1792" s="9">
        <v>3637.7</v>
      </c>
      <c r="G1792" s="9">
        <v>2728.3</v>
      </c>
      <c r="H1792" s="9">
        <v>7275.4</v>
      </c>
      <c r="I1792" s="9">
        <v>20007.3</v>
      </c>
      <c r="J1792" s="9">
        <v>18000</v>
      </c>
      <c r="K1792" s="9">
        <v>-2007.3</v>
      </c>
      <c r="L1792" s="9">
        <v>-11.15</v>
      </c>
    </row>
    <row r="1793" spans="1:12" ht="15" thickBot="1" x14ac:dyDescent="0.35">
      <c r="A1793" s="8" t="s">
        <v>145</v>
      </c>
      <c r="B1793" s="9">
        <v>1818.8</v>
      </c>
      <c r="C1793" s="9">
        <v>1818.8</v>
      </c>
      <c r="D1793" s="9">
        <v>2728.3</v>
      </c>
      <c r="E1793" s="9">
        <v>0</v>
      </c>
      <c r="F1793" s="9">
        <v>3637.7</v>
      </c>
      <c r="G1793" s="9">
        <v>2728.3</v>
      </c>
      <c r="H1793" s="9">
        <v>7275.4</v>
      </c>
      <c r="I1793" s="9">
        <v>20007.3</v>
      </c>
      <c r="J1793" s="9">
        <v>20000</v>
      </c>
      <c r="K1793" s="9">
        <v>-7.3</v>
      </c>
      <c r="L1793" s="9">
        <v>-0.04</v>
      </c>
    </row>
    <row r="1794" spans="1:12" ht="15" thickBot="1" x14ac:dyDescent="0.35">
      <c r="A1794" s="8" t="s">
        <v>146</v>
      </c>
      <c r="B1794" s="9">
        <v>1818.8</v>
      </c>
      <c r="C1794" s="9">
        <v>1818.8</v>
      </c>
      <c r="D1794" s="9">
        <v>2728.3</v>
      </c>
      <c r="E1794" s="9">
        <v>909.4</v>
      </c>
      <c r="F1794" s="9">
        <v>3637.7</v>
      </c>
      <c r="G1794" s="9">
        <v>2728.3</v>
      </c>
      <c r="H1794" s="9">
        <v>7275.4</v>
      </c>
      <c r="I1794" s="9">
        <v>20916.7</v>
      </c>
      <c r="J1794" s="9">
        <v>20000</v>
      </c>
      <c r="K1794" s="9">
        <v>-916.7</v>
      </c>
      <c r="L1794" s="9">
        <v>-4.58</v>
      </c>
    </row>
    <row r="1795" spans="1:12" ht="15" thickBot="1" x14ac:dyDescent="0.35">
      <c r="A1795" s="8" t="s">
        <v>147</v>
      </c>
      <c r="B1795" s="9">
        <v>1818.8</v>
      </c>
      <c r="C1795" s="9">
        <v>1818.8</v>
      </c>
      <c r="D1795" s="9">
        <v>2728.3</v>
      </c>
      <c r="E1795" s="9">
        <v>909.4</v>
      </c>
      <c r="F1795" s="9">
        <v>3637.7</v>
      </c>
      <c r="G1795" s="9">
        <v>2728.3</v>
      </c>
      <c r="H1795" s="9">
        <v>7275.4</v>
      </c>
      <c r="I1795" s="9">
        <v>20916.7</v>
      </c>
      <c r="J1795" s="9">
        <v>22000</v>
      </c>
      <c r="K1795" s="9">
        <v>1083.3</v>
      </c>
      <c r="L1795" s="9">
        <v>4.92</v>
      </c>
    </row>
    <row r="1796" spans="1:12" ht="15" thickBot="1" x14ac:dyDescent="0.35">
      <c r="A1796" s="8" t="s">
        <v>148</v>
      </c>
      <c r="B1796" s="9">
        <v>1818.8</v>
      </c>
      <c r="C1796" s="9">
        <v>1818.8</v>
      </c>
      <c r="D1796" s="9">
        <v>4547.1000000000004</v>
      </c>
      <c r="E1796" s="9">
        <v>909.4</v>
      </c>
      <c r="F1796" s="9">
        <v>3637.7</v>
      </c>
      <c r="G1796" s="9">
        <v>2728.3</v>
      </c>
      <c r="H1796" s="9">
        <v>7275.4</v>
      </c>
      <c r="I1796" s="9">
        <v>22735.599999999999</v>
      </c>
      <c r="J1796" s="9">
        <v>23000</v>
      </c>
      <c r="K1796" s="9">
        <v>264.39999999999998</v>
      </c>
      <c r="L1796" s="9">
        <v>1.1499999999999999</v>
      </c>
    </row>
    <row r="1797" spans="1:12" ht="15" thickBot="1" x14ac:dyDescent="0.35">
      <c r="A1797" s="8" t="s">
        <v>149</v>
      </c>
      <c r="B1797" s="9">
        <v>1818.8</v>
      </c>
      <c r="C1797" s="9">
        <v>1818.8</v>
      </c>
      <c r="D1797" s="9">
        <v>2728.3</v>
      </c>
      <c r="E1797" s="9">
        <v>909.4</v>
      </c>
      <c r="F1797" s="9">
        <v>3637.7</v>
      </c>
      <c r="G1797" s="9">
        <v>2728.3</v>
      </c>
      <c r="H1797" s="9">
        <v>7275.4</v>
      </c>
      <c r="I1797" s="9">
        <v>20916.7</v>
      </c>
      <c r="J1797" s="9">
        <v>21000</v>
      </c>
      <c r="K1797" s="9">
        <v>83.3</v>
      </c>
      <c r="L1797" s="9">
        <v>0.4</v>
      </c>
    </row>
    <row r="1798" spans="1:12" ht="15" thickBot="1" x14ac:dyDescent="0.35">
      <c r="A1798" s="8" t="s">
        <v>150</v>
      </c>
      <c r="B1798" s="9">
        <v>1818.8</v>
      </c>
      <c r="C1798" s="9">
        <v>1818.8</v>
      </c>
      <c r="D1798" s="9">
        <v>2728.3</v>
      </c>
      <c r="E1798" s="9">
        <v>909.4</v>
      </c>
      <c r="F1798" s="9">
        <v>3637.7</v>
      </c>
      <c r="G1798" s="9">
        <v>2728.3</v>
      </c>
      <c r="H1798" s="9">
        <v>7275.4</v>
      </c>
      <c r="I1798" s="9">
        <v>20916.7</v>
      </c>
      <c r="J1798" s="9">
        <v>23000</v>
      </c>
      <c r="K1798" s="9">
        <v>2083.3000000000002</v>
      </c>
      <c r="L1798" s="9">
        <v>9.06</v>
      </c>
    </row>
    <row r="1799" spans="1:12" ht="15" thickBot="1" x14ac:dyDescent="0.35">
      <c r="A1799" s="8" t="s">
        <v>151</v>
      </c>
      <c r="B1799" s="9">
        <v>1818.8</v>
      </c>
      <c r="C1799" s="9">
        <v>1818.8</v>
      </c>
      <c r="D1799" s="9">
        <v>4547.1000000000004</v>
      </c>
      <c r="E1799" s="9">
        <v>909.4</v>
      </c>
      <c r="F1799" s="9">
        <v>3637.7</v>
      </c>
      <c r="G1799" s="9">
        <v>2728.3</v>
      </c>
      <c r="H1799" s="9">
        <v>7275.4</v>
      </c>
      <c r="I1799" s="9">
        <v>22735.599999999999</v>
      </c>
      <c r="J1799" s="9">
        <v>24000</v>
      </c>
      <c r="K1799" s="9">
        <v>1264.4000000000001</v>
      </c>
      <c r="L1799" s="9">
        <v>5.27</v>
      </c>
    </row>
    <row r="1800" spans="1:12" ht="15" thickBot="1" x14ac:dyDescent="0.35">
      <c r="A1800" s="8" t="s">
        <v>152</v>
      </c>
      <c r="B1800" s="9">
        <v>1818.8</v>
      </c>
      <c r="C1800" s="9">
        <v>5456.5</v>
      </c>
      <c r="D1800" s="9">
        <v>4547.1000000000004</v>
      </c>
      <c r="E1800" s="9">
        <v>909.4</v>
      </c>
      <c r="F1800" s="9">
        <v>3637.7</v>
      </c>
      <c r="G1800" s="9">
        <v>2728.3</v>
      </c>
      <c r="H1800" s="9">
        <v>7275.4</v>
      </c>
      <c r="I1800" s="9">
        <v>26373.3</v>
      </c>
      <c r="J1800" s="9">
        <v>28000</v>
      </c>
      <c r="K1800" s="9">
        <v>1626.7</v>
      </c>
      <c r="L1800" s="9">
        <v>5.81</v>
      </c>
    </row>
    <row r="1801" spans="1:12" ht="15" thickBot="1" x14ac:dyDescent="0.35">
      <c r="A1801" s="8" t="s">
        <v>153</v>
      </c>
      <c r="B1801" s="9">
        <v>3637.7</v>
      </c>
      <c r="C1801" s="9">
        <v>1818.8</v>
      </c>
      <c r="D1801" s="9">
        <v>2728.3</v>
      </c>
      <c r="E1801" s="9">
        <v>909.4</v>
      </c>
      <c r="F1801" s="9">
        <v>3637.7</v>
      </c>
      <c r="G1801" s="9">
        <v>2728.3</v>
      </c>
      <c r="H1801" s="9">
        <v>7275.4</v>
      </c>
      <c r="I1801" s="9">
        <v>22735.599999999999</v>
      </c>
      <c r="J1801" s="9">
        <v>25000</v>
      </c>
      <c r="K1801" s="9">
        <v>2264.4</v>
      </c>
      <c r="L1801" s="9">
        <v>9.06</v>
      </c>
    </row>
    <row r="1802" spans="1:12" ht="15" thickBot="1" x14ac:dyDescent="0.35">
      <c r="A1802" s="8" t="s">
        <v>154</v>
      </c>
      <c r="B1802" s="9">
        <v>3637.7</v>
      </c>
      <c r="C1802" s="9">
        <v>1818.8</v>
      </c>
      <c r="D1802" s="9">
        <v>2728.3</v>
      </c>
      <c r="E1802" s="9">
        <v>909.4</v>
      </c>
      <c r="F1802" s="9">
        <v>3637.7</v>
      </c>
      <c r="G1802" s="9">
        <v>2728.3</v>
      </c>
      <c r="H1802" s="9">
        <v>7275.4</v>
      </c>
      <c r="I1802" s="9">
        <v>22735.599999999999</v>
      </c>
      <c r="J1802" s="9">
        <v>24000</v>
      </c>
      <c r="K1802" s="9">
        <v>1264.4000000000001</v>
      </c>
      <c r="L1802" s="9">
        <v>5.27</v>
      </c>
    </row>
    <row r="1803" spans="1:12" ht="15" thickBot="1" x14ac:dyDescent="0.35">
      <c r="A1803" s="8" t="s">
        <v>155</v>
      </c>
      <c r="B1803" s="9">
        <v>3637.7</v>
      </c>
      <c r="C1803" s="9">
        <v>1818.8</v>
      </c>
      <c r="D1803" s="9">
        <v>2728.3</v>
      </c>
      <c r="E1803" s="9">
        <v>909.4</v>
      </c>
      <c r="F1803" s="9">
        <v>3637.7</v>
      </c>
      <c r="G1803" s="9">
        <v>2728.3</v>
      </c>
      <c r="H1803" s="9">
        <v>7275.4</v>
      </c>
      <c r="I1803" s="9">
        <v>22735.599999999999</v>
      </c>
      <c r="J1803" s="9">
        <v>25000</v>
      </c>
      <c r="K1803" s="9">
        <v>2264.4</v>
      </c>
      <c r="L1803" s="9">
        <v>9.06</v>
      </c>
    </row>
    <row r="1804" spans="1:12" ht="15" thickBot="1" x14ac:dyDescent="0.35">
      <c r="A1804" s="8" t="s">
        <v>156</v>
      </c>
      <c r="B1804" s="9">
        <v>3637.7</v>
      </c>
      <c r="C1804" s="9">
        <v>1818.8</v>
      </c>
      <c r="D1804" s="9">
        <v>2728.3</v>
      </c>
      <c r="E1804" s="9">
        <v>909.4</v>
      </c>
      <c r="F1804" s="9">
        <v>3637.7</v>
      </c>
      <c r="G1804" s="9">
        <v>2728.3</v>
      </c>
      <c r="H1804" s="9">
        <v>7275.4</v>
      </c>
      <c r="I1804" s="9">
        <v>22735.599999999999</v>
      </c>
      <c r="J1804" s="9">
        <v>23000</v>
      </c>
      <c r="K1804" s="9">
        <v>264.39999999999998</v>
      </c>
      <c r="L1804" s="9">
        <v>1.1499999999999999</v>
      </c>
    </row>
    <row r="1805" spans="1:12" ht="15" thickBot="1" x14ac:dyDescent="0.35">
      <c r="A1805" s="8" t="s">
        <v>157</v>
      </c>
      <c r="B1805" s="9">
        <v>3637.7</v>
      </c>
      <c r="C1805" s="9">
        <v>1818.8</v>
      </c>
      <c r="D1805" s="9">
        <v>2728.3</v>
      </c>
      <c r="E1805" s="9">
        <v>909.4</v>
      </c>
      <c r="F1805" s="9">
        <v>3637.7</v>
      </c>
      <c r="G1805" s="9">
        <v>2728.3</v>
      </c>
      <c r="H1805" s="9">
        <v>7275.4</v>
      </c>
      <c r="I1805" s="9">
        <v>22735.599999999999</v>
      </c>
      <c r="J1805" s="9">
        <v>25000</v>
      </c>
      <c r="K1805" s="9">
        <v>2264.4</v>
      </c>
      <c r="L1805" s="9">
        <v>9.06</v>
      </c>
    </row>
    <row r="1806" spans="1:12" ht="15" thickBot="1" x14ac:dyDescent="0.35">
      <c r="A1806" s="8" t="s">
        <v>158</v>
      </c>
      <c r="B1806" s="9">
        <v>3637.7</v>
      </c>
      <c r="C1806" s="9">
        <v>1818.8</v>
      </c>
      <c r="D1806" s="9">
        <v>4547.1000000000004</v>
      </c>
      <c r="E1806" s="9">
        <v>909.4</v>
      </c>
      <c r="F1806" s="9">
        <v>3637.7</v>
      </c>
      <c r="G1806" s="9">
        <v>3637.7</v>
      </c>
      <c r="H1806" s="9">
        <v>7275.4</v>
      </c>
      <c r="I1806" s="9">
        <v>25463.9</v>
      </c>
      <c r="J1806" s="9">
        <v>28000</v>
      </c>
      <c r="K1806" s="9">
        <v>2536.1</v>
      </c>
      <c r="L1806" s="9">
        <v>9.06</v>
      </c>
    </row>
    <row r="1807" spans="1:12" ht="15" thickBot="1" x14ac:dyDescent="0.35">
      <c r="A1807" s="8" t="s">
        <v>159</v>
      </c>
      <c r="B1807" s="9">
        <v>3637.7</v>
      </c>
      <c r="C1807" s="9">
        <v>1818.8</v>
      </c>
      <c r="D1807" s="9">
        <v>4547.1000000000004</v>
      </c>
      <c r="E1807" s="9">
        <v>909.4</v>
      </c>
      <c r="F1807" s="9">
        <v>3637.7</v>
      </c>
      <c r="G1807" s="9">
        <v>3637.7</v>
      </c>
      <c r="H1807" s="9">
        <v>7275.4</v>
      </c>
      <c r="I1807" s="9">
        <v>25463.9</v>
      </c>
      <c r="J1807" s="9">
        <v>28000</v>
      </c>
      <c r="K1807" s="9">
        <v>2536.1</v>
      </c>
      <c r="L1807" s="9">
        <v>9.06</v>
      </c>
    </row>
    <row r="1808" spans="1:12" ht="15" thickBot="1" x14ac:dyDescent="0.35">
      <c r="A1808" s="8" t="s">
        <v>160</v>
      </c>
      <c r="B1808" s="9">
        <v>3637.7</v>
      </c>
      <c r="C1808" s="9">
        <v>1818.8</v>
      </c>
      <c r="D1808" s="9">
        <v>4547.1000000000004</v>
      </c>
      <c r="E1808" s="9">
        <v>909.4</v>
      </c>
      <c r="F1808" s="9">
        <v>3637.7</v>
      </c>
      <c r="G1808" s="9">
        <v>3637.7</v>
      </c>
      <c r="H1808" s="9">
        <v>7275.4</v>
      </c>
      <c r="I1808" s="9">
        <v>25463.9</v>
      </c>
      <c r="J1808" s="9">
        <v>26000</v>
      </c>
      <c r="K1808" s="9">
        <v>536.1</v>
      </c>
      <c r="L1808" s="9">
        <v>2.06</v>
      </c>
    </row>
    <row r="1809" spans="1:12" ht="15" thickBot="1" x14ac:dyDescent="0.35">
      <c r="A1809" s="8" t="s">
        <v>161</v>
      </c>
      <c r="B1809" s="9">
        <v>3637.7</v>
      </c>
      <c r="C1809" s="9">
        <v>1818.8</v>
      </c>
      <c r="D1809" s="9">
        <v>2728.3</v>
      </c>
      <c r="E1809" s="9">
        <v>909.4</v>
      </c>
      <c r="F1809" s="9">
        <v>3637.7</v>
      </c>
      <c r="G1809" s="9">
        <v>3637.7</v>
      </c>
      <c r="H1809" s="9">
        <v>7275.4</v>
      </c>
      <c r="I1809" s="9">
        <v>23645</v>
      </c>
      <c r="J1809" s="9">
        <v>26000</v>
      </c>
      <c r="K1809" s="9">
        <v>2355</v>
      </c>
      <c r="L1809" s="9">
        <v>9.06</v>
      </c>
    </row>
    <row r="1810" spans="1:12" ht="15" thickBot="1" x14ac:dyDescent="0.35">
      <c r="A1810" s="8" t="s">
        <v>162</v>
      </c>
      <c r="B1810" s="9">
        <v>6366</v>
      </c>
      <c r="C1810" s="9">
        <v>1818.8</v>
      </c>
      <c r="D1810" s="9">
        <v>2728.3</v>
      </c>
      <c r="E1810" s="9">
        <v>909.4</v>
      </c>
      <c r="F1810" s="9">
        <v>8184.8</v>
      </c>
      <c r="G1810" s="9">
        <v>3637.7</v>
      </c>
      <c r="H1810" s="9">
        <v>7275.4</v>
      </c>
      <c r="I1810" s="9">
        <v>30920.400000000001</v>
      </c>
      <c r="J1810" s="9">
        <v>34000</v>
      </c>
      <c r="K1810" s="9">
        <v>3079.6</v>
      </c>
      <c r="L1810" s="9">
        <v>9.06</v>
      </c>
    </row>
    <row r="1811" spans="1:12" ht="15" thickBot="1" x14ac:dyDescent="0.35">
      <c r="A1811" s="8" t="s">
        <v>163</v>
      </c>
      <c r="B1811" s="9">
        <v>6366</v>
      </c>
      <c r="C1811" s="9">
        <v>1818.8</v>
      </c>
      <c r="D1811" s="9">
        <v>4547.1000000000004</v>
      </c>
      <c r="E1811" s="9">
        <v>909.4</v>
      </c>
      <c r="F1811" s="9">
        <v>3637.7</v>
      </c>
      <c r="G1811" s="9">
        <v>2728.3</v>
      </c>
      <c r="H1811" s="9">
        <v>7275.4</v>
      </c>
      <c r="I1811" s="9">
        <v>27282.7</v>
      </c>
      <c r="J1811" s="9">
        <v>30000</v>
      </c>
      <c r="K1811" s="9">
        <v>2717.3</v>
      </c>
      <c r="L1811" s="9">
        <v>9.06</v>
      </c>
    </row>
    <row r="1812" spans="1:12" ht="15" thickBot="1" x14ac:dyDescent="0.35">
      <c r="A1812" s="8" t="s">
        <v>164</v>
      </c>
      <c r="B1812" s="9">
        <v>6366</v>
      </c>
      <c r="C1812" s="9">
        <v>4547.1000000000004</v>
      </c>
      <c r="D1812" s="9">
        <v>4547.1000000000004</v>
      </c>
      <c r="E1812" s="9">
        <v>909.4</v>
      </c>
      <c r="F1812" s="9">
        <v>3637.7</v>
      </c>
      <c r="G1812" s="9">
        <v>3637.7</v>
      </c>
      <c r="H1812" s="9">
        <v>7275.4</v>
      </c>
      <c r="I1812" s="9">
        <v>30920.400000000001</v>
      </c>
      <c r="J1812" s="9">
        <v>32000</v>
      </c>
      <c r="K1812" s="9">
        <v>1079.5999999999999</v>
      </c>
      <c r="L1812" s="9">
        <v>3.37</v>
      </c>
    </row>
    <row r="1813" spans="1:12" ht="15" thickBot="1" x14ac:dyDescent="0.35">
      <c r="A1813" s="8" t="s">
        <v>165</v>
      </c>
      <c r="B1813" s="9">
        <v>6366</v>
      </c>
      <c r="C1813" s="9">
        <v>1818.8</v>
      </c>
      <c r="D1813" s="9">
        <v>4547.1000000000004</v>
      </c>
      <c r="E1813" s="9">
        <v>909.4</v>
      </c>
      <c r="F1813" s="9">
        <v>3637.7</v>
      </c>
      <c r="G1813" s="9">
        <v>2728.3</v>
      </c>
      <c r="H1813" s="9">
        <v>7275.4</v>
      </c>
      <c r="I1813" s="9">
        <v>27282.7</v>
      </c>
      <c r="J1813" s="9">
        <v>26000</v>
      </c>
      <c r="K1813" s="9">
        <v>-1282.7</v>
      </c>
      <c r="L1813" s="9">
        <v>-4.93</v>
      </c>
    </row>
    <row r="1814" spans="1:12" ht="15" thickBot="1" x14ac:dyDescent="0.35">
      <c r="A1814" s="8" t="s">
        <v>166</v>
      </c>
      <c r="B1814" s="9">
        <v>6366</v>
      </c>
      <c r="C1814" s="9">
        <v>1818.8</v>
      </c>
      <c r="D1814" s="9">
        <v>2728.3</v>
      </c>
      <c r="E1814" s="9">
        <v>909.4</v>
      </c>
      <c r="F1814" s="9">
        <v>3637.7</v>
      </c>
      <c r="G1814" s="9">
        <v>3637.7</v>
      </c>
      <c r="H1814" s="9">
        <v>7275.4</v>
      </c>
      <c r="I1814" s="9">
        <v>26373.3</v>
      </c>
      <c r="J1814" s="9">
        <v>28000</v>
      </c>
      <c r="K1814" s="9">
        <v>1626.7</v>
      </c>
      <c r="L1814" s="9">
        <v>5.81</v>
      </c>
    </row>
    <row r="1815" spans="1:12" ht="15" thickBot="1" x14ac:dyDescent="0.35">
      <c r="A1815" s="8" t="s">
        <v>167</v>
      </c>
      <c r="B1815" s="9">
        <v>6366</v>
      </c>
      <c r="C1815" s="9">
        <v>1818.8</v>
      </c>
      <c r="D1815" s="9">
        <v>4547.1000000000004</v>
      </c>
      <c r="E1815" s="9">
        <v>909.4</v>
      </c>
      <c r="F1815" s="9">
        <v>3637.7</v>
      </c>
      <c r="G1815" s="9">
        <v>3637.7</v>
      </c>
      <c r="H1815" s="9">
        <v>7275.4</v>
      </c>
      <c r="I1815" s="9">
        <v>28192.1</v>
      </c>
      <c r="J1815" s="9">
        <v>26000</v>
      </c>
      <c r="K1815" s="9">
        <v>-2192.1</v>
      </c>
      <c r="L1815" s="9">
        <v>-8.43</v>
      </c>
    </row>
    <row r="1816" spans="1:12" ht="15" thickBot="1" x14ac:dyDescent="0.35">
      <c r="A1816" s="8" t="s">
        <v>168</v>
      </c>
      <c r="B1816" s="9">
        <v>6366</v>
      </c>
      <c r="C1816" s="9">
        <v>1818.8</v>
      </c>
      <c r="D1816" s="9">
        <v>2728.3</v>
      </c>
      <c r="E1816" s="9">
        <v>909.4</v>
      </c>
      <c r="F1816" s="9">
        <v>3637.7</v>
      </c>
      <c r="G1816" s="9">
        <v>3637.7</v>
      </c>
      <c r="H1816" s="9">
        <v>7275.4</v>
      </c>
      <c r="I1816" s="9">
        <v>26373.3</v>
      </c>
      <c r="J1816" s="9">
        <v>29000</v>
      </c>
      <c r="K1816" s="9">
        <v>2626.7</v>
      </c>
      <c r="L1816" s="9">
        <v>9.06</v>
      </c>
    </row>
    <row r="1817" spans="1:12" ht="15" thickBot="1" x14ac:dyDescent="0.35">
      <c r="A1817" s="8" t="s">
        <v>169</v>
      </c>
      <c r="B1817" s="9">
        <v>6366</v>
      </c>
      <c r="C1817" s="9">
        <v>1818.8</v>
      </c>
      <c r="D1817" s="9">
        <v>2728.3</v>
      </c>
      <c r="E1817" s="9">
        <v>909.4</v>
      </c>
      <c r="F1817" s="9">
        <v>3637.7</v>
      </c>
      <c r="G1817" s="9">
        <v>2728.3</v>
      </c>
      <c r="H1817" s="9">
        <v>7275.4</v>
      </c>
      <c r="I1817" s="9">
        <v>25463.9</v>
      </c>
      <c r="J1817" s="9">
        <v>27000</v>
      </c>
      <c r="K1817" s="9">
        <v>1536.1</v>
      </c>
      <c r="L1817" s="9">
        <v>5.69</v>
      </c>
    </row>
    <row r="1818" spans="1:12" ht="15" thickBot="1" x14ac:dyDescent="0.35">
      <c r="A1818" s="8" t="s">
        <v>170</v>
      </c>
      <c r="B1818" s="9">
        <v>6366</v>
      </c>
      <c r="C1818" s="9">
        <v>1818.8</v>
      </c>
      <c r="D1818" s="9">
        <v>4547.1000000000004</v>
      </c>
      <c r="E1818" s="9">
        <v>909.4</v>
      </c>
      <c r="F1818" s="9">
        <v>3637.7</v>
      </c>
      <c r="G1818" s="9">
        <v>3637.7</v>
      </c>
      <c r="H1818" s="9">
        <v>7275.4</v>
      </c>
      <c r="I1818" s="9">
        <v>28192.1</v>
      </c>
      <c r="J1818" s="9">
        <v>28000</v>
      </c>
      <c r="K1818" s="9">
        <v>-192.1</v>
      </c>
      <c r="L1818" s="9">
        <v>-0.69</v>
      </c>
    </row>
    <row r="1819" spans="1:12" ht="15" thickBot="1" x14ac:dyDescent="0.35">
      <c r="A1819" s="8" t="s">
        <v>171</v>
      </c>
      <c r="B1819" s="9">
        <v>6366</v>
      </c>
      <c r="C1819" s="9">
        <v>1818.8</v>
      </c>
      <c r="D1819" s="9">
        <v>4547.1000000000004</v>
      </c>
      <c r="E1819" s="9">
        <v>909.4</v>
      </c>
      <c r="F1819" s="9">
        <v>3637.7</v>
      </c>
      <c r="G1819" s="9">
        <v>3637.7</v>
      </c>
      <c r="H1819" s="9">
        <v>7275.4</v>
      </c>
      <c r="I1819" s="9">
        <v>28192.1</v>
      </c>
      <c r="J1819" s="9">
        <v>30000</v>
      </c>
      <c r="K1819" s="9">
        <v>1807.9</v>
      </c>
      <c r="L1819" s="9">
        <v>6.03</v>
      </c>
    </row>
    <row r="1820" spans="1:12" ht="15" thickBot="1" x14ac:dyDescent="0.35">
      <c r="A1820" s="8" t="s">
        <v>172</v>
      </c>
      <c r="B1820" s="9">
        <v>6366</v>
      </c>
      <c r="C1820" s="9">
        <v>4547.1000000000004</v>
      </c>
      <c r="D1820" s="9">
        <v>4547.1000000000004</v>
      </c>
      <c r="E1820" s="9">
        <v>909.4</v>
      </c>
      <c r="F1820" s="9">
        <v>3637.7</v>
      </c>
      <c r="G1820" s="9">
        <v>3637.7</v>
      </c>
      <c r="H1820" s="9">
        <v>7275.4</v>
      </c>
      <c r="I1820" s="9">
        <v>30920.400000000001</v>
      </c>
      <c r="J1820" s="9">
        <v>34000</v>
      </c>
      <c r="K1820" s="9">
        <v>3079.6</v>
      </c>
      <c r="L1820" s="9">
        <v>9.06</v>
      </c>
    </row>
    <row r="1821" spans="1:12" ht="15" thickBot="1" x14ac:dyDescent="0.35">
      <c r="A1821" s="8" t="s">
        <v>173</v>
      </c>
      <c r="B1821" s="9">
        <v>6366</v>
      </c>
      <c r="C1821" s="9">
        <v>1818.8</v>
      </c>
      <c r="D1821" s="9">
        <v>2728.3</v>
      </c>
      <c r="E1821" s="9">
        <v>909.4</v>
      </c>
      <c r="F1821" s="9">
        <v>3637.7</v>
      </c>
      <c r="G1821" s="9">
        <v>3637.7</v>
      </c>
      <c r="H1821" s="9">
        <v>7275.4</v>
      </c>
      <c r="I1821" s="9">
        <v>26373.3</v>
      </c>
      <c r="J1821" s="9">
        <v>26000</v>
      </c>
      <c r="K1821" s="9">
        <v>-373.3</v>
      </c>
      <c r="L1821" s="9">
        <v>-1.44</v>
      </c>
    </row>
    <row r="1822" spans="1:12" ht="15" thickBot="1" x14ac:dyDescent="0.35">
      <c r="A1822" s="8" t="s">
        <v>174</v>
      </c>
      <c r="B1822" s="9">
        <v>6366</v>
      </c>
      <c r="C1822" s="9">
        <v>1818.8</v>
      </c>
      <c r="D1822" s="9">
        <v>4547.1000000000004</v>
      </c>
      <c r="E1822" s="9">
        <v>909.4</v>
      </c>
      <c r="F1822" s="9">
        <v>8184.8</v>
      </c>
      <c r="G1822" s="9">
        <v>3637.7</v>
      </c>
      <c r="H1822" s="9">
        <v>7275.4</v>
      </c>
      <c r="I1822" s="9">
        <v>32739.200000000001</v>
      </c>
      <c r="J1822" s="9">
        <v>36000</v>
      </c>
      <c r="K1822" s="9">
        <v>3260.8</v>
      </c>
      <c r="L1822" s="9">
        <v>9.06</v>
      </c>
    </row>
    <row r="1823" spans="1:12" ht="15" thickBot="1" x14ac:dyDescent="0.35">
      <c r="A1823" s="8" t="s">
        <v>175</v>
      </c>
      <c r="B1823" s="9">
        <v>6366</v>
      </c>
      <c r="C1823" s="9">
        <v>4547.1000000000004</v>
      </c>
      <c r="D1823" s="9">
        <v>4547.1000000000004</v>
      </c>
      <c r="E1823" s="9">
        <v>909.4</v>
      </c>
      <c r="F1823" s="9">
        <v>3637.7</v>
      </c>
      <c r="G1823" s="9">
        <v>3637.7</v>
      </c>
      <c r="H1823" s="9">
        <v>7275.4</v>
      </c>
      <c r="I1823" s="9">
        <v>30920.400000000001</v>
      </c>
      <c r="J1823" s="9">
        <v>29000</v>
      </c>
      <c r="K1823" s="9">
        <v>-1920.4</v>
      </c>
      <c r="L1823" s="9">
        <v>-6.62</v>
      </c>
    </row>
    <row r="1824" spans="1:12" ht="15" thickBot="1" x14ac:dyDescent="0.35">
      <c r="A1824" s="8" t="s">
        <v>176</v>
      </c>
      <c r="B1824" s="9">
        <v>6366</v>
      </c>
      <c r="C1824" s="9">
        <v>4547.1000000000004</v>
      </c>
      <c r="D1824" s="9">
        <v>4547.1000000000004</v>
      </c>
      <c r="E1824" s="9">
        <v>909.4</v>
      </c>
      <c r="F1824" s="9">
        <v>8184.8</v>
      </c>
      <c r="G1824" s="9">
        <v>3637.7</v>
      </c>
      <c r="H1824" s="9">
        <v>7275.4</v>
      </c>
      <c r="I1824" s="9">
        <v>35467.5</v>
      </c>
      <c r="J1824" s="9">
        <v>33000</v>
      </c>
      <c r="K1824" s="9">
        <v>-2467.5</v>
      </c>
      <c r="L1824" s="9">
        <v>-7.48</v>
      </c>
    </row>
    <row r="1825" spans="1:12" ht="15" thickBot="1" x14ac:dyDescent="0.35">
      <c r="A1825" s="8" t="s">
        <v>177</v>
      </c>
      <c r="B1825" s="9">
        <v>6366</v>
      </c>
      <c r="C1825" s="9">
        <v>1818.8</v>
      </c>
      <c r="D1825" s="9">
        <v>2728.3</v>
      </c>
      <c r="E1825" s="9">
        <v>909.4</v>
      </c>
      <c r="F1825" s="9">
        <v>3637.7</v>
      </c>
      <c r="G1825" s="9">
        <v>3637.7</v>
      </c>
      <c r="H1825" s="9">
        <v>7275.4</v>
      </c>
      <c r="I1825" s="9">
        <v>26373.3</v>
      </c>
      <c r="J1825" s="9">
        <v>24000</v>
      </c>
      <c r="K1825" s="9">
        <v>-2373.3000000000002</v>
      </c>
      <c r="L1825" s="9">
        <v>-9.89</v>
      </c>
    </row>
    <row r="1826" spans="1:12" ht="15" thickBot="1" x14ac:dyDescent="0.35">
      <c r="A1826" s="8" t="s">
        <v>178</v>
      </c>
      <c r="B1826" s="9">
        <v>6366</v>
      </c>
      <c r="C1826" s="9">
        <v>1818.8</v>
      </c>
      <c r="D1826" s="9">
        <v>2728.3</v>
      </c>
      <c r="E1826" s="9">
        <v>909.4</v>
      </c>
      <c r="F1826" s="9">
        <v>3637.7</v>
      </c>
      <c r="G1826" s="9">
        <v>3637.7</v>
      </c>
      <c r="H1826" s="9">
        <v>7275.4</v>
      </c>
      <c r="I1826" s="9">
        <v>26373.3</v>
      </c>
      <c r="J1826" s="9">
        <v>25000</v>
      </c>
      <c r="K1826" s="9">
        <v>-1373.3</v>
      </c>
      <c r="L1826" s="9">
        <v>-5.49</v>
      </c>
    </row>
    <row r="1827" spans="1:12" ht="15" thickBot="1" x14ac:dyDescent="0.35">
      <c r="A1827" s="8" t="s">
        <v>179</v>
      </c>
      <c r="B1827" s="9">
        <v>6366</v>
      </c>
      <c r="C1827" s="9">
        <v>1818.8</v>
      </c>
      <c r="D1827" s="9">
        <v>2728.3</v>
      </c>
      <c r="E1827" s="9">
        <v>909.4</v>
      </c>
      <c r="F1827" s="9">
        <v>3637.7</v>
      </c>
      <c r="G1827" s="9">
        <v>3637.7</v>
      </c>
      <c r="H1827" s="9">
        <v>7275.4</v>
      </c>
      <c r="I1827" s="9">
        <v>26373.3</v>
      </c>
      <c r="J1827" s="9">
        <v>29000</v>
      </c>
      <c r="K1827" s="9">
        <v>2626.7</v>
      </c>
      <c r="L1827" s="9">
        <v>9.06</v>
      </c>
    </row>
    <row r="1828" spans="1:12" ht="15" thickBot="1" x14ac:dyDescent="0.35">
      <c r="A1828" s="8" t="s">
        <v>180</v>
      </c>
      <c r="B1828" s="9">
        <v>6366</v>
      </c>
      <c r="C1828" s="9">
        <v>1818.8</v>
      </c>
      <c r="D1828" s="9">
        <v>2728.3</v>
      </c>
      <c r="E1828" s="9">
        <v>909.4</v>
      </c>
      <c r="F1828" s="9">
        <v>5456.5</v>
      </c>
      <c r="G1828" s="9">
        <v>3637.7</v>
      </c>
      <c r="H1828" s="9">
        <v>7275.4</v>
      </c>
      <c r="I1828" s="9">
        <v>28192.1</v>
      </c>
      <c r="J1828" s="9">
        <v>28000</v>
      </c>
      <c r="K1828" s="9">
        <v>-192.1</v>
      </c>
      <c r="L1828" s="9">
        <v>-0.69</v>
      </c>
    </row>
    <row r="1829" spans="1:12" ht="15" thickBot="1" x14ac:dyDescent="0.35">
      <c r="A1829" s="8" t="s">
        <v>181</v>
      </c>
      <c r="B1829" s="9">
        <v>6366</v>
      </c>
      <c r="C1829" s="9">
        <v>1818.8</v>
      </c>
      <c r="D1829" s="9">
        <v>4547.1000000000004</v>
      </c>
      <c r="E1829" s="9">
        <v>909.4</v>
      </c>
      <c r="F1829" s="9">
        <v>5456.5</v>
      </c>
      <c r="G1829" s="9">
        <v>3637.7</v>
      </c>
      <c r="H1829" s="9">
        <v>7275.4</v>
      </c>
      <c r="I1829" s="9">
        <v>30011</v>
      </c>
      <c r="J1829" s="9">
        <v>28000</v>
      </c>
      <c r="K1829" s="9">
        <v>-2011</v>
      </c>
      <c r="L1829" s="9">
        <v>-7.18</v>
      </c>
    </row>
    <row r="1830" spans="1:12" ht="15" thickBot="1" x14ac:dyDescent="0.35">
      <c r="A1830" s="8" t="s">
        <v>182</v>
      </c>
      <c r="B1830" s="9">
        <v>6366</v>
      </c>
      <c r="C1830" s="9">
        <v>1818.8</v>
      </c>
      <c r="D1830" s="9">
        <v>4547.1000000000004</v>
      </c>
      <c r="E1830" s="9">
        <v>909.4</v>
      </c>
      <c r="F1830" s="9">
        <v>8184.8</v>
      </c>
      <c r="G1830" s="9">
        <v>3637.7</v>
      </c>
      <c r="H1830" s="9">
        <v>7275.4</v>
      </c>
      <c r="I1830" s="9">
        <v>32739.200000000001</v>
      </c>
      <c r="J1830" s="9">
        <v>31000</v>
      </c>
      <c r="K1830" s="9">
        <v>-1739.2</v>
      </c>
      <c r="L1830" s="9">
        <v>-5.61</v>
      </c>
    </row>
    <row r="1831" spans="1:12" ht="15" thickBot="1" x14ac:dyDescent="0.35">
      <c r="A1831" s="8" t="s">
        <v>183</v>
      </c>
      <c r="B1831" s="9">
        <v>6366</v>
      </c>
      <c r="C1831" s="9">
        <v>1818.8</v>
      </c>
      <c r="D1831" s="9">
        <v>4547.1000000000004</v>
      </c>
      <c r="E1831" s="9">
        <v>909.4</v>
      </c>
      <c r="F1831" s="9">
        <v>8184.8</v>
      </c>
      <c r="G1831" s="9">
        <v>3637.7</v>
      </c>
      <c r="H1831" s="9">
        <v>7275.4</v>
      </c>
      <c r="I1831" s="9">
        <v>32739.200000000001</v>
      </c>
      <c r="J1831" s="9">
        <v>34000</v>
      </c>
      <c r="K1831" s="9">
        <v>1260.8</v>
      </c>
      <c r="L1831" s="9">
        <v>3.71</v>
      </c>
    </row>
    <row r="1832" spans="1:12" ht="15" thickBot="1" x14ac:dyDescent="0.35">
      <c r="A1832" s="8" t="s">
        <v>184</v>
      </c>
      <c r="B1832" s="9">
        <v>6366</v>
      </c>
      <c r="C1832" s="9">
        <v>1818.8</v>
      </c>
      <c r="D1832" s="9">
        <v>4547.1000000000004</v>
      </c>
      <c r="E1832" s="9">
        <v>909.4</v>
      </c>
      <c r="F1832" s="9">
        <v>8184.8</v>
      </c>
      <c r="G1832" s="9">
        <v>3637.7</v>
      </c>
      <c r="H1832" s="9">
        <v>7275.4</v>
      </c>
      <c r="I1832" s="9">
        <v>32739.200000000001</v>
      </c>
      <c r="J1832" s="9">
        <v>35000</v>
      </c>
      <c r="K1832" s="9">
        <v>2260.8000000000002</v>
      </c>
      <c r="L1832" s="9">
        <v>6.46</v>
      </c>
    </row>
    <row r="1833" spans="1:12" ht="15" thickBot="1" x14ac:dyDescent="0.35">
      <c r="A1833" s="8" t="s">
        <v>185</v>
      </c>
      <c r="B1833" s="9">
        <v>6366</v>
      </c>
      <c r="C1833" s="9">
        <v>1818.8</v>
      </c>
      <c r="D1833" s="9">
        <v>4547.1000000000004</v>
      </c>
      <c r="E1833" s="9">
        <v>909.4</v>
      </c>
      <c r="F1833" s="9">
        <v>8184.8</v>
      </c>
      <c r="G1833" s="9">
        <v>3637.7</v>
      </c>
      <c r="H1833" s="9">
        <v>7275.4</v>
      </c>
      <c r="I1833" s="9">
        <v>32739.200000000001</v>
      </c>
      <c r="J1833" s="9">
        <v>32000</v>
      </c>
      <c r="K1833" s="9">
        <v>-739.2</v>
      </c>
      <c r="L1833" s="9">
        <v>-2.31</v>
      </c>
    </row>
    <row r="1834" spans="1:12" ht="15" thickBot="1" x14ac:dyDescent="0.35">
      <c r="A1834" s="8" t="s">
        <v>186</v>
      </c>
      <c r="B1834" s="9">
        <v>6366</v>
      </c>
      <c r="C1834" s="9">
        <v>1818.8</v>
      </c>
      <c r="D1834" s="9">
        <v>4547.1000000000004</v>
      </c>
      <c r="E1834" s="9">
        <v>909.4</v>
      </c>
      <c r="F1834" s="9">
        <v>8184.8</v>
      </c>
      <c r="G1834" s="9">
        <v>3637.7</v>
      </c>
      <c r="H1834" s="9">
        <v>7275.4</v>
      </c>
      <c r="I1834" s="9">
        <v>32739.200000000001</v>
      </c>
      <c r="J1834" s="9">
        <v>35000</v>
      </c>
      <c r="K1834" s="9">
        <v>2260.8000000000002</v>
      </c>
      <c r="L1834" s="9">
        <v>6.46</v>
      </c>
    </row>
    <row r="1835" spans="1:12" ht="15" thickBot="1" x14ac:dyDescent="0.35">
      <c r="A1835" s="8" t="s">
        <v>187</v>
      </c>
      <c r="B1835" s="9">
        <v>6366</v>
      </c>
      <c r="C1835" s="9">
        <v>4547.1000000000004</v>
      </c>
      <c r="D1835" s="9">
        <v>4547.1000000000004</v>
      </c>
      <c r="E1835" s="9">
        <v>909.4</v>
      </c>
      <c r="F1835" s="9">
        <v>8184.8</v>
      </c>
      <c r="G1835" s="9">
        <v>3637.7</v>
      </c>
      <c r="H1835" s="9">
        <v>7275.4</v>
      </c>
      <c r="I1835" s="9">
        <v>35467.5</v>
      </c>
      <c r="J1835" s="9">
        <v>34000</v>
      </c>
      <c r="K1835" s="9">
        <v>-1467.5</v>
      </c>
      <c r="L1835" s="9">
        <v>-4.32</v>
      </c>
    </row>
    <row r="1836" spans="1:12" ht="15" thickBot="1" x14ac:dyDescent="0.35">
      <c r="A1836" s="8" t="s">
        <v>188</v>
      </c>
      <c r="B1836" s="9">
        <v>6366</v>
      </c>
      <c r="C1836" s="9">
        <v>4547.1000000000004</v>
      </c>
      <c r="D1836" s="9">
        <v>4547.1000000000004</v>
      </c>
      <c r="E1836" s="9">
        <v>909.4</v>
      </c>
      <c r="F1836" s="9">
        <v>8184.8</v>
      </c>
      <c r="G1836" s="9">
        <v>3637.7</v>
      </c>
      <c r="H1836" s="9">
        <v>7275.4</v>
      </c>
      <c r="I1836" s="9">
        <v>35467.5</v>
      </c>
      <c r="J1836" s="9">
        <v>38000</v>
      </c>
      <c r="K1836" s="9">
        <v>2532.5</v>
      </c>
      <c r="L1836" s="9">
        <v>6.66</v>
      </c>
    </row>
    <row r="1837" spans="1:12" ht="15" thickBot="1" x14ac:dyDescent="0.35">
      <c r="A1837" s="8" t="s">
        <v>189</v>
      </c>
      <c r="B1837" s="9">
        <v>6366</v>
      </c>
      <c r="C1837" s="9">
        <v>1818.8</v>
      </c>
      <c r="D1837" s="9">
        <v>4547.1000000000004</v>
      </c>
      <c r="E1837" s="9">
        <v>909.4</v>
      </c>
      <c r="F1837" s="9">
        <v>8184.8</v>
      </c>
      <c r="G1837" s="9">
        <v>3637.7</v>
      </c>
      <c r="H1837" s="9">
        <v>7275.4</v>
      </c>
      <c r="I1837" s="9">
        <v>32739.200000000001</v>
      </c>
      <c r="J1837" s="9">
        <v>33000</v>
      </c>
      <c r="K1837" s="9">
        <v>260.8</v>
      </c>
      <c r="L1837" s="9">
        <v>0.79</v>
      </c>
    </row>
    <row r="1838" spans="1:12" ht="15" thickBot="1" x14ac:dyDescent="0.35">
      <c r="A1838" s="8" t="s">
        <v>190</v>
      </c>
      <c r="B1838" s="9">
        <v>9094.2000000000007</v>
      </c>
      <c r="C1838" s="9">
        <v>1818.8</v>
      </c>
      <c r="D1838" s="9">
        <v>2728.3</v>
      </c>
      <c r="E1838" s="9">
        <v>909.4</v>
      </c>
      <c r="F1838" s="9">
        <v>5456.5</v>
      </c>
      <c r="G1838" s="9">
        <v>3637.7</v>
      </c>
      <c r="H1838" s="9">
        <v>7275.4</v>
      </c>
      <c r="I1838" s="9">
        <v>30920.400000000001</v>
      </c>
      <c r="J1838" s="9">
        <v>34000</v>
      </c>
      <c r="K1838" s="9">
        <v>3079.6</v>
      </c>
      <c r="L1838" s="9">
        <v>9.06</v>
      </c>
    </row>
    <row r="1839" spans="1:12" ht="15" thickBot="1" x14ac:dyDescent="0.35">
      <c r="A1839" s="8" t="s">
        <v>191</v>
      </c>
      <c r="B1839" s="9">
        <v>9094.2000000000007</v>
      </c>
      <c r="C1839" s="9">
        <v>1818.8</v>
      </c>
      <c r="D1839" s="9">
        <v>4547.1000000000004</v>
      </c>
      <c r="E1839" s="9">
        <v>909.4</v>
      </c>
      <c r="F1839" s="9">
        <v>8184.8</v>
      </c>
      <c r="G1839" s="9">
        <v>3637.7</v>
      </c>
      <c r="H1839" s="9">
        <v>7275.4</v>
      </c>
      <c r="I1839" s="9">
        <v>35467.5</v>
      </c>
      <c r="J1839" s="9">
        <v>36000</v>
      </c>
      <c r="K1839" s="9">
        <v>532.5</v>
      </c>
      <c r="L1839" s="9">
        <v>1.48</v>
      </c>
    </row>
    <row r="1840" spans="1:12" ht="15" thickBot="1" x14ac:dyDescent="0.35">
      <c r="A1840" s="8" t="s">
        <v>192</v>
      </c>
      <c r="B1840" s="9">
        <v>9094.2000000000007</v>
      </c>
      <c r="C1840" s="9">
        <v>1818.8</v>
      </c>
      <c r="D1840" s="9">
        <v>4547.1000000000004</v>
      </c>
      <c r="E1840" s="9">
        <v>909.4</v>
      </c>
      <c r="F1840" s="9">
        <v>8184.8</v>
      </c>
      <c r="G1840" s="9">
        <v>3637.7</v>
      </c>
      <c r="H1840" s="9">
        <v>7275.4</v>
      </c>
      <c r="I1840" s="9">
        <v>35467.5</v>
      </c>
      <c r="J1840" s="9">
        <v>39000</v>
      </c>
      <c r="K1840" s="9">
        <v>3532.5</v>
      </c>
      <c r="L1840" s="9">
        <v>9.06</v>
      </c>
    </row>
    <row r="1841" spans="1:12" ht="15" thickBot="1" x14ac:dyDescent="0.35">
      <c r="A1841" s="8" t="s">
        <v>193</v>
      </c>
      <c r="B1841" s="9">
        <v>15460.2</v>
      </c>
      <c r="C1841" s="9">
        <v>1818.8</v>
      </c>
      <c r="D1841" s="9">
        <v>4547.1000000000004</v>
      </c>
      <c r="E1841" s="9">
        <v>909.4</v>
      </c>
      <c r="F1841" s="9">
        <v>8184.8</v>
      </c>
      <c r="G1841" s="9">
        <v>3637.7</v>
      </c>
      <c r="H1841" s="9">
        <v>7275.4</v>
      </c>
      <c r="I1841" s="9">
        <v>41833.5</v>
      </c>
      <c r="J1841" s="9">
        <v>46000</v>
      </c>
      <c r="K1841" s="9">
        <v>4166.5</v>
      </c>
      <c r="L1841" s="9">
        <v>9.06</v>
      </c>
    </row>
    <row r="1842" spans="1:12" ht="15" thickBot="1" x14ac:dyDescent="0.35">
      <c r="A1842" s="8" t="s">
        <v>194</v>
      </c>
      <c r="B1842" s="9">
        <v>15460.2</v>
      </c>
      <c r="C1842" s="9">
        <v>1818.8</v>
      </c>
      <c r="D1842" s="9">
        <v>4547.1000000000004</v>
      </c>
      <c r="E1842" s="9">
        <v>909.4</v>
      </c>
      <c r="F1842" s="9">
        <v>8184.8</v>
      </c>
      <c r="G1842" s="9">
        <v>3637.7</v>
      </c>
      <c r="H1842" s="9">
        <v>7275.4</v>
      </c>
      <c r="I1842" s="9">
        <v>41833.5</v>
      </c>
      <c r="J1842" s="9">
        <v>37000</v>
      </c>
      <c r="K1842" s="9">
        <v>-4833.5</v>
      </c>
      <c r="L1842" s="9">
        <v>-13.06</v>
      </c>
    </row>
    <row r="1843" spans="1:12" ht="15" thickBot="1" x14ac:dyDescent="0.35">
      <c r="A1843" s="8" t="s">
        <v>195</v>
      </c>
      <c r="B1843" s="9">
        <v>15460.2</v>
      </c>
      <c r="C1843" s="9">
        <v>1818.8</v>
      </c>
      <c r="D1843" s="9">
        <v>4547.1000000000004</v>
      </c>
      <c r="E1843" s="9">
        <v>909.4</v>
      </c>
      <c r="F1843" s="9">
        <v>8184.8</v>
      </c>
      <c r="G1843" s="9">
        <v>3637.7</v>
      </c>
      <c r="H1843" s="9">
        <v>7275.4</v>
      </c>
      <c r="I1843" s="9">
        <v>41833.5</v>
      </c>
      <c r="J1843" s="9">
        <v>42000</v>
      </c>
      <c r="K1843" s="9">
        <v>166.5</v>
      </c>
      <c r="L1843" s="9">
        <v>0.4</v>
      </c>
    </row>
    <row r="1844" spans="1:12" ht="15" thickBot="1" x14ac:dyDescent="0.35">
      <c r="A1844" s="8" t="s">
        <v>196</v>
      </c>
      <c r="B1844" s="9">
        <v>15460.2</v>
      </c>
      <c r="C1844" s="9">
        <v>4547.1000000000004</v>
      </c>
      <c r="D1844" s="9">
        <v>4547.1000000000004</v>
      </c>
      <c r="E1844" s="9">
        <v>909.4</v>
      </c>
      <c r="F1844" s="9">
        <v>8184.8</v>
      </c>
      <c r="G1844" s="9">
        <v>3637.7</v>
      </c>
      <c r="H1844" s="9">
        <v>7275.4</v>
      </c>
      <c r="I1844" s="9">
        <v>44561.7</v>
      </c>
      <c r="J1844" s="9">
        <v>39000</v>
      </c>
      <c r="K1844" s="9">
        <v>-5561.7</v>
      </c>
      <c r="L1844" s="9">
        <v>-14.26</v>
      </c>
    </row>
    <row r="1845" spans="1:12" ht="15" thickBot="1" x14ac:dyDescent="0.35">
      <c r="A1845" s="8" t="s">
        <v>197</v>
      </c>
      <c r="B1845" s="9">
        <v>15460.2</v>
      </c>
      <c r="C1845" s="9">
        <v>1818.8</v>
      </c>
      <c r="D1845" s="9">
        <v>4547.1000000000004</v>
      </c>
      <c r="E1845" s="9">
        <v>909.4</v>
      </c>
      <c r="F1845" s="9">
        <v>8184.8</v>
      </c>
      <c r="G1845" s="9">
        <v>3637.7</v>
      </c>
      <c r="H1845" s="9">
        <v>7275.4</v>
      </c>
      <c r="I1845" s="9">
        <v>41833.5</v>
      </c>
      <c r="J1845" s="9">
        <v>45000</v>
      </c>
      <c r="K1845" s="9">
        <v>3166.5</v>
      </c>
      <c r="L1845" s="9">
        <v>7.04</v>
      </c>
    </row>
    <row r="1846" spans="1:12" ht="15" thickBot="1" x14ac:dyDescent="0.35">
      <c r="A1846" s="8" t="s">
        <v>198</v>
      </c>
      <c r="B1846" s="9">
        <v>15460.2</v>
      </c>
      <c r="C1846" s="9">
        <v>1818.8</v>
      </c>
      <c r="D1846" s="9">
        <v>4547.1000000000004</v>
      </c>
      <c r="E1846" s="9">
        <v>1818.8</v>
      </c>
      <c r="F1846" s="9">
        <v>8184.8</v>
      </c>
      <c r="G1846" s="9">
        <v>3637.7</v>
      </c>
      <c r="H1846" s="9">
        <v>7275.4</v>
      </c>
      <c r="I1846" s="9">
        <v>42742.9</v>
      </c>
      <c r="J1846" s="9">
        <v>45000</v>
      </c>
      <c r="K1846" s="9">
        <v>2257.1</v>
      </c>
      <c r="L1846" s="9">
        <v>5.0199999999999996</v>
      </c>
    </row>
    <row r="1847" spans="1:12" ht="15" thickBot="1" x14ac:dyDescent="0.35">
      <c r="A1847" s="8" t="s">
        <v>199</v>
      </c>
      <c r="B1847" s="9">
        <v>16369.6</v>
      </c>
      <c r="C1847" s="9">
        <v>4547.1000000000004</v>
      </c>
      <c r="D1847" s="9">
        <v>4547.1000000000004</v>
      </c>
      <c r="E1847" s="9">
        <v>909.4</v>
      </c>
      <c r="F1847" s="9">
        <v>8184.8</v>
      </c>
      <c r="G1847" s="9">
        <v>3637.7</v>
      </c>
      <c r="H1847" s="9">
        <v>7275.4</v>
      </c>
      <c r="I1847" s="9">
        <v>45471.199999999997</v>
      </c>
      <c r="J1847" s="9">
        <v>50000</v>
      </c>
      <c r="K1847" s="9">
        <v>4528.8</v>
      </c>
      <c r="L1847" s="9">
        <v>9.06</v>
      </c>
    </row>
    <row r="1848" spans="1:12" ht="15" thickBot="1" x14ac:dyDescent="0.35">
      <c r="A1848" s="8" t="s">
        <v>200</v>
      </c>
      <c r="B1848" s="9">
        <v>16369.6</v>
      </c>
      <c r="C1848" s="9">
        <v>5456.5</v>
      </c>
      <c r="D1848" s="9">
        <v>4547.1000000000004</v>
      </c>
      <c r="E1848" s="9">
        <v>1818.8</v>
      </c>
      <c r="F1848" s="9">
        <v>9094.2000000000007</v>
      </c>
      <c r="G1848" s="9">
        <v>3637.7</v>
      </c>
      <c r="H1848" s="9">
        <v>7275.4</v>
      </c>
      <c r="I1848" s="9">
        <v>48199.4</v>
      </c>
      <c r="J1848" s="9">
        <v>53000</v>
      </c>
      <c r="K1848" s="9">
        <v>4800.6000000000004</v>
      </c>
      <c r="L1848" s="9">
        <v>9.06</v>
      </c>
    </row>
    <row r="1849" spans="1:12" ht="15" thickBot="1" x14ac:dyDescent="0.35">
      <c r="A1849" s="8" t="s">
        <v>201</v>
      </c>
      <c r="B1849" s="9">
        <v>16369.6</v>
      </c>
      <c r="C1849" s="9">
        <v>1818.8</v>
      </c>
      <c r="D1849" s="9">
        <v>4547.1000000000004</v>
      </c>
      <c r="E1849" s="9">
        <v>1818.8</v>
      </c>
      <c r="F1849" s="9">
        <v>8184.8</v>
      </c>
      <c r="G1849" s="9">
        <v>3637.7</v>
      </c>
      <c r="H1849" s="9">
        <v>7275.4</v>
      </c>
      <c r="I1849" s="9">
        <v>43652.3</v>
      </c>
      <c r="J1849" s="9">
        <v>48000</v>
      </c>
      <c r="K1849" s="9">
        <v>4347.7</v>
      </c>
      <c r="L1849" s="9">
        <v>9.06</v>
      </c>
    </row>
    <row r="1850" spans="1:12" ht="15" thickBot="1" x14ac:dyDescent="0.35">
      <c r="A1850" s="8" t="s">
        <v>202</v>
      </c>
      <c r="B1850" s="9">
        <v>16369.6</v>
      </c>
      <c r="C1850" s="9">
        <v>1818.8</v>
      </c>
      <c r="D1850" s="9">
        <v>2728.3</v>
      </c>
      <c r="E1850" s="9">
        <v>1818.8</v>
      </c>
      <c r="F1850" s="9">
        <v>8184.8</v>
      </c>
      <c r="G1850" s="9">
        <v>3637.7</v>
      </c>
      <c r="H1850" s="9">
        <v>7275.4</v>
      </c>
      <c r="I1850" s="9">
        <v>41833.5</v>
      </c>
      <c r="J1850" s="9">
        <v>44000</v>
      </c>
      <c r="K1850" s="9">
        <v>2166.5</v>
      </c>
      <c r="L1850" s="9">
        <v>4.92</v>
      </c>
    </row>
    <row r="1851" spans="1:12" ht="15" thickBot="1" x14ac:dyDescent="0.35">
      <c r="A1851" s="8" t="s">
        <v>203</v>
      </c>
      <c r="B1851" s="9">
        <v>16369.6</v>
      </c>
      <c r="C1851" s="9">
        <v>4547.1000000000004</v>
      </c>
      <c r="D1851" s="9">
        <v>4547.1000000000004</v>
      </c>
      <c r="E1851" s="9">
        <v>1818.8</v>
      </c>
      <c r="F1851" s="9">
        <v>9094.2000000000007</v>
      </c>
      <c r="G1851" s="9">
        <v>3637.7</v>
      </c>
      <c r="H1851" s="9">
        <v>7275.4</v>
      </c>
      <c r="I1851" s="9">
        <v>47290</v>
      </c>
      <c r="J1851" s="9">
        <v>47000</v>
      </c>
      <c r="K1851" s="9">
        <v>-290</v>
      </c>
      <c r="L1851" s="9">
        <v>-0.62</v>
      </c>
    </row>
    <row r="1852" spans="1:12" ht="15" thickBot="1" x14ac:dyDescent="0.35">
      <c r="A1852" s="8" t="s">
        <v>204</v>
      </c>
      <c r="B1852" s="9">
        <v>16369.6</v>
      </c>
      <c r="C1852" s="9">
        <v>4547.1000000000004</v>
      </c>
      <c r="D1852" s="9">
        <v>4547.1000000000004</v>
      </c>
      <c r="E1852" s="9">
        <v>1818.8</v>
      </c>
      <c r="F1852" s="9">
        <v>8184.8</v>
      </c>
      <c r="G1852" s="9">
        <v>3637.7</v>
      </c>
      <c r="H1852" s="9">
        <v>7275.4</v>
      </c>
      <c r="I1852" s="9">
        <v>46380.6</v>
      </c>
      <c r="J1852" s="9">
        <v>42000</v>
      </c>
      <c r="K1852" s="9">
        <v>-4380.6000000000004</v>
      </c>
      <c r="L1852" s="9">
        <v>-10.43</v>
      </c>
    </row>
    <row r="1853" spans="1:12" ht="15" thickBot="1" x14ac:dyDescent="0.35">
      <c r="A1853" s="8" t="s">
        <v>205</v>
      </c>
      <c r="B1853" s="9">
        <v>16369.6</v>
      </c>
      <c r="C1853" s="9">
        <v>4547.1000000000004</v>
      </c>
      <c r="D1853" s="9">
        <v>4547.1000000000004</v>
      </c>
      <c r="E1853" s="9">
        <v>909.4</v>
      </c>
      <c r="F1853" s="9">
        <v>8184.8</v>
      </c>
      <c r="G1853" s="9">
        <v>3637.7</v>
      </c>
      <c r="H1853" s="9">
        <v>7275.4</v>
      </c>
      <c r="I1853" s="9">
        <v>45471.199999999997</v>
      </c>
      <c r="J1853" s="9">
        <v>45000</v>
      </c>
      <c r="K1853" s="9">
        <v>-471.2</v>
      </c>
      <c r="L1853" s="9">
        <v>-1.05</v>
      </c>
    </row>
    <row r="1854" spans="1:12" ht="15" thickBot="1" x14ac:dyDescent="0.35">
      <c r="A1854" s="8" t="s">
        <v>206</v>
      </c>
      <c r="B1854" s="9">
        <v>16369.6</v>
      </c>
      <c r="C1854" s="9">
        <v>4547.1000000000004</v>
      </c>
      <c r="D1854" s="9">
        <v>4547.1000000000004</v>
      </c>
      <c r="E1854" s="9">
        <v>1818.8</v>
      </c>
      <c r="F1854" s="9">
        <v>8184.8</v>
      </c>
      <c r="G1854" s="9">
        <v>3637.7</v>
      </c>
      <c r="H1854" s="9">
        <v>7275.4</v>
      </c>
      <c r="I1854" s="9">
        <v>46380.6</v>
      </c>
      <c r="J1854" s="9">
        <v>49000</v>
      </c>
      <c r="K1854" s="9">
        <v>2619.4</v>
      </c>
      <c r="L1854" s="9">
        <v>5.35</v>
      </c>
    </row>
    <row r="1855" spans="1:12" ht="15" thickBot="1" x14ac:dyDescent="0.35">
      <c r="A1855" s="8" t="s">
        <v>207</v>
      </c>
      <c r="B1855" s="9">
        <v>19097.900000000001</v>
      </c>
      <c r="C1855" s="9">
        <v>4547.1000000000004</v>
      </c>
      <c r="D1855" s="9">
        <v>4547.1000000000004</v>
      </c>
      <c r="E1855" s="9">
        <v>909.4</v>
      </c>
      <c r="F1855" s="9">
        <v>9094.2000000000007</v>
      </c>
      <c r="G1855" s="9">
        <v>3637.7</v>
      </c>
      <c r="H1855" s="9">
        <v>7275.4</v>
      </c>
      <c r="I1855" s="9">
        <v>49108.9</v>
      </c>
      <c r="J1855" s="9">
        <v>54000</v>
      </c>
      <c r="K1855" s="9">
        <v>4891.1000000000004</v>
      </c>
      <c r="L1855" s="9">
        <v>9.06</v>
      </c>
    </row>
    <row r="1856" spans="1:12" ht="15" thickBot="1" x14ac:dyDescent="0.35">
      <c r="A1856" s="8" t="s">
        <v>208</v>
      </c>
      <c r="B1856" s="9">
        <v>19097.900000000001</v>
      </c>
      <c r="C1856" s="9">
        <v>4547.1000000000004</v>
      </c>
      <c r="D1856" s="9">
        <v>4547.1000000000004</v>
      </c>
      <c r="E1856" s="9">
        <v>909.4</v>
      </c>
      <c r="F1856" s="9">
        <v>9094.2000000000007</v>
      </c>
      <c r="G1856" s="9">
        <v>3637.7</v>
      </c>
      <c r="H1856" s="9">
        <v>7275.4</v>
      </c>
      <c r="I1856" s="9">
        <v>49108.9</v>
      </c>
      <c r="J1856" s="9">
        <v>51000</v>
      </c>
      <c r="K1856" s="9">
        <v>1891.1</v>
      </c>
      <c r="L1856" s="9">
        <v>3.71</v>
      </c>
    </row>
    <row r="1857" spans="1:12" ht="15" thickBot="1" x14ac:dyDescent="0.35">
      <c r="A1857" s="8" t="s">
        <v>209</v>
      </c>
      <c r="B1857" s="9">
        <v>19097.900000000001</v>
      </c>
      <c r="C1857" s="9">
        <v>4547.1000000000004</v>
      </c>
      <c r="D1857" s="9">
        <v>4547.1000000000004</v>
      </c>
      <c r="E1857" s="9">
        <v>1818.8</v>
      </c>
      <c r="F1857" s="9">
        <v>9094.2000000000007</v>
      </c>
      <c r="G1857" s="9">
        <v>3637.7</v>
      </c>
      <c r="H1857" s="9">
        <v>7275.4</v>
      </c>
      <c r="I1857" s="9">
        <v>50018.3</v>
      </c>
      <c r="J1857" s="9">
        <v>55000</v>
      </c>
      <c r="K1857" s="9">
        <v>4981.7</v>
      </c>
      <c r="L1857" s="9">
        <v>9.06</v>
      </c>
    </row>
    <row r="1858" spans="1:12" ht="15" thickBot="1" x14ac:dyDescent="0.35">
      <c r="A1858" s="8" t="s">
        <v>210</v>
      </c>
      <c r="B1858" s="9">
        <v>19097.900000000001</v>
      </c>
      <c r="C1858" s="9">
        <v>4547.1000000000004</v>
      </c>
      <c r="D1858" s="9">
        <v>4547.1000000000004</v>
      </c>
      <c r="E1858" s="9">
        <v>1818.8</v>
      </c>
      <c r="F1858" s="9">
        <v>9094.2000000000007</v>
      </c>
      <c r="G1858" s="9">
        <v>3637.7</v>
      </c>
      <c r="H1858" s="9">
        <v>7275.4</v>
      </c>
      <c r="I1858" s="9">
        <v>50018.3</v>
      </c>
      <c r="J1858" s="9">
        <v>55000</v>
      </c>
      <c r="K1858" s="9">
        <v>4981.7</v>
      </c>
      <c r="L1858" s="9">
        <v>9.06</v>
      </c>
    </row>
    <row r="1859" spans="1:12" ht="15" thickBot="1" x14ac:dyDescent="0.35">
      <c r="A1859" s="8" t="s">
        <v>211</v>
      </c>
      <c r="B1859" s="9">
        <v>21826.2</v>
      </c>
      <c r="C1859" s="9">
        <v>4547.1000000000004</v>
      </c>
      <c r="D1859" s="9">
        <v>4547.1000000000004</v>
      </c>
      <c r="E1859" s="9">
        <v>1818.8</v>
      </c>
      <c r="F1859" s="9">
        <v>8184.8</v>
      </c>
      <c r="G1859" s="9">
        <v>3637.7</v>
      </c>
      <c r="H1859" s="9">
        <v>7275.4</v>
      </c>
      <c r="I1859" s="9">
        <v>51837.1</v>
      </c>
      <c r="J1859" s="9">
        <v>57000</v>
      </c>
      <c r="K1859" s="9">
        <v>5162.8999999999996</v>
      </c>
      <c r="L1859" s="9">
        <v>9.06</v>
      </c>
    </row>
    <row r="1860" spans="1:12" ht="15" thickBot="1" x14ac:dyDescent="0.35">
      <c r="A1860" s="8" t="s">
        <v>212</v>
      </c>
      <c r="B1860" s="9">
        <v>21826.2</v>
      </c>
      <c r="C1860" s="9">
        <v>5456.5</v>
      </c>
      <c r="D1860" s="9">
        <v>8184.8</v>
      </c>
      <c r="E1860" s="9">
        <v>5456.5</v>
      </c>
      <c r="F1860" s="9">
        <v>9094.2000000000007</v>
      </c>
      <c r="G1860" s="9">
        <v>3637.7</v>
      </c>
      <c r="H1860" s="9">
        <v>7275.4</v>
      </c>
      <c r="I1860" s="9">
        <v>60931.4</v>
      </c>
      <c r="J1860" s="9">
        <v>67000</v>
      </c>
      <c r="K1860" s="9">
        <v>6068.6</v>
      </c>
      <c r="L1860" s="9">
        <v>9.06</v>
      </c>
    </row>
    <row r="1861" spans="1:12" ht="15" thickBot="1" x14ac:dyDescent="0.35">
      <c r="A1861" s="8" t="s">
        <v>213</v>
      </c>
      <c r="B1861" s="9">
        <v>24554.400000000001</v>
      </c>
      <c r="C1861" s="9">
        <v>1818.8</v>
      </c>
      <c r="D1861" s="9">
        <v>4547.1000000000004</v>
      </c>
      <c r="E1861" s="9">
        <v>1818.8</v>
      </c>
      <c r="F1861" s="9">
        <v>8184.8</v>
      </c>
      <c r="G1861" s="9">
        <v>3637.7</v>
      </c>
      <c r="H1861" s="9">
        <v>7275.4</v>
      </c>
      <c r="I1861" s="9">
        <v>51837.1</v>
      </c>
      <c r="J1861" s="9">
        <v>57000</v>
      </c>
      <c r="K1861" s="9">
        <v>5162.8999999999996</v>
      </c>
      <c r="L1861" s="9">
        <v>9.06</v>
      </c>
    </row>
    <row r="1862" spans="1:12" ht="15" thickBot="1" x14ac:dyDescent="0.35">
      <c r="A1862" s="8" t="s">
        <v>214</v>
      </c>
      <c r="B1862" s="9">
        <v>24554.400000000001</v>
      </c>
      <c r="C1862" s="9">
        <v>1818.8</v>
      </c>
      <c r="D1862" s="9">
        <v>2728.3</v>
      </c>
      <c r="E1862" s="9">
        <v>5456.5</v>
      </c>
      <c r="F1862" s="9">
        <v>8184.8</v>
      </c>
      <c r="G1862" s="9">
        <v>3637.7</v>
      </c>
      <c r="H1862" s="9">
        <v>7275.4</v>
      </c>
      <c r="I1862" s="9">
        <v>53656</v>
      </c>
      <c r="J1862" s="9">
        <v>59000</v>
      </c>
      <c r="K1862" s="9">
        <v>5344</v>
      </c>
      <c r="L1862" s="9">
        <v>9.06</v>
      </c>
    </row>
    <row r="1863" spans="1:12" ht="15" thickBot="1" x14ac:dyDescent="0.35">
      <c r="A1863" s="8" t="s">
        <v>215</v>
      </c>
      <c r="B1863" s="9">
        <v>26373.3</v>
      </c>
      <c r="C1863" s="9">
        <v>4547.1000000000004</v>
      </c>
      <c r="D1863" s="9">
        <v>4547.1000000000004</v>
      </c>
      <c r="E1863" s="9">
        <v>1818.8</v>
      </c>
      <c r="F1863" s="9">
        <v>9094.2000000000007</v>
      </c>
      <c r="G1863" s="9">
        <v>3637.7</v>
      </c>
      <c r="H1863" s="9">
        <v>7275.4</v>
      </c>
      <c r="I1863" s="9">
        <v>57293.7</v>
      </c>
      <c r="J1863" s="9">
        <v>63000</v>
      </c>
      <c r="K1863" s="9">
        <v>5706.3</v>
      </c>
      <c r="L1863" s="9">
        <v>9.06</v>
      </c>
    </row>
    <row r="1864" spans="1:12" ht="15" thickBot="1" x14ac:dyDescent="0.35">
      <c r="A1864" s="8" t="s">
        <v>216</v>
      </c>
      <c r="B1864" s="9">
        <v>26373.3</v>
      </c>
      <c r="C1864" s="9">
        <v>4547.1000000000004</v>
      </c>
      <c r="D1864" s="9">
        <v>4547.1000000000004</v>
      </c>
      <c r="E1864" s="9">
        <v>5456.5</v>
      </c>
      <c r="F1864" s="9">
        <v>9094.2000000000007</v>
      </c>
      <c r="G1864" s="9">
        <v>3637.7</v>
      </c>
      <c r="H1864" s="9">
        <v>7275.4</v>
      </c>
      <c r="I1864" s="9">
        <v>60931.4</v>
      </c>
      <c r="J1864" s="9">
        <v>64000</v>
      </c>
      <c r="K1864" s="9">
        <v>3068.6</v>
      </c>
      <c r="L1864" s="9">
        <v>4.79</v>
      </c>
    </row>
    <row r="1865" spans="1:12" ht="15" thickBot="1" x14ac:dyDescent="0.35">
      <c r="A1865" s="8" t="s">
        <v>217</v>
      </c>
      <c r="B1865" s="9">
        <v>26373.3</v>
      </c>
      <c r="C1865" s="9">
        <v>4547.1000000000004</v>
      </c>
      <c r="D1865" s="9">
        <v>4547.1000000000004</v>
      </c>
      <c r="E1865" s="9">
        <v>909.4</v>
      </c>
      <c r="F1865" s="9">
        <v>8184.8</v>
      </c>
      <c r="G1865" s="9">
        <v>3637.7</v>
      </c>
      <c r="H1865" s="9">
        <v>7275.4</v>
      </c>
      <c r="I1865" s="9">
        <v>55474.8</v>
      </c>
      <c r="J1865" s="9">
        <v>59000</v>
      </c>
      <c r="K1865" s="9">
        <v>3525.2</v>
      </c>
      <c r="L1865" s="9">
        <v>5.97</v>
      </c>
    </row>
    <row r="1866" spans="1:12" ht="15" thickBot="1" x14ac:dyDescent="0.35">
      <c r="A1866" s="8" t="s">
        <v>218</v>
      </c>
      <c r="B1866" s="9">
        <v>26373.3</v>
      </c>
      <c r="C1866" s="9">
        <v>5456.5</v>
      </c>
      <c r="D1866" s="9">
        <v>4547.1000000000004</v>
      </c>
      <c r="E1866" s="9">
        <v>5456.5</v>
      </c>
      <c r="F1866" s="9">
        <v>9094.2000000000007</v>
      </c>
      <c r="G1866" s="9">
        <v>3637.7</v>
      </c>
      <c r="H1866" s="9">
        <v>7275.4</v>
      </c>
      <c r="I1866" s="9">
        <v>61840.800000000003</v>
      </c>
      <c r="J1866" s="9">
        <v>68000</v>
      </c>
      <c r="K1866" s="9">
        <v>6159.2</v>
      </c>
      <c r="L1866" s="9">
        <v>9.06</v>
      </c>
    </row>
    <row r="1867" spans="1:12" ht="15" thickBot="1" x14ac:dyDescent="0.35">
      <c r="A1867" s="8" t="s">
        <v>219</v>
      </c>
      <c r="B1867" s="9">
        <v>26373.3</v>
      </c>
      <c r="C1867" s="9">
        <v>4547.1000000000004</v>
      </c>
      <c r="D1867" s="9">
        <v>4547.1000000000004</v>
      </c>
      <c r="E1867" s="9">
        <v>5456.5</v>
      </c>
      <c r="F1867" s="9">
        <v>9094.2000000000007</v>
      </c>
      <c r="G1867" s="9">
        <v>3637.7</v>
      </c>
      <c r="H1867" s="9">
        <v>7275.4</v>
      </c>
      <c r="I1867" s="9">
        <v>60931.4</v>
      </c>
      <c r="J1867" s="9">
        <v>65000</v>
      </c>
      <c r="K1867" s="9">
        <v>4068.6</v>
      </c>
      <c r="L1867" s="9">
        <v>6.26</v>
      </c>
    </row>
    <row r="1868" spans="1:12" ht="15" thickBot="1" x14ac:dyDescent="0.35">
      <c r="A1868" s="8" t="s">
        <v>220</v>
      </c>
      <c r="B1868" s="9">
        <v>30920.400000000001</v>
      </c>
      <c r="C1868" s="9">
        <v>4547.1000000000004</v>
      </c>
      <c r="D1868" s="9">
        <v>4547.1000000000004</v>
      </c>
      <c r="E1868" s="9">
        <v>5456.5</v>
      </c>
      <c r="F1868" s="9">
        <v>9094.2000000000007</v>
      </c>
      <c r="G1868" s="9">
        <v>3637.7</v>
      </c>
      <c r="H1868" s="9">
        <v>7275.4</v>
      </c>
      <c r="I1868" s="9">
        <v>65478.5</v>
      </c>
      <c r="J1868" s="9">
        <v>72000</v>
      </c>
      <c r="K1868" s="9">
        <v>6521.5</v>
      </c>
      <c r="L1868" s="9">
        <v>9.06</v>
      </c>
    </row>
    <row r="1869" spans="1:12" ht="15" thickBot="1" x14ac:dyDescent="0.35">
      <c r="A1869" s="8" t="s">
        <v>221</v>
      </c>
      <c r="B1869" s="9">
        <v>30920.400000000001</v>
      </c>
      <c r="C1869" s="9">
        <v>4547.1000000000004</v>
      </c>
      <c r="D1869" s="9">
        <v>4547.1000000000004</v>
      </c>
      <c r="E1869" s="9">
        <v>1818.8</v>
      </c>
      <c r="F1869" s="9">
        <v>9094.2000000000007</v>
      </c>
      <c r="G1869" s="9">
        <v>3637.7</v>
      </c>
      <c r="H1869" s="9">
        <v>7275.4</v>
      </c>
      <c r="I1869" s="9">
        <v>61840.800000000003</v>
      </c>
      <c r="J1869" s="9">
        <v>68000</v>
      </c>
      <c r="K1869" s="9">
        <v>6159.2</v>
      </c>
      <c r="L1869" s="9">
        <v>9.06</v>
      </c>
    </row>
    <row r="1870" spans="1:12" ht="15" thickBot="1" x14ac:dyDescent="0.35">
      <c r="A1870" s="8" t="s">
        <v>222</v>
      </c>
      <c r="B1870" s="9">
        <v>44561.7</v>
      </c>
      <c r="C1870" s="9">
        <v>4547.1000000000004</v>
      </c>
      <c r="D1870" s="9">
        <v>4547.1000000000004</v>
      </c>
      <c r="E1870" s="9">
        <v>5456.5</v>
      </c>
      <c r="F1870" s="9">
        <v>9094.2000000000007</v>
      </c>
      <c r="G1870" s="9">
        <v>3637.7</v>
      </c>
      <c r="H1870" s="9">
        <v>7275.4</v>
      </c>
      <c r="I1870" s="9">
        <v>79119.8</v>
      </c>
      <c r="J1870" s="9">
        <v>87000</v>
      </c>
      <c r="K1870" s="9">
        <v>7880.2</v>
      </c>
      <c r="L1870" s="9">
        <v>9.06</v>
      </c>
    </row>
    <row r="1871" spans="1:12" ht="15" thickBot="1" x14ac:dyDescent="0.35">
      <c r="A1871" s="8" t="s">
        <v>223</v>
      </c>
      <c r="B1871" s="9">
        <v>44561.7</v>
      </c>
      <c r="C1871" s="9">
        <v>5456.5</v>
      </c>
      <c r="D1871" s="9">
        <v>4547.1000000000004</v>
      </c>
      <c r="E1871" s="9">
        <v>5456.5</v>
      </c>
      <c r="F1871" s="9">
        <v>9094.2000000000007</v>
      </c>
      <c r="G1871" s="9">
        <v>3637.7</v>
      </c>
      <c r="H1871" s="9">
        <v>7275.4</v>
      </c>
      <c r="I1871" s="9">
        <v>80029.3</v>
      </c>
      <c r="J1871" s="9">
        <v>72000</v>
      </c>
      <c r="K1871" s="9">
        <v>-8029.3</v>
      </c>
      <c r="L1871" s="9">
        <v>-11.15</v>
      </c>
    </row>
    <row r="1872" spans="1:12" ht="15" thickBot="1" x14ac:dyDescent="0.35">
      <c r="A1872" s="8" t="s">
        <v>224</v>
      </c>
      <c r="B1872" s="9">
        <v>44561.7</v>
      </c>
      <c r="C1872" s="9">
        <v>6366</v>
      </c>
      <c r="D1872" s="9">
        <v>4547.1000000000004</v>
      </c>
      <c r="E1872" s="9">
        <v>5456.5</v>
      </c>
      <c r="F1872" s="9">
        <v>9094.2000000000007</v>
      </c>
      <c r="G1872" s="9">
        <v>3637.7</v>
      </c>
      <c r="H1872" s="9">
        <v>7275.4</v>
      </c>
      <c r="I1872" s="9">
        <v>80938.7</v>
      </c>
      <c r="J1872" s="9">
        <v>88000</v>
      </c>
      <c r="K1872" s="9">
        <v>7061.3</v>
      </c>
      <c r="L1872" s="9">
        <v>8.02</v>
      </c>
    </row>
    <row r="1873" spans="1:12" ht="15" thickBot="1" x14ac:dyDescent="0.35">
      <c r="A1873" s="8" t="s">
        <v>225</v>
      </c>
      <c r="B1873" s="9">
        <v>44561.7</v>
      </c>
      <c r="C1873" s="9">
        <v>4547.1000000000004</v>
      </c>
      <c r="D1873" s="9">
        <v>4547.1000000000004</v>
      </c>
      <c r="E1873" s="9">
        <v>1818.8</v>
      </c>
      <c r="F1873" s="9">
        <v>8184.8</v>
      </c>
      <c r="G1873" s="9">
        <v>3637.7</v>
      </c>
      <c r="H1873" s="9">
        <v>7275.4</v>
      </c>
      <c r="I1873" s="9">
        <v>74572.7</v>
      </c>
      <c r="J1873" s="9">
        <v>64000</v>
      </c>
      <c r="K1873" s="9">
        <v>-10572.7</v>
      </c>
      <c r="L1873" s="9">
        <v>-16.52</v>
      </c>
    </row>
    <row r="1874" spans="1:12" ht="15" thickBot="1" x14ac:dyDescent="0.35">
      <c r="A1874" s="8" t="s">
        <v>226</v>
      </c>
      <c r="B1874" s="9">
        <v>44561.7</v>
      </c>
      <c r="C1874" s="9">
        <v>1818.8</v>
      </c>
      <c r="D1874" s="9">
        <v>4547.1000000000004</v>
      </c>
      <c r="E1874" s="9">
        <v>5456.5</v>
      </c>
      <c r="F1874" s="9">
        <v>9094.2000000000007</v>
      </c>
      <c r="G1874" s="9">
        <v>3637.7</v>
      </c>
      <c r="H1874" s="9">
        <v>7275.4</v>
      </c>
      <c r="I1874" s="9">
        <v>76391.600000000006</v>
      </c>
      <c r="J1874" s="9">
        <v>66000</v>
      </c>
      <c r="K1874" s="9">
        <v>-10391.6</v>
      </c>
      <c r="L1874" s="9">
        <v>-15.74</v>
      </c>
    </row>
    <row r="1875" spans="1:12" ht="15" thickBot="1" x14ac:dyDescent="0.35">
      <c r="A1875" s="8" t="s">
        <v>227</v>
      </c>
      <c r="B1875" s="9">
        <v>44561.7</v>
      </c>
      <c r="C1875" s="9">
        <v>5456.5</v>
      </c>
      <c r="D1875" s="9">
        <v>4547.1000000000004</v>
      </c>
      <c r="E1875" s="9">
        <v>5456.5</v>
      </c>
      <c r="F1875" s="9">
        <v>9094.2000000000007</v>
      </c>
      <c r="G1875" s="9">
        <v>3637.7</v>
      </c>
      <c r="H1875" s="9">
        <v>7275.4</v>
      </c>
      <c r="I1875" s="9">
        <v>80029.3</v>
      </c>
      <c r="J1875" s="9">
        <v>76000</v>
      </c>
      <c r="K1875" s="9">
        <v>-4029.3</v>
      </c>
      <c r="L1875" s="9">
        <v>-5.3</v>
      </c>
    </row>
    <row r="1876" spans="1:12" ht="15" thickBot="1" x14ac:dyDescent="0.35">
      <c r="A1876" s="8" t="s">
        <v>228</v>
      </c>
      <c r="B1876" s="9">
        <v>44561.7</v>
      </c>
      <c r="C1876" s="9">
        <v>17279</v>
      </c>
      <c r="D1876" s="9">
        <v>4547.1000000000004</v>
      </c>
      <c r="E1876" s="9">
        <v>5456.5</v>
      </c>
      <c r="F1876" s="9">
        <v>9094.2000000000007</v>
      </c>
      <c r="G1876" s="9">
        <v>3637.7</v>
      </c>
      <c r="H1876" s="9">
        <v>7275.4</v>
      </c>
      <c r="I1876" s="9">
        <v>91851.8</v>
      </c>
      <c r="J1876" s="9">
        <v>101000</v>
      </c>
      <c r="K1876" s="9">
        <v>9148.2000000000007</v>
      </c>
      <c r="L1876" s="9">
        <v>9.06</v>
      </c>
    </row>
    <row r="1877" spans="1:12" ht="15" thickBot="1" x14ac:dyDescent="0.35">
      <c r="A1877" s="8" t="s">
        <v>229</v>
      </c>
      <c r="B1877" s="9">
        <v>44561.7</v>
      </c>
      <c r="C1877" s="9">
        <v>6366</v>
      </c>
      <c r="D1877" s="9">
        <v>4547.1000000000004</v>
      </c>
      <c r="E1877" s="9">
        <v>5456.5</v>
      </c>
      <c r="F1877" s="9">
        <v>9094.2000000000007</v>
      </c>
      <c r="G1877" s="9">
        <v>3637.7</v>
      </c>
      <c r="H1877" s="9">
        <v>7275.4</v>
      </c>
      <c r="I1877" s="9">
        <v>80938.7</v>
      </c>
      <c r="J1877" s="9">
        <v>89000</v>
      </c>
      <c r="K1877" s="9">
        <v>8061.3</v>
      </c>
      <c r="L1877" s="9">
        <v>9.06</v>
      </c>
    </row>
    <row r="1878" spans="1:12" ht="15" thickBot="1" x14ac:dyDescent="0.35">
      <c r="A1878" s="8" t="s">
        <v>230</v>
      </c>
      <c r="B1878" s="9">
        <v>44561.7</v>
      </c>
      <c r="C1878" s="9">
        <v>5456.5</v>
      </c>
      <c r="D1878" s="9">
        <v>4547.1000000000004</v>
      </c>
      <c r="E1878" s="9">
        <v>5456.5</v>
      </c>
      <c r="F1878" s="9">
        <v>9094.2000000000007</v>
      </c>
      <c r="G1878" s="9">
        <v>3637.7</v>
      </c>
      <c r="H1878" s="9">
        <v>7275.4</v>
      </c>
      <c r="I1878" s="9">
        <v>80029.3</v>
      </c>
      <c r="J1878" s="9">
        <v>78000</v>
      </c>
      <c r="K1878" s="9">
        <v>-2029.3</v>
      </c>
      <c r="L1878" s="9">
        <v>-2.6</v>
      </c>
    </row>
    <row r="1879" spans="1:12" ht="15" thickBot="1" x14ac:dyDescent="0.35">
      <c r="A1879" s="8" t="s">
        <v>231</v>
      </c>
      <c r="B1879" s="9">
        <v>44561.7</v>
      </c>
      <c r="C1879" s="9">
        <v>4547.1000000000004</v>
      </c>
      <c r="D1879" s="9">
        <v>4547.1000000000004</v>
      </c>
      <c r="E1879" s="9">
        <v>5456.5</v>
      </c>
      <c r="F1879" s="9">
        <v>9094.2000000000007</v>
      </c>
      <c r="G1879" s="9">
        <v>3637.7</v>
      </c>
      <c r="H1879" s="9">
        <v>7275.4</v>
      </c>
      <c r="I1879" s="9">
        <v>79119.8</v>
      </c>
      <c r="J1879" s="9">
        <v>78000</v>
      </c>
      <c r="K1879" s="9">
        <v>-1119.8</v>
      </c>
      <c r="L1879" s="9">
        <v>-1.44</v>
      </c>
    </row>
    <row r="1880" spans="1:12" ht="15" thickBot="1" x14ac:dyDescent="0.35">
      <c r="A1880" s="8" t="s">
        <v>232</v>
      </c>
      <c r="B1880" s="9">
        <v>44561.7</v>
      </c>
      <c r="C1880" s="9">
        <v>5456.5</v>
      </c>
      <c r="D1880" s="9">
        <v>4547.1000000000004</v>
      </c>
      <c r="E1880" s="9">
        <v>5456.5</v>
      </c>
      <c r="F1880" s="9">
        <v>9094.2000000000007</v>
      </c>
      <c r="G1880" s="9">
        <v>3637.7</v>
      </c>
      <c r="H1880" s="9">
        <v>7275.4</v>
      </c>
      <c r="I1880" s="9">
        <v>80029.3</v>
      </c>
      <c r="J1880" s="9">
        <v>75000</v>
      </c>
      <c r="K1880" s="9">
        <v>-5029.3</v>
      </c>
      <c r="L1880" s="9">
        <v>-6.71</v>
      </c>
    </row>
    <row r="1881" spans="1:12" ht="15" thickBot="1" x14ac:dyDescent="0.35">
      <c r="A1881" s="8" t="s">
        <v>233</v>
      </c>
      <c r="B1881" s="9">
        <v>44561.7</v>
      </c>
      <c r="C1881" s="9">
        <v>4547.1000000000004</v>
      </c>
      <c r="D1881" s="9">
        <v>4547.1000000000004</v>
      </c>
      <c r="E1881" s="9">
        <v>5456.5</v>
      </c>
      <c r="F1881" s="9">
        <v>9094.2000000000007</v>
      </c>
      <c r="G1881" s="9">
        <v>3637.7</v>
      </c>
      <c r="H1881" s="9">
        <v>7275.4</v>
      </c>
      <c r="I1881" s="9">
        <v>79119.8</v>
      </c>
      <c r="J1881" s="9">
        <v>72000</v>
      </c>
      <c r="K1881" s="9">
        <v>-7119.8</v>
      </c>
      <c r="L1881" s="9">
        <v>-9.89</v>
      </c>
    </row>
    <row r="1882" spans="1:12" ht="15" thickBot="1" x14ac:dyDescent="0.35">
      <c r="A1882" s="8" t="s">
        <v>234</v>
      </c>
      <c r="B1882" s="9">
        <v>44561.7</v>
      </c>
      <c r="C1882" s="9">
        <v>4547.1000000000004</v>
      </c>
      <c r="D1882" s="9">
        <v>4547.1000000000004</v>
      </c>
      <c r="E1882" s="9">
        <v>5456.5</v>
      </c>
      <c r="F1882" s="9">
        <v>9094.2000000000007</v>
      </c>
      <c r="G1882" s="9">
        <v>3637.7</v>
      </c>
      <c r="H1882" s="9">
        <v>7275.4</v>
      </c>
      <c r="I1882" s="9">
        <v>79119.8</v>
      </c>
      <c r="J1882" s="9">
        <v>78000</v>
      </c>
      <c r="K1882" s="9">
        <v>-1119.8</v>
      </c>
      <c r="L1882" s="9">
        <v>-1.44</v>
      </c>
    </row>
    <row r="1883" spans="1:12" ht="15" thickBot="1" x14ac:dyDescent="0.35">
      <c r="A1883" s="8" t="s">
        <v>235</v>
      </c>
      <c r="B1883" s="9">
        <v>44561.7</v>
      </c>
      <c r="C1883" s="9">
        <v>5456.5</v>
      </c>
      <c r="D1883" s="9">
        <v>4547.1000000000004</v>
      </c>
      <c r="E1883" s="9">
        <v>5456.5</v>
      </c>
      <c r="F1883" s="9">
        <v>9094.2000000000007</v>
      </c>
      <c r="G1883" s="9">
        <v>3637.7</v>
      </c>
      <c r="H1883" s="9">
        <v>7275.4</v>
      </c>
      <c r="I1883" s="9">
        <v>80029.3</v>
      </c>
      <c r="J1883" s="9">
        <v>82000</v>
      </c>
      <c r="K1883" s="9">
        <v>1970.7</v>
      </c>
      <c r="L1883" s="9">
        <v>2.4</v>
      </c>
    </row>
    <row r="1884" spans="1:12" ht="15" thickBot="1" x14ac:dyDescent="0.35">
      <c r="A1884" s="8" t="s">
        <v>236</v>
      </c>
      <c r="B1884" s="9">
        <v>44561.7</v>
      </c>
      <c r="C1884" s="9">
        <v>6366</v>
      </c>
      <c r="D1884" s="9">
        <v>4547.1000000000004</v>
      </c>
      <c r="E1884" s="9">
        <v>5456.5</v>
      </c>
      <c r="F1884" s="9">
        <v>9094.2000000000007</v>
      </c>
      <c r="G1884" s="9">
        <v>3637.7</v>
      </c>
      <c r="H1884" s="9">
        <v>7275.4</v>
      </c>
      <c r="I1884" s="9">
        <v>80938.7</v>
      </c>
      <c r="J1884" s="9">
        <v>86000</v>
      </c>
      <c r="K1884" s="9">
        <v>5061.3</v>
      </c>
      <c r="L1884" s="9">
        <v>5.89</v>
      </c>
    </row>
    <row r="1885" spans="1:12" ht="15" thickBot="1" x14ac:dyDescent="0.35">
      <c r="A1885" s="8" t="s">
        <v>237</v>
      </c>
      <c r="B1885" s="9">
        <v>44561.7</v>
      </c>
      <c r="C1885" s="9">
        <v>4547.1000000000004</v>
      </c>
      <c r="D1885" s="9">
        <v>4547.1000000000004</v>
      </c>
      <c r="E1885" s="9">
        <v>5456.5</v>
      </c>
      <c r="F1885" s="9">
        <v>9094.2000000000007</v>
      </c>
      <c r="G1885" s="9">
        <v>3637.7</v>
      </c>
      <c r="H1885" s="9">
        <v>7275.4</v>
      </c>
      <c r="I1885" s="9">
        <v>79119.8</v>
      </c>
      <c r="J1885" s="9">
        <v>73000</v>
      </c>
      <c r="K1885" s="9">
        <v>-6119.8</v>
      </c>
      <c r="L1885" s="9">
        <v>-8.3800000000000008</v>
      </c>
    </row>
    <row r="1886" spans="1:12" ht="15" thickBot="1" x14ac:dyDescent="0.35">
      <c r="A1886" s="8" t="s">
        <v>238</v>
      </c>
      <c r="B1886" s="9">
        <v>44561.7</v>
      </c>
      <c r="C1886" s="9">
        <v>4547.1000000000004</v>
      </c>
      <c r="D1886" s="9">
        <v>4547.1000000000004</v>
      </c>
      <c r="E1886" s="9">
        <v>5456.5</v>
      </c>
      <c r="F1886" s="9">
        <v>9094.2000000000007</v>
      </c>
      <c r="G1886" s="9">
        <v>3637.7</v>
      </c>
      <c r="H1886" s="9">
        <v>7275.4</v>
      </c>
      <c r="I1886" s="9">
        <v>79119.8</v>
      </c>
      <c r="J1886" s="9">
        <v>71000</v>
      </c>
      <c r="K1886" s="9">
        <v>-8119.8</v>
      </c>
      <c r="L1886" s="9">
        <v>-11.44</v>
      </c>
    </row>
    <row r="1887" spans="1:12" ht="15" thickBot="1" x14ac:dyDescent="0.35">
      <c r="A1887" s="8" t="s">
        <v>239</v>
      </c>
      <c r="B1887" s="9">
        <v>44561.7</v>
      </c>
      <c r="C1887" s="9">
        <v>4547.1000000000004</v>
      </c>
      <c r="D1887" s="9">
        <v>4547.1000000000004</v>
      </c>
      <c r="E1887" s="9">
        <v>5456.5</v>
      </c>
      <c r="F1887" s="9">
        <v>9094.2000000000007</v>
      </c>
      <c r="G1887" s="9">
        <v>3637.7</v>
      </c>
      <c r="H1887" s="9">
        <v>7275.4</v>
      </c>
      <c r="I1887" s="9">
        <v>79119.8</v>
      </c>
      <c r="J1887" s="9">
        <v>80000</v>
      </c>
      <c r="K1887" s="9">
        <v>880.2</v>
      </c>
      <c r="L1887" s="9">
        <v>1.1000000000000001</v>
      </c>
    </row>
    <row r="1888" spans="1:12" ht="15" thickBot="1" x14ac:dyDescent="0.35">
      <c r="A1888" s="8" t="s">
        <v>240</v>
      </c>
      <c r="B1888" s="9">
        <v>44561.7</v>
      </c>
      <c r="C1888" s="9">
        <v>4547.1000000000004</v>
      </c>
      <c r="D1888" s="9">
        <v>4547.1000000000004</v>
      </c>
      <c r="E1888" s="9">
        <v>5456.5</v>
      </c>
      <c r="F1888" s="9">
        <v>9094.2000000000007</v>
      </c>
      <c r="G1888" s="9">
        <v>3637.7</v>
      </c>
      <c r="H1888" s="9">
        <v>7275.4</v>
      </c>
      <c r="I1888" s="9">
        <v>79119.8</v>
      </c>
      <c r="J1888" s="9">
        <v>78000</v>
      </c>
      <c r="K1888" s="9">
        <v>-1119.8</v>
      </c>
      <c r="L1888" s="9">
        <v>-1.44</v>
      </c>
    </row>
    <row r="1889" spans="1:12" ht="15" thickBot="1" x14ac:dyDescent="0.35">
      <c r="A1889" s="8" t="s">
        <v>241</v>
      </c>
      <c r="B1889" s="9">
        <v>44561.7</v>
      </c>
      <c r="C1889" s="9">
        <v>4547.1000000000004</v>
      </c>
      <c r="D1889" s="9">
        <v>4547.1000000000004</v>
      </c>
      <c r="E1889" s="9">
        <v>5456.5</v>
      </c>
      <c r="F1889" s="9">
        <v>9094.2000000000007</v>
      </c>
      <c r="G1889" s="9">
        <v>3637.7</v>
      </c>
      <c r="H1889" s="9">
        <v>7275.4</v>
      </c>
      <c r="I1889" s="9">
        <v>79119.8</v>
      </c>
      <c r="J1889" s="9">
        <v>80000</v>
      </c>
      <c r="K1889" s="9">
        <v>880.2</v>
      </c>
      <c r="L1889" s="9">
        <v>1.1000000000000001</v>
      </c>
    </row>
    <row r="1890" spans="1:12" ht="15" thickBot="1" x14ac:dyDescent="0.35">
      <c r="A1890" s="8" t="s">
        <v>242</v>
      </c>
      <c r="B1890" s="9">
        <v>44561.7</v>
      </c>
      <c r="C1890" s="9">
        <v>5456.5</v>
      </c>
      <c r="D1890" s="9">
        <v>4547.1000000000004</v>
      </c>
      <c r="E1890" s="9">
        <v>5456.5</v>
      </c>
      <c r="F1890" s="9">
        <v>9094.2000000000007</v>
      </c>
      <c r="G1890" s="9">
        <v>3637.7</v>
      </c>
      <c r="H1890" s="9">
        <v>7275.4</v>
      </c>
      <c r="I1890" s="9">
        <v>80029.3</v>
      </c>
      <c r="J1890" s="9">
        <v>84000</v>
      </c>
      <c r="K1890" s="9">
        <v>3970.7</v>
      </c>
      <c r="L1890" s="9">
        <v>4.7300000000000004</v>
      </c>
    </row>
    <row r="1891" spans="1:12" ht="15" thickBot="1" x14ac:dyDescent="0.35">
      <c r="A1891" s="8" t="s">
        <v>243</v>
      </c>
      <c r="B1891" s="9">
        <v>44561.7</v>
      </c>
      <c r="C1891" s="9">
        <v>5456.5</v>
      </c>
      <c r="D1891" s="9">
        <v>4547.1000000000004</v>
      </c>
      <c r="E1891" s="9">
        <v>5456.5</v>
      </c>
      <c r="F1891" s="9">
        <v>9094.2000000000007</v>
      </c>
      <c r="G1891" s="9">
        <v>3637.7</v>
      </c>
      <c r="H1891" s="9">
        <v>7275.4</v>
      </c>
      <c r="I1891" s="9">
        <v>80029.3</v>
      </c>
      <c r="J1891" s="9">
        <v>77000</v>
      </c>
      <c r="K1891" s="9">
        <v>-3029.3</v>
      </c>
      <c r="L1891" s="9">
        <v>-3.93</v>
      </c>
    </row>
    <row r="1892" spans="1:12" ht="15" thickBot="1" x14ac:dyDescent="0.35">
      <c r="A1892" s="8" t="s">
        <v>244</v>
      </c>
      <c r="B1892" s="9">
        <v>44561.7</v>
      </c>
      <c r="C1892" s="9">
        <v>4547.1000000000004</v>
      </c>
      <c r="D1892" s="9">
        <v>4547.1000000000004</v>
      </c>
      <c r="E1892" s="9">
        <v>5456.5</v>
      </c>
      <c r="F1892" s="9">
        <v>9094.2000000000007</v>
      </c>
      <c r="G1892" s="9">
        <v>3637.7</v>
      </c>
      <c r="H1892" s="9">
        <v>7275.4</v>
      </c>
      <c r="I1892" s="9">
        <v>79119.8</v>
      </c>
      <c r="J1892" s="9">
        <v>77000</v>
      </c>
      <c r="K1892" s="9">
        <v>-2119.8000000000002</v>
      </c>
      <c r="L1892" s="9">
        <v>-2.75</v>
      </c>
    </row>
    <row r="1893" spans="1:12" ht="15" thickBot="1" x14ac:dyDescent="0.35">
      <c r="A1893" s="8" t="s">
        <v>245</v>
      </c>
      <c r="B1893" s="9">
        <v>44561.7</v>
      </c>
      <c r="C1893" s="9">
        <v>4547.1000000000004</v>
      </c>
      <c r="D1893" s="9">
        <v>4547.1000000000004</v>
      </c>
      <c r="E1893" s="9">
        <v>5456.5</v>
      </c>
      <c r="F1893" s="9">
        <v>9094.2000000000007</v>
      </c>
      <c r="G1893" s="9">
        <v>3637.7</v>
      </c>
      <c r="H1893" s="9">
        <v>7275.4</v>
      </c>
      <c r="I1893" s="9">
        <v>79119.8</v>
      </c>
      <c r="J1893" s="9">
        <v>69000</v>
      </c>
      <c r="K1893" s="9">
        <v>-10119.799999999999</v>
      </c>
      <c r="L1893" s="9">
        <v>-14.67</v>
      </c>
    </row>
    <row r="1894" spans="1:12" ht="15" thickBot="1" x14ac:dyDescent="0.35">
      <c r="A1894" s="8" t="s">
        <v>246</v>
      </c>
      <c r="B1894" s="9">
        <v>44561.7</v>
      </c>
      <c r="C1894" s="9">
        <v>4547.1000000000004</v>
      </c>
      <c r="D1894" s="9">
        <v>4547.1000000000004</v>
      </c>
      <c r="E1894" s="9">
        <v>5456.5</v>
      </c>
      <c r="F1894" s="9">
        <v>9094.2000000000007</v>
      </c>
      <c r="G1894" s="9">
        <v>3637.7</v>
      </c>
      <c r="H1894" s="9">
        <v>7275.4</v>
      </c>
      <c r="I1894" s="9">
        <v>79119.8</v>
      </c>
      <c r="J1894" s="9">
        <v>77000</v>
      </c>
      <c r="K1894" s="9">
        <v>-2119.8000000000002</v>
      </c>
      <c r="L1894" s="9">
        <v>-2.75</v>
      </c>
    </row>
    <row r="1895" spans="1:12" ht="15" thickBot="1" x14ac:dyDescent="0.35">
      <c r="A1895" s="8" t="s">
        <v>247</v>
      </c>
      <c r="B1895" s="9">
        <v>44561.7</v>
      </c>
      <c r="C1895" s="9">
        <v>5456.5</v>
      </c>
      <c r="D1895" s="9">
        <v>4547.1000000000004</v>
      </c>
      <c r="E1895" s="9">
        <v>5456.5</v>
      </c>
      <c r="F1895" s="9">
        <v>9094.2000000000007</v>
      </c>
      <c r="G1895" s="9">
        <v>3637.7</v>
      </c>
      <c r="H1895" s="9">
        <v>7275.4</v>
      </c>
      <c r="I1895" s="9">
        <v>80029.3</v>
      </c>
      <c r="J1895" s="9">
        <v>88000</v>
      </c>
      <c r="K1895" s="9">
        <v>7970.7</v>
      </c>
      <c r="L1895" s="9">
        <v>9.06</v>
      </c>
    </row>
    <row r="1896" spans="1:12" ht="15" thickBot="1" x14ac:dyDescent="0.35">
      <c r="A1896" s="8" t="s">
        <v>248</v>
      </c>
      <c r="B1896" s="9">
        <v>44561.7</v>
      </c>
      <c r="C1896" s="9">
        <v>6366</v>
      </c>
      <c r="D1896" s="9">
        <v>4547.1000000000004</v>
      </c>
      <c r="E1896" s="9">
        <v>5456.5</v>
      </c>
      <c r="F1896" s="9">
        <v>9094.2000000000007</v>
      </c>
      <c r="G1896" s="9">
        <v>3637.7</v>
      </c>
      <c r="H1896" s="9">
        <v>7275.4</v>
      </c>
      <c r="I1896" s="9">
        <v>80938.7</v>
      </c>
      <c r="J1896" s="9">
        <v>84000</v>
      </c>
      <c r="K1896" s="9">
        <v>3061.3</v>
      </c>
      <c r="L1896" s="9">
        <v>3.64</v>
      </c>
    </row>
    <row r="1897" spans="1:12" ht="15" thickBot="1" x14ac:dyDescent="0.35">
      <c r="A1897" s="8" t="s">
        <v>249</v>
      </c>
      <c r="B1897" s="9">
        <v>44561.7</v>
      </c>
      <c r="C1897" s="9">
        <v>4547.1000000000004</v>
      </c>
      <c r="D1897" s="9">
        <v>4547.1000000000004</v>
      </c>
      <c r="E1897" s="9">
        <v>5456.5</v>
      </c>
      <c r="F1897" s="9">
        <v>9094.2000000000007</v>
      </c>
      <c r="G1897" s="9">
        <v>3637.7</v>
      </c>
      <c r="H1897" s="9">
        <v>7275.4</v>
      </c>
      <c r="I1897" s="9">
        <v>79119.8</v>
      </c>
      <c r="J1897" s="9">
        <v>76000</v>
      </c>
      <c r="K1897" s="9">
        <v>-3119.8</v>
      </c>
      <c r="L1897" s="9">
        <v>-4.1100000000000003</v>
      </c>
    </row>
    <row r="1898" spans="1:12" ht="15" thickBot="1" x14ac:dyDescent="0.35">
      <c r="A1898" s="8" t="s">
        <v>250</v>
      </c>
      <c r="B1898" s="9">
        <v>44561.7</v>
      </c>
      <c r="C1898" s="9">
        <v>4547.1000000000004</v>
      </c>
      <c r="D1898" s="9">
        <v>4547.1000000000004</v>
      </c>
      <c r="E1898" s="9">
        <v>5456.5</v>
      </c>
      <c r="F1898" s="9">
        <v>9094.2000000000007</v>
      </c>
      <c r="G1898" s="9">
        <v>3637.7</v>
      </c>
      <c r="H1898" s="9">
        <v>7275.4</v>
      </c>
      <c r="I1898" s="9">
        <v>79119.8</v>
      </c>
      <c r="J1898" s="9">
        <v>72000</v>
      </c>
      <c r="K1898" s="9">
        <v>-7119.8</v>
      </c>
      <c r="L1898" s="9">
        <v>-9.89</v>
      </c>
    </row>
    <row r="1899" spans="1:12" ht="15" thickBot="1" x14ac:dyDescent="0.35">
      <c r="A1899" s="8" t="s">
        <v>251</v>
      </c>
      <c r="B1899" s="9">
        <v>44561.7</v>
      </c>
      <c r="C1899" s="9">
        <v>4547.1000000000004</v>
      </c>
      <c r="D1899" s="9">
        <v>4547.1000000000004</v>
      </c>
      <c r="E1899" s="9">
        <v>5456.5</v>
      </c>
      <c r="F1899" s="9">
        <v>9094.2000000000007</v>
      </c>
      <c r="G1899" s="9">
        <v>3637.7</v>
      </c>
      <c r="H1899" s="9">
        <v>7275.4</v>
      </c>
      <c r="I1899" s="9">
        <v>79119.8</v>
      </c>
      <c r="J1899" s="9">
        <v>71000</v>
      </c>
      <c r="K1899" s="9">
        <v>-8119.8</v>
      </c>
      <c r="L1899" s="9">
        <v>-11.44</v>
      </c>
    </row>
    <row r="1900" spans="1:12" ht="15" thickBot="1" x14ac:dyDescent="0.35">
      <c r="A1900" s="8" t="s">
        <v>252</v>
      </c>
      <c r="B1900" s="9">
        <v>44561.7</v>
      </c>
      <c r="C1900" s="9">
        <v>4547.1000000000004</v>
      </c>
      <c r="D1900" s="9">
        <v>4547.1000000000004</v>
      </c>
      <c r="E1900" s="9">
        <v>5456.5</v>
      </c>
      <c r="F1900" s="9">
        <v>9094.2000000000007</v>
      </c>
      <c r="G1900" s="9">
        <v>3637.7</v>
      </c>
      <c r="H1900" s="9">
        <v>7275.4</v>
      </c>
      <c r="I1900" s="9">
        <v>79119.8</v>
      </c>
      <c r="J1900" s="9">
        <v>73000</v>
      </c>
      <c r="K1900" s="9">
        <v>-6119.8</v>
      </c>
      <c r="L1900" s="9">
        <v>-8.3800000000000008</v>
      </c>
    </row>
    <row r="1901" spans="1:12" ht="15" thickBot="1" x14ac:dyDescent="0.35">
      <c r="A1901" s="8" t="s">
        <v>253</v>
      </c>
      <c r="B1901" s="9">
        <v>44561.7</v>
      </c>
      <c r="C1901" s="9">
        <v>4547.1000000000004</v>
      </c>
      <c r="D1901" s="9">
        <v>4547.1000000000004</v>
      </c>
      <c r="E1901" s="9">
        <v>5456.5</v>
      </c>
      <c r="F1901" s="9">
        <v>9094.2000000000007</v>
      </c>
      <c r="G1901" s="9">
        <v>3637.7</v>
      </c>
      <c r="H1901" s="9">
        <v>7275.4</v>
      </c>
      <c r="I1901" s="9">
        <v>79119.8</v>
      </c>
      <c r="J1901" s="9">
        <v>73000</v>
      </c>
      <c r="K1901" s="9">
        <v>-6119.8</v>
      </c>
      <c r="L1901" s="9">
        <v>-8.3800000000000008</v>
      </c>
    </row>
    <row r="1902" spans="1:12" ht="15" thickBot="1" x14ac:dyDescent="0.35">
      <c r="A1902" s="8" t="s">
        <v>254</v>
      </c>
      <c r="B1902" s="9">
        <v>44561.7</v>
      </c>
      <c r="C1902" s="9">
        <v>5456.5</v>
      </c>
      <c r="D1902" s="9">
        <v>4547.1000000000004</v>
      </c>
      <c r="E1902" s="9">
        <v>5456.5</v>
      </c>
      <c r="F1902" s="9">
        <v>9094.2000000000007</v>
      </c>
      <c r="G1902" s="9">
        <v>3637.7</v>
      </c>
      <c r="H1902" s="9">
        <v>7275.4</v>
      </c>
      <c r="I1902" s="9">
        <v>80029.3</v>
      </c>
      <c r="J1902" s="9">
        <v>79000</v>
      </c>
      <c r="K1902" s="9">
        <v>-1029.3</v>
      </c>
      <c r="L1902" s="9">
        <v>-1.3</v>
      </c>
    </row>
    <row r="1903" spans="1:12" ht="15" thickBot="1" x14ac:dyDescent="0.35">
      <c r="A1903" s="8" t="s">
        <v>255</v>
      </c>
      <c r="B1903" s="9">
        <v>44561.7</v>
      </c>
      <c r="C1903" s="9">
        <v>5456.5</v>
      </c>
      <c r="D1903" s="9">
        <v>4547.1000000000004</v>
      </c>
      <c r="E1903" s="9">
        <v>5456.5</v>
      </c>
      <c r="F1903" s="9">
        <v>9094.2000000000007</v>
      </c>
      <c r="G1903" s="9">
        <v>3637.7</v>
      </c>
      <c r="H1903" s="9">
        <v>7275.4</v>
      </c>
      <c r="I1903" s="9">
        <v>80029.3</v>
      </c>
      <c r="J1903" s="9">
        <v>83000</v>
      </c>
      <c r="K1903" s="9">
        <v>2970.7</v>
      </c>
      <c r="L1903" s="9">
        <v>3.58</v>
      </c>
    </row>
    <row r="1904" spans="1:12" ht="15" thickBot="1" x14ac:dyDescent="0.35">
      <c r="A1904" s="8" t="s">
        <v>256</v>
      </c>
      <c r="B1904" s="9">
        <v>44561.7</v>
      </c>
      <c r="C1904" s="9">
        <v>4547.1000000000004</v>
      </c>
      <c r="D1904" s="9">
        <v>4547.1000000000004</v>
      </c>
      <c r="E1904" s="9">
        <v>5456.5</v>
      </c>
      <c r="F1904" s="9">
        <v>9094.2000000000007</v>
      </c>
      <c r="G1904" s="9">
        <v>3637.7</v>
      </c>
      <c r="H1904" s="9">
        <v>7275.4</v>
      </c>
      <c r="I1904" s="9">
        <v>79119.8</v>
      </c>
      <c r="J1904" s="9">
        <v>79000</v>
      </c>
      <c r="K1904" s="9">
        <v>-119.8</v>
      </c>
      <c r="L1904" s="9">
        <v>-0.15</v>
      </c>
    </row>
    <row r="1905" spans="1:12" ht="15" thickBot="1" x14ac:dyDescent="0.35">
      <c r="A1905" s="8" t="s">
        <v>257</v>
      </c>
      <c r="B1905" s="9">
        <v>44561.7</v>
      </c>
      <c r="C1905" s="9">
        <v>4547.1000000000004</v>
      </c>
      <c r="D1905" s="9">
        <v>4547.1000000000004</v>
      </c>
      <c r="E1905" s="9">
        <v>5456.5</v>
      </c>
      <c r="F1905" s="9">
        <v>9094.2000000000007</v>
      </c>
      <c r="G1905" s="9">
        <v>3637.7</v>
      </c>
      <c r="H1905" s="9">
        <v>7275.4</v>
      </c>
      <c r="I1905" s="9">
        <v>79119.8</v>
      </c>
      <c r="J1905" s="9">
        <v>75000</v>
      </c>
      <c r="K1905" s="9">
        <v>-4119.8</v>
      </c>
      <c r="L1905" s="9">
        <v>-5.49</v>
      </c>
    </row>
    <row r="1906" spans="1:12" ht="15" thickBot="1" x14ac:dyDescent="0.35">
      <c r="A1906" s="8" t="s">
        <v>258</v>
      </c>
      <c r="B1906" s="9">
        <v>44561.7</v>
      </c>
      <c r="C1906" s="9">
        <v>4547.1000000000004</v>
      </c>
      <c r="D1906" s="9">
        <v>4547.1000000000004</v>
      </c>
      <c r="E1906" s="9">
        <v>5456.5</v>
      </c>
      <c r="F1906" s="9">
        <v>9094.2000000000007</v>
      </c>
      <c r="G1906" s="9">
        <v>3637.7</v>
      </c>
      <c r="H1906" s="9">
        <v>7275.4</v>
      </c>
      <c r="I1906" s="9">
        <v>79119.8</v>
      </c>
      <c r="J1906" s="9">
        <v>84000</v>
      </c>
      <c r="K1906" s="9">
        <v>4880.2</v>
      </c>
      <c r="L1906" s="9">
        <v>5.81</v>
      </c>
    </row>
    <row r="1907" spans="1:12" ht="15" thickBot="1" x14ac:dyDescent="0.35">
      <c r="A1907" s="8" t="s">
        <v>259</v>
      </c>
      <c r="B1907" s="9">
        <v>44561.7</v>
      </c>
      <c r="C1907" s="9">
        <v>5456.5</v>
      </c>
      <c r="D1907" s="9">
        <v>4547.1000000000004</v>
      </c>
      <c r="E1907" s="9">
        <v>5456.5</v>
      </c>
      <c r="F1907" s="9">
        <v>9094.2000000000007</v>
      </c>
      <c r="G1907" s="9">
        <v>3637.7</v>
      </c>
      <c r="H1907" s="9">
        <v>7275.4</v>
      </c>
      <c r="I1907" s="9">
        <v>80029.3</v>
      </c>
      <c r="J1907" s="9">
        <v>79000</v>
      </c>
      <c r="K1907" s="9">
        <v>-1029.3</v>
      </c>
      <c r="L1907" s="9">
        <v>-1.3</v>
      </c>
    </row>
    <row r="1908" spans="1:12" ht="15" thickBot="1" x14ac:dyDescent="0.35">
      <c r="A1908" s="8" t="s">
        <v>260</v>
      </c>
      <c r="B1908" s="9">
        <v>44561.7</v>
      </c>
      <c r="C1908" s="9">
        <v>17279</v>
      </c>
      <c r="D1908" s="9">
        <v>4547.1000000000004</v>
      </c>
      <c r="E1908" s="9">
        <v>5456.5</v>
      </c>
      <c r="F1908" s="9">
        <v>9094.2000000000007</v>
      </c>
      <c r="G1908" s="9">
        <v>3637.7</v>
      </c>
      <c r="H1908" s="9">
        <v>7275.4</v>
      </c>
      <c r="I1908" s="9">
        <v>91851.8</v>
      </c>
      <c r="J1908" s="9">
        <v>89000</v>
      </c>
      <c r="K1908" s="9">
        <v>-2851.8</v>
      </c>
      <c r="L1908" s="9">
        <v>-3.2</v>
      </c>
    </row>
    <row r="1909" spans="1:12" ht="15" thickBot="1" x14ac:dyDescent="0.35">
      <c r="A1909" s="8" t="s">
        <v>261</v>
      </c>
      <c r="B1909" s="9">
        <v>44561.7</v>
      </c>
      <c r="C1909" s="9">
        <v>4547.1000000000004</v>
      </c>
      <c r="D1909" s="9">
        <v>4547.1000000000004</v>
      </c>
      <c r="E1909" s="9">
        <v>5456.5</v>
      </c>
      <c r="F1909" s="9">
        <v>9094.2000000000007</v>
      </c>
      <c r="G1909" s="9">
        <v>3637.7</v>
      </c>
      <c r="H1909" s="9">
        <v>7275.4</v>
      </c>
      <c r="I1909" s="9">
        <v>79119.8</v>
      </c>
      <c r="J1909" s="9">
        <v>78000</v>
      </c>
      <c r="K1909" s="9">
        <v>-1119.8</v>
      </c>
      <c r="L1909" s="9">
        <v>-1.44</v>
      </c>
    </row>
    <row r="1910" spans="1:12" ht="15" thickBot="1" x14ac:dyDescent="0.35">
      <c r="A1910" s="8" t="s">
        <v>262</v>
      </c>
      <c r="B1910" s="9">
        <v>44561.7</v>
      </c>
      <c r="C1910" s="9">
        <v>4547.1000000000004</v>
      </c>
      <c r="D1910" s="9">
        <v>4547.1000000000004</v>
      </c>
      <c r="E1910" s="9">
        <v>5456.5</v>
      </c>
      <c r="F1910" s="9">
        <v>9094.2000000000007</v>
      </c>
      <c r="G1910" s="9">
        <v>3637.7</v>
      </c>
      <c r="H1910" s="9">
        <v>7275.4</v>
      </c>
      <c r="I1910" s="9">
        <v>79119.8</v>
      </c>
      <c r="J1910" s="9">
        <v>80000</v>
      </c>
      <c r="K1910" s="9">
        <v>880.2</v>
      </c>
      <c r="L1910" s="9">
        <v>1.1000000000000001</v>
      </c>
    </row>
    <row r="1911" spans="1:12" ht="15" thickBot="1" x14ac:dyDescent="0.35">
      <c r="A1911" s="8" t="s">
        <v>263</v>
      </c>
      <c r="B1911" s="9">
        <v>44561.7</v>
      </c>
      <c r="C1911" s="9">
        <v>4547.1000000000004</v>
      </c>
      <c r="D1911" s="9">
        <v>4547.1000000000004</v>
      </c>
      <c r="E1911" s="9">
        <v>5456.5</v>
      </c>
      <c r="F1911" s="9">
        <v>9094.2000000000007</v>
      </c>
      <c r="G1911" s="9">
        <v>3637.7</v>
      </c>
      <c r="H1911" s="9">
        <v>7275.4</v>
      </c>
      <c r="I1911" s="9">
        <v>79119.8</v>
      </c>
      <c r="J1911" s="9">
        <v>81000</v>
      </c>
      <c r="K1911" s="9">
        <v>1880.2</v>
      </c>
      <c r="L1911" s="9">
        <v>2.3199999999999998</v>
      </c>
    </row>
    <row r="1912" spans="1:12" ht="15" thickBot="1" x14ac:dyDescent="0.35">
      <c r="A1912" s="8" t="s">
        <v>264</v>
      </c>
      <c r="B1912" s="9">
        <v>44561.7</v>
      </c>
      <c r="C1912" s="9">
        <v>4547.1000000000004</v>
      </c>
      <c r="D1912" s="9">
        <v>4547.1000000000004</v>
      </c>
      <c r="E1912" s="9">
        <v>5456.5</v>
      </c>
      <c r="F1912" s="9">
        <v>9094.2000000000007</v>
      </c>
      <c r="G1912" s="9">
        <v>3637.7</v>
      </c>
      <c r="H1912" s="9">
        <v>7275.4</v>
      </c>
      <c r="I1912" s="9">
        <v>79119.8</v>
      </c>
      <c r="J1912" s="9">
        <v>84000</v>
      </c>
      <c r="K1912" s="9">
        <v>4880.2</v>
      </c>
      <c r="L1912" s="9">
        <v>5.81</v>
      </c>
    </row>
    <row r="1913" spans="1:12" ht="15" thickBot="1" x14ac:dyDescent="0.35">
      <c r="A1913" s="8" t="s">
        <v>265</v>
      </c>
      <c r="B1913" s="9">
        <v>44561.7</v>
      </c>
      <c r="C1913" s="9">
        <v>4547.1000000000004</v>
      </c>
      <c r="D1913" s="9">
        <v>4547.1000000000004</v>
      </c>
      <c r="E1913" s="9">
        <v>5456.5</v>
      </c>
      <c r="F1913" s="9">
        <v>9094.2000000000007</v>
      </c>
      <c r="G1913" s="9">
        <v>3637.7</v>
      </c>
      <c r="H1913" s="9">
        <v>7275.4</v>
      </c>
      <c r="I1913" s="9">
        <v>79119.8</v>
      </c>
      <c r="J1913" s="9">
        <v>80000</v>
      </c>
      <c r="K1913" s="9">
        <v>880.2</v>
      </c>
      <c r="L1913" s="9">
        <v>1.1000000000000001</v>
      </c>
    </row>
    <row r="1914" spans="1:12" ht="15" thickBot="1" x14ac:dyDescent="0.35">
      <c r="A1914" s="8" t="s">
        <v>266</v>
      </c>
      <c r="B1914" s="9">
        <v>44561.7</v>
      </c>
      <c r="C1914" s="9">
        <v>4547.1000000000004</v>
      </c>
      <c r="D1914" s="9">
        <v>4547.1000000000004</v>
      </c>
      <c r="E1914" s="9">
        <v>5456.5</v>
      </c>
      <c r="F1914" s="9">
        <v>9094.2000000000007</v>
      </c>
      <c r="G1914" s="9">
        <v>3637.7</v>
      </c>
      <c r="H1914" s="9">
        <v>7275.4</v>
      </c>
      <c r="I1914" s="9">
        <v>79119.8</v>
      </c>
      <c r="J1914" s="9">
        <v>80000</v>
      </c>
      <c r="K1914" s="9">
        <v>880.2</v>
      </c>
      <c r="L1914" s="9">
        <v>1.1000000000000001</v>
      </c>
    </row>
    <row r="1915" spans="1:12" ht="15" thickBot="1" x14ac:dyDescent="0.35"/>
    <row r="1916" spans="1:12" ht="15" thickBot="1" x14ac:dyDescent="0.35">
      <c r="A1916" s="10" t="s">
        <v>586</v>
      </c>
      <c r="B1916" s="11">
        <v>95489.3</v>
      </c>
    </row>
    <row r="1917" spans="1:12" ht="15" thickBot="1" x14ac:dyDescent="0.35">
      <c r="A1917" s="10" t="s">
        <v>587</v>
      </c>
      <c r="B1917" s="11">
        <v>0</v>
      </c>
    </row>
    <row r="1918" spans="1:12" ht="15" thickBot="1" x14ac:dyDescent="0.35">
      <c r="A1918" s="10" t="s">
        <v>588</v>
      </c>
      <c r="B1918" s="11">
        <v>7688265.5</v>
      </c>
    </row>
    <row r="1919" spans="1:12" ht="15" thickBot="1" x14ac:dyDescent="0.35">
      <c r="A1919" s="10" t="s">
        <v>589</v>
      </c>
      <c r="B1919" s="11">
        <v>7612000</v>
      </c>
    </row>
    <row r="1920" spans="1:12" ht="15" thickBot="1" x14ac:dyDescent="0.35">
      <c r="A1920" s="10" t="s">
        <v>590</v>
      </c>
      <c r="B1920" s="11">
        <v>76265.5</v>
      </c>
    </row>
    <row r="1921" spans="1:2" ht="15" thickBot="1" x14ac:dyDescent="0.35">
      <c r="A1921" s="10" t="s">
        <v>591</v>
      </c>
      <c r="B1921" s="11"/>
    </row>
    <row r="1922" spans="1:2" ht="15" thickBot="1" x14ac:dyDescent="0.35">
      <c r="A1922" s="10" t="s">
        <v>592</v>
      </c>
      <c r="B1922" s="11"/>
    </row>
    <row r="1923" spans="1:2" ht="15" thickBot="1" x14ac:dyDescent="0.35">
      <c r="A1923" s="10" t="s">
        <v>593</v>
      </c>
      <c r="B1923" s="11">
        <v>0</v>
      </c>
    </row>
    <row r="1925" spans="1:2" x14ac:dyDescent="0.3">
      <c r="A1925" s="2" t="s">
        <v>594</v>
      </c>
    </row>
    <row r="1927" spans="1:2" x14ac:dyDescent="0.3">
      <c r="A1927" s="12" t="s">
        <v>1124</v>
      </c>
    </row>
    <row r="1928" spans="1:2" x14ac:dyDescent="0.3">
      <c r="A1928" s="12" t="s">
        <v>1216</v>
      </c>
    </row>
  </sheetData>
  <hyperlinks>
    <hyperlink ref="A960" r:id="rId1" display="https://miau.my-x.hu/myx-free/coco/test/608309420230621103806.html" xr:uid="{00000000-0004-0000-0600-000000000000}"/>
    <hyperlink ref="A1925" r:id="rId2" display="https://miau.my-x.hu/myx-free/coco/test/333839720230621130859.html" xr:uid="{9EBBBB8C-5E34-40EC-A924-4F106BD2D302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35"/>
  <sheetViews>
    <sheetView zoomScale="77" workbookViewId="0"/>
  </sheetViews>
  <sheetFormatPr defaultColWidth="8.88671875" defaultRowHeight="14.4" x14ac:dyDescent="0.3"/>
  <cols>
    <col min="2" max="2" width="15.88671875" bestFit="1" customWidth="1"/>
    <col min="3" max="3" width="14.6640625" bestFit="1" customWidth="1"/>
    <col min="4" max="4" width="12.5546875" bestFit="1" customWidth="1"/>
    <col min="5" max="5" width="13.44140625" bestFit="1" customWidth="1"/>
    <col min="6" max="6" width="14.77734375" bestFit="1" customWidth="1"/>
    <col min="7" max="7" width="14.21875" bestFit="1" customWidth="1"/>
    <col min="8" max="8" width="12.77734375" bestFit="1" customWidth="1"/>
  </cols>
  <sheetData>
    <row r="1" spans="1:12" x14ac:dyDescent="0.3">
      <c r="A1" t="s">
        <v>17</v>
      </c>
      <c r="B1" t="str">
        <f>Adatok!B3</f>
        <v>Auchan: (Hungary)</v>
      </c>
      <c r="C1" t="str">
        <f>Adatok!E3</f>
        <v>Tesco: (Hungary)</v>
      </c>
      <c r="D1" t="str">
        <f>Adatok!H3</f>
        <v>Lidl: (Hungary)</v>
      </c>
      <c r="E1" t="str">
        <f>Adatok!N3</f>
        <v>Spar: (Hungary)</v>
      </c>
      <c r="F1" t="str">
        <f>Adatok!Q3</f>
        <v>Penny: (Hungary)</v>
      </c>
      <c r="G1" t="str">
        <f>Adatok!T3</f>
        <v>Coop: (Hungary)</v>
      </c>
      <c r="H1" t="str">
        <f>Adatok!K3</f>
        <v>Aldi: (Hungary)</v>
      </c>
      <c r="I1" t="str">
        <f>Aldi!H715</f>
        <v>Becslés</v>
      </c>
      <c r="J1" t="s">
        <v>597</v>
      </c>
      <c r="K1" t="str">
        <f>Aldi!K1680</f>
        <v>Delta</v>
      </c>
      <c r="L1" s="22">
        <f>CORREL(J2:J235,K2:K235)</f>
        <v>0.91975976270315529</v>
      </c>
    </row>
    <row r="2" spans="1:12" x14ac:dyDescent="0.3">
      <c r="A2" s="3">
        <f>Adatok!A4</f>
        <v>37987</v>
      </c>
      <c r="B2">
        <f>101-Adatok!B4</f>
        <v>97</v>
      </c>
      <c r="C2">
        <f>101-Adatok!E4</f>
        <v>81</v>
      </c>
      <c r="D2">
        <f>101-Adatok!H4</f>
        <v>98</v>
      </c>
      <c r="E2">
        <f>101-Adatok!N4</f>
        <v>101</v>
      </c>
      <c r="F2">
        <f>101-Adatok!Q4</f>
        <v>96</v>
      </c>
      <c r="G2">
        <f>101-Adatok!T4</f>
        <v>101</v>
      </c>
      <c r="H2">
        <f>Adatok!K4*1000+1000</f>
        <v>1000</v>
      </c>
      <c r="I2">
        <f>Aldi!H716</f>
        <v>456</v>
      </c>
      <c r="J2">
        <f>H2-I2</f>
        <v>544</v>
      </c>
      <c r="K2">
        <f>Aldi!K1681</f>
        <v>544.9</v>
      </c>
    </row>
    <row r="3" spans="1:12" x14ac:dyDescent="0.3">
      <c r="A3" s="3">
        <f>Adatok!A5</f>
        <v>38018</v>
      </c>
      <c r="B3">
        <f>101-Adatok!B5</f>
        <v>89</v>
      </c>
      <c r="C3">
        <f>101-Adatok!E5</f>
        <v>85</v>
      </c>
      <c r="D3">
        <f>101-Adatok!H5</f>
        <v>99</v>
      </c>
      <c r="E3">
        <f>101-Adatok!N5</f>
        <v>101</v>
      </c>
      <c r="F3">
        <f>101-Adatok!Q5</f>
        <v>98</v>
      </c>
      <c r="G3">
        <f>101-Adatok!T5</f>
        <v>89</v>
      </c>
      <c r="H3">
        <f>Adatok!K5*1000+1000</f>
        <v>1000</v>
      </c>
      <c r="I3">
        <f>Aldi!H717</f>
        <v>1367.9</v>
      </c>
      <c r="J3">
        <f t="shared" ref="J3:J66" si="0">H3-I3</f>
        <v>-367.90000000000009</v>
      </c>
      <c r="K3">
        <f>Aldi!K1682</f>
        <v>-365.4</v>
      </c>
    </row>
    <row r="4" spans="1:12" x14ac:dyDescent="0.3">
      <c r="A4" s="3">
        <f>Adatok!A6</f>
        <v>38047</v>
      </c>
      <c r="B4">
        <f>101-Adatok!B6</f>
        <v>93</v>
      </c>
      <c r="C4">
        <f>101-Adatok!E6</f>
        <v>66</v>
      </c>
      <c r="D4">
        <f>101-Adatok!H6</f>
        <v>98</v>
      </c>
      <c r="E4">
        <f>101-Adatok!N6</f>
        <v>101</v>
      </c>
      <c r="F4">
        <f>101-Adatok!Q6</f>
        <v>101</v>
      </c>
      <c r="G4">
        <f>101-Adatok!T6</f>
        <v>101</v>
      </c>
      <c r="H4">
        <f>Adatok!K6*1000+1000</f>
        <v>1000</v>
      </c>
      <c r="I4">
        <f>Aldi!H718</f>
        <v>1823.9</v>
      </c>
      <c r="J4">
        <f t="shared" si="0"/>
        <v>-823.90000000000009</v>
      </c>
      <c r="K4">
        <f>Aldi!K1683</f>
        <v>89.7</v>
      </c>
    </row>
    <row r="5" spans="1:12" x14ac:dyDescent="0.3">
      <c r="A5" s="3">
        <f>Adatok!A7</f>
        <v>38078</v>
      </c>
      <c r="B5">
        <f>101-Adatok!B7</f>
        <v>94</v>
      </c>
      <c r="C5">
        <f>101-Adatok!E7</f>
        <v>75</v>
      </c>
      <c r="D5">
        <f>101-Adatok!H7</f>
        <v>101</v>
      </c>
      <c r="E5">
        <f>101-Adatok!N7</f>
        <v>101</v>
      </c>
      <c r="F5">
        <f>101-Adatok!Q7</f>
        <v>99</v>
      </c>
      <c r="G5">
        <f>101-Adatok!T7</f>
        <v>87</v>
      </c>
      <c r="H5">
        <f>Adatok!K7*1000+1000</f>
        <v>1000</v>
      </c>
      <c r="I5">
        <f>Aldi!H719</f>
        <v>2735.8</v>
      </c>
      <c r="J5">
        <f t="shared" si="0"/>
        <v>-1735.8000000000002</v>
      </c>
      <c r="K5">
        <f>Aldi!K1684</f>
        <v>-593</v>
      </c>
    </row>
    <row r="6" spans="1:12" x14ac:dyDescent="0.3">
      <c r="A6" s="3">
        <f>Adatok!A8</f>
        <v>38108</v>
      </c>
      <c r="B6">
        <f>101-Adatok!B8</f>
        <v>86</v>
      </c>
      <c r="C6">
        <f>101-Adatok!E8</f>
        <v>68</v>
      </c>
      <c r="D6">
        <f>101-Adatok!H8</f>
        <v>101</v>
      </c>
      <c r="E6">
        <f>101-Adatok!N8</f>
        <v>96</v>
      </c>
      <c r="F6">
        <f>101-Adatok!Q8</f>
        <v>98</v>
      </c>
      <c r="G6">
        <f>101-Adatok!T8</f>
        <v>101</v>
      </c>
      <c r="H6">
        <f>Adatok!K8*1000+1000</f>
        <v>1000</v>
      </c>
      <c r="I6">
        <f>Aldi!H720</f>
        <v>2279.8000000000002</v>
      </c>
      <c r="J6">
        <f t="shared" si="0"/>
        <v>-1279.8000000000002</v>
      </c>
      <c r="K6">
        <f>Aldi!K1685</f>
        <v>89.7</v>
      </c>
    </row>
    <row r="7" spans="1:12" x14ac:dyDescent="0.3">
      <c r="A7" s="3">
        <f>Adatok!A9</f>
        <v>38139</v>
      </c>
      <c r="B7">
        <f>101-Adatok!B9</f>
        <v>87</v>
      </c>
      <c r="C7">
        <f>101-Adatok!E9</f>
        <v>76</v>
      </c>
      <c r="D7">
        <f>101-Adatok!H9</f>
        <v>97</v>
      </c>
      <c r="E7">
        <f>101-Adatok!N9</f>
        <v>101</v>
      </c>
      <c r="F7">
        <f>101-Adatok!Q9</f>
        <v>101</v>
      </c>
      <c r="G7">
        <f>101-Adatok!T9</f>
        <v>101</v>
      </c>
      <c r="H7">
        <f>Adatok!K9*1000+1000</f>
        <v>1000</v>
      </c>
      <c r="I7">
        <f>Aldi!H721</f>
        <v>2279.8000000000002</v>
      </c>
      <c r="J7">
        <f t="shared" si="0"/>
        <v>-1279.8000000000002</v>
      </c>
      <c r="K7">
        <f>Aldi!K1686</f>
        <v>89.7</v>
      </c>
    </row>
    <row r="8" spans="1:12" x14ac:dyDescent="0.3">
      <c r="A8" s="3">
        <f>Adatok!A10</f>
        <v>38169</v>
      </c>
      <c r="B8">
        <f>101-Adatok!B10</f>
        <v>88</v>
      </c>
      <c r="C8">
        <f>101-Adatok!E10</f>
        <v>70</v>
      </c>
      <c r="D8">
        <f>101-Adatok!H10</f>
        <v>101</v>
      </c>
      <c r="E8">
        <f>101-Adatok!N10</f>
        <v>101</v>
      </c>
      <c r="F8">
        <f>101-Adatok!Q10</f>
        <v>99</v>
      </c>
      <c r="G8">
        <f>101-Adatok!T10</f>
        <v>62</v>
      </c>
      <c r="H8">
        <f>Adatok!K10*1000+1000</f>
        <v>4000</v>
      </c>
      <c r="I8">
        <f>Aldi!H722</f>
        <v>5471.6</v>
      </c>
      <c r="J8">
        <f t="shared" si="0"/>
        <v>-1471.6000000000004</v>
      </c>
      <c r="K8">
        <f>Aldi!K1687</f>
        <v>-96.2</v>
      </c>
    </row>
    <row r="9" spans="1:12" x14ac:dyDescent="0.3">
      <c r="A9" s="3">
        <f>Adatok!A11</f>
        <v>38200</v>
      </c>
      <c r="B9">
        <f>101-Adatok!B11</f>
        <v>84</v>
      </c>
      <c r="C9">
        <f>101-Adatok!E11</f>
        <v>69</v>
      </c>
      <c r="D9">
        <f>101-Adatok!H11</f>
        <v>100</v>
      </c>
      <c r="E9">
        <f>101-Adatok!N11</f>
        <v>101</v>
      </c>
      <c r="F9">
        <f>101-Adatok!Q11</f>
        <v>91</v>
      </c>
      <c r="G9">
        <f>101-Adatok!T11</f>
        <v>78</v>
      </c>
      <c r="H9">
        <f>Adatok!K11*1000+1000</f>
        <v>8000</v>
      </c>
      <c r="I9">
        <f>Aldi!H723</f>
        <v>7295.4</v>
      </c>
      <c r="J9">
        <f t="shared" si="0"/>
        <v>704.60000000000036</v>
      </c>
      <c r="K9">
        <f>Aldi!K1688</f>
        <v>3676.2</v>
      </c>
    </row>
    <row r="10" spans="1:12" x14ac:dyDescent="0.3">
      <c r="A10" s="3">
        <f>Adatok!A12</f>
        <v>38231</v>
      </c>
      <c r="B10">
        <f>101-Adatok!B12</f>
        <v>90</v>
      </c>
      <c r="C10">
        <f>101-Adatok!E12</f>
        <v>84</v>
      </c>
      <c r="D10">
        <f>101-Adatok!H12</f>
        <v>99</v>
      </c>
      <c r="E10">
        <f>101-Adatok!N12</f>
        <v>95</v>
      </c>
      <c r="F10">
        <f>101-Adatok!Q12</f>
        <v>98</v>
      </c>
      <c r="G10">
        <f>101-Adatok!T12</f>
        <v>87</v>
      </c>
      <c r="H10">
        <f>Adatok!K12*1000+1000</f>
        <v>1000</v>
      </c>
      <c r="I10">
        <f>Aldi!H724</f>
        <v>1823.9</v>
      </c>
      <c r="J10">
        <f t="shared" si="0"/>
        <v>-823.90000000000009</v>
      </c>
      <c r="K10">
        <f>Aldi!K1689</f>
        <v>-820.6</v>
      </c>
    </row>
    <row r="11" spans="1:12" x14ac:dyDescent="0.3">
      <c r="A11" s="3">
        <f>Adatok!A13</f>
        <v>38261</v>
      </c>
      <c r="B11">
        <f>101-Adatok!B13</f>
        <v>95</v>
      </c>
      <c r="C11">
        <f>101-Adatok!E13</f>
        <v>88</v>
      </c>
      <c r="D11">
        <f>101-Adatok!H13</f>
        <v>99</v>
      </c>
      <c r="E11">
        <f>101-Adatok!N13</f>
        <v>89</v>
      </c>
      <c r="F11">
        <f>101-Adatok!Q13</f>
        <v>99</v>
      </c>
      <c r="G11">
        <f>101-Adatok!T13</f>
        <v>86</v>
      </c>
      <c r="H11">
        <f>Adatok!K13*1000+1000</f>
        <v>1000</v>
      </c>
      <c r="I11">
        <f>Aldi!H725</f>
        <v>1367.9</v>
      </c>
      <c r="J11">
        <f t="shared" si="0"/>
        <v>-367.90000000000009</v>
      </c>
      <c r="K11">
        <f>Aldi!K1690</f>
        <v>-365.4</v>
      </c>
    </row>
    <row r="12" spans="1:12" x14ac:dyDescent="0.3">
      <c r="A12" s="3">
        <f>Adatok!A14</f>
        <v>38292</v>
      </c>
      <c r="B12">
        <f>101-Adatok!B14</f>
        <v>85</v>
      </c>
      <c r="C12">
        <f>101-Adatok!E14</f>
        <v>84</v>
      </c>
      <c r="D12">
        <f>101-Adatok!H14</f>
        <v>84</v>
      </c>
      <c r="E12">
        <f>101-Adatok!N14</f>
        <v>98</v>
      </c>
      <c r="F12">
        <f>101-Adatok!Q14</f>
        <v>96</v>
      </c>
      <c r="G12">
        <f>101-Adatok!T14</f>
        <v>77</v>
      </c>
      <c r="H12">
        <f>Adatok!K14*1000+1000</f>
        <v>1000</v>
      </c>
      <c r="I12">
        <f>Aldi!H726</f>
        <v>11855.1</v>
      </c>
      <c r="J12">
        <f t="shared" si="0"/>
        <v>-10855.1</v>
      </c>
      <c r="K12">
        <f>Aldi!K1691</f>
        <v>-2868.7</v>
      </c>
    </row>
    <row r="13" spans="1:12" x14ac:dyDescent="0.3">
      <c r="A13" s="3">
        <f>Adatok!A15</f>
        <v>38322</v>
      </c>
      <c r="B13">
        <f>101-Adatok!B15</f>
        <v>83</v>
      </c>
      <c r="C13">
        <f>101-Adatok!E15</f>
        <v>79</v>
      </c>
      <c r="D13">
        <f>101-Adatok!H15</f>
        <v>95</v>
      </c>
      <c r="E13">
        <f>101-Adatok!N15</f>
        <v>98</v>
      </c>
      <c r="F13">
        <f>101-Adatok!Q15</f>
        <v>98</v>
      </c>
      <c r="G13">
        <f>101-Adatok!T15</f>
        <v>94</v>
      </c>
      <c r="H13">
        <f>Adatok!K15*1000+1000</f>
        <v>1000</v>
      </c>
      <c r="I13">
        <f>Aldi!H727</f>
        <v>5015.6000000000004</v>
      </c>
      <c r="J13">
        <f t="shared" si="0"/>
        <v>-4015.6000000000004</v>
      </c>
      <c r="K13">
        <f>Aldi!K1692</f>
        <v>-365.4</v>
      </c>
    </row>
    <row r="14" spans="1:12" x14ac:dyDescent="0.3">
      <c r="A14" s="3">
        <f>Adatok!A16</f>
        <v>38353</v>
      </c>
      <c r="B14">
        <f>101-Adatok!B16</f>
        <v>89</v>
      </c>
      <c r="C14">
        <f>101-Adatok!E16</f>
        <v>89</v>
      </c>
      <c r="D14">
        <f>101-Adatok!H16</f>
        <v>99</v>
      </c>
      <c r="E14">
        <f>101-Adatok!N16</f>
        <v>96</v>
      </c>
      <c r="F14">
        <f>101-Adatok!Q16</f>
        <v>99</v>
      </c>
      <c r="G14">
        <f>101-Adatok!T16</f>
        <v>92</v>
      </c>
      <c r="H14">
        <f>Adatok!K16*1000+1000</f>
        <v>1000</v>
      </c>
      <c r="I14">
        <f>Aldi!H728</f>
        <v>456</v>
      </c>
      <c r="J14">
        <f t="shared" si="0"/>
        <v>544</v>
      </c>
      <c r="K14">
        <f>Aldi!K1693</f>
        <v>89.7</v>
      </c>
    </row>
    <row r="15" spans="1:12" x14ac:dyDescent="0.3">
      <c r="A15" s="3">
        <f>Adatok!A17</f>
        <v>38384</v>
      </c>
      <c r="B15">
        <f>101-Adatok!B17</f>
        <v>87</v>
      </c>
      <c r="C15">
        <f>101-Adatok!E17</f>
        <v>87</v>
      </c>
      <c r="D15">
        <f>101-Adatok!H17</f>
        <v>100</v>
      </c>
      <c r="E15">
        <f>101-Adatok!N17</f>
        <v>95</v>
      </c>
      <c r="F15">
        <f>101-Adatok!Q17</f>
        <v>98</v>
      </c>
      <c r="G15">
        <f>101-Adatok!T17</f>
        <v>89</v>
      </c>
      <c r="H15">
        <f>Adatok!K17*1000+1000</f>
        <v>1000</v>
      </c>
      <c r="I15">
        <f>Aldi!H729</f>
        <v>1823.9</v>
      </c>
      <c r="J15">
        <f t="shared" si="0"/>
        <v>-823.90000000000009</v>
      </c>
      <c r="K15">
        <f>Aldi!K1694</f>
        <v>-593</v>
      </c>
    </row>
    <row r="16" spans="1:12" x14ac:dyDescent="0.3">
      <c r="A16" s="3">
        <f>Adatok!A18</f>
        <v>38412</v>
      </c>
      <c r="B16">
        <f>101-Adatok!B18</f>
        <v>85</v>
      </c>
      <c r="C16">
        <f>101-Adatok!E18</f>
        <v>84</v>
      </c>
      <c r="D16">
        <f>101-Adatok!H18</f>
        <v>98</v>
      </c>
      <c r="E16">
        <f>101-Adatok!N18</f>
        <v>98</v>
      </c>
      <c r="F16">
        <f>101-Adatok!Q18</f>
        <v>99</v>
      </c>
      <c r="G16">
        <f>101-Adatok!T18</f>
        <v>94</v>
      </c>
      <c r="H16">
        <f>Adatok!K18*1000+1000</f>
        <v>2000</v>
      </c>
      <c r="I16">
        <f>Aldi!H730</f>
        <v>911.9</v>
      </c>
      <c r="J16">
        <f t="shared" si="0"/>
        <v>1088.0999999999999</v>
      </c>
      <c r="K16">
        <f>Aldi!K1695</f>
        <v>634.6</v>
      </c>
    </row>
    <row r="17" spans="1:15" x14ac:dyDescent="0.3">
      <c r="A17" s="3">
        <f>Adatok!A19</f>
        <v>38443</v>
      </c>
      <c r="B17">
        <f>101-Adatok!B19</f>
        <v>88</v>
      </c>
      <c r="C17">
        <f>101-Adatok!E19</f>
        <v>86</v>
      </c>
      <c r="D17">
        <f>101-Adatok!H19</f>
        <v>98</v>
      </c>
      <c r="E17">
        <f>101-Adatok!N19</f>
        <v>101</v>
      </c>
      <c r="F17">
        <f>101-Adatok!Q19</f>
        <v>98</v>
      </c>
      <c r="G17">
        <f>101-Adatok!T19</f>
        <v>78</v>
      </c>
      <c r="H17">
        <f>Adatok!K19*1000+1000</f>
        <v>4000</v>
      </c>
      <c r="I17">
        <f>Aldi!H731</f>
        <v>1823.9</v>
      </c>
      <c r="J17">
        <f t="shared" si="0"/>
        <v>2176.1</v>
      </c>
      <c r="K17">
        <f>Aldi!K1696</f>
        <v>586.5</v>
      </c>
    </row>
    <row r="18" spans="1:15" x14ac:dyDescent="0.3">
      <c r="A18" s="3">
        <f>Adatok!A20</f>
        <v>38473</v>
      </c>
      <c r="B18">
        <f>101-Adatok!B20</f>
        <v>87</v>
      </c>
      <c r="C18">
        <f>101-Adatok!E20</f>
        <v>86</v>
      </c>
      <c r="D18">
        <f>101-Adatok!H20</f>
        <v>99</v>
      </c>
      <c r="E18">
        <f>101-Adatok!N20</f>
        <v>97</v>
      </c>
      <c r="F18">
        <f>101-Adatok!Q20</f>
        <v>97</v>
      </c>
      <c r="G18">
        <f>101-Adatok!T20</f>
        <v>92</v>
      </c>
      <c r="H18">
        <f>Adatok!K20*1000+1000</f>
        <v>2000</v>
      </c>
      <c r="I18">
        <f>Aldi!H732</f>
        <v>911.9</v>
      </c>
      <c r="J18">
        <f t="shared" si="0"/>
        <v>1088.0999999999999</v>
      </c>
      <c r="K18">
        <f>Aldi!K1697</f>
        <v>634.6</v>
      </c>
    </row>
    <row r="19" spans="1:15" x14ac:dyDescent="0.3">
      <c r="A19" s="3">
        <f>Adatok!A21</f>
        <v>38504</v>
      </c>
      <c r="B19">
        <f>101-Adatok!B21</f>
        <v>84</v>
      </c>
      <c r="C19">
        <f>101-Adatok!E21</f>
        <v>89</v>
      </c>
      <c r="D19">
        <f>101-Adatok!H21</f>
        <v>98</v>
      </c>
      <c r="E19">
        <f>101-Adatok!N21</f>
        <v>96</v>
      </c>
      <c r="F19">
        <f>101-Adatok!Q21</f>
        <v>99</v>
      </c>
      <c r="G19">
        <f>101-Adatok!T21</f>
        <v>95</v>
      </c>
      <c r="H19">
        <f>Adatok!K21*1000+1000</f>
        <v>1000</v>
      </c>
      <c r="I19">
        <f>Aldi!H733</f>
        <v>456</v>
      </c>
      <c r="J19">
        <f t="shared" si="0"/>
        <v>544</v>
      </c>
      <c r="K19">
        <f>Aldi!K1698</f>
        <v>-137.80000000000001</v>
      </c>
    </row>
    <row r="20" spans="1:15" x14ac:dyDescent="0.3">
      <c r="A20" s="3">
        <f>Adatok!A22</f>
        <v>38534</v>
      </c>
      <c r="B20">
        <f>101-Adatok!B22</f>
        <v>83</v>
      </c>
      <c r="C20">
        <f>101-Adatok!E22</f>
        <v>81</v>
      </c>
      <c r="D20">
        <f>101-Adatok!H22</f>
        <v>96</v>
      </c>
      <c r="E20">
        <f>101-Adatok!N22</f>
        <v>98</v>
      </c>
      <c r="F20">
        <f>101-Adatok!Q22</f>
        <v>97</v>
      </c>
      <c r="G20">
        <f>101-Adatok!T22</f>
        <v>80</v>
      </c>
      <c r="H20">
        <f>Adatok!K22*1000+1000</f>
        <v>1000</v>
      </c>
      <c r="I20">
        <f>Aldi!H734</f>
        <v>2735.8</v>
      </c>
      <c r="J20">
        <f t="shared" si="0"/>
        <v>-1735.8000000000002</v>
      </c>
      <c r="K20">
        <f>Aldi!K1699</f>
        <v>-2868.7</v>
      </c>
    </row>
    <row r="21" spans="1:15" x14ac:dyDescent="0.3">
      <c r="A21" s="3">
        <f>Adatok!A23</f>
        <v>38565</v>
      </c>
      <c r="B21">
        <f>101-Adatok!B23</f>
        <v>82</v>
      </c>
      <c r="C21">
        <f>101-Adatok!E23</f>
        <v>81</v>
      </c>
      <c r="D21">
        <f>101-Adatok!H23</f>
        <v>99</v>
      </c>
      <c r="E21">
        <f>101-Adatok!N23</f>
        <v>99</v>
      </c>
      <c r="F21">
        <f>101-Adatok!Q23</f>
        <v>98</v>
      </c>
      <c r="G21">
        <f>101-Adatok!T23</f>
        <v>85</v>
      </c>
      <c r="H21">
        <f>Adatok!K23*1000+1000</f>
        <v>3000</v>
      </c>
      <c r="I21">
        <f>Aldi!H735</f>
        <v>2735.8</v>
      </c>
      <c r="J21">
        <f t="shared" si="0"/>
        <v>264.19999999999982</v>
      </c>
      <c r="K21">
        <f>Aldi!K1700</f>
        <v>-641.1</v>
      </c>
    </row>
    <row r="22" spans="1:15" x14ac:dyDescent="0.3">
      <c r="A22" s="3">
        <f>Adatok!A24</f>
        <v>38596</v>
      </c>
      <c r="B22">
        <f>101-Adatok!B24</f>
        <v>89</v>
      </c>
      <c r="C22">
        <f>101-Adatok!E24</f>
        <v>82</v>
      </c>
      <c r="D22">
        <f>101-Adatok!H24</f>
        <v>98</v>
      </c>
      <c r="E22">
        <f>101-Adatok!N24</f>
        <v>97</v>
      </c>
      <c r="F22">
        <f>101-Adatok!Q24</f>
        <v>99</v>
      </c>
      <c r="G22">
        <f>101-Adatok!T24</f>
        <v>87</v>
      </c>
      <c r="H22">
        <f>Adatok!K24*1000+1000</f>
        <v>3000</v>
      </c>
      <c r="I22">
        <f>Aldi!H736</f>
        <v>1367.9</v>
      </c>
      <c r="J22">
        <f t="shared" si="0"/>
        <v>1632.1</v>
      </c>
      <c r="K22">
        <f>Aldi!K1701</f>
        <v>1179.4000000000001</v>
      </c>
    </row>
    <row r="23" spans="1:15" x14ac:dyDescent="0.3">
      <c r="A23" s="3">
        <f>Adatok!A25</f>
        <v>38626</v>
      </c>
      <c r="B23">
        <f>101-Adatok!B25</f>
        <v>80</v>
      </c>
      <c r="C23">
        <f>101-Adatok!E25</f>
        <v>80</v>
      </c>
      <c r="D23">
        <f>101-Adatok!H25</f>
        <v>99</v>
      </c>
      <c r="E23">
        <f>101-Adatok!N25</f>
        <v>100</v>
      </c>
      <c r="F23">
        <f>101-Adatok!Q25</f>
        <v>98</v>
      </c>
      <c r="G23">
        <f>101-Adatok!T25</f>
        <v>87</v>
      </c>
      <c r="H23">
        <f>Adatok!K25*1000+1000</f>
        <v>1000</v>
      </c>
      <c r="I23">
        <f>Aldi!H737</f>
        <v>2279.8000000000002</v>
      </c>
      <c r="J23">
        <f t="shared" si="0"/>
        <v>-1279.8000000000002</v>
      </c>
      <c r="K23">
        <f>Aldi!K1702</f>
        <v>-1275.7</v>
      </c>
    </row>
    <row r="24" spans="1:15" x14ac:dyDescent="0.3">
      <c r="A24" s="3">
        <f>Adatok!A26</f>
        <v>38657</v>
      </c>
      <c r="B24">
        <f>101-Adatok!B26</f>
        <v>81</v>
      </c>
      <c r="C24">
        <f>101-Adatok!E26</f>
        <v>82</v>
      </c>
      <c r="D24">
        <f>101-Adatok!H26</f>
        <v>98</v>
      </c>
      <c r="E24">
        <f>101-Adatok!N26</f>
        <v>99</v>
      </c>
      <c r="F24">
        <f>101-Adatok!Q26</f>
        <v>98</v>
      </c>
      <c r="G24">
        <f>101-Adatok!T26</f>
        <v>90</v>
      </c>
      <c r="H24">
        <f>Adatok!K26*1000+1000</f>
        <v>4000</v>
      </c>
      <c r="I24">
        <f>Aldi!H738</f>
        <v>2279.8000000000002</v>
      </c>
      <c r="J24">
        <f t="shared" si="0"/>
        <v>1720.1999999999998</v>
      </c>
      <c r="K24">
        <f>Aldi!K1703</f>
        <v>1724.3</v>
      </c>
      <c r="O24" s="13">
        <f>Aldi!B1920/Aldi!B1919</f>
        <v>9.8108226255133116E-3</v>
      </c>
    </row>
    <row r="25" spans="1:15" x14ac:dyDescent="0.3">
      <c r="A25" s="3">
        <f>Adatok!A27</f>
        <v>38687</v>
      </c>
      <c r="B25">
        <f>101-Adatok!B27</f>
        <v>78</v>
      </c>
      <c r="C25">
        <f>101-Adatok!E27</f>
        <v>75</v>
      </c>
      <c r="D25">
        <f>101-Adatok!H27</f>
        <v>97</v>
      </c>
      <c r="E25">
        <f>101-Adatok!N27</f>
        <v>96</v>
      </c>
      <c r="F25">
        <f>101-Adatok!Q27</f>
        <v>98</v>
      </c>
      <c r="G25">
        <f>101-Adatok!T27</f>
        <v>96</v>
      </c>
      <c r="H25">
        <f>Adatok!K27*1000+1000</f>
        <v>1000</v>
      </c>
      <c r="I25">
        <f>Aldi!H739</f>
        <v>2735.8</v>
      </c>
      <c r="J25">
        <f t="shared" si="0"/>
        <v>-1735.8000000000002</v>
      </c>
      <c r="K25">
        <f>Aldi!K1704</f>
        <v>-820.6</v>
      </c>
    </row>
    <row r="26" spans="1:15" x14ac:dyDescent="0.3">
      <c r="A26" s="3">
        <f>Adatok!A28</f>
        <v>38718</v>
      </c>
      <c r="B26">
        <f>101-Adatok!B28</f>
        <v>88</v>
      </c>
      <c r="C26">
        <f>101-Adatok!E28</f>
        <v>86</v>
      </c>
      <c r="D26">
        <f>101-Adatok!H28</f>
        <v>99</v>
      </c>
      <c r="E26">
        <f>101-Adatok!N28</f>
        <v>97</v>
      </c>
      <c r="F26">
        <f>101-Adatok!Q28</f>
        <v>98</v>
      </c>
      <c r="G26">
        <f>101-Adatok!T28</f>
        <v>86</v>
      </c>
      <c r="H26">
        <f>Adatok!K28*1000+1000</f>
        <v>3000</v>
      </c>
      <c r="I26">
        <f>Aldi!H740</f>
        <v>1367.9</v>
      </c>
      <c r="J26">
        <f t="shared" si="0"/>
        <v>1632.1</v>
      </c>
      <c r="K26">
        <f>Aldi!K1705</f>
        <v>1179.4000000000001</v>
      </c>
    </row>
    <row r="27" spans="1:15" x14ac:dyDescent="0.3">
      <c r="A27" s="3">
        <f>Adatok!A29</f>
        <v>38749</v>
      </c>
      <c r="B27">
        <f>101-Adatok!B29</f>
        <v>87</v>
      </c>
      <c r="C27">
        <f>101-Adatok!E29</f>
        <v>88</v>
      </c>
      <c r="D27">
        <f>101-Adatok!H29</f>
        <v>98</v>
      </c>
      <c r="E27">
        <f>101-Adatok!N29</f>
        <v>98</v>
      </c>
      <c r="F27">
        <f>101-Adatok!Q29</f>
        <v>98</v>
      </c>
      <c r="G27">
        <f>101-Adatok!T29</f>
        <v>93</v>
      </c>
      <c r="H27">
        <f>Adatok!K29*1000+1000</f>
        <v>1000</v>
      </c>
      <c r="I27">
        <f>Aldi!H741</f>
        <v>456</v>
      </c>
      <c r="J27">
        <f t="shared" si="0"/>
        <v>544</v>
      </c>
      <c r="K27">
        <f>Aldi!K1706</f>
        <v>89.7</v>
      </c>
    </row>
    <row r="28" spans="1:15" x14ac:dyDescent="0.3">
      <c r="A28" s="3">
        <f>Adatok!A30</f>
        <v>38777</v>
      </c>
      <c r="B28">
        <f>101-Adatok!B30</f>
        <v>88</v>
      </c>
      <c r="C28">
        <f>101-Adatok!E30</f>
        <v>85</v>
      </c>
      <c r="D28">
        <f>101-Adatok!H30</f>
        <v>100</v>
      </c>
      <c r="E28">
        <f>101-Adatok!N30</f>
        <v>99</v>
      </c>
      <c r="F28">
        <f>101-Adatok!Q30</f>
        <v>99</v>
      </c>
      <c r="G28">
        <f>101-Adatok!T30</f>
        <v>83</v>
      </c>
      <c r="H28">
        <f>Adatok!K30*1000+1000</f>
        <v>2000</v>
      </c>
      <c r="I28">
        <f>Aldi!H742</f>
        <v>2279.8000000000002</v>
      </c>
      <c r="J28">
        <f t="shared" si="0"/>
        <v>-279.80000000000018</v>
      </c>
      <c r="K28">
        <f>Aldi!K1707</f>
        <v>-1868.7</v>
      </c>
    </row>
    <row r="29" spans="1:15" x14ac:dyDescent="0.3">
      <c r="A29" s="3">
        <f>Adatok!A31</f>
        <v>38808</v>
      </c>
      <c r="B29">
        <f>101-Adatok!B31</f>
        <v>79</v>
      </c>
      <c r="C29">
        <f>101-Adatok!E31</f>
        <v>85</v>
      </c>
      <c r="D29">
        <f>101-Adatok!H31</f>
        <v>100</v>
      </c>
      <c r="E29">
        <f>101-Adatok!N31</f>
        <v>97</v>
      </c>
      <c r="F29">
        <f>101-Adatok!Q31</f>
        <v>99</v>
      </c>
      <c r="G29">
        <f>101-Adatok!T31</f>
        <v>87</v>
      </c>
      <c r="H29">
        <f>Adatok!K31*1000+1000</f>
        <v>3000</v>
      </c>
      <c r="I29">
        <f>Aldi!H743</f>
        <v>2279.8000000000002</v>
      </c>
      <c r="J29">
        <f t="shared" si="0"/>
        <v>720.19999999999982</v>
      </c>
      <c r="K29">
        <f>Aldi!K1708</f>
        <v>269.2</v>
      </c>
    </row>
    <row r="30" spans="1:15" x14ac:dyDescent="0.3">
      <c r="A30" s="3">
        <f>Adatok!A32</f>
        <v>38838</v>
      </c>
      <c r="B30">
        <f>101-Adatok!B32</f>
        <v>85</v>
      </c>
      <c r="C30">
        <f>101-Adatok!E32</f>
        <v>83</v>
      </c>
      <c r="D30">
        <f>101-Adatok!H32</f>
        <v>97</v>
      </c>
      <c r="E30">
        <f>101-Adatok!N32</f>
        <v>96</v>
      </c>
      <c r="F30">
        <f>101-Adatok!Q32</f>
        <v>98</v>
      </c>
      <c r="G30">
        <f>101-Adatok!T32</f>
        <v>88</v>
      </c>
      <c r="H30">
        <f>Adatok!K32*1000+1000</f>
        <v>2000</v>
      </c>
      <c r="I30">
        <f>Aldi!H744</f>
        <v>1823.9</v>
      </c>
      <c r="J30">
        <f t="shared" si="0"/>
        <v>176.09999999999991</v>
      </c>
      <c r="K30">
        <f>Aldi!K1709</f>
        <v>-503.3</v>
      </c>
    </row>
    <row r="31" spans="1:15" x14ac:dyDescent="0.3">
      <c r="A31" s="3">
        <f>Adatok!A33</f>
        <v>38869</v>
      </c>
      <c r="B31">
        <f>101-Adatok!B33</f>
        <v>82</v>
      </c>
      <c r="C31">
        <f>101-Adatok!E33</f>
        <v>81</v>
      </c>
      <c r="D31">
        <f>101-Adatok!H33</f>
        <v>97</v>
      </c>
      <c r="E31">
        <f>101-Adatok!N33</f>
        <v>97</v>
      </c>
      <c r="F31">
        <f>101-Adatok!Q33</f>
        <v>96</v>
      </c>
      <c r="G31">
        <f>101-Adatok!T33</f>
        <v>86</v>
      </c>
      <c r="H31">
        <f>Adatok!K33*1000+1000</f>
        <v>3000</v>
      </c>
      <c r="I31">
        <f>Aldi!H745</f>
        <v>2279.8000000000002</v>
      </c>
      <c r="J31">
        <f t="shared" si="0"/>
        <v>720.19999999999982</v>
      </c>
      <c r="K31">
        <f>Aldi!K1710</f>
        <v>269.2</v>
      </c>
    </row>
    <row r="32" spans="1:15" x14ac:dyDescent="0.3">
      <c r="A32" s="3">
        <f>Adatok!A34</f>
        <v>38899</v>
      </c>
      <c r="B32">
        <f>101-Adatok!B34</f>
        <v>82</v>
      </c>
      <c r="C32">
        <f>101-Adatok!E34</f>
        <v>79</v>
      </c>
      <c r="D32">
        <f>101-Adatok!H34</f>
        <v>97</v>
      </c>
      <c r="E32">
        <f>101-Adatok!N34</f>
        <v>96</v>
      </c>
      <c r="F32">
        <f>101-Adatok!Q34</f>
        <v>96</v>
      </c>
      <c r="G32">
        <f>101-Adatok!T34</f>
        <v>79</v>
      </c>
      <c r="H32">
        <f>Adatok!K34*1000+1000</f>
        <v>2000</v>
      </c>
      <c r="I32">
        <f>Aldi!H746</f>
        <v>2735.8</v>
      </c>
      <c r="J32">
        <f t="shared" si="0"/>
        <v>-735.80000000000018</v>
      </c>
      <c r="K32">
        <f>Aldi!K1711</f>
        <v>-2323.8000000000002</v>
      </c>
    </row>
    <row r="33" spans="1:11" x14ac:dyDescent="0.3">
      <c r="A33" s="3">
        <f>Adatok!A35</f>
        <v>38930</v>
      </c>
      <c r="B33">
        <f>101-Adatok!B35</f>
        <v>83</v>
      </c>
      <c r="C33">
        <f>101-Adatok!E35</f>
        <v>79</v>
      </c>
      <c r="D33">
        <f>101-Adatok!H35</f>
        <v>99</v>
      </c>
      <c r="E33">
        <f>101-Adatok!N35</f>
        <v>95</v>
      </c>
      <c r="F33">
        <f>101-Adatok!Q35</f>
        <v>96</v>
      </c>
      <c r="G33">
        <f>101-Adatok!T35</f>
        <v>87</v>
      </c>
      <c r="H33">
        <f>Adatok!K35*1000+1000</f>
        <v>3000</v>
      </c>
      <c r="I33">
        <f>Aldi!H747</f>
        <v>2735.8</v>
      </c>
      <c r="J33">
        <f t="shared" si="0"/>
        <v>264.19999999999982</v>
      </c>
      <c r="K33">
        <f>Aldi!K1712</f>
        <v>269.2</v>
      </c>
    </row>
    <row r="34" spans="1:11" x14ac:dyDescent="0.3">
      <c r="A34" s="3">
        <f>Adatok!A36</f>
        <v>38961</v>
      </c>
      <c r="B34">
        <f>101-Adatok!B36</f>
        <v>86</v>
      </c>
      <c r="C34">
        <f>101-Adatok!E36</f>
        <v>82</v>
      </c>
      <c r="D34">
        <f>101-Adatok!H36</f>
        <v>98</v>
      </c>
      <c r="E34">
        <f>101-Adatok!N36</f>
        <v>96</v>
      </c>
      <c r="F34">
        <f>101-Adatok!Q36</f>
        <v>99</v>
      </c>
      <c r="G34">
        <f>101-Adatok!T36</f>
        <v>80</v>
      </c>
      <c r="H34">
        <f>Adatok!K36*1000+1000</f>
        <v>3000</v>
      </c>
      <c r="I34">
        <f>Aldi!H748</f>
        <v>2279.8000000000002</v>
      </c>
      <c r="J34">
        <f t="shared" si="0"/>
        <v>720.19999999999982</v>
      </c>
      <c r="K34">
        <f>Aldi!K1713</f>
        <v>-868.7</v>
      </c>
    </row>
    <row r="35" spans="1:11" x14ac:dyDescent="0.3">
      <c r="A35" s="3">
        <f>Adatok!A37</f>
        <v>38991</v>
      </c>
      <c r="B35">
        <f>101-Adatok!B37</f>
        <v>81</v>
      </c>
      <c r="C35">
        <f>101-Adatok!E37</f>
        <v>78</v>
      </c>
      <c r="D35">
        <f>101-Adatok!H37</f>
        <v>97</v>
      </c>
      <c r="E35">
        <f>101-Adatok!N37</f>
        <v>96</v>
      </c>
      <c r="F35">
        <f>101-Adatok!Q37</f>
        <v>98</v>
      </c>
      <c r="G35">
        <f>101-Adatok!T37</f>
        <v>89</v>
      </c>
      <c r="H35">
        <f>Adatok!K37*1000+1000</f>
        <v>3000</v>
      </c>
      <c r="I35">
        <f>Aldi!H749</f>
        <v>3647.7</v>
      </c>
      <c r="J35">
        <f t="shared" si="0"/>
        <v>-647.69999999999982</v>
      </c>
      <c r="K35">
        <f>Aldi!K1714</f>
        <v>41.6</v>
      </c>
    </row>
    <row r="36" spans="1:11" x14ac:dyDescent="0.3">
      <c r="A36" s="3">
        <f>Adatok!A38</f>
        <v>39022</v>
      </c>
      <c r="B36">
        <f>101-Adatok!B38</f>
        <v>78</v>
      </c>
      <c r="C36">
        <f>101-Adatok!E38</f>
        <v>72</v>
      </c>
      <c r="D36">
        <f>101-Adatok!H38</f>
        <v>97</v>
      </c>
      <c r="E36">
        <f>101-Adatok!N38</f>
        <v>93</v>
      </c>
      <c r="F36">
        <f>101-Adatok!Q38</f>
        <v>97</v>
      </c>
      <c r="G36">
        <f>101-Adatok!T38</f>
        <v>89</v>
      </c>
      <c r="H36">
        <f>Adatok!K38*1000+1000</f>
        <v>3000</v>
      </c>
      <c r="I36">
        <f>Aldi!H750</f>
        <v>4103.7</v>
      </c>
      <c r="J36">
        <f t="shared" si="0"/>
        <v>-1103.6999999999998</v>
      </c>
      <c r="K36">
        <f>Aldi!K1715</f>
        <v>-413.5</v>
      </c>
    </row>
    <row r="37" spans="1:11" x14ac:dyDescent="0.3">
      <c r="A37" s="3">
        <f>Adatok!A39</f>
        <v>39052</v>
      </c>
      <c r="B37">
        <f>101-Adatok!B39</f>
        <v>78</v>
      </c>
      <c r="C37">
        <f>101-Adatok!E39</f>
        <v>65</v>
      </c>
      <c r="D37">
        <f>101-Adatok!H39</f>
        <v>96</v>
      </c>
      <c r="E37">
        <f>101-Adatok!N39</f>
        <v>94</v>
      </c>
      <c r="F37">
        <f>101-Adatok!Q39</f>
        <v>97</v>
      </c>
      <c r="G37">
        <f>101-Adatok!T39</f>
        <v>88</v>
      </c>
      <c r="H37">
        <f>Adatok!K39*1000+1000</f>
        <v>3000</v>
      </c>
      <c r="I37">
        <f>Aldi!H751</f>
        <v>4103.7</v>
      </c>
      <c r="J37">
        <f t="shared" si="0"/>
        <v>-1103.6999999999998</v>
      </c>
      <c r="K37">
        <f>Aldi!K1716</f>
        <v>-413.5</v>
      </c>
    </row>
    <row r="38" spans="1:11" x14ac:dyDescent="0.3">
      <c r="A38" s="3">
        <f>Adatok!A40</f>
        <v>39083</v>
      </c>
      <c r="B38">
        <f>101-Adatok!B40</f>
        <v>86</v>
      </c>
      <c r="C38">
        <f>101-Adatok!E40</f>
        <v>82</v>
      </c>
      <c r="D38">
        <f>101-Adatok!H40</f>
        <v>97</v>
      </c>
      <c r="E38">
        <f>101-Adatok!N40</f>
        <v>96</v>
      </c>
      <c r="F38">
        <f>101-Adatok!Q40</f>
        <v>99</v>
      </c>
      <c r="G38">
        <f>101-Adatok!T40</f>
        <v>86</v>
      </c>
      <c r="H38">
        <f>Adatok!K40*1000+1000</f>
        <v>2000</v>
      </c>
      <c r="I38">
        <f>Aldi!H752</f>
        <v>1823.9</v>
      </c>
      <c r="J38">
        <f t="shared" si="0"/>
        <v>176.09999999999991</v>
      </c>
      <c r="K38">
        <f>Aldi!K1717</f>
        <v>-275.7</v>
      </c>
    </row>
    <row r="39" spans="1:11" x14ac:dyDescent="0.3">
      <c r="A39" s="3">
        <f>Adatok!A41</f>
        <v>39114</v>
      </c>
      <c r="B39">
        <f>101-Adatok!B41</f>
        <v>88</v>
      </c>
      <c r="C39">
        <f>101-Adatok!E41</f>
        <v>85</v>
      </c>
      <c r="D39">
        <f>101-Adatok!H41</f>
        <v>97</v>
      </c>
      <c r="E39">
        <f>101-Adatok!N41</f>
        <v>95</v>
      </c>
      <c r="F39">
        <f>101-Adatok!Q41</f>
        <v>99</v>
      </c>
      <c r="G39">
        <f>101-Adatok!T41</f>
        <v>91</v>
      </c>
      <c r="H39">
        <f>Adatok!K41*1000+1000</f>
        <v>4000</v>
      </c>
      <c r="I39">
        <f>Aldi!H753</f>
        <v>2279.8000000000002</v>
      </c>
      <c r="J39">
        <f t="shared" si="0"/>
        <v>1720.1999999999998</v>
      </c>
      <c r="K39">
        <f>Aldi!K1718</f>
        <v>1269.2</v>
      </c>
    </row>
    <row r="40" spans="1:11" x14ac:dyDescent="0.3">
      <c r="A40" s="3">
        <f>Adatok!A42</f>
        <v>39142</v>
      </c>
      <c r="B40">
        <f>101-Adatok!B42</f>
        <v>84</v>
      </c>
      <c r="C40">
        <f>101-Adatok!E42</f>
        <v>81</v>
      </c>
      <c r="D40">
        <f>101-Adatok!H42</f>
        <v>98</v>
      </c>
      <c r="E40">
        <f>101-Adatok!N42</f>
        <v>93</v>
      </c>
      <c r="F40">
        <f>101-Adatok!Q42</f>
        <v>99</v>
      </c>
      <c r="G40">
        <f>101-Adatok!T42</f>
        <v>85</v>
      </c>
      <c r="H40">
        <f>Adatok!K42*1000+1000</f>
        <v>3000</v>
      </c>
      <c r="I40">
        <f>Aldi!H754</f>
        <v>2735.8</v>
      </c>
      <c r="J40">
        <f t="shared" si="0"/>
        <v>264.19999999999982</v>
      </c>
      <c r="K40">
        <f>Aldi!K1719</f>
        <v>-1551.4</v>
      </c>
    </row>
    <row r="41" spans="1:11" x14ac:dyDescent="0.3">
      <c r="A41" s="3">
        <f>Adatok!A43</f>
        <v>39173</v>
      </c>
      <c r="B41">
        <f>101-Adatok!B43</f>
        <v>82</v>
      </c>
      <c r="C41">
        <f>101-Adatok!E43</f>
        <v>78</v>
      </c>
      <c r="D41">
        <f>101-Adatok!H43</f>
        <v>97</v>
      </c>
      <c r="E41">
        <f>101-Adatok!N43</f>
        <v>93</v>
      </c>
      <c r="F41">
        <f>101-Adatok!Q43</f>
        <v>98</v>
      </c>
      <c r="G41">
        <f>101-Adatok!T43</f>
        <v>91</v>
      </c>
      <c r="H41">
        <f>Adatok!K43*1000+1000</f>
        <v>3000</v>
      </c>
      <c r="I41">
        <f>Aldi!H755</f>
        <v>4103.7</v>
      </c>
      <c r="J41">
        <f t="shared" si="0"/>
        <v>-1103.6999999999998</v>
      </c>
      <c r="K41">
        <f>Aldi!K1720</f>
        <v>-186</v>
      </c>
    </row>
    <row r="42" spans="1:11" x14ac:dyDescent="0.3">
      <c r="A42" s="3">
        <f>Adatok!A44</f>
        <v>39203</v>
      </c>
      <c r="B42">
        <f>101-Adatok!B44</f>
        <v>82</v>
      </c>
      <c r="C42">
        <f>101-Adatok!E44</f>
        <v>80</v>
      </c>
      <c r="D42">
        <f>101-Adatok!H44</f>
        <v>97</v>
      </c>
      <c r="E42">
        <f>101-Adatok!N44</f>
        <v>91</v>
      </c>
      <c r="F42">
        <f>101-Adatok!Q44</f>
        <v>98</v>
      </c>
      <c r="G42">
        <f>101-Adatok!T44</f>
        <v>88</v>
      </c>
      <c r="H42">
        <f>Adatok!K44*1000+1000</f>
        <v>2000</v>
      </c>
      <c r="I42">
        <f>Aldi!H756</f>
        <v>2735.8</v>
      </c>
      <c r="J42">
        <f t="shared" si="0"/>
        <v>-735.80000000000018</v>
      </c>
      <c r="K42">
        <f>Aldi!K1721</f>
        <v>-958.4</v>
      </c>
    </row>
    <row r="43" spans="1:11" x14ac:dyDescent="0.3">
      <c r="A43" s="3">
        <f>Adatok!A45</f>
        <v>39234</v>
      </c>
      <c r="B43">
        <f>101-Adatok!B45</f>
        <v>79</v>
      </c>
      <c r="C43">
        <f>101-Adatok!E45</f>
        <v>75</v>
      </c>
      <c r="D43">
        <f>101-Adatok!H45</f>
        <v>97</v>
      </c>
      <c r="E43">
        <f>101-Adatok!N45</f>
        <v>92</v>
      </c>
      <c r="F43">
        <f>101-Adatok!Q45</f>
        <v>97</v>
      </c>
      <c r="G43">
        <f>101-Adatok!T45</f>
        <v>83</v>
      </c>
      <c r="H43">
        <f>Adatok!K45*1000+1000</f>
        <v>3000</v>
      </c>
      <c r="I43">
        <f>Aldi!H757</f>
        <v>4559.6000000000004</v>
      </c>
      <c r="J43">
        <f t="shared" si="0"/>
        <v>-1559.6000000000004</v>
      </c>
      <c r="K43">
        <f>Aldi!K1722</f>
        <v>-2689.2</v>
      </c>
    </row>
    <row r="44" spans="1:11" x14ac:dyDescent="0.3">
      <c r="A44" s="3">
        <f>Adatok!A46</f>
        <v>39264</v>
      </c>
      <c r="B44">
        <f>101-Adatok!B46</f>
        <v>77</v>
      </c>
      <c r="C44">
        <f>101-Adatok!E46</f>
        <v>71</v>
      </c>
      <c r="D44">
        <f>101-Adatok!H46</f>
        <v>95</v>
      </c>
      <c r="E44">
        <f>101-Adatok!N46</f>
        <v>92</v>
      </c>
      <c r="F44">
        <f>101-Adatok!Q46</f>
        <v>97</v>
      </c>
      <c r="G44">
        <f>101-Adatok!T46</f>
        <v>82</v>
      </c>
      <c r="H44">
        <f>Adatok!K46*1000+1000</f>
        <v>3000</v>
      </c>
      <c r="I44">
        <f>Aldi!H758</f>
        <v>8663.2999999999993</v>
      </c>
      <c r="J44">
        <f t="shared" si="0"/>
        <v>-5663.2999999999993</v>
      </c>
      <c r="K44">
        <f>Aldi!K1723</f>
        <v>-2689.2</v>
      </c>
    </row>
    <row r="45" spans="1:11" x14ac:dyDescent="0.3">
      <c r="A45" s="3">
        <f>Adatok!A47</f>
        <v>39295</v>
      </c>
      <c r="B45">
        <f>101-Adatok!B47</f>
        <v>79</v>
      </c>
      <c r="C45">
        <f>101-Adatok!E47</f>
        <v>73</v>
      </c>
      <c r="D45">
        <f>101-Adatok!H47</f>
        <v>96</v>
      </c>
      <c r="E45">
        <f>101-Adatok!N47</f>
        <v>92</v>
      </c>
      <c r="F45">
        <f>101-Adatok!Q47</f>
        <v>97</v>
      </c>
      <c r="G45">
        <f>101-Adatok!T47</f>
        <v>85</v>
      </c>
      <c r="H45">
        <f>Adatok!K47*1000+1000</f>
        <v>3000</v>
      </c>
      <c r="I45">
        <f>Aldi!H759</f>
        <v>4559.6000000000004</v>
      </c>
      <c r="J45">
        <f t="shared" si="0"/>
        <v>-1559.6000000000004</v>
      </c>
      <c r="K45">
        <f>Aldi!K1724</f>
        <v>-2689.2</v>
      </c>
    </row>
    <row r="46" spans="1:11" x14ac:dyDescent="0.3">
      <c r="A46" s="3">
        <f>Adatok!A48</f>
        <v>39326</v>
      </c>
      <c r="B46">
        <f>101-Adatok!B48</f>
        <v>82</v>
      </c>
      <c r="C46">
        <f>101-Adatok!E48</f>
        <v>79</v>
      </c>
      <c r="D46">
        <f>101-Adatok!H48</f>
        <v>95</v>
      </c>
      <c r="E46">
        <f>101-Adatok!N48</f>
        <v>95</v>
      </c>
      <c r="F46">
        <f>101-Adatok!Q48</f>
        <v>97</v>
      </c>
      <c r="G46">
        <f>101-Adatok!T48</f>
        <v>82</v>
      </c>
      <c r="H46">
        <f>Adatok!K48*1000+1000</f>
        <v>4000</v>
      </c>
      <c r="I46">
        <f>Aldi!H760</f>
        <v>6839.5</v>
      </c>
      <c r="J46">
        <f t="shared" si="0"/>
        <v>-2839.5</v>
      </c>
      <c r="K46">
        <f>Aldi!K1725</f>
        <v>-1461.7</v>
      </c>
    </row>
    <row r="47" spans="1:11" x14ac:dyDescent="0.3">
      <c r="A47" s="3">
        <f>Adatok!A49</f>
        <v>39356</v>
      </c>
      <c r="B47">
        <f>101-Adatok!B49</f>
        <v>80</v>
      </c>
      <c r="C47">
        <f>101-Adatok!E49</f>
        <v>76</v>
      </c>
      <c r="D47">
        <f>101-Adatok!H49</f>
        <v>95</v>
      </c>
      <c r="E47">
        <f>101-Adatok!N49</f>
        <v>93</v>
      </c>
      <c r="F47">
        <f>101-Adatok!Q49</f>
        <v>97</v>
      </c>
      <c r="G47">
        <f>101-Adatok!T49</f>
        <v>88</v>
      </c>
      <c r="H47">
        <f>Adatok!K49*1000+1000</f>
        <v>6000</v>
      </c>
      <c r="I47">
        <f>Aldi!H761</f>
        <v>7751.4</v>
      </c>
      <c r="J47">
        <f t="shared" si="0"/>
        <v>-1751.3999999999996</v>
      </c>
      <c r="K47">
        <f>Aldi!K1726</f>
        <v>1448.6</v>
      </c>
    </row>
    <row r="48" spans="1:11" x14ac:dyDescent="0.3">
      <c r="A48" s="3">
        <f>Adatok!A50</f>
        <v>39387</v>
      </c>
      <c r="B48">
        <f>101-Adatok!B50</f>
        <v>75</v>
      </c>
      <c r="C48">
        <f>101-Adatok!E50</f>
        <v>72</v>
      </c>
      <c r="D48">
        <f>101-Adatok!H50</f>
        <v>96</v>
      </c>
      <c r="E48">
        <f>101-Adatok!N50</f>
        <v>93</v>
      </c>
      <c r="F48">
        <f>101-Adatok!Q50</f>
        <v>97</v>
      </c>
      <c r="G48">
        <f>101-Adatok!T50</f>
        <v>86</v>
      </c>
      <c r="H48">
        <f>Adatok!K50*1000+1000</f>
        <v>6000</v>
      </c>
      <c r="I48">
        <f>Aldi!H762</f>
        <v>11399.1</v>
      </c>
      <c r="J48">
        <f t="shared" si="0"/>
        <v>-5399.1</v>
      </c>
      <c r="K48">
        <f>Aldi!K1727</f>
        <v>-4923.3</v>
      </c>
    </row>
    <row r="49" spans="1:11" x14ac:dyDescent="0.3">
      <c r="A49" s="3">
        <f>Adatok!A51</f>
        <v>39417</v>
      </c>
      <c r="B49">
        <f>101-Adatok!B51</f>
        <v>69</v>
      </c>
      <c r="C49">
        <f>101-Adatok!E51</f>
        <v>57</v>
      </c>
      <c r="D49">
        <f>101-Adatok!H51</f>
        <v>95</v>
      </c>
      <c r="E49">
        <f>101-Adatok!N51</f>
        <v>91</v>
      </c>
      <c r="F49">
        <f>101-Adatok!Q51</f>
        <v>97</v>
      </c>
      <c r="G49">
        <f>101-Adatok!T51</f>
        <v>85</v>
      </c>
      <c r="H49">
        <f>Adatok!K51*1000+1000</f>
        <v>4000</v>
      </c>
      <c r="I49">
        <f>Aldi!H763</f>
        <v>15502.8</v>
      </c>
      <c r="J49">
        <f t="shared" si="0"/>
        <v>-11502.8</v>
      </c>
      <c r="K49">
        <f>Aldi!K1728</f>
        <v>-8516.2999999999993</v>
      </c>
    </row>
    <row r="50" spans="1:11" x14ac:dyDescent="0.3">
      <c r="A50" s="3">
        <f>Adatok!A52</f>
        <v>39448</v>
      </c>
      <c r="B50">
        <f>101-Adatok!B52</f>
        <v>84</v>
      </c>
      <c r="C50">
        <f>101-Adatok!E52</f>
        <v>78</v>
      </c>
      <c r="D50">
        <f>101-Adatok!H52</f>
        <v>97</v>
      </c>
      <c r="E50">
        <f>101-Adatok!N52</f>
        <v>94</v>
      </c>
      <c r="F50">
        <f>101-Adatok!Q52</f>
        <v>98</v>
      </c>
      <c r="G50">
        <f>101-Adatok!T52</f>
        <v>88</v>
      </c>
      <c r="H50">
        <f>Adatok!K52*1000+1000</f>
        <v>7000</v>
      </c>
      <c r="I50">
        <f>Aldi!H764</f>
        <v>3647.7</v>
      </c>
      <c r="J50">
        <f t="shared" si="0"/>
        <v>3352.3</v>
      </c>
      <c r="K50">
        <f>Aldi!K1729</f>
        <v>628.1</v>
      </c>
    </row>
    <row r="51" spans="1:11" x14ac:dyDescent="0.3">
      <c r="A51" s="3">
        <f>Adatok!A53</f>
        <v>39479</v>
      </c>
      <c r="B51">
        <f>101-Adatok!B53</f>
        <v>82</v>
      </c>
      <c r="C51">
        <f>101-Adatok!E53</f>
        <v>78</v>
      </c>
      <c r="D51">
        <f>101-Adatok!H53</f>
        <v>95</v>
      </c>
      <c r="E51">
        <f>101-Adatok!N53</f>
        <v>93</v>
      </c>
      <c r="F51">
        <f>101-Adatok!Q53</f>
        <v>98</v>
      </c>
      <c r="G51">
        <f>101-Adatok!T53</f>
        <v>91</v>
      </c>
      <c r="H51">
        <f>Adatok!K53*1000+1000</f>
        <v>15000</v>
      </c>
      <c r="I51">
        <f>Aldi!H765</f>
        <v>7751.4</v>
      </c>
      <c r="J51">
        <f t="shared" si="0"/>
        <v>7248.6</v>
      </c>
      <c r="K51">
        <f>Aldi!K1730</f>
        <v>1345.9</v>
      </c>
    </row>
    <row r="52" spans="1:11" x14ac:dyDescent="0.3">
      <c r="A52" s="3">
        <f>Adatok!A54</f>
        <v>39508</v>
      </c>
      <c r="B52">
        <f>101-Adatok!B54</f>
        <v>79</v>
      </c>
      <c r="C52">
        <f>101-Adatok!E54</f>
        <v>74</v>
      </c>
      <c r="D52">
        <f>101-Adatok!H54</f>
        <v>94</v>
      </c>
      <c r="E52">
        <f>101-Adatok!N54</f>
        <v>94</v>
      </c>
      <c r="F52">
        <f>101-Adatok!Q54</f>
        <v>97</v>
      </c>
      <c r="G52">
        <f>101-Adatok!T54</f>
        <v>85</v>
      </c>
      <c r="H52">
        <f>Adatok!K54*1000+1000</f>
        <v>27000</v>
      </c>
      <c r="I52">
        <f>Aldi!H766</f>
        <v>14134.9</v>
      </c>
      <c r="J52">
        <f t="shared" si="0"/>
        <v>12865.1</v>
      </c>
      <c r="K52">
        <f>Aldi!K1731</f>
        <v>7884.2</v>
      </c>
    </row>
    <row r="53" spans="1:11" x14ac:dyDescent="0.3">
      <c r="A53" s="3">
        <f>Adatok!A55</f>
        <v>39539</v>
      </c>
      <c r="B53">
        <f>101-Adatok!B55</f>
        <v>75</v>
      </c>
      <c r="C53">
        <f>101-Adatok!E55</f>
        <v>77</v>
      </c>
      <c r="D53">
        <f>101-Adatok!H55</f>
        <v>93</v>
      </c>
      <c r="E53">
        <f>101-Adatok!N55</f>
        <v>91</v>
      </c>
      <c r="F53">
        <f>101-Adatok!Q55</f>
        <v>97</v>
      </c>
      <c r="G53">
        <f>101-Adatok!T55</f>
        <v>83</v>
      </c>
      <c r="H53">
        <f>Adatok!K55*1000+1000</f>
        <v>42000</v>
      </c>
      <c r="I53">
        <f>Aldi!H767</f>
        <v>21430.3</v>
      </c>
      <c r="J53">
        <f t="shared" si="0"/>
        <v>20569.7</v>
      </c>
      <c r="K53">
        <f>Aldi!K1732</f>
        <v>16057.1</v>
      </c>
    </row>
    <row r="54" spans="1:11" x14ac:dyDescent="0.3">
      <c r="A54" s="3">
        <f>Adatok!A56</f>
        <v>39569</v>
      </c>
      <c r="B54">
        <f>101-Adatok!B56</f>
        <v>79</v>
      </c>
      <c r="C54">
        <f>101-Adatok!E56</f>
        <v>74</v>
      </c>
      <c r="D54">
        <f>101-Adatok!H56</f>
        <v>94</v>
      </c>
      <c r="E54">
        <f>101-Adatok!N56</f>
        <v>92</v>
      </c>
      <c r="F54">
        <f>101-Adatok!Q56</f>
        <v>97</v>
      </c>
      <c r="G54">
        <f>101-Adatok!T56</f>
        <v>85</v>
      </c>
      <c r="H54">
        <f>Adatok!K56*1000+1000</f>
        <v>28000</v>
      </c>
      <c r="I54">
        <f>Aldi!H768</f>
        <v>14134.9</v>
      </c>
      <c r="J54">
        <f t="shared" si="0"/>
        <v>13865.1</v>
      </c>
      <c r="K54">
        <f>Aldi!K1733</f>
        <v>8429.1</v>
      </c>
    </row>
    <row r="55" spans="1:11" x14ac:dyDescent="0.3">
      <c r="A55" s="3">
        <f>Adatok!A57</f>
        <v>39600</v>
      </c>
      <c r="B55">
        <f>101-Adatok!B57</f>
        <v>79</v>
      </c>
      <c r="C55">
        <f>101-Adatok!E57</f>
        <v>73</v>
      </c>
      <c r="D55">
        <f>101-Adatok!H57</f>
        <v>93</v>
      </c>
      <c r="E55">
        <f>101-Adatok!N57</f>
        <v>93</v>
      </c>
      <c r="F55">
        <f>101-Adatok!Q57</f>
        <v>96</v>
      </c>
      <c r="G55">
        <f>101-Adatok!T57</f>
        <v>87</v>
      </c>
      <c r="H55">
        <f>Adatok!K57*1000+1000</f>
        <v>19000</v>
      </c>
      <c r="I55">
        <f>Aldi!H769</f>
        <v>13678.9</v>
      </c>
      <c r="J55">
        <f t="shared" si="0"/>
        <v>5321.1</v>
      </c>
      <c r="K55">
        <f>Aldi!K1734</f>
        <v>1022.1</v>
      </c>
    </row>
    <row r="56" spans="1:11" x14ac:dyDescent="0.3">
      <c r="A56" s="3">
        <f>Adatok!A58</f>
        <v>39630</v>
      </c>
      <c r="B56">
        <f>101-Adatok!B58</f>
        <v>77</v>
      </c>
      <c r="C56">
        <f>101-Adatok!E58</f>
        <v>71</v>
      </c>
      <c r="D56">
        <f>101-Adatok!H58</f>
        <v>93</v>
      </c>
      <c r="E56">
        <f>101-Adatok!N58</f>
        <v>91</v>
      </c>
      <c r="F56">
        <f>101-Adatok!Q58</f>
        <v>96</v>
      </c>
      <c r="G56">
        <f>101-Adatok!T58</f>
        <v>85</v>
      </c>
      <c r="H56">
        <f>Adatok!K58*1000+1000</f>
        <v>16000</v>
      </c>
      <c r="I56">
        <f>Aldi!H770</f>
        <v>14590.9</v>
      </c>
      <c r="J56">
        <f t="shared" si="0"/>
        <v>1409.1000000000004</v>
      </c>
      <c r="K56">
        <f>Aldi!K1735</f>
        <v>-3570.9</v>
      </c>
    </row>
    <row r="57" spans="1:11" x14ac:dyDescent="0.3">
      <c r="A57" s="3">
        <f>Adatok!A59</f>
        <v>39661</v>
      </c>
      <c r="B57">
        <f>101-Adatok!B59</f>
        <v>78</v>
      </c>
      <c r="C57">
        <f>101-Adatok!E59</f>
        <v>73</v>
      </c>
      <c r="D57">
        <f>101-Adatok!H59</f>
        <v>93</v>
      </c>
      <c r="E57">
        <f>101-Adatok!N59</f>
        <v>88</v>
      </c>
      <c r="F57">
        <f>101-Adatok!Q59</f>
        <v>97</v>
      </c>
      <c r="G57">
        <f>101-Adatok!T59</f>
        <v>84</v>
      </c>
      <c r="H57">
        <f>Adatok!K59*1000+1000</f>
        <v>15000</v>
      </c>
      <c r="I57">
        <f>Aldi!H771</f>
        <v>15046.8</v>
      </c>
      <c r="J57">
        <f t="shared" si="0"/>
        <v>-46.799999999999272</v>
      </c>
      <c r="K57">
        <f>Aldi!K1736</f>
        <v>-4570.8999999999996</v>
      </c>
    </row>
    <row r="58" spans="1:11" x14ac:dyDescent="0.3">
      <c r="A58" s="3">
        <f>Adatok!A60</f>
        <v>39692</v>
      </c>
      <c r="B58">
        <f>101-Adatok!B60</f>
        <v>80</v>
      </c>
      <c r="C58">
        <f>101-Adatok!E60</f>
        <v>76</v>
      </c>
      <c r="D58">
        <f>101-Adatok!H60</f>
        <v>93</v>
      </c>
      <c r="E58">
        <f>101-Adatok!N60</f>
        <v>92</v>
      </c>
      <c r="F58">
        <f>101-Adatok!Q60</f>
        <v>97</v>
      </c>
      <c r="G58">
        <f>101-Adatok!T60</f>
        <v>82</v>
      </c>
      <c r="H58">
        <f>Adatok!K60*1000+1000</f>
        <v>18000</v>
      </c>
      <c r="I58">
        <f>Aldi!H772</f>
        <v>14134.9</v>
      </c>
      <c r="J58">
        <f t="shared" si="0"/>
        <v>3865.1000000000004</v>
      </c>
      <c r="K58">
        <f>Aldi!K1737</f>
        <v>-1570.9</v>
      </c>
    </row>
    <row r="59" spans="1:11" x14ac:dyDescent="0.3">
      <c r="A59" s="3">
        <f>Adatok!A61</f>
        <v>39722</v>
      </c>
      <c r="B59">
        <f>101-Adatok!B61</f>
        <v>76</v>
      </c>
      <c r="C59">
        <f>101-Adatok!E61</f>
        <v>70</v>
      </c>
      <c r="D59">
        <f>101-Adatok!H61</f>
        <v>92</v>
      </c>
      <c r="E59">
        <f>101-Adatok!N61</f>
        <v>90</v>
      </c>
      <c r="F59">
        <f>101-Adatok!Q61</f>
        <v>95</v>
      </c>
      <c r="G59">
        <f>101-Adatok!T61</f>
        <v>80</v>
      </c>
      <c r="H59">
        <f>Adatok!K61*1000+1000</f>
        <v>19000</v>
      </c>
      <c r="I59">
        <f>Aldi!H773</f>
        <v>18694.5</v>
      </c>
      <c r="J59">
        <f t="shared" si="0"/>
        <v>305.5</v>
      </c>
      <c r="K59">
        <f>Aldi!K1738</f>
        <v>-570.9</v>
      </c>
    </row>
    <row r="60" spans="1:11" x14ac:dyDescent="0.3">
      <c r="A60" s="3">
        <f>Adatok!A62</f>
        <v>39753</v>
      </c>
      <c r="B60">
        <f>101-Adatok!B62</f>
        <v>69</v>
      </c>
      <c r="C60">
        <f>101-Adatok!E62</f>
        <v>65</v>
      </c>
      <c r="D60">
        <f>101-Adatok!H62</f>
        <v>92</v>
      </c>
      <c r="E60">
        <f>101-Adatok!N62</f>
        <v>90</v>
      </c>
      <c r="F60">
        <f>101-Adatok!Q62</f>
        <v>94</v>
      </c>
      <c r="G60">
        <f>101-Adatok!T62</f>
        <v>86</v>
      </c>
      <c r="H60">
        <f>Adatok!K62*1000+1000</f>
        <v>20000</v>
      </c>
      <c r="I60">
        <f>Aldi!H774</f>
        <v>24622.1</v>
      </c>
      <c r="J60">
        <f t="shared" si="0"/>
        <v>-4622.0999999999985</v>
      </c>
      <c r="K60">
        <f>Aldi!K1739</f>
        <v>-4349.8999999999996</v>
      </c>
    </row>
    <row r="61" spans="1:11" x14ac:dyDescent="0.3">
      <c r="A61" s="3">
        <f>Adatok!A63</f>
        <v>39783</v>
      </c>
      <c r="B61">
        <f>101-Adatok!B63</f>
        <v>62</v>
      </c>
      <c r="C61">
        <f>101-Adatok!E63</f>
        <v>51</v>
      </c>
      <c r="D61">
        <f>101-Adatok!H63</f>
        <v>90</v>
      </c>
      <c r="E61">
        <f>101-Adatok!N63</f>
        <v>89</v>
      </c>
      <c r="F61">
        <f>101-Adatok!Q63</f>
        <v>95</v>
      </c>
      <c r="G61">
        <f>101-Adatok!T63</f>
        <v>78</v>
      </c>
      <c r="H61">
        <f>Adatok!K63*1000+1000</f>
        <v>18000</v>
      </c>
      <c r="I61">
        <f>Aldi!H775</f>
        <v>25534</v>
      </c>
      <c r="J61">
        <f t="shared" si="0"/>
        <v>-7534</v>
      </c>
      <c r="K61">
        <f>Aldi!K1740</f>
        <v>-8085.3</v>
      </c>
    </row>
    <row r="62" spans="1:11" x14ac:dyDescent="0.3">
      <c r="A62" s="3">
        <f>Adatok!A64</f>
        <v>39814</v>
      </c>
      <c r="B62">
        <f>101-Adatok!B64</f>
        <v>78</v>
      </c>
      <c r="C62">
        <f>101-Adatok!E64</f>
        <v>73</v>
      </c>
      <c r="D62">
        <f>101-Adatok!H64</f>
        <v>91</v>
      </c>
      <c r="E62">
        <f>101-Adatok!N64</f>
        <v>91</v>
      </c>
      <c r="F62">
        <f>101-Adatok!Q64</f>
        <v>95</v>
      </c>
      <c r="G62">
        <f>101-Adatok!T64</f>
        <v>81</v>
      </c>
      <c r="H62">
        <f>Adatok!K64*1000+1000</f>
        <v>18000</v>
      </c>
      <c r="I62">
        <f>Aldi!H776</f>
        <v>17782.599999999999</v>
      </c>
      <c r="J62">
        <f t="shared" si="0"/>
        <v>217.40000000000146</v>
      </c>
      <c r="K62">
        <f>Aldi!K1741</f>
        <v>-1570.9</v>
      </c>
    </row>
    <row r="63" spans="1:11" x14ac:dyDescent="0.3">
      <c r="A63" s="3">
        <f>Adatok!A65</f>
        <v>39845</v>
      </c>
      <c r="B63">
        <f>101-Adatok!B65</f>
        <v>76</v>
      </c>
      <c r="C63">
        <f>101-Adatok!E65</f>
        <v>74</v>
      </c>
      <c r="D63">
        <f>101-Adatok!H65</f>
        <v>91</v>
      </c>
      <c r="E63">
        <f>101-Adatok!N65</f>
        <v>89</v>
      </c>
      <c r="F63">
        <f>101-Adatok!Q65</f>
        <v>95</v>
      </c>
      <c r="G63">
        <f>101-Adatok!T65</f>
        <v>86</v>
      </c>
      <c r="H63">
        <f>Adatok!K65*1000+1000</f>
        <v>18000</v>
      </c>
      <c r="I63">
        <f>Aldi!H777</f>
        <v>18238.599999999999</v>
      </c>
      <c r="J63">
        <f t="shared" si="0"/>
        <v>-238.59999999999854</v>
      </c>
      <c r="K63">
        <f>Aldi!K1742</f>
        <v>22.1</v>
      </c>
    </row>
    <row r="64" spans="1:11" x14ac:dyDescent="0.3">
      <c r="A64" s="3">
        <f>Adatok!A66</f>
        <v>39873</v>
      </c>
      <c r="B64">
        <f>101-Adatok!B66</f>
        <v>74</v>
      </c>
      <c r="C64">
        <f>101-Adatok!E66</f>
        <v>72</v>
      </c>
      <c r="D64">
        <f>101-Adatok!H66</f>
        <v>91</v>
      </c>
      <c r="E64">
        <f>101-Adatok!N66</f>
        <v>92</v>
      </c>
      <c r="F64">
        <f>101-Adatok!Q66</f>
        <v>95</v>
      </c>
      <c r="G64">
        <f>101-Adatok!T66</f>
        <v>82</v>
      </c>
      <c r="H64">
        <f>Adatok!K66*1000+1000</f>
        <v>19000</v>
      </c>
      <c r="I64">
        <f>Aldi!H778</f>
        <v>25078</v>
      </c>
      <c r="J64">
        <f t="shared" si="0"/>
        <v>-6078</v>
      </c>
      <c r="K64">
        <f>Aldi!K1743</f>
        <v>-6942.9</v>
      </c>
    </row>
    <row r="65" spans="1:11" x14ac:dyDescent="0.3">
      <c r="A65" s="3">
        <f>Adatok!A67</f>
        <v>39904</v>
      </c>
      <c r="B65">
        <f>101-Adatok!B67</f>
        <v>76</v>
      </c>
      <c r="C65">
        <f>101-Adatok!E67</f>
        <v>68</v>
      </c>
      <c r="D65">
        <f>101-Adatok!H67</f>
        <v>92</v>
      </c>
      <c r="E65">
        <f>101-Adatok!N67</f>
        <v>92</v>
      </c>
      <c r="F65">
        <f>101-Adatok!Q67</f>
        <v>95</v>
      </c>
      <c r="G65">
        <f>101-Adatok!T67</f>
        <v>83</v>
      </c>
      <c r="H65">
        <f>Adatok!K67*1000+1000</f>
        <v>16000</v>
      </c>
      <c r="I65">
        <f>Aldi!H779</f>
        <v>18694.5</v>
      </c>
      <c r="J65">
        <f t="shared" si="0"/>
        <v>-2694.5</v>
      </c>
      <c r="K65">
        <f>Aldi!K1744</f>
        <v>-3570.9</v>
      </c>
    </row>
    <row r="66" spans="1:11" x14ac:dyDescent="0.3">
      <c r="A66" s="3">
        <f>Adatok!A68</f>
        <v>39934</v>
      </c>
      <c r="B66">
        <f>101-Adatok!B68</f>
        <v>76</v>
      </c>
      <c r="C66">
        <f>101-Adatok!E68</f>
        <v>70</v>
      </c>
      <c r="D66">
        <f>101-Adatok!H68</f>
        <v>92</v>
      </c>
      <c r="E66">
        <f>101-Adatok!N68</f>
        <v>90</v>
      </c>
      <c r="F66">
        <f>101-Adatok!Q68</f>
        <v>93</v>
      </c>
      <c r="G66">
        <f>101-Adatok!T68</f>
        <v>83</v>
      </c>
      <c r="H66">
        <f>Adatok!K68*1000+1000</f>
        <v>18000</v>
      </c>
      <c r="I66">
        <f>Aldi!H780</f>
        <v>18694.5</v>
      </c>
      <c r="J66">
        <f t="shared" si="0"/>
        <v>-694.5</v>
      </c>
      <c r="K66">
        <f>Aldi!K1745</f>
        <v>-1570.9</v>
      </c>
    </row>
    <row r="67" spans="1:11" x14ac:dyDescent="0.3">
      <c r="A67" s="3">
        <f>Adatok!A69</f>
        <v>39965</v>
      </c>
      <c r="B67">
        <f>101-Adatok!B69</f>
        <v>75</v>
      </c>
      <c r="C67">
        <f>101-Adatok!E69</f>
        <v>68</v>
      </c>
      <c r="D67">
        <f>101-Adatok!H69</f>
        <v>90</v>
      </c>
      <c r="E67">
        <f>101-Adatok!N69</f>
        <v>90</v>
      </c>
      <c r="F67">
        <f>101-Adatok!Q69</f>
        <v>90</v>
      </c>
      <c r="G67">
        <f>101-Adatok!T69</f>
        <v>72</v>
      </c>
      <c r="H67">
        <f>Adatok!K69*1000+1000</f>
        <v>18000</v>
      </c>
      <c r="I67">
        <f>Aldi!H781</f>
        <v>25990</v>
      </c>
      <c r="J67">
        <f t="shared" ref="J67:J130" si="1">H67-I67</f>
        <v>-7990</v>
      </c>
      <c r="K67">
        <f>Aldi!K1746</f>
        <v>-7942.9</v>
      </c>
    </row>
    <row r="68" spans="1:11" x14ac:dyDescent="0.3">
      <c r="A68" s="3">
        <f>Adatok!A70</f>
        <v>39995</v>
      </c>
      <c r="B68">
        <f>101-Adatok!B70</f>
        <v>73</v>
      </c>
      <c r="C68">
        <f>101-Adatok!E70</f>
        <v>65</v>
      </c>
      <c r="D68">
        <f>101-Adatok!H70</f>
        <v>90</v>
      </c>
      <c r="E68">
        <f>101-Adatok!N70</f>
        <v>88</v>
      </c>
      <c r="F68">
        <f>101-Adatok!Q70</f>
        <v>93</v>
      </c>
      <c r="G68">
        <f>101-Adatok!T70</f>
        <v>82</v>
      </c>
      <c r="H68">
        <f>Adatok!K70*1000+1000</f>
        <v>15000</v>
      </c>
      <c r="I68">
        <f>Aldi!H782</f>
        <v>25990</v>
      </c>
      <c r="J68">
        <f t="shared" si="1"/>
        <v>-10990</v>
      </c>
      <c r="K68">
        <f>Aldi!K1747</f>
        <v>-10942.9</v>
      </c>
    </row>
    <row r="69" spans="1:11" x14ac:dyDescent="0.3">
      <c r="A69" s="3">
        <f>Adatok!A71</f>
        <v>40026</v>
      </c>
      <c r="B69">
        <f>101-Adatok!B71</f>
        <v>72</v>
      </c>
      <c r="C69">
        <f>101-Adatok!E71</f>
        <v>66</v>
      </c>
      <c r="D69">
        <f>101-Adatok!H71</f>
        <v>90</v>
      </c>
      <c r="E69">
        <f>101-Adatok!N71</f>
        <v>91</v>
      </c>
      <c r="F69">
        <f>101-Adatok!Q71</f>
        <v>94</v>
      </c>
      <c r="G69">
        <f>101-Adatok!T71</f>
        <v>81</v>
      </c>
      <c r="H69">
        <f>Adatok!K71*1000+1000</f>
        <v>15000</v>
      </c>
      <c r="I69">
        <f>Aldi!H783</f>
        <v>25078</v>
      </c>
      <c r="J69">
        <f t="shared" si="1"/>
        <v>-10078</v>
      </c>
      <c r="K69">
        <f>Aldi!K1748</f>
        <v>-10942.9</v>
      </c>
    </row>
    <row r="70" spans="1:11" x14ac:dyDescent="0.3">
      <c r="A70" s="3">
        <f>Adatok!A72</f>
        <v>40057</v>
      </c>
      <c r="B70">
        <f>101-Adatok!B72</f>
        <v>73</v>
      </c>
      <c r="C70">
        <f>101-Adatok!E72</f>
        <v>69</v>
      </c>
      <c r="D70">
        <f>101-Adatok!H72</f>
        <v>90</v>
      </c>
      <c r="E70">
        <f>101-Adatok!N72</f>
        <v>88</v>
      </c>
      <c r="F70">
        <f>101-Adatok!Q72</f>
        <v>93</v>
      </c>
      <c r="G70">
        <f>101-Adatok!T72</f>
        <v>71</v>
      </c>
      <c r="H70">
        <f>Adatok!K72*1000+1000</f>
        <v>17000</v>
      </c>
      <c r="I70">
        <f>Aldi!H784</f>
        <v>26901.9</v>
      </c>
      <c r="J70">
        <f t="shared" si="1"/>
        <v>-9901.9000000000015</v>
      </c>
      <c r="K70">
        <f>Aldi!K1749</f>
        <v>-9853.1</v>
      </c>
    </row>
    <row r="71" spans="1:11" x14ac:dyDescent="0.3">
      <c r="A71" s="3">
        <f>Adatok!A73</f>
        <v>40087</v>
      </c>
      <c r="B71">
        <f>101-Adatok!B73</f>
        <v>75</v>
      </c>
      <c r="C71">
        <f>101-Adatok!E73</f>
        <v>70</v>
      </c>
      <c r="D71">
        <f>101-Adatok!H73</f>
        <v>90</v>
      </c>
      <c r="E71">
        <f>101-Adatok!N73</f>
        <v>88</v>
      </c>
      <c r="F71">
        <f>101-Adatok!Q73</f>
        <v>94</v>
      </c>
      <c r="G71">
        <f>101-Adatok!T73</f>
        <v>77</v>
      </c>
      <c r="H71">
        <f>Adatok!K73*1000+1000</f>
        <v>20000</v>
      </c>
      <c r="I71">
        <f>Aldi!H785</f>
        <v>25990</v>
      </c>
      <c r="J71">
        <f t="shared" si="1"/>
        <v>-5990</v>
      </c>
      <c r="K71">
        <f>Aldi!K1750</f>
        <v>-6853.1</v>
      </c>
    </row>
    <row r="72" spans="1:11" x14ac:dyDescent="0.3">
      <c r="A72" s="3">
        <f>Adatok!A74</f>
        <v>40118</v>
      </c>
      <c r="B72">
        <f>101-Adatok!B74</f>
        <v>70</v>
      </c>
      <c r="C72">
        <f>101-Adatok!E74</f>
        <v>65</v>
      </c>
      <c r="D72">
        <f>101-Adatok!H74</f>
        <v>88</v>
      </c>
      <c r="E72">
        <f>101-Adatok!N74</f>
        <v>89</v>
      </c>
      <c r="F72">
        <f>101-Adatok!Q74</f>
        <v>94</v>
      </c>
      <c r="G72">
        <f>101-Adatok!T74</f>
        <v>79</v>
      </c>
      <c r="H72">
        <f>Adatok!K74*1000+1000</f>
        <v>20000</v>
      </c>
      <c r="I72">
        <f>Aldi!H786</f>
        <v>25078</v>
      </c>
      <c r="J72">
        <f t="shared" si="1"/>
        <v>-5078</v>
      </c>
      <c r="K72">
        <f>Aldi!K1751</f>
        <v>-6853.1</v>
      </c>
    </row>
    <row r="73" spans="1:11" x14ac:dyDescent="0.3">
      <c r="A73" s="3">
        <f>Adatok!A75</f>
        <v>40148</v>
      </c>
      <c r="B73">
        <f>101-Adatok!B75</f>
        <v>61</v>
      </c>
      <c r="C73">
        <f>101-Adatok!E75</f>
        <v>51</v>
      </c>
      <c r="D73">
        <f>101-Adatok!H75</f>
        <v>88</v>
      </c>
      <c r="E73">
        <f>101-Adatok!N75</f>
        <v>88</v>
      </c>
      <c r="F73">
        <f>101-Adatok!Q75</f>
        <v>94</v>
      </c>
      <c r="G73">
        <f>101-Adatok!T75</f>
        <v>80</v>
      </c>
      <c r="H73">
        <f>Adatok!K75*1000+1000</f>
        <v>20000</v>
      </c>
      <c r="I73">
        <f>Aldi!H787</f>
        <v>26445.9</v>
      </c>
      <c r="J73">
        <f t="shared" si="1"/>
        <v>-6445.9000000000015</v>
      </c>
      <c r="K73">
        <f>Aldi!K1752</f>
        <v>-6995.6</v>
      </c>
    </row>
    <row r="74" spans="1:11" x14ac:dyDescent="0.3">
      <c r="A74" s="3">
        <f>Adatok!A76</f>
        <v>40179</v>
      </c>
      <c r="B74">
        <f>101-Adatok!B76</f>
        <v>80</v>
      </c>
      <c r="C74">
        <f>101-Adatok!E76</f>
        <v>71</v>
      </c>
      <c r="D74">
        <f>101-Adatok!H76</f>
        <v>90</v>
      </c>
      <c r="E74">
        <f>101-Adatok!N76</f>
        <v>89</v>
      </c>
      <c r="F74">
        <f>101-Adatok!Q76</f>
        <v>94</v>
      </c>
      <c r="G74">
        <f>101-Adatok!T76</f>
        <v>78</v>
      </c>
      <c r="H74">
        <f>Adatok!K76*1000+1000</f>
        <v>17000</v>
      </c>
      <c r="I74">
        <f>Aldi!H788</f>
        <v>17782.599999999999</v>
      </c>
      <c r="J74">
        <f t="shared" si="1"/>
        <v>-782.59999999999854</v>
      </c>
      <c r="K74">
        <f>Aldi!K1753</f>
        <v>-3481.2</v>
      </c>
    </row>
    <row r="75" spans="1:11" x14ac:dyDescent="0.3">
      <c r="A75" s="3">
        <f>Adatok!A77</f>
        <v>40210</v>
      </c>
      <c r="B75">
        <f>101-Adatok!B77</f>
        <v>80</v>
      </c>
      <c r="C75">
        <f>101-Adatok!E77</f>
        <v>72</v>
      </c>
      <c r="D75">
        <f>101-Adatok!H77</f>
        <v>90</v>
      </c>
      <c r="E75">
        <f>101-Adatok!N77</f>
        <v>88</v>
      </c>
      <c r="F75">
        <f>101-Adatok!Q77</f>
        <v>94</v>
      </c>
      <c r="G75">
        <f>101-Adatok!T77</f>
        <v>76</v>
      </c>
      <c r="H75">
        <f>Adatok!K77*1000+1000</f>
        <v>20000</v>
      </c>
      <c r="I75">
        <f>Aldi!H789</f>
        <v>19606.5</v>
      </c>
      <c r="J75">
        <f t="shared" si="1"/>
        <v>393.5</v>
      </c>
      <c r="K75">
        <f>Aldi!K1754</f>
        <v>-481.2</v>
      </c>
    </row>
    <row r="76" spans="1:11" x14ac:dyDescent="0.3">
      <c r="A76" s="3">
        <f>Adatok!A78</f>
        <v>40238</v>
      </c>
      <c r="B76">
        <f>101-Adatok!B78</f>
        <v>78</v>
      </c>
      <c r="C76">
        <f>101-Adatok!E78</f>
        <v>70</v>
      </c>
      <c r="D76">
        <f>101-Adatok!H78</f>
        <v>90</v>
      </c>
      <c r="E76">
        <f>101-Adatok!N78</f>
        <v>90</v>
      </c>
      <c r="F76">
        <f>101-Adatok!Q78</f>
        <v>94</v>
      </c>
      <c r="G76">
        <f>101-Adatok!T78</f>
        <v>78</v>
      </c>
      <c r="H76">
        <f>Adatok!K78*1000+1000</f>
        <v>21000</v>
      </c>
      <c r="I76">
        <f>Aldi!H790</f>
        <v>17782.599999999999</v>
      </c>
      <c r="J76">
        <f t="shared" si="1"/>
        <v>3217.4000000000015</v>
      </c>
      <c r="K76">
        <f>Aldi!K1755</f>
        <v>518.79999999999995</v>
      </c>
    </row>
    <row r="77" spans="1:11" x14ac:dyDescent="0.3">
      <c r="A77" s="3">
        <f>Adatok!A79</f>
        <v>40269</v>
      </c>
      <c r="B77">
        <f>101-Adatok!B79</f>
        <v>80</v>
      </c>
      <c r="C77">
        <f>101-Adatok!E79</f>
        <v>69</v>
      </c>
      <c r="D77">
        <f>101-Adatok!H79</f>
        <v>91</v>
      </c>
      <c r="E77">
        <f>101-Adatok!N79</f>
        <v>91</v>
      </c>
      <c r="F77">
        <f>101-Adatok!Q79</f>
        <v>94</v>
      </c>
      <c r="G77">
        <f>101-Adatok!T79</f>
        <v>78</v>
      </c>
      <c r="H77">
        <f>Adatok!K79*1000+1000</f>
        <v>19000</v>
      </c>
      <c r="I77">
        <f>Aldi!H791</f>
        <v>17782.599999999999</v>
      </c>
      <c r="J77">
        <f t="shared" si="1"/>
        <v>1217.4000000000015</v>
      </c>
      <c r="K77">
        <f>Aldi!K1756</f>
        <v>-1481.2</v>
      </c>
    </row>
    <row r="78" spans="1:11" x14ac:dyDescent="0.3">
      <c r="A78" s="3">
        <f>Adatok!A80</f>
        <v>40299</v>
      </c>
      <c r="B78">
        <f>101-Adatok!B80</f>
        <v>78</v>
      </c>
      <c r="C78">
        <f>101-Adatok!E80</f>
        <v>67</v>
      </c>
      <c r="D78">
        <f>101-Adatok!H80</f>
        <v>90</v>
      </c>
      <c r="E78">
        <f>101-Adatok!N80</f>
        <v>91</v>
      </c>
      <c r="F78">
        <f>101-Adatok!Q80</f>
        <v>94</v>
      </c>
      <c r="G78">
        <f>101-Adatok!T80</f>
        <v>77</v>
      </c>
      <c r="H78">
        <f>Adatok!K80*1000+1000</f>
        <v>19000</v>
      </c>
      <c r="I78">
        <f>Aldi!H792</f>
        <v>17782.599999999999</v>
      </c>
      <c r="J78">
        <f t="shared" si="1"/>
        <v>1217.4000000000015</v>
      </c>
      <c r="K78">
        <f>Aldi!K1757</f>
        <v>-1481.2</v>
      </c>
    </row>
    <row r="79" spans="1:11" x14ac:dyDescent="0.3">
      <c r="A79" s="3">
        <f>Adatok!A81</f>
        <v>40330</v>
      </c>
      <c r="B79">
        <f>101-Adatok!B81</f>
        <v>73</v>
      </c>
      <c r="C79">
        <f>101-Adatok!E81</f>
        <v>64</v>
      </c>
      <c r="D79">
        <f>101-Adatok!H81</f>
        <v>90</v>
      </c>
      <c r="E79">
        <f>101-Adatok!N81</f>
        <v>90</v>
      </c>
      <c r="F79">
        <f>101-Adatok!Q81</f>
        <v>95</v>
      </c>
      <c r="G79">
        <f>101-Adatok!T81</f>
        <v>75</v>
      </c>
      <c r="H79">
        <f>Adatok!K81*1000+1000</f>
        <v>19000</v>
      </c>
      <c r="I79">
        <f>Aldi!H793</f>
        <v>25990</v>
      </c>
      <c r="J79">
        <f t="shared" si="1"/>
        <v>-6990</v>
      </c>
      <c r="K79">
        <f>Aldi!K1758</f>
        <v>-7853.1</v>
      </c>
    </row>
    <row r="80" spans="1:11" x14ac:dyDescent="0.3">
      <c r="A80" s="3">
        <f>Adatok!A82</f>
        <v>40360</v>
      </c>
      <c r="B80">
        <f>101-Adatok!B82</f>
        <v>73</v>
      </c>
      <c r="C80">
        <f>101-Adatok!E82</f>
        <v>61</v>
      </c>
      <c r="D80">
        <f>101-Adatok!H82</f>
        <v>89</v>
      </c>
      <c r="E80">
        <f>101-Adatok!N82</f>
        <v>86</v>
      </c>
      <c r="F80">
        <f>101-Adatok!Q82</f>
        <v>93</v>
      </c>
      <c r="G80">
        <f>101-Adatok!T82</f>
        <v>71</v>
      </c>
      <c r="H80">
        <f>Adatok!K82*1000+1000</f>
        <v>20000</v>
      </c>
      <c r="I80">
        <f>Aldi!H794</f>
        <v>26901.9</v>
      </c>
      <c r="J80">
        <f t="shared" si="1"/>
        <v>-6901.9000000000015</v>
      </c>
      <c r="K80">
        <f>Aldi!K1759</f>
        <v>-6853.1</v>
      </c>
    </row>
    <row r="81" spans="1:11" x14ac:dyDescent="0.3">
      <c r="A81" s="3">
        <f>Adatok!A83</f>
        <v>40391</v>
      </c>
      <c r="B81">
        <f>101-Adatok!B83</f>
        <v>73</v>
      </c>
      <c r="C81">
        <f>101-Adatok!E83</f>
        <v>62</v>
      </c>
      <c r="D81">
        <f>101-Adatok!H83</f>
        <v>89</v>
      </c>
      <c r="E81">
        <f>101-Adatok!N83</f>
        <v>90</v>
      </c>
      <c r="F81">
        <f>101-Adatok!Q83</f>
        <v>95</v>
      </c>
      <c r="G81">
        <f>101-Adatok!T83</f>
        <v>74</v>
      </c>
      <c r="H81">
        <f>Adatok!K83*1000+1000</f>
        <v>19000</v>
      </c>
      <c r="I81">
        <f>Aldi!H795</f>
        <v>25990</v>
      </c>
      <c r="J81">
        <f t="shared" si="1"/>
        <v>-6990</v>
      </c>
      <c r="K81">
        <f>Aldi!K1760</f>
        <v>-7853.1</v>
      </c>
    </row>
    <row r="82" spans="1:11" x14ac:dyDescent="0.3">
      <c r="A82" s="3">
        <f>Adatok!A84</f>
        <v>40422</v>
      </c>
      <c r="B82">
        <f>101-Adatok!B84</f>
        <v>78</v>
      </c>
      <c r="C82">
        <f>101-Adatok!E84</f>
        <v>65</v>
      </c>
      <c r="D82">
        <f>101-Adatok!H84</f>
        <v>89</v>
      </c>
      <c r="E82">
        <f>101-Adatok!N84</f>
        <v>87</v>
      </c>
      <c r="F82">
        <f>101-Adatok!Q84</f>
        <v>95</v>
      </c>
      <c r="G82">
        <f>101-Adatok!T84</f>
        <v>74</v>
      </c>
      <c r="H82">
        <f>Adatok!K84*1000+1000</f>
        <v>21000</v>
      </c>
      <c r="I82">
        <f>Aldi!H796</f>
        <v>19606.5</v>
      </c>
      <c r="J82">
        <f t="shared" si="1"/>
        <v>1393.5</v>
      </c>
      <c r="K82">
        <f>Aldi!K1761</f>
        <v>518.79999999999995</v>
      </c>
    </row>
    <row r="83" spans="1:11" x14ac:dyDescent="0.3">
      <c r="A83" s="3">
        <f>Adatok!A85</f>
        <v>40452</v>
      </c>
      <c r="B83">
        <f>101-Adatok!B85</f>
        <v>77</v>
      </c>
      <c r="C83">
        <f>101-Adatok!E85</f>
        <v>64</v>
      </c>
      <c r="D83">
        <f>101-Adatok!H85</f>
        <v>89</v>
      </c>
      <c r="E83">
        <f>101-Adatok!N85</f>
        <v>89</v>
      </c>
      <c r="F83">
        <f>101-Adatok!Q85</f>
        <v>94</v>
      </c>
      <c r="G83">
        <f>101-Adatok!T85</f>
        <v>81</v>
      </c>
      <c r="H83">
        <f>Adatok!K85*1000+1000</f>
        <v>20000</v>
      </c>
      <c r="I83">
        <f>Aldi!H797</f>
        <v>18238.599999999999</v>
      </c>
      <c r="J83">
        <f t="shared" si="1"/>
        <v>1761.4000000000015</v>
      </c>
      <c r="K83">
        <f>Aldi!K1762</f>
        <v>-481.2</v>
      </c>
    </row>
    <row r="84" spans="1:11" x14ac:dyDescent="0.3">
      <c r="A84" s="3">
        <f>Adatok!A86</f>
        <v>40483</v>
      </c>
      <c r="B84">
        <f>101-Adatok!B86</f>
        <v>70</v>
      </c>
      <c r="C84">
        <f>101-Adatok!E86</f>
        <v>62</v>
      </c>
      <c r="D84">
        <f>101-Adatok!H86</f>
        <v>88</v>
      </c>
      <c r="E84">
        <f>101-Adatok!N86</f>
        <v>90</v>
      </c>
      <c r="F84">
        <f>101-Adatok!Q86</f>
        <v>94</v>
      </c>
      <c r="G84">
        <f>101-Adatok!T86</f>
        <v>75</v>
      </c>
      <c r="H84">
        <f>Adatok!K86*1000+1000</f>
        <v>23000</v>
      </c>
      <c r="I84">
        <f>Aldi!H798</f>
        <v>25990</v>
      </c>
      <c r="J84">
        <f t="shared" si="1"/>
        <v>-2990</v>
      </c>
      <c r="K84">
        <f>Aldi!K1763</f>
        <v>-3853.1</v>
      </c>
    </row>
    <row r="85" spans="1:11" x14ac:dyDescent="0.3">
      <c r="A85" s="3">
        <f>Adatok!A87</f>
        <v>40513</v>
      </c>
      <c r="B85">
        <f>101-Adatok!B87</f>
        <v>61</v>
      </c>
      <c r="C85">
        <f>101-Adatok!E87</f>
        <v>45</v>
      </c>
      <c r="D85">
        <f>101-Adatok!H87</f>
        <v>87</v>
      </c>
      <c r="E85">
        <f>101-Adatok!N87</f>
        <v>86</v>
      </c>
      <c r="F85">
        <f>101-Adatok!Q87</f>
        <v>94</v>
      </c>
      <c r="G85">
        <f>101-Adatok!T87</f>
        <v>73</v>
      </c>
      <c r="H85">
        <f>Adatok!K87*1000+1000</f>
        <v>24000</v>
      </c>
      <c r="I85">
        <f>Aldi!H799</f>
        <v>27357.9</v>
      </c>
      <c r="J85">
        <f t="shared" si="1"/>
        <v>-3357.9000000000015</v>
      </c>
      <c r="K85">
        <f>Aldi!K1764</f>
        <v>-2995.6</v>
      </c>
    </row>
    <row r="86" spans="1:11" x14ac:dyDescent="0.3">
      <c r="A86" s="3">
        <f>Adatok!A88</f>
        <v>40544</v>
      </c>
      <c r="B86">
        <f>101-Adatok!B88</f>
        <v>78</v>
      </c>
      <c r="C86">
        <f>101-Adatok!E88</f>
        <v>68</v>
      </c>
      <c r="D86">
        <f>101-Adatok!H88</f>
        <v>86</v>
      </c>
      <c r="E86">
        <f>101-Adatok!N88</f>
        <v>88</v>
      </c>
      <c r="F86">
        <f>101-Adatok!Q88</f>
        <v>95</v>
      </c>
      <c r="G86">
        <f>101-Adatok!T88</f>
        <v>79</v>
      </c>
      <c r="H86">
        <f>Adatok!K88*1000+1000</f>
        <v>19000</v>
      </c>
      <c r="I86">
        <f>Aldi!H800</f>
        <v>18694.5</v>
      </c>
      <c r="J86">
        <f t="shared" si="1"/>
        <v>305.5</v>
      </c>
      <c r="K86">
        <f>Aldi!K1765</f>
        <v>-1481.2</v>
      </c>
    </row>
    <row r="87" spans="1:11" x14ac:dyDescent="0.3">
      <c r="A87" s="3">
        <f>Adatok!A89</f>
        <v>40575</v>
      </c>
      <c r="B87">
        <f>101-Adatok!B89</f>
        <v>78</v>
      </c>
      <c r="C87">
        <f>101-Adatok!E89</f>
        <v>67</v>
      </c>
      <c r="D87">
        <f>101-Adatok!H89</f>
        <v>86</v>
      </c>
      <c r="E87">
        <f>101-Adatok!N89</f>
        <v>87</v>
      </c>
      <c r="F87">
        <f>101-Adatok!Q89</f>
        <v>94</v>
      </c>
      <c r="G87">
        <f>101-Adatok!T89</f>
        <v>78</v>
      </c>
      <c r="H87">
        <f>Adatok!K89*1000+1000</f>
        <v>17000</v>
      </c>
      <c r="I87">
        <f>Aldi!H801</f>
        <v>18694.5</v>
      </c>
      <c r="J87">
        <f t="shared" si="1"/>
        <v>-1694.5</v>
      </c>
      <c r="K87">
        <f>Aldi!K1766</f>
        <v>-3481.2</v>
      </c>
    </row>
    <row r="88" spans="1:11" x14ac:dyDescent="0.3">
      <c r="A88" s="3">
        <f>Adatok!A90</f>
        <v>40603</v>
      </c>
      <c r="B88">
        <f>101-Adatok!B90</f>
        <v>75</v>
      </c>
      <c r="C88">
        <f>101-Adatok!E90</f>
        <v>63</v>
      </c>
      <c r="D88">
        <f>101-Adatok!H90</f>
        <v>87</v>
      </c>
      <c r="E88">
        <f>101-Adatok!N90</f>
        <v>87</v>
      </c>
      <c r="F88">
        <f>101-Adatok!Q90</f>
        <v>93</v>
      </c>
      <c r="G88">
        <f>101-Adatok!T90</f>
        <v>76</v>
      </c>
      <c r="H88">
        <f>Adatok!K90*1000+1000</f>
        <v>18000</v>
      </c>
      <c r="I88">
        <f>Aldi!H802</f>
        <v>26901.9</v>
      </c>
      <c r="J88">
        <f t="shared" si="1"/>
        <v>-8901.9000000000015</v>
      </c>
      <c r="K88">
        <f>Aldi!K1767</f>
        <v>-8853.1</v>
      </c>
    </row>
    <row r="89" spans="1:11" x14ac:dyDescent="0.3">
      <c r="A89" s="3">
        <f>Adatok!A91</f>
        <v>40634</v>
      </c>
      <c r="B89">
        <f>101-Adatok!B91</f>
        <v>74</v>
      </c>
      <c r="C89">
        <f>101-Adatok!E91</f>
        <v>63</v>
      </c>
      <c r="D89">
        <f>101-Adatok!H91</f>
        <v>88</v>
      </c>
      <c r="E89">
        <f>101-Adatok!N91</f>
        <v>88</v>
      </c>
      <c r="F89">
        <f>101-Adatok!Q91</f>
        <v>94</v>
      </c>
      <c r="G89">
        <f>101-Adatok!T91</f>
        <v>76</v>
      </c>
      <c r="H89">
        <f>Adatok!K91*1000+1000</f>
        <v>19000</v>
      </c>
      <c r="I89">
        <f>Aldi!H803</f>
        <v>26901.9</v>
      </c>
      <c r="J89">
        <f t="shared" si="1"/>
        <v>-7901.9000000000015</v>
      </c>
      <c r="K89">
        <f>Aldi!K1768</f>
        <v>-7853.1</v>
      </c>
    </row>
    <row r="90" spans="1:11" x14ac:dyDescent="0.3">
      <c r="A90" s="3">
        <f>Adatok!A92</f>
        <v>40664</v>
      </c>
      <c r="B90">
        <f>101-Adatok!B92</f>
        <v>76</v>
      </c>
      <c r="C90">
        <f>101-Adatok!E92</f>
        <v>63</v>
      </c>
      <c r="D90">
        <f>101-Adatok!H92</f>
        <v>87</v>
      </c>
      <c r="E90">
        <f>101-Adatok!N92</f>
        <v>85</v>
      </c>
      <c r="F90">
        <f>101-Adatok!Q92</f>
        <v>94</v>
      </c>
      <c r="G90">
        <f>101-Adatok!T92</f>
        <v>79</v>
      </c>
      <c r="H90">
        <f>Adatok!K92*1000+1000</f>
        <v>19000</v>
      </c>
      <c r="I90">
        <f>Aldi!H804</f>
        <v>19606.5</v>
      </c>
      <c r="J90">
        <f t="shared" si="1"/>
        <v>-606.5</v>
      </c>
      <c r="K90">
        <f>Aldi!K1769</f>
        <v>-1481.2</v>
      </c>
    </row>
    <row r="91" spans="1:11" x14ac:dyDescent="0.3">
      <c r="A91" s="3">
        <f>Adatok!A93</f>
        <v>40695</v>
      </c>
      <c r="B91">
        <f>101-Adatok!B93</f>
        <v>74</v>
      </c>
      <c r="C91">
        <f>101-Adatok!E93</f>
        <v>55</v>
      </c>
      <c r="D91">
        <f>101-Adatok!H93</f>
        <v>87</v>
      </c>
      <c r="E91">
        <f>101-Adatok!N93</f>
        <v>82</v>
      </c>
      <c r="F91">
        <f>101-Adatok!Q93</f>
        <v>93</v>
      </c>
      <c r="G91">
        <f>101-Adatok!T93</f>
        <v>71</v>
      </c>
      <c r="H91">
        <f>Adatok!K93*1000+1000</f>
        <v>20000</v>
      </c>
      <c r="I91">
        <f>Aldi!H805</f>
        <v>26901.9</v>
      </c>
      <c r="J91">
        <f t="shared" si="1"/>
        <v>-6901.9000000000015</v>
      </c>
      <c r="K91">
        <f>Aldi!K1770</f>
        <v>-6853.1</v>
      </c>
    </row>
    <row r="92" spans="1:11" x14ac:dyDescent="0.3">
      <c r="A92" s="3">
        <f>Adatok!A94</f>
        <v>40725</v>
      </c>
      <c r="B92">
        <f>101-Adatok!B94</f>
        <v>73</v>
      </c>
      <c r="C92">
        <f>101-Adatok!E94</f>
        <v>55</v>
      </c>
      <c r="D92">
        <f>101-Adatok!H94</f>
        <v>85</v>
      </c>
      <c r="E92">
        <f>101-Adatok!N94</f>
        <v>83</v>
      </c>
      <c r="F92">
        <f>101-Adatok!Q94</f>
        <v>93</v>
      </c>
      <c r="G92">
        <f>101-Adatok!T94</f>
        <v>76</v>
      </c>
      <c r="H92">
        <f>Adatok!K94*1000+1000</f>
        <v>23000</v>
      </c>
      <c r="I92">
        <f>Aldi!H806</f>
        <v>26901.9</v>
      </c>
      <c r="J92">
        <f t="shared" si="1"/>
        <v>-3901.9000000000015</v>
      </c>
      <c r="K92">
        <f>Aldi!K1771</f>
        <v>-3853.1</v>
      </c>
    </row>
    <row r="93" spans="1:11" x14ac:dyDescent="0.3">
      <c r="A93" s="3">
        <f>Adatok!A95</f>
        <v>40756</v>
      </c>
      <c r="B93">
        <f>101-Adatok!B95</f>
        <v>69</v>
      </c>
      <c r="C93">
        <f>101-Adatok!E95</f>
        <v>53</v>
      </c>
      <c r="D93">
        <f>101-Adatok!H95</f>
        <v>84</v>
      </c>
      <c r="E93">
        <f>101-Adatok!N95</f>
        <v>83</v>
      </c>
      <c r="F93">
        <f>101-Adatok!Q95</f>
        <v>93</v>
      </c>
      <c r="G93">
        <f>101-Adatok!T95</f>
        <v>77</v>
      </c>
      <c r="H93">
        <f>Adatok!K95*1000+1000</f>
        <v>18000</v>
      </c>
      <c r="I93">
        <f>Aldi!H807</f>
        <v>25990</v>
      </c>
      <c r="J93">
        <f t="shared" si="1"/>
        <v>-7990</v>
      </c>
      <c r="K93">
        <f>Aldi!K1772</f>
        <v>-8853.1</v>
      </c>
    </row>
    <row r="94" spans="1:11" x14ac:dyDescent="0.3">
      <c r="A94" s="3">
        <f>Adatok!A96</f>
        <v>40787</v>
      </c>
      <c r="B94">
        <f>101-Adatok!B96</f>
        <v>72</v>
      </c>
      <c r="C94">
        <f>101-Adatok!E96</f>
        <v>48</v>
      </c>
      <c r="D94">
        <f>101-Adatok!H96</f>
        <v>78</v>
      </c>
      <c r="E94">
        <f>101-Adatok!N96</f>
        <v>80</v>
      </c>
      <c r="F94">
        <f>101-Adatok!Q96</f>
        <v>93</v>
      </c>
      <c r="G94">
        <f>101-Adatok!T96</f>
        <v>70</v>
      </c>
      <c r="H94">
        <f>Adatok!K96*1000+1000</f>
        <v>20000</v>
      </c>
      <c r="I94">
        <f>Aldi!H808</f>
        <v>28269.8</v>
      </c>
      <c r="J94">
        <f t="shared" si="1"/>
        <v>-8269.7999999999993</v>
      </c>
      <c r="K94">
        <f>Aldi!K1773</f>
        <v>-7678.3</v>
      </c>
    </row>
    <row r="95" spans="1:11" x14ac:dyDescent="0.3">
      <c r="A95" s="3">
        <f>Adatok!A97</f>
        <v>40817</v>
      </c>
      <c r="B95">
        <f>101-Adatok!B97</f>
        <v>62</v>
      </c>
      <c r="C95">
        <f>101-Adatok!E97</f>
        <v>59</v>
      </c>
      <c r="D95">
        <f>101-Adatok!H97</f>
        <v>81</v>
      </c>
      <c r="E95">
        <f>101-Adatok!N97</f>
        <v>83</v>
      </c>
      <c r="F95">
        <f>101-Adatok!Q97</f>
        <v>93</v>
      </c>
      <c r="G95">
        <f>101-Adatok!T97</f>
        <v>71</v>
      </c>
      <c r="H95">
        <f>Adatok!K97*1000+1000</f>
        <v>21000</v>
      </c>
      <c r="I95">
        <f>Aldi!H809</f>
        <v>27813.8</v>
      </c>
      <c r="J95">
        <f t="shared" si="1"/>
        <v>-6813.7999999999993</v>
      </c>
      <c r="K95">
        <f>Aldi!K1774</f>
        <v>-6820.8</v>
      </c>
    </row>
    <row r="96" spans="1:11" x14ac:dyDescent="0.3">
      <c r="A96" s="3">
        <f>Adatok!A98</f>
        <v>40848</v>
      </c>
      <c r="B96">
        <f>101-Adatok!B98</f>
        <v>47</v>
      </c>
      <c r="C96">
        <f>101-Adatok!E98</f>
        <v>56</v>
      </c>
      <c r="D96">
        <f>101-Adatok!H98</f>
        <v>82</v>
      </c>
      <c r="E96">
        <f>101-Adatok!N98</f>
        <v>83</v>
      </c>
      <c r="F96">
        <f>101-Adatok!Q98</f>
        <v>92</v>
      </c>
      <c r="G96">
        <f>101-Adatok!T98</f>
        <v>70</v>
      </c>
      <c r="H96">
        <f>Adatok!K98*1000+1000</f>
        <v>22000</v>
      </c>
      <c r="I96">
        <f>Aldi!H810</f>
        <v>28725.7</v>
      </c>
      <c r="J96">
        <f t="shared" si="1"/>
        <v>-6725.7000000000007</v>
      </c>
      <c r="K96">
        <f>Aldi!K1775</f>
        <v>-7129.3</v>
      </c>
    </row>
    <row r="97" spans="1:11" x14ac:dyDescent="0.3">
      <c r="A97" s="3">
        <f>Adatok!A99</f>
        <v>40878</v>
      </c>
      <c r="B97">
        <f>101-Adatok!B99</f>
        <v>49</v>
      </c>
      <c r="C97">
        <f>101-Adatok!E99</f>
        <v>43</v>
      </c>
      <c r="D97">
        <f>101-Adatok!H99</f>
        <v>82</v>
      </c>
      <c r="E97">
        <f>101-Adatok!N99</f>
        <v>81</v>
      </c>
      <c r="F97">
        <f>101-Adatok!Q99</f>
        <v>92</v>
      </c>
      <c r="G97">
        <f>101-Adatok!T99</f>
        <v>75</v>
      </c>
      <c r="H97">
        <f>Adatok!K99*1000+1000</f>
        <v>23000</v>
      </c>
      <c r="I97">
        <f>Aldi!H811</f>
        <v>29181.7</v>
      </c>
      <c r="J97">
        <f t="shared" si="1"/>
        <v>-6181.7000000000007</v>
      </c>
      <c r="K97">
        <f>Aldi!K1776</f>
        <v>-6129.3</v>
      </c>
    </row>
    <row r="98" spans="1:11" x14ac:dyDescent="0.3">
      <c r="A98" s="3">
        <f>Adatok!A100</f>
        <v>40909</v>
      </c>
      <c r="B98">
        <f>101-Adatok!B100</f>
        <v>66</v>
      </c>
      <c r="C98">
        <f>101-Adatok!E100</f>
        <v>65</v>
      </c>
      <c r="D98">
        <f>101-Adatok!H100</f>
        <v>84</v>
      </c>
      <c r="E98">
        <f>101-Adatok!N100</f>
        <v>84</v>
      </c>
      <c r="F98">
        <f>101-Adatok!Q100</f>
        <v>93</v>
      </c>
      <c r="G98">
        <f>101-Adatok!T100</f>
        <v>73</v>
      </c>
      <c r="H98">
        <f>Adatok!K100*1000+1000</f>
        <v>20000</v>
      </c>
      <c r="I98">
        <f>Aldi!H812</f>
        <v>26901.9</v>
      </c>
      <c r="J98">
        <f t="shared" si="1"/>
        <v>-6901.9000000000015</v>
      </c>
      <c r="K98">
        <f>Aldi!K1777</f>
        <v>-6853.1</v>
      </c>
    </row>
    <row r="99" spans="1:11" x14ac:dyDescent="0.3">
      <c r="A99" s="3">
        <f>Adatok!A101</f>
        <v>40940</v>
      </c>
      <c r="B99">
        <f>101-Adatok!B101</f>
        <v>70</v>
      </c>
      <c r="C99">
        <f>101-Adatok!E101</f>
        <v>66</v>
      </c>
      <c r="D99">
        <f>101-Adatok!H101</f>
        <v>83</v>
      </c>
      <c r="E99">
        <f>101-Adatok!N101</f>
        <v>78</v>
      </c>
      <c r="F99">
        <f>101-Adatok!Q101</f>
        <v>93</v>
      </c>
      <c r="G99">
        <f>101-Adatok!T101</f>
        <v>68</v>
      </c>
      <c r="H99">
        <f>Adatok!K101*1000+1000</f>
        <v>19000</v>
      </c>
      <c r="I99">
        <f>Aldi!H813</f>
        <v>27357.9</v>
      </c>
      <c r="J99">
        <f t="shared" si="1"/>
        <v>-8357.9000000000015</v>
      </c>
      <c r="K99">
        <f>Aldi!K1778</f>
        <v>-8308.2999999999993</v>
      </c>
    </row>
    <row r="100" spans="1:11" x14ac:dyDescent="0.3">
      <c r="A100" s="3">
        <f>Adatok!A102</f>
        <v>40969</v>
      </c>
      <c r="B100">
        <f>101-Adatok!B102</f>
        <v>71</v>
      </c>
      <c r="C100">
        <f>101-Adatok!E102</f>
        <v>58</v>
      </c>
      <c r="D100">
        <f>101-Adatok!H102</f>
        <v>83</v>
      </c>
      <c r="E100">
        <f>101-Adatok!N102</f>
        <v>80</v>
      </c>
      <c r="F100">
        <f>101-Adatok!Q102</f>
        <v>92</v>
      </c>
      <c r="G100">
        <f>101-Adatok!T102</f>
        <v>63</v>
      </c>
      <c r="H100">
        <f>Adatok!K102*1000+1000</f>
        <v>19000</v>
      </c>
      <c r="I100">
        <f>Aldi!H814</f>
        <v>27813.8</v>
      </c>
      <c r="J100">
        <f t="shared" si="1"/>
        <v>-8813.7999999999993</v>
      </c>
      <c r="K100">
        <f>Aldi!K1779</f>
        <v>-8678.2999999999993</v>
      </c>
    </row>
    <row r="101" spans="1:11" x14ac:dyDescent="0.3">
      <c r="A101" s="3">
        <f>Adatok!A103</f>
        <v>41000</v>
      </c>
      <c r="B101">
        <f>101-Adatok!B103</f>
        <v>70</v>
      </c>
      <c r="C101">
        <f>101-Adatok!E103</f>
        <v>61</v>
      </c>
      <c r="D101">
        <f>101-Adatok!H103</f>
        <v>84</v>
      </c>
      <c r="E101">
        <f>101-Adatok!N103</f>
        <v>77</v>
      </c>
      <c r="F101">
        <f>101-Adatok!Q103</f>
        <v>92</v>
      </c>
      <c r="G101">
        <f>101-Adatok!T103</f>
        <v>70</v>
      </c>
      <c r="H101">
        <f>Adatok!K103*1000+1000</f>
        <v>17000</v>
      </c>
      <c r="I101">
        <f>Aldi!H815</f>
        <v>26901.9</v>
      </c>
      <c r="J101">
        <f t="shared" si="1"/>
        <v>-9901.9000000000015</v>
      </c>
      <c r="K101">
        <f>Aldi!K1780</f>
        <v>-9853.1</v>
      </c>
    </row>
    <row r="102" spans="1:11" x14ac:dyDescent="0.3">
      <c r="A102" s="3">
        <f>Adatok!A104</f>
        <v>41030</v>
      </c>
      <c r="B102">
        <f>101-Adatok!B104</f>
        <v>65</v>
      </c>
      <c r="C102">
        <f>101-Adatok!E104</f>
        <v>61</v>
      </c>
      <c r="D102">
        <f>101-Adatok!H104</f>
        <v>83</v>
      </c>
      <c r="E102">
        <f>101-Adatok!N104</f>
        <v>79</v>
      </c>
      <c r="F102">
        <f>101-Adatok!Q104</f>
        <v>92</v>
      </c>
      <c r="G102">
        <f>101-Adatok!T104</f>
        <v>70</v>
      </c>
      <c r="H102">
        <f>Adatok!K104*1000+1000</f>
        <v>18000</v>
      </c>
      <c r="I102">
        <f>Aldi!H816</f>
        <v>27357.9</v>
      </c>
      <c r="J102">
        <f t="shared" si="1"/>
        <v>-9357.9000000000015</v>
      </c>
      <c r="K102">
        <f>Aldi!K1781</f>
        <v>-9308.2999999999993</v>
      </c>
    </row>
    <row r="103" spans="1:11" x14ac:dyDescent="0.3">
      <c r="A103" s="3">
        <f>Adatok!A105</f>
        <v>41061</v>
      </c>
      <c r="B103">
        <f>101-Adatok!B105</f>
        <v>69</v>
      </c>
      <c r="C103">
        <f>101-Adatok!E105</f>
        <v>54</v>
      </c>
      <c r="D103">
        <f>101-Adatok!H105</f>
        <v>84</v>
      </c>
      <c r="E103">
        <f>101-Adatok!N105</f>
        <v>79</v>
      </c>
      <c r="F103">
        <f>101-Adatok!Q105</f>
        <v>92</v>
      </c>
      <c r="G103">
        <f>101-Adatok!T105</f>
        <v>69</v>
      </c>
      <c r="H103">
        <f>Adatok!K105*1000+1000</f>
        <v>19000</v>
      </c>
      <c r="I103">
        <f>Aldi!H817</f>
        <v>26901.9</v>
      </c>
      <c r="J103">
        <f t="shared" si="1"/>
        <v>-7901.9000000000015</v>
      </c>
      <c r="K103">
        <f>Aldi!K1782</f>
        <v>-7853.1</v>
      </c>
    </row>
    <row r="104" spans="1:11" x14ac:dyDescent="0.3">
      <c r="A104" s="3">
        <f>Adatok!A106</f>
        <v>41091</v>
      </c>
      <c r="B104">
        <f>101-Adatok!B106</f>
        <v>63</v>
      </c>
      <c r="C104">
        <f>101-Adatok!E106</f>
        <v>55</v>
      </c>
      <c r="D104">
        <f>101-Adatok!H106</f>
        <v>82</v>
      </c>
      <c r="E104">
        <f>101-Adatok!N106</f>
        <v>76</v>
      </c>
      <c r="F104">
        <f>101-Adatok!Q106</f>
        <v>90</v>
      </c>
      <c r="G104">
        <f>101-Adatok!T106</f>
        <v>67</v>
      </c>
      <c r="H104">
        <f>Adatok!K106*1000+1000</f>
        <v>19000</v>
      </c>
      <c r="I104">
        <f>Aldi!H818</f>
        <v>27813.8</v>
      </c>
      <c r="J104">
        <f t="shared" si="1"/>
        <v>-8813.7999999999993</v>
      </c>
      <c r="K104">
        <f>Aldi!K1783</f>
        <v>-8678.2999999999993</v>
      </c>
    </row>
    <row r="105" spans="1:11" x14ac:dyDescent="0.3">
      <c r="A105" s="3">
        <f>Adatok!A107</f>
        <v>41122</v>
      </c>
      <c r="B105">
        <f>101-Adatok!B107</f>
        <v>65</v>
      </c>
      <c r="C105">
        <f>101-Adatok!E107</f>
        <v>56</v>
      </c>
      <c r="D105">
        <f>101-Adatok!H107</f>
        <v>83</v>
      </c>
      <c r="E105">
        <f>101-Adatok!N107</f>
        <v>80</v>
      </c>
      <c r="F105">
        <f>101-Adatok!Q107</f>
        <v>90</v>
      </c>
      <c r="G105">
        <f>101-Adatok!T107</f>
        <v>67</v>
      </c>
      <c r="H105">
        <f>Adatok!K107*1000+1000</f>
        <v>18000</v>
      </c>
      <c r="I105">
        <f>Aldi!H819</f>
        <v>27357.9</v>
      </c>
      <c r="J105">
        <f t="shared" si="1"/>
        <v>-9357.9000000000015</v>
      </c>
      <c r="K105">
        <f>Aldi!K1784</f>
        <v>-9308.2999999999993</v>
      </c>
    </row>
    <row r="106" spans="1:11" x14ac:dyDescent="0.3">
      <c r="A106" s="3">
        <f>Adatok!A108</f>
        <v>41153</v>
      </c>
      <c r="B106">
        <f>101-Adatok!B108</f>
        <v>69</v>
      </c>
      <c r="C106">
        <f>101-Adatok!E108</f>
        <v>61</v>
      </c>
      <c r="D106">
        <f>101-Adatok!H108</f>
        <v>83</v>
      </c>
      <c r="E106">
        <f>101-Adatok!N108</f>
        <v>79</v>
      </c>
      <c r="F106">
        <f>101-Adatok!Q108</f>
        <v>93</v>
      </c>
      <c r="G106">
        <f>101-Adatok!T108</f>
        <v>70</v>
      </c>
      <c r="H106">
        <f>Adatok!K108*1000+1000</f>
        <v>19000</v>
      </c>
      <c r="I106">
        <f>Aldi!H820</f>
        <v>27357.9</v>
      </c>
      <c r="J106">
        <f t="shared" si="1"/>
        <v>-8357.9000000000015</v>
      </c>
      <c r="K106">
        <f>Aldi!K1785</f>
        <v>-8308.2999999999993</v>
      </c>
    </row>
    <row r="107" spans="1:11" x14ac:dyDescent="0.3">
      <c r="A107" s="3">
        <f>Adatok!A109</f>
        <v>41183</v>
      </c>
      <c r="B107">
        <f>101-Adatok!B109</f>
        <v>62</v>
      </c>
      <c r="C107">
        <f>101-Adatok!E109</f>
        <v>58</v>
      </c>
      <c r="D107">
        <f>101-Adatok!H109</f>
        <v>83</v>
      </c>
      <c r="E107">
        <f>101-Adatok!N109</f>
        <v>75</v>
      </c>
      <c r="F107">
        <f>101-Adatok!Q109</f>
        <v>92</v>
      </c>
      <c r="G107">
        <f>101-Adatok!T109</f>
        <v>70</v>
      </c>
      <c r="H107">
        <f>Adatok!K109*1000+1000</f>
        <v>23000</v>
      </c>
      <c r="I107">
        <f>Aldi!H821</f>
        <v>27357.9</v>
      </c>
      <c r="J107">
        <f t="shared" si="1"/>
        <v>-4357.9000000000015</v>
      </c>
      <c r="K107">
        <f>Aldi!K1786</f>
        <v>-4450.7</v>
      </c>
    </row>
    <row r="108" spans="1:11" x14ac:dyDescent="0.3">
      <c r="A108" s="3">
        <f>Adatok!A110</f>
        <v>41214</v>
      </c>
      <c r="B108">
        <f>101-Adatok!B110</f>
        <v>57</v>
      </c>
      <c r="C108">
        <f>101-Adatok!E110</f>
        <v>52</v>
      </c>
      <c r="D108">
        <f>101-Adatok!H110</f>
        <v>74</v>
      </c>
      <c r="E108">
        <f>101-Adatok!N110</f>
        <v>78</v>
      </c>
      <c r="F108">
        <f>101-Adatok!Q110</f>
        <v>91</v>
      </c>
      <c r="G108">
        <f>101-Adatok!T110</f>
        <v>72</v>
      </c>
      <c r="H108">
        <f>Adatok!K110*1000+1000</f>
        <v>23000</v>
      </c>
      <c r="I108">
        <f>Aldi!H822</f>
        <v>28269.8</v>
      </c>
      <c r="J108">
        <f t="shared" si="1"/>
        <v>-5269.7999999999993</v>
      </c>
      <c r="K108">
        <f>Aldi!K1787</f>
        <v>-4820.8</v>
      </c>
    </row>
    <row r="109" spans="1:11" x14ac:dyDescent="0.3">
      <c r="A109" s="3">
        <f>Adatok!A111</f>
        <v>41244</v>
      </c>
      <c r="B109">
        <f>101-Adatok!B111</f>
        <v>46</v>
      </c>
      <c r="C109">
        <f>101-Adatok!E111</f>
        <v>34</v>
      </c>
      <c r="D109">
        <f>101-Adatok!H111</f>
        <v>76</v>
      </c>
      <c r="E109">
        <f>101-Adatok!N111</f>
        <v>75</v>
      </c>
      <c r="F109">
        <f>101-Adatok!Q111</f>
        <v>91</v>
      </c>
      <c r="G109">
        <f>101-Adatok!T111</f>
        <v>68</v>
      </c>
      <c r="H109">
        <f>Adatok!K111*1000+1000</f>
        <v>22000</v>
      </c>
      <c r="I109">
        <f>Aldi!H823</f>
        <v>29181.7</v>
      </c>
      <c r="J109">
        <f t="shared" si="1"/>
        <v>-7181.7000000000007</v>
      </c>
      <c r="K109">
        <f>Aldi!K1788</f>
        <v>-7129.3</v>
      </c>
    </row>
    <row r="110" spans="1:11" x14ac:dyDescent="0.3">
      <c r="A110" s="3">
        <f>Adatok!A112</f>
        <v>41275</v>
      </c>
      <c r="B110">
        <f>101-Adatok!B112</f>
        <v>72</v>
      </c>
      <c r="C110">
        <f>101-Adatok!E112</f>
        <v>66</v>
      </c>
      <c r="D110">
        <f>101-Adatok!H112</f>
        <v>82</v>
      </c>
      <c r="E110">
        <f>101-Adatok!N112</f>
        <v>82</v>
      </c>
      <c r="F110">
        <f>101-Adatok!Q112</f>
        <v>92</v>
      </c>
      <c r="G110">
        <f>101-Adatok!T112</f>
        <v>70</v>
      </c>
      <c r="H110">
        <f>Adatok!K112*1000+1000</f>
        <v>20000</v>
      </c>
      <c r="I110">
        <f>Aldi!H824</f>
        <v>27813.8</v>
      </c>
      <c r="J110">
        <f t="shared" si="1"/>
        <v>-7813.7999999999993</v>
      </c>
      <c r="K110">
        <f>Aldi!K1789</f>
        <v>-8219</v>
      </c>
    </row>
    <row r="111" spans="1:11" x14ac:dyDescent="0.3">
      <c r="A111" s="3">
        <f>Adatok!A113</f>
        <v>41306</v>
      </c>
      <c r="B111">
        <f>101-Adatok!B113</f>
        <v>71</v>
      </c>
      <c r="C111">
        <f>101-Adatok!E113</f>
        <v>68</v>
      </c>
      <c r="D111">
        <f>101-Adatok!H113</f>
        <v>80</v>
      </c>
      <c r="E111">
        <f>101-Adatok!N113</f>
        <v>80</v>
      </c>
      <c r="F111">
        <f>101-Adatok!Q113</f>
        <v>90</v>
      </c>
      <c r="G111">
        <f>101-Adatok!T113</f>
        <v>70</v>
      </c>
      <c r="H111">
        <f>Adatok!K113*1000+1000</f>
        <v>21000</v>
      </c>
      <c r="I111">
        <f>Aldi!H825</f>
        <v>27813.8</v>
      </c>
      <c r="J111">
        <f t="shared" si="1"/>
        <v>-6813.7999999999993</v>
      </c>
      <c r="K111">
        <f>Aldi!K1790</f>
        <v>-7219</v>
      </c>
    </row>
    <row r="112" spans="1:11" x14ac:dyDescent="0.3">
      <c r="A112" s="3">
        <f>Adatok!A114</f>
        <v>41334</v>
      </c>
      <c r="B112">
        <f>101-Adatok!B114</f>
        <v>70</v>
      </c>
      <c r="C112">
        <f>101-Adatok!E114</f>
        <v>60</v>
      </c>
      <c r="D112">
        <f>101-Adatok!H114</f>
        <v>82</v>
      </c>
      <c r="E112">
        <f>101-Adatok!N114</f>
        <v>78</v>
      </c>
      <c r="F112">
        <f>101-Adatok!Q114</f>
        <v>90</v>
      </c>
      <c r="G112">
        <f>101-Adatok!T114</f>
        <v>69</v>
      </c>
      <c r="H112">
        <f>Adatok!K114*1000+1000</f>
        <v>22000</v>
      </c>
      <c r="I112">
        <f>Aldi!H826</f>
        <v>27813.8</v>
      </c>
      <c r="J112">
        <f t="shared" si="1"/>
        <v>-5813.7999999999993</v>
      </c>
      <c r="K112">
        <f>Aldi!K1791</f>
        <v>-6219</v>
      </c>
    </row>
    <row r="113" spans="1:11" x14ac:dyDescent="0.3">
      <c r="A113" s="3">
        <f>Adatok!A115</f>
        <v>41365</v>
      </c>
      <c r="B113">
        <f>101-Adatok!B115</f>
        <v>70</v>
      </c>
      <c r="C113">
        <f>101-Adatok!E115</f>
        <v>62</v>
      </c>
      <c r="D113">
        <f>101-Adatok!H115</f>
        <v>84</v>
      </c>
      <c r="E113">
        <f>101-Adatok!N115</f>
        <v>77</v>
      </c>
      <c r="F113">
        <f>101-Adatok!Q115</f>
        <v>89</v>
      </c>
      <c r="G113">
        <f>101-Adatok!T115</f>
        <v>69</v>
      </c>
      <c r="H113">
        <f>Adatok!K115*1000+1000</f>
        <v>21000</v>
      </c>
      <c r="I113">
        <f>Aldi!H827</f>
        <v>28269.8</v>
      </c>
      <c r="J113">
        <f t="shared" si="1"/>
        <v>-7269.7999999999993</v>
      </c>
      <c r="K113">
        <f>Aldi!K1792</f>
        <v>-6393.8</v>
      </c>
    </row>
    <row r="114" spans="1:11" x14ac:dyDescent="0.3">
      <c r="A114" s="3">
        <f>Adatok!A116</f>
        <v>41395</v>
      </c>
      <c r="B114">
        <f>101-Adatok!B116</f>
        <v>63</v>
      </c>
      <c r="C114">
        <f>101-Adatok!E116</f>
        <v>60</v>
      </c>
      <c r="D114">
        <f>101-Adatok!H116</f>
        <v>82</v>
      </c>
      <c r="E114">
        <f>101-Adatok!N116</f>
        <v>74</v>
      </c>
      <c r="F114">
        <f>101-Adatok!Q116</f>
        <v>90</v>
      </c>
      <c r="G114">
        <f>101-Adatok!T116</f>
        <v>70</v>
      </c>
      <c r="H114">
        <f>Adatok!K116*1000+1000</f>
        <v>20000</v>
      </c>
      <c r="I114">
        <f>Aldi!H828</f>
        <v>27813.8</v>
      </c>
      <c r="J114">
        <f t="shared" si="1"/>
        <v>-7813.7999999999993</v>
      </c>
      <c r="K114">
        <f>Aldi!K1793</f>
        <v>-8219</v>
      </c>
    </row>
    <row r="115" spans="1:11" x14ac:dyDescent="0.3">
      <c r="A115" s="3">
        <f>Adatok!A117</f>
        <v>41426</v>
      </c>
      <c r="B115">
        <f>101-Adatok!B117</f>
        <v>65</v>
      </c>
      <c r="C115">
        <f>101-Adatok!E117</f>
        <v>61</v>
      </c>
      <c r="D115">
        <f>101-Adatok!H117</f>
        <v>82</v>
      </c>
      <c r="E115">
        <f>101-Adatok!N117</f>
        <v>76</v>
      </c>
      <c r="F115">
        <f>101-Adatok!Q117</f>
        <v>90</v>
      </c>
      <c r="G115">
        <f>101-Adatok!T117</f>
        <v>67</v>
      </c>
      <c r="H115">
        <f>Adatok!K117*1000+1000</f>
        <v>29000</v>
      </c>
      <c r="I115">
        <f>Aldi!H829</f>
        <v>27813.8</v>
      </c>
      <c r="J115">
        <f t="shared" si="1"/>
        <v>1186.2000000000007</v>
      </c>
      <c r="K115">
        <f>Aldi!K1794</f>
        <v>-442</v>
      </c>
    </row>
    <row r="116" spans="1:11" x14ac:dyDescent="0.3">
      <c r="A116" s="3">
        <f>Adatok!A118</f>
        <v>41456</v>
      </c>
      <c r="B116">
        <f>101-Adatok!B118</f>
        <v>65</v>
      </c>
      <c r="C116">
        <f>101-Adatok!E118</f>
        <v>57</v>
      </c>
      <c r="D116">
        <f>101-Adatok!H118</f>
        <v>80</v>
      </c>
      <c r="E116">
        <f>101-Adatok!N118</f>
        <v>77</v>
      </c>
      <c r="F116">
        <f>101-Adatok!Q118</f>
        <v>89</v>
      </c>
      <c r="G116">
        <f>101-Adatok!T118</f>
        <v>66</v>
      </c>
      <c r="H116">
        <f>Adatok!K118*1000+1000</f>
        <v>26000</v>
      </c>
      <c r="I116">
        <f>Aldi!H830</f>
        <v>29637.7</v>
      </c>
      <c r="J116">
        <f t="shared" si="1"/>
        <v>-3637.7000000000007</v>
      </c>
      <c r="K116">
        <f>Aldi!K1795</f>
        <v>-3584.4</v>
      </c>
    </row>
    <row r="117" spans="1:11" x14ac:dyDescent="0.3">
      <c r="A117" s="3">
        <f>Adatok!A119</f>
        <v>41487</v>
      </c>
      <c r="B117">
        <f>101-Adatok!B119</f>
        <v>62</v>
      </c>
      <c r="C117">
        <f>101-Adatok!E119</f>
        <v>46</v>
      </c>
      <c r="D117">
        <f>101-Adatok!H119</f>
        <v>79</v>
      </c>
      <c r="E117">
        <f>101-Adatok!N119</f>
        <v>72</v>
      </c>
      <c r="F117">
        <f>101-Adatok!Q119</f>
        <v>89</v>
      </c>
      <c r="G117">
        <f>101-Adatok!T119</f>
        <v>67</v>
      </c>
      <c r="H117">
        <f>Adatok!K119*1000+1000</f>
        <v>23000</v>
      </c>
      <c r="I117">
        <f>Aldi!H831</f>
        <v>29637.7</v>
      </c>
      <c r="J117">
        <f t="shared" si="1"/>
        <v>-6637.7000000000007</v>
      </c>
      <c r="K117">
        <f>Aldi!K1796</f>
        <v>-6584.4</v>
      </c>
    </row>
    <row r="118" spans="1:11" x14ac:dyDescent="0.3">
      <c r="A118" s="3">
        <f>Adatok!A120</f>
        <v>41518</v>
      </c>
      <c r="B118">
        <f>101-Adatok!B120</f>
        <v>68</v>
      </c>
      <c r="C118">
        <f>101-Adatok!E120</f>
        <v>60</v>
      </c>
      <c r="D118">
        <f>101-Adatok!H120</f>
        <v>81</v>
      </c>
      <c r="E118">
        <f>101-Adatok!N120</f>
        <v>73</v>
      </c>
      <c r="F118">
        <f>101-Adatok!Q120</f>
        <v>91</v>
      </c>
      <c r="G118">
        <f>101-Adatok!T120</f>
        <v>71</v>
      </c>
      <c r="H118">
        <f>Adatok!K120*1000+1000</f>
        <v>23000</v>
      </c>
      <c r="I118">
        <f>Aldi!H832</f>
        <v>27813.8</v>
      </c>
      <c r="J118">
        <f t="shared" si="1"/>
        <v>-4813.7999999999993</v>
      </c>
      <c r="K118">
        <f>Aldi!K1797</f>
        <v>-6584.4</v>
      </c>
    </row>
    <row r="119" spans="1:11" x14ac:dyDescent="0.3">
      <c r="A119" s="3">
        <f>Adatok!A121</f>
        <v>41548</v>
      </c>
      <c r="B119">
        <f>101-Adatok!B121</f>
        <v>65</v>
      </c>
      <c r="C119">
        <f>101-Adatok!E121</f>
        <v>60</v>
      </c>
      <c r="D119">
        <f>101-Adatok!H121</f>
        <v>79</v>
      </c>
      <c r="E119">
        <f>101-Adatok!N121</f>
        <v>70</v>
      </c>
      <c r="F119">
        <f>101-Adatok!Q121</f>
        <v>90</v>
      </c>
      <c r="G119">
        <f>101-Adatok!T121</f>
        <v>70</v>
      </c>
      <c r="H119">
        <f>Adatok!K121*1000+1000</f>
        <v>24000</v>
      </c>
      <c r="I119">
        <f>Aldi!H833</f>
        <v>27813.8</v>
      </c>
      <c r="J119">
        <f t="shared" si="1"/>
        <v>-3813.7999999999993</v>
      </c>
      <c r="K119">
        <f>Aldi!K1798</f>
        <v>-5897.6</v>
      </c>
    </row>
    <row r="120" spans="1:11" x14ac:dyDescent="0.3">
      <c r="A120" s="3">
        <f>Adatok!A122</f>
        <v>41579</v>
      </c>
      <c r="B120">
        <f>101-Adatok!B122</f>
        <v>60</v>
      </c>
      <c r="C120">
        <f>101-Adatok!E122</f>
        <v>48</v>
      </c>
      <c r="D120">
        <f>101-Adatok!H122</f>
        <v>78</v>
      </c>
      <c r="E120">
        <f>101-Adatok!N122</f>
        <v>74</v>
      </c>
      <c r="F120">
        <f>101-Adatok!Q122</f>
        <v>89</v>
      </c>
      <c r="G120">
        <f>101-Adatok!T122</f>
        <v>70</v>
      </c>
      <c r="H120">
        <f>Adatok!K122*1000+1000</f>
        <v>25000</v>
      </c>
      <c r="I120">
        <f>Aldi!H834</f>
        <v>29637.7</v>
      </c>
      <c r="J120">
        <f t="shared" si="1"/>
        <v>-4637.7000000000007</v>
      </c>
      <c r="K120">
        <f>Aldi!K1799</f>
        <v>-4726.8999999999996</v>
      </c>
    </row>
    <row r="121" spans="1:11" x14ac:dyDescent="0.3">
      <c r="A121" s="3">
        <f>Adatok!A123</f>
        <v>41609</v>
      </c>
      <c r="B121">
        <f>101-Adatok!B123</f>
        <v>37</v>
      </c>
      <c r="C121">
        <f>101-Adatok!E123</f>
        <v>22</v>
      </c>
      <c r="D121">
        <f>101-Adatok!H123</f>
        <v>74</v>
      </c>
      <c r="E121">
        <f>101-Adatok!N123</f>
        <v>69</v>
      </c>
      <c r="F121">
        <f>101-Adatok!Q123</f>
        <v>88</v>
      </c>
      <c r="G121">
        <f>101-Adatok!T123</f>
        <v>70</v>
      </c>
      <c r="H121">
        <f>Adatok!K123*1000+1000</f>
        <v>31000</v>
      </c>
      <c r="I121">
        <f>Aldi!H835</f>
        <v>31689.5</v>
      </c>
      <c r="J121">
        <f t="shared" si="1"/>
        <v>-689.5</v>
      </c>
      <c r="K121">
        <f>Aldi!K1800</f>
        <v>-2226</v>
      </c>
    </row>
    <row r="122" spans="1:11" x14ac:dyDescent="0.3">
      <c r="A122" s="3">
        <f>Adatok!A124</f>
        <v>41640</v>
      </c>
      <c r="B122">
        <f>101-Adatok!B124</f>
        <v>72</v>
      </c>
      <c r="C122">
        <f>101-Adatok!E124</f>
        <v>62</v>
      </c>
      <c r="D122">
        <f>101-Adatok!H124</f>
        <v>77</v>
      </c>
      <c r="E122">
        <f>101-Adatok!N124</f>
        <v>78</v>
      </c>
      <c r="F122">
        <f>101-Adatok!Q124</f>
        <v>90</v>
      </c>
      <c r="G122">
        <f>101-Adatok!T124</f>
        <v>73</v>
      </c>
      <c r="H122">
        <f>Adatok!K124*1000+1000</f>
        <v>33000</v>
      </c>
      <c r="I122">
        <f>Aldi!H836</f>
        <v>27813.8</v>
      </c>
      <c r="J122">
        <f t="shared" si="1"/>
        <v>5186.2000000000007</v>
      </c>
      <c r="K122">
        <f>Aldi!K1801</f>
        <v>3415.6</v>
      </c>
    </row>
    <row r="123" spans="1:11" x14ac:dyDescent="0.3">
      <c r="A123" s="3">
        <f>Adatok!A125</f>
        <v>41671</v>
      </c>
      <c r="B123">
        <f>101-Adatok!B125</f>
        <v>70</v>
      </c>
      <c r="C123">
        <f>101-Adatok!E125</f>
        <v>63</v>
      </c>
      <c r="D123">
        <f>101-Adatok!H125</f>
        <v>78</v>
      </c>
      <c r="E123">
        <f>101-Adatok!N125</f>
        <v>78</v>
      </c>
      <c r="F123">
        <f>101-Adatok!Q125</f>
        <v>89</v>
      </c>
      <c r="G123">
        <f>101-Adatok!T125</f>
        <v>72</v>
      </c>
      <c r="H123">
        <f>Adatok!K125*1000+1000</f>
        <v>24000</v>
      </c>
      <c r="I123">
        <f>Aldi!H837</f>
        <v>29181.7</v>
      </c>
      <c r="J123">
        <f t="shared" si="1"/>
        <v>-5181.7000000000007</v>
      </c>
      <c r="K123">
        <f>Aldi!K1802</f>
        <v>-5584.4</v>
      </c>
    </row>
    <row r="124" spans="1:11" x14ac:dyDescent="0.3">
      <c r="A124" s="3">
        <f>Adatok!A126</f>
        <v>41699</v>
      </c>
      <c r="B124">
        <f>101-Adatok!B126</f>
        <v>68</v>
      </c>
      <c r="C124">
        <f>101-Adatok!E126</f>
        <v>59</v>
      </c>
      <c r="D124">
        <f>101-Adatok!H126</f>
        <v>77</v>
      </c>
      <c r="E124">
        <f>101-Adatok!N126</f>
        <v>75</v>
      </c>
      <c r="F124">
        <f>101-Adatok!Q126</f>
        <v>89</v>
      </c>
      <c r="G124">
        <f>101-Adatok!T126</f>
        <v>77</v>
      </c>
      <c r="H124">
        <f>Adatok!K126*1000+1000</f>
        <v>25000</v>
      </c>
      <c r="I124">
        <f>Aldi!H838</f>
        <v>28269.8</v>
      </c>
      <c r="J124">
        <f t="shared" si="1"/>
        <v>-3269.7999999999993</v>
      </c>
      <c r="K124">
        <f>Aldi!K1803</f>
        <v>-4584.3999999999996</v>
      </c>
    </row>
    <row r="125" spans="1:11" x14ac:dyDescent="0.3">
      <c r="A125" s="3">
        <f>Adatok!A127</f>
        <v>41730</v>
      </c>
      <c r="B125">
        <f>101-Adatok!B127</f>
        <v>66</v>
      </c>
      <c r="C125">
        <f>101-Adatok!E127</f>
        <v>58</v>
      </c>
      <c r="D125">
        <f>101-Adatok!H127</f>
        <v>79</v>
      </c>
      <c r="E125">
        <f>101-Adatok!N127</f>
        <v>72</v>
      </c>
      <c r="F125">
        <f>101-Adatok!Q127</f>
        <v>88</v>
      </c>
      <c r="G125">
        <f>101-Adatok!T127</f>
        <v>69</v>
      </c>
      <c r="H125">
        <f>Adatok!K127*1000+1000</f>
        <v>25000</v>
      </c>
      <c r="I125">
        <f>Aldi!H839</f>
        <v>29637.7</v>
      </c>
      <c r="J125">
        <f t="shared" si="1"/>
        <v>-4637.7000000000007</v>
      </c>
      <c r="K125">
        <f>Aldi!K1804</f>
        <v>-4584.3999999999996</v>
      </c>
    </row>
    <row r="126" spans="1:11" x14ac:dyDescent="0.3">
      <c r="A126" s="3">
        <f>Adatok!A128</f>
        <v>41760</v>
      </c>
      <c r="B126">
        <f>101-Adatok!B128</f>
        <v>64</v>
      </c>
      <c r="C126">
        <f>101-Adatok!E128</f>
        <v>59</v>
      </c>
      <c r="D126">
        <f>101-Adatok!H128</f>
        <v>77</v>
      </c>
      <c r="E126">
        <f>101-Adatok!N128</f>
        <v>74</v>
      </c>
      <c r="F126">
        <f>101-Adatok!Q128</f>
        <v>88</v>
      </c>
      <c r="G126">
        <f>101-Adatok!T128</f>
        <v>74</v>
      </c>
      <c r="H126">
        <f>Adatok!K128*1000+1000</f>
        <v>26000</v>
      </c>
      <c r="I126">
        <f>Aldi!H840</f>
        <v>29637.7</v>
      </c>
      <c r="J126">
        <f t="shared" si="1"/>
        <v>-3637.7000000000007</v>
      </c>
      <c r="K126">
        <f>Aldi!K1805</f>
        <v>-3584.4</v>
      </c>
    </row>
    <row r="127" spans="1:11" x14ac:dyDescent="0.3">
      <c r="A127" s="3">
        <f>Adatok!A129</f>
        <v>41791</v>
      </c>
      <c r="B127">
        <f>101-Adatok!B129</f>
        <v>61</v>
      </c>
      <c r="C127">
        <f>101-Adatok!E129</f>
        <v>54</v>
      </c>
      <c r="D127">
        <f>101-Adatok!H129</f>
        <v>74</v>
      </c>
      <c r="E127">
        <f>101-Adatok!N129</f>
        <v>72</v>
      </c>
      <c r="F127">
        <f>101-Adatok!Q129</f>
        <v>84</v>
      </c>
      <c r="G127">
        <f>101-Adatok!T129</f>
        <v>68</v>
      </c>
      <c r="H127">
        <f>Adatok!K129*1000+1000</f>
        <v>25000</v>
      </c>
      <c r="I127">
        <f>Aldi!H841</f>
        <v>29637.7</v>
      </c>
      <c r="J127">
        <f t="shared" si="1"/>
        <v>-4637.7000000000007</v>
      </c>
      <c r="K127">
        <f>Aldi!K1806</f>
        <v>-4726.8999999999996</v>
      </c>
    </row>
    <row r="128" spans="1:11" x14ac:dyDescent="0.3">
      <c r="A128" s="3">
        <f>Adatok!A130</f>
        <v>41821</v>
      </c>
      <c r="B128">
        <f>101-Adatok!B130</f>
        <v>66</v>
      </c>
      <c r="C128">
        <f>101-Adatok!E130</f>
        <v>53</v>
      </c>
      <c r="D128">
        <f>101-Adatok!H130</f>
        <v>74</v>
      </c>
      <c r="E128">
        <f>101-Adatok!N130</f>
        <v>71</v>
      </c>
      <c r="F128">
        <f>101-Adatok!Q130</f>
        <v>80</v>
      </c>
      <c r="G128">
        <f>101-Adatok!T130</f>
        <v>71</v>
      </c>
      <c r="H128">
        <f>Adatok!K130*1000+1000</f>
        <v>23000</v>
      </c>
      <c r="I128">
        <f>Aldi!H842</f>
        <v>29637.7</v>
      </c>
      <c r="J128">
        <f t="shared" si="1"/>
        <v>-6637.7000000000007</v>
      </c>
      <c r="K128">
        <f>Aldi!K1807</f>
        <v>-6584.4</v>
      </c>
    </row>
    <row r="129" spans="1:11" x14ac:dyDescent="0.3">
      <c r="A129" s="3">
        <f>Adatok!A131</f>
        <v>41852</v>
      </c>
      <c r="B129">
        <f>101-Adatok!B131</f>
        <v>63</v>
      </c>
      <c r="C129">
        <f>101-Adatok!E131</f>
        <v>54</v>
      </c>
      <c r="D129">
        <f>101-Adatok!H131</f>
        <v>76</v>
      </c>
      <c r="E129">
        <f>101-Adatok!N131</f>
        <v>72</v>
      </c>
      <c r="F129">
        <f>101-Adatok!Q131</f>
        <v>79</v>
      </c>
      <c r="G129">
        <f>101-Adatok!T131</f>
        <v>73</v>
      </c>
      <c r="H129">
        <f>Adatok!K131*1000+1000</f>
        <v>23000</v>
      </c>
      <c r="I129">
        <f>Aldi!H843</f>
        <v>29637.7</v>
      </c>
      <c r="J129">
        <f t="shared" si="1"/>
        <v>-6637.7000000000007</v>
      </c>
      <c r="K129">
        <f>Aldi!K1808</f>
        <v>-6584.4</v>
      </c>
    </row>
    <row r="130" spans="1:11" x14ac:dyDescent="0.3">
      <c r="A130" s="3">
        <f>Adatok!A132</f>
        <v>41883</v>
      </c>
      <c r="B130">
        <f>101-Adatok!B132</f>
        <v>69</v>
      </c>
      <c r="C130">
        <f>101-Adatok!E132</f>
        <v>56</v>
      </c>
      <c r="D130">
        <f>101-Adatok!H132</f>
        <v>76</v>
      </c>
      <c r="E130">
        <f>101-Adatok!N132</f>
        <v>72</v>
      </c>
      <c r="F130">
        <f>101-Adatok!Q132</f>
        <v>85</v>
      </c>
      <c r="G130">
        <f>101-Adatok!T132</f>
        <v>71</v>
      </c>
      <c r="H130">
        <f>Adatok!K132*1000+1000</f>
        <v>25000</v>
      </c>
      <c r="I130">
        <f>Aldi!H844</f>
        <v>29637.7</v>
      </c>
      <c r="J130">
        <f t="shared" si="1"/>
        <v>-4637.7000000000007</v>
      </c>
      <c r="K130">
        <f>Aldi!K1809</f>
        <v>-4584.3999999999996</v>
      </c>
    </row>
    <row r="131" spans="1:11" x14ac:dyDescent="0.3">
      <c r="A131" s="3">
        <f>Adatok!A133</f>
        <v>41913</v>
      </c>
      <c r="B131">
        <f>101-Adatok!B133</f>
        <v>65</v>
      </c>
      <c r="C131">
        <f>101-Adatok!E133</f>
        <v>61</v>
      </c>
      <c r="D131">
        <f>101-Adatok!H133</f>
        <v>68</v>
      </c>
      <c r="E131">
        <f>101-Adatok!N133</f>
        <v>65</v>
      </c>
      <c r="F131">
        <f>101-Adatok!Q133</f>
        <v>84</v>
      </c>
      <c r="G131">
        <f>101-Adatok!T133</f>
        <v>75</v>
      </c>
      <c r="H131">
        <f>Adatok!K133*1000+1000</f>
        <v>25000</v>
      </c>
      <c r="I131">
        <f>Aldi!H845</f>
        <v>30549.599999999999</v>
      </c>
      <c r="J131">
        <f t="shared" ref="J131:J194" si="2">H131-I131</f>
        <v>-5549.5999999999985</v>
      </c>
      <c r="K131">
        <f>Aldi!K1810</f>
        <v>-5494.7</v>
      </c>
    </row>
    <row r="132" spans="1:11" x14ac:dyDescent="0.3">
      <c r="A132" s="3">
        <f>Adatok!A134</f>
        <v>41944</v>
      </c>
      <c r="B132">
        <f>101-Adatok!B134</f>
        <v>60</v>
      </c>
      <c r="C132">
        <f>101-Adatok!E134</f>
        <v>52</v>
      </c>
      <c r="D132">
        <f>101-Adatok!H134</f>
        <v>72</v>
      </c>
      <c r="E132">
        <f>101-Adatok!N134</f>
        <v>72</v>
      </c>
      <c r="F132">
        <f>101-Adatok!Q134</f>
        <v>86</v>
      </c>
      <c r="G132">
        <f>101-Adatok!T134</f>
        <v>69</v>
      </c>
      <c r="H132">
        <f>Adatok!K134*1000+1000</f>
        <v>25000</v>
      </c>
      <c r="I132">
        <f>Aldi!H846</f>
        <v>30093.599999999999</v>
      </c>
      <c r="J132">
        <f t="shared" si="2"/>
        <v>-5093.5999999999985</v>
      </c>
      <c r="K132">
        <f>Aldi!K1811</f>
        <v>-5039.6000000000004</v>
      </c>
    </row>
    <row r="133" spans="1:11" x14ac:dyDescent="0.3">
      <c r="A133" s="3">
        <f>Adatok!A135</f>
        <v>41974</v>
      </c>
      <c r="B133">
        <f>101-Adatok!B135</f>
        <v>46</v>
      </c>
      <c r="C133">
        <f>101-Adatok!E135</f>
        <v>19</v>
      </c>
      <c r="D133">
        <f>101-Adatok!H135</f>
        <v>70</v>
      </c>
      <c r="E133">
        <f>101-Adatok!N135</f>
        <v>71</v>
      </c>
      <c r="F133">
        <f>101-Adatok!Q135</f>
        <v>84</v>
      </c>
      <c r="G133">
        <f>101-Adatok!T135</f>
        <v>66</v>
      </c>
      <c r="H133">
        <f>Adatok!K135*1000+1000</f>
        <v>29000</v>
      </c>
      <c r="I133">
        <f>Aldi!H847</f>
        <v>31917.5</v>
      </c>
      <c r="J133">
        <f t="shared" si="2"/>
        <v>-2917.5</v>
      </c>
      <c r="K133">
        <f>Aldi!K1812</f>
        <v>-3315.2</v>
      </c>
    </row>
    <row r="134" spans="1:11" x14ac:dyDescent="0.3">
      <c r="A134" s="3">
        <f>Adatok!A136</f>
        <v>42005</v>
      </c>
      <c r="B134">
        <f>101-Adatok!B136</f>
        <v>72</v>
      </c>
      <c r="C134">
        <f>101-Adatok!E136</f>
        <v>53</v>
      </c>
      <c r="D134">
        <f>101-Adatok!H136</f>
        <v>76</v>
      </c>
      <c r="E134">
        <f>101-Adatok!N136</f>
        <v>74</v>
      </c>
      <c r="F134">
        <f>101-Adatok!Q136</f>
        <v>86</v>
      </c>
      <c r="G134">
        <f>101-Adatok!T136</f>
        <v>70</v>
      </c>
      <c r="H134">
        <f>Adatok!K136*1000+1000</f>
        <v>26000</v>
      </c>
      <c r="I134">
        <f>Aldi!H848</f>
        <v>29637.7</v>
      </c>
      <c r="J134">
        <f t="shared" si="2"/>
        <v>-3637.7000000000007</v>
      </c>
      <c r="K134">
        <f>Aldi!K1813</f>
        <v>-3897.1</v>
      </c>
    </row>
    <row r="135" spans="1:11" x14ac:dyDescent="0.3">
      <c r="A135" s="3">
        <f>Adatok!A137</f>
        <v>42036</v>
      </c>
      <c r="B135">
        <f>101-Adatok!B137</f>
        <v>75</v>
      </c>
      <c r="C135">
        <f>101-Adatok!E137</f>
        <v>61</v>
      </c>
      <c r="D135">
        <f>101-Adatok!H137</f>
        <v>74</v>
      </c>
      <c r="E135">
        <f>101-Adatok!N137</f>
        <v>73</v>
      </c>
      <c r="F135">
        <f>101-Adatok!Q137</f>
        <v>84</v>
      </c>
      <c r="G135">
        <f>101-Adatok!T137</f>
        <v>71</v>
      </c>
      <c r="H135">
        <f>Adatok!K137*1000+1000</f>
        <v>24000</v>
      </c>
      <c r="I135">
        <f>Aldi!H849</f>
        <v>29637.7</v>
      </c>
      <c r="J135">
        <f t="shared" si="2"/>
        <v>-5637.7000000000007</v>
      </c>
      <c r="K135">
        <f>Aldi!K1814</f>
        <v>-5897.1</v>
      </c>
    </row>
    <row r="136" spans="1:11" x14ac:dyDescent="0.3">
      <c r="A136" s="3">
        <f>Adatok!A138</f>
        <v>42064</v>
      </c>
      <c r="B136">
        <f>101-Adatok!B138</f>
        <v>67</v>
      </c>
      <c r="C136">
        <f>101-Adatok!E138</f>
        <v>52</v>
      </c>
      <c r="D136">
        <f>101-Adatok!H138</f>
        <v>76</v>
      </c>
      <c r="E136">
        <f>101-Adatok!N138</f>
        <v>73</v>
      </c>
      <c r="F136">
        <f>101-Adatok!Q138</f>
        <v>83</v>
      </c>
      <c r="G136">
        <f>101-Adatok!T138</f>
        <v>60</v>
      </c>
      <c r="H136">
        <f>Adatok!K138*1000+1000</f>
        <v>26000</v>
      </c>
      <c r="I136">
        <f>Aldi!H850</f>
        <v>31005.599999999999</v>
      </c>
      <c r="J136">
        <f t="shared" si="2"/>
        <v>-5005.5999999999985</v>
      </c>
      <c r="K136">
        <f>Aldi!K1815</f>
        <v>-4579.8</v>
      </c>
    </row>
    <row r="137" spans="1:11" x14ac:dyDescent="0.3">
      <c r="A137" s="3">
        <f>Adatok!A139</f>
        <v>42095</v>
      </c>
      <c r="B137">
        <f>101-Adatok!B139</f>
        <v>69</v>
      </c>
      <c r="C137">
        <f>101-Adatok!E139</f>
        <v>58</v>
      </c>
      <c r="D137">
        <f>101-Adatok!H139</f>
        <v>73</v>
      </c>
      <c r="E137">
        <f>101-Adatok!N139</f>
        <v>75</v>
      </c>
      <c r="F137">
        <f>101-Adatok!Q139</f>
        <v>85</v>
      </c>
      <c r="G137">
        <f>101-Adatok!T139</f>
        <v>65</v>
      </c>
      <c r="H137">
        <f>Adatok!K139*1000+1000</f>
        <v>24000</v>
      </c>
      <c r="I137">
        <f>Aldi!H851</f>
        <v>30093.599999999999</v>
      </c>
      <c r="J137">
        <f t="shared" si="2"/>
        <v>-6093.5999999999985</v>
      </c>
      <c r="K137">
        <f>Aldi!K1816</f>
        <v>-6039.6</v>
      </c>
    </row>
    <row r="138" spans="1:11" x14ac:dyDescent="0.3">
      <c r="A138" s="3">
        <f>Adatok!A140</f>
        <v>42125</v>
      </c>
      <c r="B138">
        <f>101-Adatok!B140</f>
        <v>67</v>
      </c>
      <c r="C138">
        <f>101-Adatok!E140</f>
        <v>57</v>
      </c>
      <c r="D138">
        <f>101-Adatok!H140</f>
        <v>75</v>
      </c>
      <c r="E138">
        <f>101-Adatok!N140</f>
        <v>74</v>
      </c>
      <c r="F138">
        <f>101-Adatok!Q140</f>
        <v>86</v>
      </c>
      <c r="G138">
        <f>101-Adatok!T140</f>
        <v>66</v>
      </c>
      <c r="H138">
        <f>Adatok!K140*1000+1000</f>
        <v>24000</v>
      </c>
      <c r="I138">
        <f>Aldi!H852</f>
        <v>30093.599999999999</v>
      </c>
      <c r="J138">
        <f t="shared" si="2"/>
        <v>-6093.5999999999985</v>
      </c>
      <c r="K138">
        <f>Aldi!K1817</f>
        <v>-6039.6</v>
      </c>
    </row>
    <row r="139" spans="1:11" x14ac:dyDescent="0.3">
      <c r="A139" s="3">
        <f>Adatok!A141</f>
        <v>42156</v>
      </c>
      <c r="B139">
        <f>101-Adatok!B141</f>
        <v>65</v>
      </c>
      <c r="C139">
        <f>101-Adatok!E141</f>
        <v>50</v>
      </c>
      <c r="D139">
        <f>101-Adatok!H141</f>
        <v>74</v>
      </c>
      <c r="E139">
        <f>101-Adatok!N141</f>
        <v>72</v>
      </c>
      <c r="F139">
        <f>101-Adatok!Q141</f>
        <v>81</v>
      </c>
      <c r="G139">
        <f>101-Adatok!T141</f>
        <v>64</v>
      </c>
      <c r="H139">
        <f>Adatok!K141*1000+1000</f>
        <v>25000</v>
      </c>
      <c r="I139">
        <f>Aldi!H853</f>
        <v>30549.599999999999</v>
      </c>
      <c r="J139">
        <f t="shared" si="2"/>
        <v>-5549.5999999999985</v>
      </c>
      <c r="K139">
        <f>Aldi!K1818</f>
        <v>-5039.6000000000004</v>
      </c>
    </row>
    <row r="140" spans="1:11" x14ac:dyDescent="0.3">
      <c r="A140" s="3">
        <f>Adatok!A142</f>
        <v>42186</v>
      </c>
      <c r="B140">
        <f>101-Adatok!B142</f>
        <v>61</v>
      </c>
      <c r="C140">
        <f>101-Adatok!E142</f>
        <v>42</v>
      </c>
      <c r="D140">
        <f>101-Adatok!H142</f>
        <v>72</v>
      </c>
      <c r="E140">
        <f>101-Adatok!N142</f>
        <v>69</v>
      </c>
      <c r="F140">
        <f>101-Adatok!Q142</f>
        <v>78</v>
      </c>
      <c r="G140">
        <f>101-Adatok!T142</f>
        <v>64</v>
      </c>
      <c r="H140">
        <f>Adatok!K142*1000+1000</f>
        <v>25000</v>
      </c>
      <c r="I140">
        <f>Aldi!H854</f>
        <v>30549.599999999999</v>
      </c>
      <c r="J140">
        <f t="shared" si="2"/>
        <v>-5549.5999999999985</v>
      </c>
      <c r="K140">
        <f>Aldi!K1819</f>
        <v>-5495.2</v>
      </c>
    </row>
    <row r="141" spans="1:11" x14ac:dyDescent="0.3">
      <c r="A141" s="3">
        <f>Adatok!A143</f>
        <v>42217</v>
      </c>
      <c r="B141">
        <f>101-Adatok!B143</f>
        <v>55</v>
      </c>
      <c r="C141">
        <f>101-Adatok!E143</f>
        <v>43</v>
      </c>
      <c r="D141">
        <f>101-Adatok!H143</f>
        <v>68</v>
      </c>
      <c r="E141">
        <f>101-Adatok!N143</f>
        <v>70</v>
      </c>
      <c r="F141">
        <f>101-Adatok!Q143</f>
        <v>81</v>
      </c>
      <c r="G141">
        <f>101-Adatok!T143</f>
        <v>67</v>
      </c>
      <c r="H141">
        <f>Adatok!K143*1000+1000</f>
        <v>26000</v>
      </c>
      <c r="I141">
        <f>Aldi!H855</f>
        <v>30093.599999999999</v>
      </c>
      <c r="J141">
        <f t="shared" si="2"/>
        <v>-4093.5999999999985</v>
      </c>
      <c r="K141">
        <f>Aldi!K1820</f>
        <v>-4949.8</v>
      </c>
    </row>
    <row r="142" spans="1:11" x14ac:dyDescent="0.3">
      <c r="A142" s="3">
        <f>Adatok!A144</f>
        <v>42248</v>
      </c>
      <c r="B142">
        <f>101-Adatok!B144</f>
        <v>68</v>
      </c>
      <c r="C142">
        <f>101-Adatok!E144</f>
        <v>57</v>
      </c>
      <c r="D142">
        <f>101-Adatok!H144</f>
        <v>76</v>
      </c>
      <c r="E142">
        <f>101-Adatok!N144</f>
        <v>70</v>
      </c>
      <c r="F142">
        <f>101-Adatok!Q144</f>
        <v>83</v>
      </c>
      <c r="G142">
        <f>101-Adatok!T144</f>
        <v>70</v>
      </c>
      <c r="H142">
        <f>Adatok!K144*1000+1000</f>
        <v>26000</v>
      </c>
      <c r="I142">
        <f>Aldi!H856</f>
        <v>29637.7</v>
      </c>
      <c r="J142">
        <f t="shared" si="2"/>
        <v>-3637.7000000000007</v>
      </c>
      <c r="K142">
        <f>Aldi!K1821</f>
        <v>-4352.7</v>
      </c>
    </row>
    <row r="143" spans="1:11" x14ac:dyDescent="0.3">
      <c r="A143" s="3">
        <f>Adatok!A145</f>
        <v>42278</v>
      </c>
      <c r="B143">
        <f>101-Adatok!B145</f>
        <v>64</v>
      </c>
      <c r="C143">
        <f>101-Adatok!E145</f>
        <v>55</v>
      </c>
      <c r="D143">
        <f>101-Adatok!H145</f>
        <v>66</v>
      </c>
      <c r="E143">
        <f>101-Adatok!N145</f>
        <v>65</v>
      </c>
      <c r="F143">
        <f>101-Adatok!Q145</f>
        <v>84</v>
      </c>
      <c r="G143">
        <f>101-Adatok!T145</f>
        <v>71</v>
      </c>
      <c r="H143">
        <f>Adatok!K145*1000+1000</f>
        <v>28000</v>
      </c>
      <c r="I143">
        <f>Aldi!H857</f>
        <v>31917.5</v>
      </c>
      <c r="J143">
        <f t="shared" si="2"/>
        <v>-3917.5</v>
      </c>
      <c r="K143">
        <f>Aldi!K1822</f>
        <v>-3490.5</v>
      </c>
    </row>
    <row r="144" spans="1:11" x14ac:dyDescent="0.3">
      <c r="A144" s="3">
        <f>Adatok!A146</f>
        <v>42309</v>
      </c>
      <c r="B144">
        <f>101-Adatok!B146</f>
        <v>54</v>
      </c>
      <c r="C144">
        <f>101-Adatok!E146</f>
        <v>26</v>
      </c>
      <c r="D144">
        <f>101-Adatok!H146</f>
        <v>73</v>
      </c>
      <c r="E144">
        <f>101-Adatok!N146</f>
        <v>69</v>
      </c>
      <c r="F144">
        <f>101-Adatok!Q146</f>
        <v>85</v>
      </c>
      <c r="G144">
        <f>101-Adatok!T146</f>
        <v>68</v>
      </c>
      <c r="H144">
        <f>Adatok!K146*1000+1000</f>
        <v>32000</v>
      </c>
      <c r="I144">
        <f>Aldi!H858</f>
        <v>30093.599999999999</v>
      </c>
      <c r="J144">
        <f t="shared" si="2"/>
        <v>1906.4000000000015</v>
      </c>
      <c r="K144">
        <f>Aldi!K1823</f>
        <v>1504.8</v>
      </c>
    </row>
    <row r="145" spans="1:11" x14ac:dyDescent="0.3">
      <c r="A145" s="3">
        <f>Adatok!A147</f>
        <v>42339</v>
      </c>
      <c r="B145">
        <f>101-Adatok!B147</f>
        <v>44</v>
      </c>
      <c r="C145">
        <f>101-Adatok!E147</f>
        <v>14</v>
      </c>
      <c r="D145">
        <f>101-Adatok!H147</f>
        <v>69</v>
      </c>
      <c r="E145">
        <f>101-Adatok!N147</f>
        <v>58</v>
      </c>
      <c r="F145">
        <f>101-Adatok!Q147</f>
        <v>81</v>
      </c>
      <c r="G145">
        <f>101-Adatok!T147</f>
        <v>66</v>
      </c>
      <c r="H145">
        <f>Adatok!K147*1000+1000</f>
        <v>33000</v>
      </c>
      <c r="I145">
        <f>Aldi!H859</f>
        <v>34197.300000000003</v>
      </c>
      <c r="J145">
        <f t="shared" si="2"/>
        <v>-1197.3000000000029</v>
      </c>
      <c r="K145">
        <f>Aldi!K1824</f>
        <v>-1136.3</v>
      </c>
    </row>
    <row r="146" spans="1:11" x14ac:dyDescent="0.3">
      <c r="A146" s="3">
        <f>Adatok!A148</f>
        <v>42370</v>
      </c>
      <c r="B146">
        <f>101-Adatok!B148</f>
        <v>73</v>
      </c>
      <c r="C146">
        <f>101-Adatok!E148</f>
        <v>63</v>
      </c>
      <c r="D146">
        <f>101-Adatok!H148</f>
        <v>78</v>
      </c>
      <c r="E146">
        <f>101-Adatok!N148</f>
        <v>74</v>
      </c>
      <c r="F146">
        <f>101-Adatok!Q148</f>
        <v>85</v>
      </c>
      <c r="G146">
        <f>101-Adatok!T148</f>
        <v>70</v>
      </c>
      <c r="H146">
        <f>Adatok!K148*1000+1000</f>
        <v>24000</v>
      </c>
      <c r="I146">
        <f>Aldi!H860</f>
        <v>29637.7</v>
      </c>
      <c r="J146">
        <f t="shared" si="2"/>
        <v>-5637.7000000000007</v>
      </c>
      <c r="K146">
        <f>Aldi!K1825</f>
        <v>-6039.6</v>
      </c>
    </row>
    <row r="147" spans="1:11" x14ac:dyDescent="0.3">
      <c r="A147" s="3">
        <f>Adatok!A149</f>
        <v>42401</v>
      </c>
      <c r="B147">
        <f>101-Adatok!B149</f>
        <v>76</v>
      </c>
      <c r="C147">
        <f>101-Adatok!E149</f>
        <v>64</v>
      </c>
      <c r="D147">
        <f>101-Adatok!H149</f>
        <v>77</v>
      </c>
      <c r="E147">
        <f>101-Adatok!N149</f>
        <v>75</v>
      </c>
      <c r="F147">
        <f>101-Adatok!Q149</f>
        <v>84</v>
      </c>
      <c r="G147">
        <f>101-Adatok!T149</f>
        <v>70</v>
      </c>
      <c r="H147">
        <f>Adatok!K149*1000+1000</f>
        <v>26000</v>
      </c>
      <c r="I147">
        <f>Aldi!H861</f>
        <v>23254.2</v>
      </c>
      <c r="J147">
        <f t="shared" si="2"/>
        <v>2745.7999999999993</v>
      </c>
      <c r="K147">
        <f>Aldi!K1826</f>
        <v>1422.1</v>
      </c>
    </row>
    <row r="148" spans="1:11" x14ac:dyDescent="0.3">
      <c r="A148" s="3">
        <f>Adatok!A150</f>
        <v>42430</v>
      </c>
      <c r="B148">
        <f>101-Adatok!B150</f>
        <v>71</v>
      </c>
      <c r="C148">
        <f>101-Adatok!E150</f>
        <v>61</v>
      </c>
      <c r="D148">
        <f>101-Adatok!H150</f>
        <v>73</v>
      </c>
      <c r="E148">
        <f>101-Adatok!N150</f>
        <v>68</v>
      </c>
      <c r="F148">
        <f>101-Adatok!Q150</f>
        <v>82</v>
      </c>
      <c r="G148">
        <f>101-Adatok!T150</f>
        <v>66</v>
      </c>
      <c r="H148">
        <f>Adatok!K150*1000+1000</f>
        <v>28000</v>
      </c>
      <c r="I148">
        <f>Aldi!H862</f>
        <v>31005.599999999999</v>
      </c>
      <c r="J148">
        <f t="shared" si="2"/>
        <v>-3005.5999999999985</v>
      </c>
      <c r="K148">
        <f>Aldi!K1827</f>
        <v>-3405.4</v>
      </c>
    </row>
    <row r="149" spans="1:11" x14ac:dyDescent="0.3">
      <c r="A149" s="3">
        <f>Adatok!A151</f>
        <v>42461</v>
      </c>
      <c r="B149">
        <f>101-Adatok!B151</f>
        <v>67</v>
      </c>
      <c r="C149">
        <f>101-Adatok!E151</f>
        <v>57</v>
      </c>
      <c r="D149">
        <f>101-Adatok!H151</f>
        <v>74</v>
      </c>
      <c r="E149">
        <f>101-Adatok!N151</f>
        <v>66</v>
      </c>
      <c r="F149">
        <f>101-Adatok!Q151</f>
        <v>82</v>
      </c>
      <c r="G149">
        <f>101-Adatok!T151</f>
        <v>66</v>
      </c>
      <c r="H149">
        <f>Adatok!K151*1000+1000</f>
        <v>27000</v>
      </c>
      <c r="I149">
        <f>Aldi!H863</f>
        <v>31005.599999999999</v>
      </c>
      <c r="J149">
        <f t="shared" si="2"/>
        <v>-4005.5999999999985</v>
      </c>
      <c r="K149">
        <f>Aldi!K1828</f>
        <v>-4405.3999999999996</v>
      </c>
    </row>
    <row r="150" spans="1:11" x14ac:dyDescent="0.3">
      <c r="A150" s="3">
        <f>Adatok!A152</f>
        <v>42491</v>
      </c>
      <c r="B150">
        <f>101-Adatok!B152</f>
        <v>68</v>
      </c>
      <c r="C150">
        <f>101-Adatok!E152</f>
        <v>50</v>
      </c>
      <c r="D150">
        <f>101-Adatok!H152</f>
        <v>74</v>
      </c>
      <c r="E150">
        <f>101-Adatok!N152</f>
        <v>67</v>
      </c>
      <c r="F150">
        <f>101-Adatok!Q152</f>
        <v>81</v>
      </c>
      <c r="G150">
        <f>101-Adatok!T152</f>
        <v>66</v>
      </c>
      <c r="H150">
        <f>Adatok!K152*1000+1000</f>
        <v>27000</v>
      </c>
      <c r="I150">
        <f>Aldi!H864</f>
        <v>31461.5</v>
      </c>
      <c r="J150">
        <f t="shared" si="2"/>
        <v>-4461.5</v>
      </c>
      <c r="K150">
        <f>Aldi!K1829</f>
        <v>-4405.3999999999996</v>
      </c>
    </row>
    <row r="151" spans="1:11" x14ac:dyDescent="0.3">
      <c r="A151" s="3">
        <f>Adatok!A153</f>
        <v>42522</v>
      </c>
      <c r="B151">
        <f>101-Adatok!B153</f>
        <v>65</v>
      </c>
      <c r="C151">
        <f>101-Adatok!E153</f>
        <v>45</v>
      </c>
      <c r="D151">
        <f>101-Adatok!H153</f>
        <v>71</v>
      </c>
      <c r="E151">
        <f>101-Adatok!N153</f>
        <v>65</v>
      </c>
      <c r="F151">
        <f>101-Adatok!Q153</f>
        <v>78</v>
      </c>
      <c r="G151">
        <f>101-Adatok!T153</f>
        <v>65</v>
      </c>
      <c r="H151">
        <f>Adatok!K153*1000+1000</f>
        <v>27000</v>
      </c>
      <c r="I151">
        <f>Aldi!H865</f>
        <v>31461.5</v>
      </c>
      <c r="J151">
        <f t="shared" si="2"/>
        <v>-4461.5</v>
      </c>
      <c r="K151">
        <f>Aldi!K1830</f>
        <v>-4405.3999999999996</v>
      </c>
    </row>
    <row r="152" spans="1:11" x14ac:dyDescent="0.3">
      <c r="A152" s="3">
        <f>Adatok!A154</f>
        <v>42552</v>
      </c>
      <c r="B152">
        <f>101-Adatok!B154</f>
        <v>63</v>
      </c>
      <c r="C152">
        <f>101-Adatok!E154</f>
        <v>42</v>
      </c>
      <c r="D152">
        <f>101-Adatok!H154</f>
        <v>68</v>
      </c>
      <c r="E152">
        <f>101-Adatok!N154</f>
        <v>63</v>
      </c>
      <c r="F152">
        <f>101-Adatok!Q154</f>
        <v>78</v>
      </c>
      <c r="G152">
        <f>101-Adatok!T154</f>
        <v>63</v>
      </c>
      <c r="H152">
        <f>Adatok!K154*1000+1000</f>
        <v>30000</v>
      </c>
      <c r="I152">
        <f>Aldi!H866</f>
        <v>32829.4</v>
      </c>
      <c r="J152">
        <f t="shared" si="2"/>
        <v>-2829.4000000000015</v>
      </c>
      <c r="K152">
        <f>Aldi!K1831</f>
        <v>-2770.4</v>
      </c>
    </row>
    <row r="153" spans="1:11" x14ac:dyDescent="0.3">
      <c r="A153" s="3">
        <f>Adatok!A155</f>
        <v>42583</v>
      </c>
      <c r="B153">
        <f>101-Adatok!B155</f>
        <v>65</v>
      </c>
      <c r="C153">
        <f>101-Adatok!E155</f>
        <v>49</v>
      </c>
      <c r="D153">
        <f>101-Adatok!H155</f>
        <v>67</v>
      </c>
      <c r="E153">
        <f>101-Adatok!N155</f>
        <v>65</v>
      </c>
      <c r="F153">
        <f>101-Adatok!Q155</f>
        <v>79</v>
      </c>
      <c r="G153">
        <f>101-Adatok!T155</f>
        <v>63</v>
      </c>
      <c r="H153">
        <f>Adatok!K155*1000+1000</f>
        <v>31000</v>
      </c>
      <c r="I153">
        <f>Aldi!H867</f>
        <v>32829.4</v>
      </c>
      <c r="J153">
        <f t="shared" si="2"/>
        <v>-1829.4000000000015</v>
      </c>
      <c r="K153">
        <f>Aldi!K1832</f>
        <v>-2226</v>
      </c>
    </row>
    <row r="154" spans="1:11" x14ac:dyDescent="0.3">
      <c r="A154" s="3">
        <f>Adatok!A156</f>
        <v>42614</v>
      </c>
      <c r="B154">
        <f>101-Adatok!B156</f>
        <v>69</v>
      </c>
      <c r="C154">
        <f>101-Adatok!E156</f>
        <v>55</v>
      </c>
      <c r="D154">
        <f>101-Adatok!H156</f>
        <v>70</v>
      </c>
      <c r="E154">
        <f>101-Adatok!N156</f>
        <v>62</v>
      </c>
      <c r="F154">
        <f>101-Adatok!Q156</f>
        <v>77</v>
      </c>
      <c r="G154">
        <f>101-Adatok!T156</f>
        <v>63</v>
      </c>
      <c r="H154">
        <f>Adatok!K156*1000+1000</f>
        <v>31000</v>
      </c>
      <c r="I154">
        <f>Aldi!H868</f>
        <v>33285.4</v>
      </c>
      <c r="J154">
        <f t="shared" si="2"/>
        <v>-2285.4000000000015</v>
      </c>
      <c r="K154">
        <f>Aldi!K1833</f>
        <v>-2225.5</v>
      </c>
    </row>
    <row r="155" spans="1:11" x14ac:dyDescent="0.3">
      <c r="A155" s="3">
        <f>Adatok!A157</f>
        <v>42644</v>
      </c>
      <c r="B155">
        <f>101-Adatok!B157</f>
        <v>63</v>
      </c>
      <c r="C155">
        <f>101-Adatok!E157</f>
        <v>48</v>
      </c>
      <c r="D155">
        <f>101-Adatok!H157</f>
        <v>67</v>
      </c>
      <c r="E155">
        <f>101-Adatok!N157</f>
        <v>51</v>
      </c>
      <c r="F155">
        <f>101-Adatok!Q157</f>
        <v>74</v>
      </c>
      <c r="G155">
        <f>101-Adatok!T157</f>
        <v>61</v>
      </c>
      <c r="H155">
        <f>Adatok!K157*1000+1000</f>
        <v>36000</v>
      </c>
      <c r="I155">
        <f>Aldi!H869</f>
        <v>35565.199999999997</v>
      </c>
      <c r="J155">
        <f t="shared" si="2"/>
        <v>434.80000000000291</v>
      </c>
      <c r="K155">
        <f>Aldi!K1834</f>
        <v>498.8</v>
      </c>
    </row>
    <row r="156" spans="1:11" x14ac:dyDescent="0.3">
      <c r="A156" s="3">
        <f>Adatok!A158</f>
        <v>42675</v>
      </c>
      <c r="B156">
        <f>101-Adatok!B158</f>
        <v>57</v>
      </c>
      <c r="C156">
        <f>101-Adatok!E158</f>
        <v>36</v>
      </c>
      <c r="D156">
        <f>101-Adatok!H158</f>
        <v>68</v>
      </c>
      <c r="E156">
        <f>101-Adatok!N158</f>
        <v>61</v>
      </c>
      <c r="F156">
        <f>101-Adatok!Q158</f>
        <v>73</v>
      </c>
      <c r="G156">
        <f>101-Adatok!T158</f>
        <v>59</v>
      </c>
      <c r="H156">
        <f>Adatok!K158*1000+1000</f>
        <v>37000</v>
      </c>
      <c r="I156">
        <f>Aldi!H870</f>
        <v>34197.300000000003</v>
      </c>
      <c r="J156">
        <f t="shared" si="2"/>
        <v>2802.6999999999971</v>
      </c>
      <c r="K156">
        <f>Aldi!K1835</f>
        <v>1754.6</v>
      </c>
    </row>
    <row r="157" spans="1:11" x14ac:dyDescent="0.3">
      <c r="A157" s="3">
        <f>Adatok!A159</f>
        <v>42705</v>
      </c>
      <c r="B157">
        <f>101-Adatok!B159</f>
        <v>46</v>
      </c>
      <c r="C157">
        <f>101-Adatok!E159</f>
        <v>21</v>
      </c>
      <c r="D157">
        <f>101-Adatok!H159</f>
        <v>64</v>
      </c>
      <c r="E157">
        <f>101-Adatok!N159</f>
        <v>55</v>
      </c>
      <c r="F157">
        <f>101-Adatok!Q159</f>
        <v>78</v>
      </c>
      <c r="G157">
        <f>101-Adatok!T159</f>
        <v>58</v>
      </c>
      <c r="H157">
        <f>Adatok!K159*1000+1000</f>
        <v>40000</v>
      </c>
      <c r="I157">
        <f>Aldi!H871</f>
        <v>37389.1</v>
      </c>
      <c r="J157">
        <f t="shared" si="2"/>
        <v>2610.9000000000015</v>
      </c>
      <c r="K157">
        <f>Aldi!K1836</f>
        <v>2677.8</v>
      </c>
    </row>
    <row r="158" spans="1:11" x14ac:dyDescent="0.3">
      <c r="A158" s="3">
        <f>Adatok!A160</f>
        <v>42736</v>
      </c>
      <c r="B158">
        <f>101-Adatok!B160</f>
        <v>70</v>
      </c>
      <c r="C158">
        <f>101-Adatok!E160</f>
        <v>55</v>
      </c>
      <c r="D158">
        <f>101-Adatok!H160</f>
        <v>69</v>
      </c>
      <c r="E158">
        <f>101-Adatok!N160</f>
        <v>64</v>
      </c>
      <c r="F158">
        <f>101-Adatok!Q160</f>
        <v>77</v>
      </c>
      <c r="G158">
        <f>101-Adatok!T160</f>
        <v>62</v>
      </c>
      <c r="H158">
        <f>Adatok!K160*1000+1000</f>
        <v>33000</v>
      </c>
      <c r="I158">
        <f>Aldi!H872</f>
        <v>33741.4</v>
      </c>
      <c r="J158">
        <f t="shared" si="2"/>
        <v>-741.40000000000146</v>
      </c>
      <c r="K158">
        <f>Aldi!K1837</f>
        <v>-1135.8</v>
      </c>
    </row>
    <row r="159" spans="1:11" x14ac:dyDescent="0.3">
      <c r="A159" s="3">
        <f>Adatok!A161</f>
        <v>42767</v>
      </c>
      <c r="B159">
        <f>101-Adatok!B161</f>
        <v>71</v>
      </c>
      <c r="C159">
        <f>101-Adatok!E161</f>
        <v>60</v>
      </c>
      <c r="D159">
        <f>101-Adatok!H161</f>
        <v>68</v>
      </c>
      <c r="E159">
        <f>101-Adatok!N161</f>
        <v>67</v>
      </c>
      <c r="F159">
        <f>101-Adatok!Q161</f>
        <v>78</v>
      </c>
      <c r="G159">
        <f>101-Adatok!T161</f>
        <v>65</v>
      </c>
      <c r="H159">
        <f>Adatok!K161*1000+1000</f>
        <v>35000</v>
      </c>
      <c r="I159">
        <f>Aldi!H873</f>
        <v>31005.599999999999</v>
      </c>
      <c r="J159">
        <f t="shared" si="2"/>
        <v>3994.4000000000015</v>
      </c>
      <c r="K159">
        <f>Aldi!K1838</f>
        <v>323.5</v>
      </c>
    </row>
    <row r="160" spans="1:11" x14ac:dyDescent="0.3">
      <c r="A160" s="3">
        <f>Adatok!A162</f>
        <v>42795</v>
      </c>
      <c r="B160">
        <f>101-Adatok!B162</f>
        <v>68</v>
      </c>
      <c r="C160">
        <f>101-Adatok!E162</f>
        <v>55</v>
      </c>
      <c r="D160">
        <f>101-Adatok!H162</f>
        <v>66</v>
      </c>
      <c r="E160">
        <f>101-Adatok!N162</f>
        <v>63</v>
      </c>
      <c r="F160">
        <f>101-Adatok!Q162</f>
        <v>78</v>
      </c>
      <c r="G160">
        <f>101-Adatok!T162</f>
        <v>62</v>
      </c>
      <c r="H160">
        <f>Adatok!K162*1000+1000</f>
        <v>40000</v>
      </c>
      <c r="I160">
        <f>Aldi!H874</f>
        <v>34197.300000000003</v>
      </c>
      <c r="J160">
        <f t="shared" si="2"/>
        <v>5802.6999999999971</v>
      </c>
      <c r="K160">
        <f>Aldi!K1839</f>
        <v>3702.3</v>
      </c>
    </row>
    <row r="161" spans="1:11" x14ac:dyDescent="0.3">
      <c r="A161" s="3">
        <f>Adatok!A163</f>
        <v>42826</v>
      </c>
      <c r="B161">
        <f>101-Adatok!B163</f>
        <v>66</v>
      </c>
      <c r="C161">
        <f>101-Adatok!E163</f>
        <v>44</v>
      </c>
      <c r="D161">
        <f>101-Adatok!H163</f>
        <v>63</v>
      </c>
      <c r="E161">
        <f>101-Adatok!N163</f>
        <v>57</v>
      </c>
      <c r="F161">
        <f>101-Adatok!Q163</f>
        <v>78</v>
      </c>
      <c r="G161">
        <f>101-Adatok!T163</f>
        <v>63</v>
      </c>
      <c r="H161">
        <f>Adatok!K163*1000+1000</f>
        <v>38000</v>
      </c>
      <c r="I161">
        <f>Aldi!H875</f>
        <v>35565.199999999997</v>
      </c>
      <c r="J161">
        <f t="shared" si="2"/>
        <v>2434.8000000000029</v>
      </c>
      <c r="K161">
        <f>Aldi!K1840</f>
        <v>1588.1</v>
      </c>
    </row>
    <row r="162" spans="1:11" x14ac:dyDescent="0.3">
      <c r="A162" s="3">
        <f>Adatok!A164</f>
        <v>42856</v>
      </c>
      <c r="B162">
        <f>101-Adatok!B164</f>
        <v>64</v>
      </c>
      <c r="C162">
        <f>101-Adatok!E164</f>
        <v>50</v>
      </c>
      <c r="D162">
        <f>101-Adatok!H164</f>
        <v>56</v>
      </c>
      <c r="E162">
        <f>101-Adatok!N164</f>
        <v>60</v>
      </c>
      <c r="F162">
        <f>101-Adatok!Q164</f>
        <v>78</v>
      </c>
      <c r="G162">
        <f>101-Adatok!T164</f>
        <v>65</v>
      </c>
      <c r="H162">
        <f>Adatok!K164*1000+1000</f>
        <v>42000</v>
      </c>
      <c r="I162">
        <f>Aldi!H876</f>
        <v>42860.6</v>
      </c>
      <c r="J162">
        <f t="shared" si="2"/>
        <v>-860.59999999999854</v>
      </c>
      <c r="K162">
        <f>Aldi!K1841</f>
        <v>3767.5</v>
      </c>
    </row>
    <row r="163" spans="1:11" x14ac:dyDescent="0.3">
      <c r="A163" s="3">
        <f>Adatok!A165</f>
        <v>42887</v>
      </c>
      <c r="B163">
        <f>101-Adatok!B165</f>
        <v>58</v>
      </c>
      <c r="C163">
        <f>101-Adatok!E165</f>
        <v>42</v>
      </c>
      <c r="D163">
        <f>101-Adatok!H165</f>
        <v>65</v>
      </c>
      <c r="E163">
        <f>101-Adatok!N165</f>
        <v>55</v>
      </c>
      <c r="F163">
        <f>101-Adatok!Q165</f>
        <v>74</v>
      </c>
      <c r="G163">
        <f>101-Adatok!T165</f>
        <v>60</v>
      </c>
      <c r="H163">
        <f>Adatok!K165*1000+1000</f>
        <v>42000</v>
      </c>
      <c r="I163">
        <f>Aldi!H877</f>
        <v>36933.1</v>
      </c>
      <c r="J163">
        <f t="shared" si="2"/>
        <v>5066.9000000000015</v>
      </c>
      <c r="K163">
        <f>Aldi!K1842</f>
        <v>5132.8999999999996</v>
      </c>
    </row>
    <row r="164" spans="1:11" x14ac:dyDescent="0.3">
      <c r="A164" s="3">
        <f>Adatok!A166</f>
        <v>42917</v>
      </c>
      <c r="B164">
        <f>101-Adatok!B166</f>
        <v>58</v>
      </c>
      <c r="C164">
        <f>101-Adatok!E166</f>
        <v>41</v>
      </c>
      <c r="D164">
        <f>101-Adatok!H166</f>
        <v>60</v>
      </c>
      <c r="E164">
        <f>101-Adatok!N166</f>
        <v>52</v>
      </c>
      <c r="F164">
        <f>101-Adatok!Q166</f>
        <v>73</v>
      </c>
      <c r="G164">
        <f>101-Adatok!T166</f>
        <v>51</v>
      </c>
      <c r="H164">
        <f>Adatok!K166*1000+1000</f>
        <v>42000</v>
      </c>
      <c r="I164">
        <f>Aldi!H878</f>
        <v>42404.7</v>
      </c>
      <c r="J164">
        <f t="shared" si="2"/>
        <v>-404.69999999999709</v>
      </c>
      <c r="K164">
        <f>Aldi!K1843</f>
        <v>3767.5</v>
      </c>
    </row>
    <row r="165" spans="1:11" x14ac:dyDescent="0.3">
      <c r="A165" s="3">
        <f>Adatok!A167</f>
        <v>42948</v>
      </c>
      <c r="B165">
        <f>101-Adatok!B167</f>
        <v>54</v>
      </c>
      <c r="C165">
        <f>101-Adatok!E167</f>
        <v>36</v>
      </c>
      <c r="D165">
        <f>101-Adatok!H167</f>
        <v>63</v>
      </c>
      <c r="E165">
        <f>101-Adatok!N167</f>
        <v>53</v>
      </c>
      <c r="F165">
        <f>101-Adatok!Q167</f>
        <v>73</v>
      </c>
      <c r="G165">
        <f>101-Adatok!T167</f>
        <v>50</v>
      </c>
      <c r="H165">
        <f>Adatok!K167*1000+1000</f>
        <v>39000</v>
      </c>
      <c r="I165">
        <f>Aldi!H879</f>
        <v>36933.1</v>
      </c>
      <c r="J165">
        <f t="shared" si="2"/>
        <v>2066.9000000000015</v>
      </c>
      <c r="K165">
        <f>Aldi!K1844</f>
        <v>2132.9</v>
      </c>
    </row>
    <row r="166" spans="1:11" x14ac:dyDescent="0.3">
      <c r="A166" s="3">
        <f>Adatok!A168</f>
        <v>42979</v>
      </c>
      <c r="B166">
        <f>101-Adatok!B168</f>
        <v>62</v>
      </c>
      <c r="C166">
        <f>101-Adatok!E168</f>
        <v>44</v>
      </c>
      <c r="D166">
        <f>101-Adatok!H168</f>
        <v>57</v>
      </c>
      <c r="E166">
        <f>101-Adatok!N168</f>
        <v>54</v>
      </c>
      <c r="F166">
        <f>101-Adatok!Q168</f>
        <v>76</v>
      </c>
      <c r="G166">
        <f>101-Adatok!T168</f>
        <v>54</v>
      </c>
      <c r="H166">
        <f>Adatok!K168*1000+1000</f>
        <v>44000</v>
      </c>
      <c r="I166">
        <f>Aldi!H880</f>
        <v>43772.6</v>
      </c>
      <c r="J166">
        <f t="shared" si="2"/>
        <v>227.40000000000146</v>
      </c>
      <c r="K166">
        <f>Aldi!K1845</f>
        <v>3947</v>
      </c>
    </row>
    <row r="167" spans="1:11" x14ac:dyDescent="0.3">
      <c r="A167" s="3">
        <f>Adatok!A169</f>
        <v>43009</v>
      </c>
      <c r="B167">
        <f>101-Adatok!B169</f>
        <v>61</v>
      </c>
      <c r="C167">
        <f>101-Adatok!E169</f>
        <v>49</v>
      </c>
      <c r="D167">
        <f>101-Adatok!H169</f>
        <v>57</v>
      </c>
      <c r="E167">
        <f>101-Adatok!N169</f>
        <v>51</v>
      </c>
      <c r="F167">
        <f>101-Adatok!Q169</f>
        <v>77</v>
      </c>
      <c r="G167">
        <f>101-Adatok!T169</f>
        <v>57</v>
      </c>
      <c r="H167">
        <f>Adatok!K169*1000+1000</f>
        <v>52000</v>
      </c>
      <c r="I167">
        <f>Aldi!H881</f>
        <v>43772.6</v>
      </c>
      <c r="J167">
        <f t="shared" si="2"/>
        <v>8227.4000000000015</v>
      </c>
      <c r="K167">
        <f>Aldi!K1846</f>
        <v>7850.7</v>
      </c>
    </row>
    <row r="168" spans="1:11" x14ac:dyDescent="0.3">
      <c r="A168" s="3">
        <f>Adatok!A170</f>
        <v>43040</v>
      </c>
      <c r="B168">
        <f>101-Adatok!B170</f>
        <v>52</v>
      </c>
      <c r="C168">
        <f>101-Adatok!E170</f>
        <v>28</v>
      </c>
      <c r="D168">
        <f>101-Adatok!H170</f>
        <v>52</v>
      </c>
      <c r="E168">
        <f>101-Adatok!N170</f>
        <v>56</v>
      </c>
      <c r="F168">
        <f>101-Adatok!Q170</f>
        <v>76</v>
      </c>
      <c r="G168">
        <f>101-Adatok!T170</f>
        <v>55</v>
      </c>
      <c r="H168">
        <f>Adatok!K170*1000+1000</f>
        <v>45000</v>
      </c>
      <c r="I168">
        <f>Aldi!H882</f>
        <v>44228.5</v>
      </c>
      <c r="J168">
        <f t="shared" si="2"/>
        <v>771.5</v>
      </c>
      <c r="K168">
        <f>Aldi!K1847</f>
        <v>850.7</v>
      </c>
    </row>
    <row r="169" spans="1:11" x14ac:dyDescent="0.3">
      <c r="A169" s="3">
        <f>Adatok!A171</f>
        <v>43070</v>
      </c>
      <c r="B169">
        <f>101-Adatok!B171</f>
        <v>40</v>
      </c>
      <c r="C169">
        <f>101-Adatok!E171</f>
        <v>13</v>
      </c>
      <c r="D169">
        <f>101-Adatok!H171</f>
        <v>49</v>
      </c>
      <c r="E169">
        <f>101-Adatok!N171</f>
        <v>45</v>
      </c>
      <c r="F169">
        <f>101-Adatok!Q171</f>
        <v>71</v>
      </c>
      <c r="G169">
        <f>101-Adatok!T171</f>
        <v>45</v>
      </c>
      <c r="H169">
        <f>Adatok!K171*1000+1000</f>
        <v>53000</v>
      </c>
      <c r="I169">
        <f>Aldi!H883</f>
        <v>46736.3</v>
      </c>
      <c r="J169">
        <f t="shared" si="2"/>
        <v>6263.6999999999971</v>
      </c>
      <c r="K169">
        <f>Aldi!K1848</f>
        <v>4754.5</v>
      </c>
    </row>
    <row r="170" spans="1:11" x14ac:dyDescent="0.3">
      <c r="A170" s="3">
        <f>Adatok!A172</f>
        <v>43101</v>
      </c>
      <c r="B170">
        <f>101-Adatok!B172</f>
        <v>64</v>
      </c>
      <c r="C170">
        <f>101-Adatok!E172</f>
        <v>55</v>
      </c>
      <c r="D170">
        <f>101-Adatok!H172</f>
        <v>54</v>
      </c>
      <c r="E170">
        <f>101-Adatok!N172</f>
        <v>58</v>
      </c>
      <c r="F170">
        <f>101-Adatok!Q172</f>
        <v>76</v>
      </c>
      <c r="G170">
        <f>101-Adatok!T172</f>
        <v>56</v>
      </c>
      <c r="H170">
        <f>Adatok!K172*1000+1000</f>
        <v>49000</v>
      </c>
      <c r="I170">
        <f>Aldi!H884</f>
        <v>43772.6</v>
      </c>
      <c r="J170">
        <f t="shared" si="2"/>
        <v>5227.4000000000015</v>
      </c>
      <c r="K170">
        <f>Aldi!K1849</f>
        <v>4936.3</v>
      </c>
    </row>
    <row r="171" spans="1:11" x14ac:dyDescent="0.3">
      <c r="A171" s="3">
        <f>Adatok!A173</f>
        <v>43132</v>
      </c>
      <c r="B171">
        <f>101-Adatok!B173</f>
        <v>64</v>
      </c>
      <c r="C171">
        <f>101-Adatok!E173</f>
        <v>57</v>
      </c>
      <c r="D171">
        <f>101-Adatok!H173</f>
        <v>58</v>
      </c>
      <c r="E171">
        <f>101-Adatok!N173</f>
        <v>56</v>
      </c>
      <c r="F171">
        <f>101-Adatok!Q173</f>
        <v>75</v>
      </c>
      <c r="G171">
        <f>101-Adatok!T173</f>
        <v>57</v>
      </c>
      <c r="H171">
        <f>Adatok!K173*1000+1000</f>
        <v>52000</v>
      </c>
      <c r="I171">
        <f>Aldi!H885</f>
        <v>43316.6</v>
      </c>
      <c r="J171">
        <f t="shared" si="2"/>
        <v>8683.4000000000015</v>
      </c>
      <c r="K171">
        <f>Aldi!K1850</f>
        <v>7936.3</v>
      </c>
    </row>
    <row r="172" spans="1:11" x14ac:dyDescent="0.3">
      <c r="A172" s="3">
        <f>Adatok!A174</f>
        <v>43160</v>
      </c>
      <c r="B172">
        <f>101-Adatok!B174</f>
        <v>55</v>
      </c>
      <c r="C172">
        <f>101-Adatok!E174</f>
        <v>41</v>
      </c>
      <c r="D172">
        <f>101-Adatok!H174</f>
        <v>55</v>
      </c>
      <c r="E172">
        <f>101-Adatok!N174</f>
        <v>47</v>
      </c>
      <c r="F172">
        <f>101-Adatok!Q174</f>
        <v>72</v>
      </c>
      <c r="G172">
        <f>101-Adatok!T174</f>
        <v>56</v>
      </c>
      <c r="H172">
        <f>Adatok!K174*1000+1000</f>
        <v>50000</v>
      </c>
      <c r="I172">
        <f>Aldi!H886</f>
        <v>44684.5</v>
      </c>
      <c r="J172">
        <f t="shared" si="2"/>
        <v>5315.5</v>
      </c>
      <c r="K172">
        <f>Aldi!K1851</f>
        <v>5395.6</v>
      </c>
    </row>
    <row r="173" spans="1:11" x14ac:dyDescent="0.3">
      <c r="A173" s="3">
        <f>Adatok!A175</f>
        <v>43191</v>
      </c>
      <c r="B173">
        <f>101-Adatok!B175</f>
        <v>53</v>
      </c>
      <c r="C173">
        <f>101-Adatok!E175</f>
        <v>42</v>
      </c>
      <c r="D173">
        <f>101-Adatok!H175</f>
        <v>60</v>
      </c>
      <c r="E173">
        <f>101-Adatok!N175</f>
        <v>49</v>
      </c>
      <c r="F173">
        <f>101-Adatok!Q175</f>
        <v>75</v>
      </c>
      <c r="G173">
        <f>101-Adatok!T175</f>
        <v>55</v>
      </c>
      <c r="H173">
        <f>Adatok!K175*1000+1000</f>
        <v>51000</v>
      </c>
      <c r="I173">
        <f>Aldi!H887</f>
        <v>42860.6</v>
      </c>
      <c r="J173">
        <f t="shared" si="2"/>
        <v>8139.4000000000015</v>
      </c>
      <c r="K173">
        <f>Aldi!K1852</f>
        <v>7476.5</v>
      </c>
    </row>
    <row r="174" spans="1:11" x14ac:dyDescent="0.3">
      <c r="A174" s="3">
        <f>Adatok!A176</f>
        <v>43221</v>
      </c>
      <c r="B174">
        <f>101-Adatok!B176</f>
        <v>54</v>
      </c>
      <c r="C174">
        <f>101-Adatok!E176</f>
        <v>43</v>
      </c>
      <c r="D174">
        <f>101-Adatok!H176</f>
        <v>57</v>
      </c>
      <c r="E174">
        <f>101-Adatok!N176</f>
        <v>51</v>
      </c>
      <c r="F174">
        <f>101-Adatok!Q176</f>
        <v>75</v>
      </c>
      <c r="G174">
        <f>101-Adatok!T176</f>
        <v>56</v>
      </c>
      <c r="H174">
        <f>Adatok!K176*1000+1000</f>
        <v>48000</v>
      </c>
      <c r="I174">
        <f>Aldi!H888</f>
        <v>43772.6</v>
      </c>
      <c r="J174">
        <f t="shared" si="2"/>
        <v>4227.4000000000015</v>
      </c>
      <c r="K174">
        <f>Aldi!K1853</f>
        <v>3793.8</v>
      </c>
    </row>
    <row r="175" spans="1:11" x14ac:dyDescent="0.3">
      <c r="A175" s="3">
        <f>Adatok!A177</f>
        <v>43252</v>
      </c>
      <c r="B175">
        <f>101-Adatok!B177</f>
        <v>54</v>
      </c>
      <c r="C175">
        <f>101-Adatok!E177</f>
        <v>42</v>
      </c>
      <c r="D175">
        <f>101-Adatok!H177</f>
        <v>53</v>
      </c>
      <c r="E175">
        <f>101-Adatok!N177</f>
        <v>51</v>
      </c>
      <c r="F175">
        <f>101-Adatok!Q177</f>
        <v>73</v>
      </c>
      <c r="G175">
        <f>101-Adatok!T177</f>
        <v>52</v>
      </c>
      <c r="H175">
        <f>Adatok!K177*1000+1000</f>
        <v>51000</v>
      </c>
      <c r="I175">
        <f>Aldi!H889</f>
        <v>44228.5</v>
      </c>
      <c r="J175">
        <f t="shared" si="2"/>
        <v>6771.5</v>
      </c>
      <c r="K175">
        <f>Aldi!K1854</f>
        <v>6793.8</v>
      </c>
    </row>
    <row r="176" spans="1:11" x14ac:dyDescent="0.3">
      <c r="A176" s="3">
        <f>Adatok!A178</f>
        <v>43282</v>
      </c>
      <c r="B176">
        <f>101-Adatok!B178</f>
        <v>53</v>
      </c>
      <c r="C176">
        <f>101-Adatok!E178</f>
        <v>33</v>
      </c>
      <c r="D176">
        <f>101-Adatok!H178</f>
        <v>48</v>
      </c>
      <c r="E176">
        <f>101-Adatok!N178</f>
        <v>44</v>
      </c>
      <c r="F176">
        <f>101-Adatok!Q178</f>
        <v>72</v>
      </c>
      <c r="G176">
        <f>101-Adatok!T178</f>
        <v>46</v>
      </c>
      <c r="H176">
        <f>Adatok!K178*1000+1000</f>
        <v>46000</v>
      </c>
      <c r="I176">
        <f>Aldi!H890</f>
        <v>45140.5</v>
      </c>
      <c r="J176">
        <f t="shared" si="2"/>
        <v>859.5</v>
      </c>
      <c r="K176">
        <f>Aldi!K1855</f>
        <v>1395.6</v>
      </c>
    </row>
    <row r="177" spans="1:11" x14ac:dyDescent="0.3">
      <c r="A177" s="3">
        <f>Adatok!A179</f>
        <v>43313</v>
      </c>
      <c r="B177">
        <f>101-Adatok!B179</f>
        <v>49</v>
      </c>
      <c r="C177">
        <f>101-Adatok!E179</f>
        <v>34</v>
      </c>
      <c r="D177">
        <f>101-Adatok!H179</f>
        <v>51</v>
      </c>
      <c r="E177">
        <f>101-Adatok!N179</f>
        <v>42</v>
      </c>
      <c r="F177">
        <f>101-Adatok!Q179</f>
        <v>73</v>
      </c>
      <c r="G177">
        <f>101-Adatok!T179</f>
        <v>53</v>
      </c>
      <c r="H177">
        <f>Adatok!K179*1000+1000</f>
        <v>48000</v>
      </c>
      <c r="I177">
        <f>Aldi!H891</f>
        <v>45596.4</v>
      </c>
      <c r="J177">
        <f t="shared" si="2"/>
        <v>2403.5999999999985</v>
      </c>
      <c r="K177">
        <f>Aldi!K1856</f>
        <v>2485.3000000000002</v>
      </c>
    </row>
    <row r="178" spans="1:11" x14ac:dyDescent="0.3">
      <c r="A178" s="3">
        <f>Adatok!A180</f>
        <v>43344</v>
      </c>
      <c r="B178">
        <f>101-Adatok!B180</f>
        <v>54</v>
      </c>
      <c r="C178">
        <f>101-Adatok!E180</f>
        <v>47</v>
      </c>
      <c r="D178">
        <f>101-Adatok!H180</f>
        <v>47</v>
      </c>
      <c r="E178">
        <f>101-Adatok!N180</f>
        <v>46</v>
      </c>
      <c r="F178">
        <f>101-Adatok!Q180</f>
        <v>75</v>
      </c>
      <c r="G178">
        <f>101-Adatok!T180</f>
        <v>53</v>
      </c>
      <c r="H178">
        <f>Adatok!K180*1000+1000</f>
        <v>49000</v>
      </c>
      <c r="I178">
        <f>Aldi!H892</f>
        <v>46508.3</v>
      </c>
      <c r="J178">
        <f t="shared" si="2"/>
        <v>2491.6999999999971</v>
      </c>
      <c r="K178">
        <f>Aldi!K1857</f>
        <v>3485.3</v>
      </c>
    </row>
    <row r="179" spans="1:11" x14ac:dyDescent="0.3">
      <c r="A179" s="3">
        <f>Adatok!A181</f>
        <v>43374</v>
      </c>
      <c r="B179">
        <f>101-Adatok!B181</f>
        <v>52</v>
      </c>
      <c r="C179">
        <f>101-Adatok!E181</f>
        <v>40</v>
      </c>
      <c r="D179">
        <f>101-Adatok!H181</f>
        <v>47</v>
      </c>
      <c r="E179">
        <f>101-Adatok!N181</f>
        <v>39</v>
      </c>
      <c r="F179">
        <f>101-Adatok!Q181</f>
        <v>71</v>
      </c>
      <c r="G179">
        <f>101-Adatok!T181</f>
        <v>51</v>
      </c>
      <c r="H179">
        <f>Adatok!K181*1000+1000</f>
        <v>53000</v>
      </c>
      <c r="I179">
        <f>Aldi!H893</f>
        <v>46736.3</v>
      </c>
      <c r="J179">
        <f t="shared" si="2"/>
        <v>6263.6999999999971</v>
      </c>
      <c r="K179">
        <f>Aldi!K1858</f>
        <v>6631.9</v>
      </c>
    </row>
    <row r="180" spans="1:11" x14ac:dyDescent="0.3">
      <c r="A180" s="3">
        <f>Adatok!A182</f>
        <v>43405</v>
      </c>
      <c r="B180">
        <f>101-Adatok!B182</f>
        <v>48</v>
      </c>
      <c r="C180">
        <f>101-Adatok!E182</f>
        <v>34</v>
      </c>
      <c r="D180">
        <f>101-Adatok!H182</f>
        <v>45</v>
      </c>
      <c r="E180">
        <f>101-Adatok!N182</f>
        <v>50</v>
      </c>
      <c r="F180">
        <f>101-Adatok!Q182</f>
        <v>74</v>
      </c>
      <c r="G180">
        <f>101-Adatok!T182</f>
        <v>52</v>
      </c>
      <c r="H180">
        <f>Adatok!K182*1000+1000</f>
        <v>53000</v>
      </c>
      <c r="I180">
        <f>Aldi!H894</f>
        <v>46964.3</v>
      </c>
      <c r="J180">
        <f t="shared" si="2"/>
        <v>6035.6999999999971</v>
      </c>
      <c r="K180">
        <f>Aldi!K1859</f>
        <v>5721.6</v>
      </c>
    </row>
    <row r="181" spans="1:11" x14ac:dyDescent="0.3">
      <c r="A181" s="3">
        <f>Adatok!A183</f>
        <v>43435</v>
      </c>
      <c r="B181">
        <f>101-Adatok!B183</f>
        <v>28</v>
      </c>
      <c r="C181">
        <f>101-Adatok!E183</f>
        <v>1</v>
      </c>
      <c r="D181">
        <f>101-Adatok!H183</f>
        <v>35</v>
      </c>
      <c r="E181">
        <f>101-Adatok!N183</f>
        <v>37</v>
      </c>
      <c r="F181">
        <f>101-Adatok!Q183</f>
        <v>69</v>
      </c>
      <c r="G181">
        <f>101-Adatok!T183</f>
        <v>44</v>
      </c>
      <c r="H181">
        <f>Adatok!K183*1000+1000</f>
        <v>57000</v>
      </c>
      <c r="I181">
        <f>Aldi!H895</f>
        <v>56539.6</v>
      </c>
      <c r="J181">
        <f t="shared" si="2"/>
        <v>460.40000000000146</v>
      </c>
      <c r="K181">
        <f>Aldi!K1860</f>
        <v>5113.3999999999996</v>
      </c>
    </row>
    <row r="182" spans="1:11" x14ac:dyDescent="0.3">
      <c r="A182" s="3">
        <f>Adatok!A184</f>
        <v>43466</v>
      </c>
      <c r="B182">
        <f>101-Adatok!B184</f>
        <v>60</v>
      </c>
      <c r="C182">
        <f>101-Adatok!E184</f>
        <v>44</v>
      </c>
      <c r="D182">
        <f>101-Adatok!H184</f>
        <v>45</v>
      </c>
      <c r="E182">
        <f>101-Adatok!N184</f>
        <v>49</v>
      </c>
      <c r="F182">
        <f>101-Adatok!Q184</f>
        <v>73</v>
      </c>
      <c r="G182">
        <f>101-Adatok!T184</f>
        <v>57</v>
      </c>
      <c r="H182">
        <f>Adatok!K184*1000+1000</f>
        <v>53000</v>
      </c>
      <c r="I182">
        <f>Aldi!H896</f>
        <v>46508.3</v>
      </c>
      <c r="J182">
        <f t="shared" si="2"/>
        <v>6491.6999999999971</v>
      </c>
      <c r="K182">
        <f>Aldi!K1861</f>
        <v>7030.2</v>
      </c>
    </row>
    <row r="183" spans="1:11" x14ac:dyDescent="0.3">
      <c r="A183" s="3">
        <f>Adatok!A185</f>
        <v>43497</v>
      </c>
      <c r="B183">
        <f>101-Adatok!B185</f>
        <v>60</v>
      </c>
      <c r="C183">
        <f>101-Adatok!E185</f>
        <v>57</v>
      </c>
      <c r="D183">
        <f>101-Adatok!H185</f>
        <v>43</v>
      </c>
      <c r="E183">
        <f>101-Adatok!N185</f>
        <v>51</v>
      </c>
      <c r="F183">
        <f>101-Adatok!Q185</f>
        <v>73</v>
      </c>
      <c r="G183">
        <f>101-Adatok!T185</f>
        <v>54</v>
      </c>
      <c r="H183">
        <f>Adatok!K185*1000+1000</f>
        <v>67000</v>
      </c>
      <c r="I183">
        <f>Aldi!H897</f>
        <v>51979.9</v>
      </c>
      <c r="J183">
        <f t="shared" si="2"/>
        <v>15020.099999999999</v>
      </c>
      <c r="K183">
        <f>Aldi!K1862</f>
        <v>14658.2</v>
      </c>
    </row>
    <row r="184" spans="1:11" x14ac:dyDescent="0.3">
      <c r="A184" s="3">
        <f>Adatok!A186</f>
        <v>43525</v>
      </c>
      <c r="B184">
        <f>101-Adatok!B186</f>
        <v>55</v>
      </c>
      <c r="C184">
        <f>101-Adatok!E186</f>
        <v>49</v>
      </c>
      <c r="D184">
        <f>101-Adatok!H186</f>
        <v>39</v>
      </c>
      <c r="E184">
        <f>101-Adatok!N186</f>
        <v>48</v>
      </c>
      <c r="F184">
        <f>101-Adatok!Q186</f>
        <v>72</v>
      </c>
      <c r="G184">
        <f>101-Adatok!T186</f>
        <v>54</v>
      </c>
      <c r="H184">
        <f>Adatok!K186*1000+1000</f>
        <v>53000</v>
      </c>
      <c r="I184">
        <f>Aldi!H898</f>
        <v>54487.7</v>
      </c>
      <c r="J184">
        <f t="shared" si="2"/>
        <v>-1487.6999999999971</v>
      </c>
      <c r="K184">
        <f>Aldi!K1863</f>
        <v>-252</v>
      </c>
    </row>
    <row r="185" spans="1:11" x14ac:dyDescent="0.3">
      <c r="A185" s="3">
        <f>Adatok!A187</f>
        <v>43556</v>
      </c>
      <c r="B185">
        <f>101-Adatok!B187</f>
        <v>49</v>
      </c>
      <c r="C185">
        <f>101-Adatok!E187</f>
        <v>38</v>
      </c>
      <c r="D185">
        <f>101-Adatok!H187</f>
        <v>38</v>
      </c>
      <c r="E185">
        <f>101-Adatok!N187</f>
        <v>41</v>
      </c>
      <c r="F185">
        <f>101-Adatok!Q187</f>
        <v>72</v>
      </c>
      <c r="G185">
        <f>101-Adatok!T187</f>
        <v>51</v>
      </c>
      <c r="H185">
        <f>Adatok!K187*1000+1000</f>
        <v>56000</v>
      </c>
      <c r="I185">
        <f>Aldi!H899</f>
        <v>55399.7</v>
      </c>
      <c r="J185">
        <f t="shared" si="2"/>
        <v>600.30000000000291</v>
      </c>
      <c r="K185">
        <f>Aldi!K1864</f>
        <v>1439.4</v>
      </c>
    </row>
    <row r="186" spans="1:11" x14ac:dyDescent="0.3">
      <c r="A186" s="3">
        <f>Adatok!A188</f>
        <v>43586</v>
      </c>
      <c r="B186">
        <f>101-Adatok!B188</f>
        <v>56</v>
      </c>
      <c r="C186">
        <f>101-Adatok!E188</f>
        <v>50</v>
      </c>
      <c r="D186">
        <f>101-Adatok!H188</f>
        <v>43</v>
      </c>
      <c r="E186">
        <f>101-Adatok!N188</f>
        <v>50</v>
      </c>
      <c r="F186">
        <f>101-Adatok!Q188</f>
        <v>75</v>
      </c>
      <c r="G186">
        <f>101-Adatok!T188</f>
        <v>56</v>
      </c>
      <c r="H186">
        <f>Adatok!K188*1000+1000</f>
        <v>48000</v>
      </c>
      <c r="I186">
        <f>Aldi!H900</f>
        <v>52435.9</v>
      </c>
      <c r="J186">
        <f t="shared" si="2"/>
        <v>-4435.9000000000015</v>
      </c>
      <c r="K186">
        <f>Aldi!K1865</f>
        <v>-4341.8</v>
      </c>
    </row>
    <row r="187" spans="1:11" x14ac:dyDescent="0.3">
      <c r="A187" s="3">
        <f>Adatok!A189</f>
        <v>43617</v>
      </c>
      <c r="B187">
        <f>101-Adatok!B189</f>
        <v>36</v>
      </c>
      <c r="C187">
        <f>101-Adatok!E189</f>
        <v>26</v>
      </c>
      <c r="D187">
        <f>101-Adatok!H189</f>
        <v>34</v>
      </c>
      <c r="E187">
        <f>101-Adatok!N189</f>
        <v>37</v>
      </c>
      <c r="F187">
        <f>101-Adatok!Q189</f>
        <v>67</v>
      </c>
      <c r="G187">
        <f>101-Adatok!T189</f>
        <v>42</v>
      </c>
      <c r="H187">
        <f>Adatok!K189*1000+1000</f>
        <v>59000</v>
      </c>
      <c r="I187">
        <f>Aldi!H901</f>
        <v>55855.6</v>
      </c>
      <c r="J187">
        <f t="shared" si="2"/>
        <v>3144.4000000000015</v>
      </c>
      <c r="K187">
        <f>Aldi!K1866</f>
        <v>1651.7</v>
      </c>
    </row>
    <row r="188" spans="1:11" x14ac:dyDescent="0.3">
      <c r="A188" s="3">
        <f>Adatok!A190</f>
        <v>43647</v>
      </c>
      <c r="B188">
        <f>101-Adatok!B190</f>
        <v>50</v>
      </c>
      <c r="C188">
        <f>101-Adatok!E190</f>
        <v>34</v>
      </c>
      <c r="D188">
        <f>101-Adatok!H190</f>
        <v>37</v>
      </c>
      <c r="E188">
        <f>101-Adatok!N190</f>
        <v>34</v>
      </c>
      <c r="F188">
        <f>101-Adatok!Q190</f>
        <v>69</v>
      </c>
      <c r="G188">
        <f>101-Adatok!T190</f>
        <v>36</v>
      </c>
      <c r="H188">
        <f>Adatok!K190*1000+1000</f>
        <v>59000</v>
      </c>
      <c r="I188">
        <f>Aldi!H902</f>
        <v>57451.5</v>
      </c>
      <c r="J188">
        <f t="shared" si="2"/>
        <v>1548.5</v>
      </c>
      <c r="K188">
        <f>Aldi!K1867</f>
        <v>1765.5</v>
      </c>
    </row>
    <row r="189" spans="1:11" x14ac:dyDescent="0.3">
      <c r="A189" s="3">
        <f>Adatok!A191</f>
        <v>43678</v>
      </c>
      <c r="B189">
        <f>101-Adatok!B191</f>
        <v>46</v>
      </c>
      <c r="C189">
        <f>101-Adatok!E191</f>
        <v>28</v>
      </c>
      <c r="D189">
        <f>101-Adatok!H191</f>
        <v>30</v>
      </c>
      <c r="E189">
        <f>101-Adatok!N191</f>
        <v>28</v>
      </c>
      <c r="F189">
        <f>101-Adatok!Q191</f>
        <v>67</v>
      </c>
      <c r="G189">
        <f>101-Adatok!T191</f>
        <v>36</v>
      </c>
      <c r="H189">
        <f>Adatok!K191*1000+1000</f>
        <v>59000</v>
      </c>
      <c r="I189">
        <f>Aldi!H903</f>
        <v>59047.4</v>
      </c>
      <c r="J189">
        <f t="shared" si="2"/>
        <v>-47.400000000001455</v>
      </c>
      <c r="K189">
        <f>Aldi!K1868</f>
        <v>1196.5999999999999</v>
      </c>
    </row>
    <row r="190" spans="1:11" x14ac:dyDescent="0.3">
      <c r="A190" s="3">
        <f>Adatok!A192</f>
        <v>43709</v>
      </c>
      <c r="B190">
        <f>101-Adatok!B192</f>
        <v>51</v>
      </c>
      <c r="C190">
        <f>101-Adatok!E192</f>
        <v>49</v>
      </c>
      <c r="D190">
        <f>101-Adatok!H192</f>
        <v>34</v>
      </c>
      <c r="E190">
        <f>101-Adatok!N192</f>
        <v>32</v>
      </c>
      <c r="F190">
        <f>101-Adatok!Q192</f>
        <v>71</v>
      </c>
      <c r="G190">
        <f>101-Adatok!T192</f>
        <v>44</v>
      </c>
      <c r="H190">
        <f>Adatok!K192*1000+1000</f>
        <v>55000</v>
      </c>
      <c r="I190">
        <f>Aldi!H904</f>
        <v>55627.6</v>
      </c>
      <c r="J190">
        <f t="shared" si="2"/>
        <v>-627.59999999999854</v>
      </c>
      <c r="K190">
        <f>Aldi!K1869</f>
        <v>-527.70000000000005</v>
      </c>
    </row>
    <row r="191" spans="1:11" x14ac:dyDescent="0.3">
      <c r="A191" s="3">
        <f>Adatok!A193</f>
        <v>43739</v>
      </c>
      <c r="B191">
        <f>101-Adatok!B193</f>
        <v>52</v>
      </c>
      <c r="C191">
        <f>101-Adatok!E193</f>
        <v>47</v>
      </c>
      <c r="D191">
        <f>101-Adatok!H193</f>
        <v>15</v>
      </c>
      <c r="E191">
        <f>101-Adatok!N193</f>
        <v>43</v>
      </c>
      <c r="F191">
        <f>101-Adatok!Q193</f>
        <v>71</v>
      </c>
      <c r="G191">
        <f>101-Adatok!T193</f>
        <v>49</v>
      </c>
      <c r="H191">
        <f>Adatok!K193*1000+1000</f>
        <v>56000</v>
      </c>
      <c r="I191">
        <f>Aldi!H905</f>
        <v>57907.5</v>
      </c>
      <c r="J191">
        <f t="shared" si="2"/>
        <v>-1907.5</v>
      </c>
      <c r="K191">
        <f>Aldi!K1870</f>
        <v>-2713.7</v>
      </c>
    </row>
    <row r="192" spans="1:11" x14ac:dyDescent="0.3">
      <c r="A192" s="3">
        <f>Adatok!A194</f>
        <v>43770</v>
      </c>
      <c r="B192">
        <f>101-Adatok!B194</f>
        <v>38</v>
      </c>
      <c r="C192">
        <f>101-Adatok!E194</f>
        <v>35</v>
      </c>
      <c r="D192">
        <f>101-Adatok!H194</f>
        <v>30</v>
      </c>
      <c r="E192">
        <f>101-Adatok!N194</f>
        <v>45</v>
      </c>
      <c r="F192">
        <f>101-Adatok!Q194</f>
        <v>66</v>
      </c>
      <c r="G192">
        <f>101-Adatok!T194</f>
        <v>44</v>
      </c>
      <c r="H192">
        <f>Adatok!K194*1000+1000</f>
        <v>60000</v>
      </c>
      <c r="I192">
        <f>Aldi!H906</f>
        <v>55627.6</v>
      </c>
      <c r="J192">
        <f t="shared" si="2"/>
        <v>4372.4000000000015</v>
      </c>
      <c r="K192">
        <f>Aldi!K1871</f>
        <v>2196.6</v>
      </c>
    </row>
    <row r="193" spans="1:11" x14ac:dyDescent="0.3">
      <c r="A193" s="3">
        <f>Adatok!A195</f>
        <v>43800</v>
      </c>
      <c r="B193">
        <f>101-Adatok!B195</f>
        <v>18</v>
      </c>
      <c r="C193">
        <f>101-Adatok!E195</f>
        <v>7</v>
      </c>
      <c r="D193">
        <f>101-Adatok!H195</f>
        <v>14</v>
      </c>
      <c r="E193">
        <f>101-Adatok!N195</f>
        <v>27</v>
      </c>
      <c r="F193">
        <f>101-Adatok!Q195</f>
        <v>66</v>
      </c>
      <c r="G193">
        <f>101-Adatok!T195</f>
        <v>29</v>
      </c>
      <c r="H193">
        <f>Adatok!K195*1000+1000</f>
        <v>78000</v>
      </c>
      <c r="I193">
        <f>Aldi!H907</f>
        <v>69534.5</v>
      </c>
      <c r="J193">
        <f t="shared" si="2"/>
        <v>8465.5</v>
      </c>
      <c r="K193">
        <f>Aldi!K1872</f>
        <v>8818.1</v>
      </c>
    </row>
    <row r="194" spans="1:11" x14ac:dyDescent="0.3">
      <c r="A194" s="3">
        <f>Adatok!A196</f>
        <v>43831</v>
      </c>
      <c r="B194">
        <f>101-Adatok!B196</f>
        <v>57</v>
      </c>
      <c r="C194">
        <f>101-Adatok!E196</f>
        <v>49</v>
      </c>
      <c r="D194">
        <f>101-Adatok!H196</f>
        <v>38</v>
      </c>
      <c r="E194">
        <f>101-Adatok!N196</f>
        <v>49</v>
      </c>
      <c r="F194">
        <f>101-Adatok!Q196</f>
        <v>67</v>
      </c>
      <c r="G194">
        <f>101-Adatok!T196</f>
        <v>47</v>
      </c>
      <c r="H194">
        <f>Adatok!K196*1000+1000</f>
        <v>54000</v>
      </c>
      <c r="I194">
        <f>Aldi!H908</f>
        <v>54487.7</v>
      </c>
      <c r="J194">
        <f t="shared" si="2"/>
        <v>-487.69999999999709</v>
      </c>
      <c r="K194">
        <f>Aldi!K1873</f>
        <v>-901.9</v>
      </c>
    </row>
    <row r="195" spans="1:11" x14ac:dyDescent="0.3">
      <c r="A195" s="3">
        <f>Adatok!A197</f>
        <v>43862</v>
      </c>
      <c r="B195">
        <f>101-Adatok!B197</f>
        <v>58</v>
      </c>
      <c r="C195">
        <f>101-Adatok!E197</f>
        <v>49</v>
      </c>
      <c r="D195">
        <f>101-Adatok!H197</f>
        <v>36</v>
      </c>
      <c r="E195">
        <f>101-Adatok!N197</f>
        <v>43</v>
      </c>
      <c r="F195">
        <f>101-Adatok!Q197</f>
        <v>68</v>
      </c>
      <c r="G195">
        <f>101-Adatok!T197</f>
        <v>43</v>
      </c>
      <c r="H195">
        <f>Adatok!K197*1000+1000</f>
        <v>59000</v>
      </c>
      <c r="I195">
        <f>Aldi!H909</f>
        <v>54487.7</v>
      </c>
      <c r="J195">
        <f t="shared" ref="J195:J235" si="3">H195-I195</f>
        <v>4512.3000000000029</v>
      </c>
      <c r="K195">
        <f>Aldi!K1874</f>
        <v>4098.1000000000004</v>
      </c>
    </row>
    <row r="196" spans="1:11" x14ac:dyDescent="0.3">
      <c r="A196" s="3">
        <f>Adatok!A198</f>
        <v>43891</v>
      </c>
      <c r="B196">
        <f>101-Adatok!B198</f>
        <v>30</v>
      </c>
      <c r="C196">
        <f>101-Adatok!E198</f>
        <v>23</v>
      </c>
      <c r="D196">
        <f>101-Adatok!H198</f>
        <v>26</v>
      </c>
      <c r="E196">
        <f>101-Adatok!N198</f>
        <v>12</v>
      </c>
      <c r="F196">
        <f>101-Adatok!Q198</f>
        <v>67</v>
      </c>
      <c r="G196">
        <f>101-Adatok!T198</f>
        <v>38</v>
      </c>
      <c r="H196">
        <f>Adatok!K198*1000+1000</f>
        <v>71000</v>
      </c>
      <c r="I196">
        <f>Aldi!H910</f>
        <v>64746.9</v>
      </c>
      <c r="J196">
        <f t="shared" si="3"/>
        <v>6253.0999999999985</v>
      </c>
      <c r="K196">
        <f>Aldi!K1875</f>
        <v>6369.5</v>
      </c>
    </row>
    <row r="197" spans="1:11" x14ac:dyDescent="0.3">
      <c r="A197" s="3">
        <f>Adatok!A199</f>
        <v>43922</v>
      </c>
      <c r="B197">
        <f>101-Adatok!B199</f>
        <v>2</v>
      </c>
      <c r="C197">
        <f>101-Adatok!E199</f>
        <v>7</v>
      </c>
      <c r="D197">
        <f>101-Adatok!H199</f>
        <v>1</v>
      </c>
      <c r="E197">
        <f>101-Adatok!N199</f>
        <v>4</v>
      </c>
      <c r="F197">
        <f>101-Adatok!Q199</f>
        <v>57</v>
      </c>
      <c r="G197">
        <f>101-Adatok!T199</f>
        <v>27</v>
      </c>
      <c r="H197">
        <f>Adatok!K199*1000+1000</f>
        <v>101000</v>
      </c>
      <c r="I197">
        <f>Aldi!H911</f>
        <v>92104.8</v>
      </c>
      <c r="J197">
        <f t="shared" si="3"/>
        <v>8895.1999999999971</v>
      </c>
      <c r="K197">
        <f>Aldi!K1876</f>
        <v>9061.2000000000007</v>
      </c>
    </row>
    <row r="198" spans="1:11" x14ac:dyDescent="0.3">
      <c r="A198" s="3">
        <f>Adatok!A200</f>
        <v>43952</v>
      </c>
      <c r="B198">
        <f>101-Adatok!B200</f>
        <v>23</v>
      </c>
      <c r="C198">
        <f>101-Adatok!E200</f>
        <v>23</v>
      </c>
      <c r="D198">
        <f>101-Adatok!H200</f>
        <v>13</v>
      </c>
      <c r="E198">
        <f>101-Adatok!N200</f>
        <v>33</v>
      </c>
      <c r="F198">
        <f>101-Adatok!Q200</f>
        <v>64</v>
      </c>
      <c r="G198">
        <f>101-Adatok!T200</f>
        <v>36</v>
      </c>
      <c r="H198">
        <f>Adatok!K200*1000+1000</f>
        <v>79000</v>
      </c>
      <c r="I198">
        <f>Aldi!H912</f>
        <v>70902.399999999994</v>
      </c>
      <c r="J198">
        <f t="shared" si="3"/>
        <v>8097.6000000000058</v>
      </c>
      <c r="K198">
        <f>Aldi!K1877</f>
        <v>7770</v>
      </c>
    </row>
    <row r="199" spans="1:11" x14ac:dyDescent="0.3">
      <c r="A199" s="3">
        <f>Adatok!A201</f>
        <v>43983</v>
      </c>
      <c r="B199">
        <f>101-Adatok!B201</f>
        <v>40</v>
      </c>
      <c r="C199">
        <f>101-Adatok!E201</f>
        <v>36</v>
      </c>
      <c r="D199">
        <f>101-Adatok!H201</f>
        <v>24</v>
      </c>
      <c r="E199">
        <f>101-Adatok!N201</f>
        <v>40</v>
      </c>
      <c r="F199">
        <f>101-Adatok!Q201</f>
        <v>63</v>
      </c>
      <c r="G199">
        <f>101-Adatok!T201</f>
        <v>35</v>
      </c>
      <c r="H199">
        <f>Adatok!K201*1000+1000</f>
        <v>71000</v>
      </c>
      <c r="I199">
        <f>Aldi!H913</f>
        <v>63151</v>
      </c>
      <c r="J199">
        <f t="shared" si="3"/>
        <v>7849</v>
      </c>
      <c r="K199">
        <f>Aldi!K1878</f>
        <v>7279.8</v>
      </c>
    </row>
    <row r="200" spans="1:11" x14ac:dyDescent="0.3">
      <c r="A200" s="3">
        <f>Adatok!A202</f>
        <v>44013</v>
      </c>
      <c r="B200">
        <f>101-Adatok!B202</f>
        <v>41</v>
      </c>
      <c r="C200">
        <f>101-Adatok!E202</f>
        <v>33</v>
      </c>
      <c r="D200">
        <f>101-Adatok!H202</f>
        <v>24</v>
      </c>
      <c r="E200">
        <f>101-Adatok!N202</f>
        <v>41</v>
      </c>
      <c r="F200">
        <f>101-Adatok!Q202</f>
        <v>62</v>
      </c>
      <c r="G200">
        <f>101-Adatok!T202</f>
        <v>27</v>
      </c>
      <c r="H200">
        <f>Adatok!K202*1000+1000</f>
        <v>68000</v>
      </c>
      <c r="I200">
        <f>Aldi!H914</f>
        <v>64974.9</v>
      </c>
      <c r="J200">
        <f t="shared" si="3"/>
        <v>3025.0999999999985</v>
      </c>
      <c r="K200">
        <f>Aldi!K1879</f>
        <v>4734.8999999999996</v>
      </c>
    </row>
    <row r="201" spans="1:11" x14ac:dyDescent="0.3">
      <c r="A201" s="3">
        <f>Adatok!A203</f>
        <v>44044</v>
      </c>
      <c r="B201">
        <f>101-Adatok!B203</f>
        <v>40</v>
      </c>
      <c r="C201">
        <f>101-Adatok!E203</f>
        <v>29</v>
      </c>
      <c r="D201">
        <f>101-Adatok!H203</f>
        <v>27</v>
      </c>
      <c r="E201">
        <f>101-Adatok!N203</f>
        <v>28</v>
      </c>
      <c r="F201">
        <f>101-Adatok!Q203</f>
        <v>62</v>
      </c>
      <c r="G201">
        <f>101-Adatok!T203</f>
        <v>22</v>
      </c>
      <c r="H201">
        <f>Adatok!K203*1000+1000</f>
        <v>68000</v>
      </c>
      <c r="I201">
        <f>Aldi!H915</f>
        <v>66342.8</v>
      </c>
      <c r="J201">
        <f t="shared" si="3"/>
        <v>1657.1999999999971</v>
      </c>
      <c r="K201">
        <f>Aldi!K1880</f>
        <v>5645.2</v>
      </c>
    </row>
    <row r="202" spans="1:11" x14ac:dyDescent="0.3">
      <c r="A202" s="3">
        <f>Adatok!A204</f>
        <v>44075</v>
      </c>
      <c r="B202">
        <f>101-Adatok!B204</f>
        <v>52</v>
      </c>
      <c r="C202">
        <f>101-Adatok!E204</f>
        <v>47</v>
      </c>
      <c r="D202">
        <f>101-Adatok!H204</f>
        <v>30</v>
      </c>
      <c r="E202">
        <f>101-Adatok!N204</f>
        <v>41</v>
      </c>
      <c r="F202">
        <f>101-Adatok!Q204</f>
        <v>32</v>
      </c>
      <c r="G202">
        <f>101-Adatok!T204</f>
        <v>36</v>
      </c>
      <c r="H202">
        <f>Adatok!K204*1000+1000</f>
        <v>63000</v>
      </c>
      <c r="I202">
        <f>Aldi!H916</f>
        <v>67254.7</v>
      </c>
      <c r="J202">
        <f t="shared" si="3"/>
        <v>-4254.6999999999971</v>
      </c>
      <c r="K202">
        <f>Aldi!K1881</f>
        <v>2920.9</v>
      </c>
    </row>
    <row r="203" spans="1:11" x14ac:dyDescent="0.3">
      <c r="A203" s="3">
        <f>Adatok!A205</f>
        <v>44105</v>
      </c>
      <c r="B203">
        <f>101-Adatok!B205</f>
        <v>44</v>
      </c>
      <c r="C203">
        <f>101-Adatok!E205</f>
        <v>41</v>
      </c>
      <c r="D203">
        <f>101-Adatok!H205</f>
        <v>24</v>
      </c>
      <c r="E203">
        <f>101-Adatok!N205</f>
        <v>32</v>
      </c>
      <c r="F203">
        <f>101-Adatok!Q205</f>
        <v>1</v>
      </c>
      <c r="G203">
        <f>101-Adatok!T205</f>
        <v>31</v>
      </c>
      <c r="H203">
        <f>Adatok!K205*1000+1000</f>
        <v>68000</v>
      </c>
      <c r="I203">
        <f>Aldi!H917</f>
        <v>69990.5</v>
      </c>
      <c r="J203">
        <f t="shared" si="3"/>
        <v>-1990.5</v>
      </c>
      <c r="K203">
        <f>Aldi!K1882</f>
        <v>3824.6</v>
      </c>
    </row>
    <row r="204" spans="1:11" x14ac:dyDescent="0.3">
      <c r="A204" s="3">
        <f>Adatok!A206</f>
        <v>44136</v>
      </c>
      <c r="B204">
        <f>101-Adatok!B206</f>
        <v>31</v>
      </c>
      <c r="C204">
        <f>101-Adatok!E206</f>
        <v>35</v>
      </c>
      <c r="D204">
        <f>101-Adatok!H206</f>
        <v>20</v>
      </c>
      <c r="E204">
        <f>101-Adatok!N206</f>
        <v>38</v>
      </c>
      <c r="F204">
        <f>101-Adatok!Q206</f>
        <v>61</v>
      </c>
      <c r="G204">
        <f>101-Adatok!T206</f>
        <v>36</v>
      </c>
      <c r="H204">
        <f>Adatok!K206*1000+1000</f>
        <v>74000</v>
      </c>
      <c r="I204">
        <f>Aldi!H918</f>
        <v>65430.9</v>
      </c>
      <c r="J204">
        <f t="shared" si="3"/>
        <v>8569.0999999999985</v>
      </c>
      <c r="K204">
        <f>Aldi!K1883</f>
        <v>8857.5</v>
      </c>
    </row>
    <row r="205" spans="1:11" x14ac:dyDescent="0.3">
      <c r="A205" s="3">
        <f>Adatok!A207</f>
        <v>44166</v>
      </c>
      <c r="B205">
        <f>101-Adatok!B207</f>
        <v>15</v>
      </c>
      <c r="C205">
        <f>101-Adatok!E207</f>
        <v>15</v>
      </c>
      <c r="D205">
        <f>101-Adatok!H207</f>
        <v>16</v>
      </c>
      <c r="E205">
        <f>101-Adatok!N207</f>
        <v>19</v>
      </c>
      <c r="F205">
        <f>101-Adatok!Q207</f>
        <v>59</v>
      </c>
      <c r="G205">
        <f>101-Adatok!T207</f>
        <v>13</v>
      </c>
      <c r="H205">
        <f>Adatok!K207*1000+1000</f>
        <v>79000</v>
      </c>
      <c r="I205">
        <f>Aldi!H919</f>
        <v>82073.600000000006</v>
      </c>
      <c r="J205">
        <f t="shared" si="3"/>
        <v>-3073.6000000000058</v>
      </c>
      <c r="K205">
        <f>Aldi!K1884</f>
        <v>7371.8</v>
      </c>
    </row>
    <row r="206" spans="1:11" x14ac:dyDescent="0.3">
      <c r="A206" s="3">
        <f>Adatok!A208</f>
        <v>44197</v>
      </c>
      <c r="B206">
        <f>101-Adatok!B208</f>
        <v>55</v>
      </c>
      <c r="C206">
        <f>101-Adatok!E208</f>
        <v>51</v>
      </c>
      <c r="D206">
        <f>101-Adatok!H208</f>
        <v>29</v>
      </c>
      <c r="E206">
        <f>101-Adatok!N208</f>
        <v>44</v>
      </c>
      <c r="F206">
        <f>101-Adatok!Q208</f>
        <v>54</v>
      </c>
      <c r="G206">
        <f>101-Adatok!T208</f>
        <v>36</v>
      </c>
      <c r="H206">
        <f>Adatok!K208*1000+1000</f>
        <v>64000</v>
      </c>
      <c r="I206">
        <f>Aldi!H920</f>
        <v>67710.7</v>
      </c>
      <c r="J206">
        <f t="shared" si="3"/>
        <v>-3710.6999999999971</v>
      </c>
      <c r="K206">
        <f>Aldi!K1885</f>
        <v>4205.3</v>
      </c>
    </row>
    <row r="207" spans="1:11" x14ac:dyDescent="0.3">
      <c r="A207" s="3">
        <f>Adatok!A209</f>
        <v>44228</v>
      </c>
      <c r="B207">
        <f>101-Adatok!B209</f>
        <v>53</v>
      </c>
      <c r="C207">
        <f>101-Adatok!E209</f>
        <v>54</v>
      </c>
      <c r="D207">
        <f>101-Adatok!H209</f>
        <v>31</v>
      </c>
      <c r="E207">
        <f>101-Adatok!N209</f>
        <v>40</v>
      </c>
      <c r="F207">
        <f>101-Adatok!Q209</f>
        <v>53</v>
      </c>
      <c r="G207">
        <f>101-Adatok!T209</f>
        <v>39</v>
      </c>
      <c r="H207">
        <f>Adatok!K209*1000+1000</f>
        <v>58000</v>
      </c>
      <c r="I207">
        <f>Aldi!H921</f>
        <v>64974.9</v>
      </c>
      <c r="J207">
        <f t="shared" si="3"/>
        <v>-6974.9000000000015</v>
      </c>
      <c r="K207">
        <f>Aldi!K1886</f>
        <v>196.6</v>
      </c>
    </row>
    <row r="208" spans="1:11" x14ac:dyDescent="0.3">
      <c r="A208" s="3">
        <f>Adatok!A210</f>
        <v>44256</v>
      </c>
      <c r="B208">
        <f>101-Adatok!B210</f>
        <v>44</v>
      </c>
      <c r="C208">
        <f>101-Adatok!E210</f>
        <v>39</v>
      </c>
      <c r="D208">
        <f>101-Adatok!H210</f>
        <v>22</v>
      </c>
      <c r="E208">
        <f>101-Adatok!N210</f>
        <v>37</v>
      </c>
      <c r="F208">
        <f>101-Adatok!Q210</f>
        <v>58</v>
      </c>
      <c r="G208">
        <f>101-Adatok!T210</f>
        <v>36</v>
      </c>
      <c r="H208">
        <f>Adatok!K210*1000+1000</f>
        <v>76000</v>
      </c>
      <c r="I208">
        <f>Aldi!H922</f>
        <v>71814.399999999994</v>
      </c>
      <c r="J208">
        <f t="shared" si="3"/>
        <v>4185.6000000000058</v>
      </c>
      <c r="K208">
        <f>Aldi!K1887</f>
        <v>11198.8</v>
      </c>
    </row>
    <row r="209" spans="1:11" x14ac:dyDescent="0.3">
      <c r="A209" s="3">
        <f>Adatok!A211</f>
        <v>44287</v>
      </c>
      <c r="B209">
        <f>101-Adatok!B211</f>
        <v>46</v>
      </c>
      <c r="C209">
        <f>101-Adatok!E211</f>
        <v>38</v>
      </c>
      <c r="D209">
        <f>101-Adatok!H211</f>
        <v>24</v>
      </c>
      <c r="E209">
        <f>101-Adatok!N211</f>
        <v>27</v>
      </c>
      <c r="F209">
        <f>101-Adatok!Q211</f>
        <v>67</v>
      </c>
      <c r="G209">
        <f>101-Adatok!T211</f>
        <v>29</v>
      </c>
      <c r="H209">
        <f>Adatok!K211*1000+1000</f>
        <v>75000</v>
      </c>
      <c r="I209">
        <f>Aldi!H923</f>
        <v>63151</v>
      </c>
      <c r="J209">
        <f t="shared" si="3"/>
        <v>11849</v>
      </c>
      <c r="K209">
        <f>Aldi!K1888</f>
        <v>12929.7</v>
      </c>
    </row>
    <row r="210" spans="1:11" x14ac:dyDescent="0.3">
      <c r="A210" s="3">
        <f>Adatok!A212</f>
        <v>44317</v>
      </c>
      <c r="B210">
        <f>101-Adatok!B212</f>
        <v>48</v>
      </c>
      <c r="C210">
        <f>101-Adatok!E212</f>
        <v>38</v>
      </c>
      <c r="D210">
        <f>101-Adatok!H212</f>
        <v>22</v>
      </c>
      <c r="E210">
        <f>101-Adatok!N212</f>
        <v>21</v>
      </c>
      <c r="F210">
        <f>101-Adatok!Q212</f>
        <v>66</v>
      </c>
      <c r="G210">
        <f>101-Adatok!T212</f>
        <v>32</v>
      </c>
      <c r="H210">
        <f>Adatok!K212*1000+1000</f>
        <v>70000</v>
      </c>
      <c r="I210">
        <f>Aldi!H924</f>
        <v>63379</v>
      </c>
      <c r="J210">
        <f t="shared" si="3"/>
        <v>6621</v>
      </c>
      <c r="K210">
        <f>Aldi!K1889</f>
        <v>7019.4</v>
      </c>
    </row>
    <row r="211" spans="1:11" x14ac:dyDescent="0.3">
      <c r="A211" s="3">
        <f>Adatok!A213</f>
        <v>44348</v>
      </c>
      <c r="B211">
        <f>101-Adatok!B213</f>
        <v>26</v>
      </c>
      <c r="C211">
        <f>101-Adatok!E213</f>
        <v>25</v>
      </c>
      <c r="D211">
        <f>101-Adatok!H213</f>
        <v>18</v>
      </c>
      <c r="E211">
        <f>101-Adatok!N213</f>
        <v>16</v>
      </c>
      <c r="F211">
        <f>101-Adatok!Q213</f>
        <v>66</v>
      </c>
      <c r="G211">
        <f>101-Adatok!T213</f>
        <v>28</v>
      </c>
      <c r="H211">
        <f>Adatok!K213*1000+1000</f>
        <v>65000</v>
      </c>
      <c r="I211">
        <f>Aldi!H925</f>
        <v>65430.9</v>
      </c>
      <c r="J211">
        <f t="shared" si="3"/>
        <v>-430.90000000000146</v>
      </c>
      <c r="K211">
        <f>Aldi!K1890</f>
        <v>369.5</v>
      </c>
    </row>
    <row r="212" spans="1:11" x14ac:dyDescent="0.3">
      <c r="A212" s="3">
        <f>Adatok!A214</f>
        <v>44378</v>
      </c>
      <c r="B212">
        <f>101-Adatok!B214</f>
        <v>40</v>
      </c>
      <c r="C212">
        <f>101-Adatok!E214</f>
        <v>31</v>
      </c>
      <c r="D212">
        <f>101-Adatok!H214</f>
        <v>25</v>
      </c>
      <c r="E212">
        <f>101-Adatok!N214</f>
        <v>21</v>
      </c>
      <c r="F212">
        <f>101-Adatok!Q214</f>
        <v>67</v>
      </c>
      <c r="G212">
        <f>101-Adatok!T214</f>
        <v>14</v>
      </c>
      <c r="H212">
        <f>Adatok!K214*1000+1000</f>
        <v>67000</v>
      </c>
      <c r="I212">
        <f>Aldi!H926</f>
        <v>66798.8</v>
      </c>
      <c r="J212">
        <f t="shared" si="3"/>
        <v>201.19999999999709</v>
      </c>
      <c r="K212">
        <f>Aldi!K1891</f>
        <v>3734.9</v>
      </c>
    </row>
    <row r="213" spans="1:11" x14ac:dyDescent="0.3">
      <c r="A213" s="3">
        <f>Adatok!A215</f>
        <v>44409</v>
      </c>
      <c r="B213">
        <f>101-Adatok!B215</f>
        <v>46</v>
      </c>
      <c r="C213">
        <f>101-Adatok!E215</f>
        <v>36</v>
      </c>
      <c r="D213">
        <f>101-Adatok!H215</f>
        <v>25</v>
      </c>
      <c r="E213">
        <f>101-Adatok!N215</f>
        <v>26</v>
      </c>
      <c r="F213">
        <f>101-Adatok!Q215</f>
        <v>65</v>
      </c>
      <c r="G213">
        <f>101-Adatok!T215</f>
        <v>13</v>
      </c>
      <c r="H213">
        <f>Adatok!K215*1000+1000</f>
        <v>70000</v>
      </c>
      <c r="I213">
        <f>Aldi!H927</f>
        <v>67938.7</v>
      </c>
      <c r="J213">
        <f t="shared" si="3"/>
        <v>2061.3000000000029</v>
      </c>
      <c r="K213">
        <f>Aldi!K1892</f>
        <v>6450.5</v>
      </c>
    </row>
    <row r="214" spans="1:11" x14ac:dyDescent="0.3">
      <c r="A214" s="3">
        <f>Adatok!A216</f>
        <v>44440</v>
      </c>
      <c r="B214">
        <f>101-Adatok!B216</f>
        <v>54</v>
      </c>
      <c r="C214">
        <f>101-Adatok!E216</f>
        <v>51</v>
      </c>
      <c r="D214">
        <f>101-Adatok!H216</f>
        <v>33</v>
      </c>
      <c r="E214">
        <f>101-Adatok!N216</f>
        <v>31</v>
      </c>
      <c r="F214">
        <f>101-Adatok!Q216</f>
        <v>64</v>
      </c>
      <c r="G214">
        <f>101-Adatok!T216</f>
        <v>26</v>
      </c>
      <c r="H214">
        <f>Adatok!K216*1000+1000</f>
        <v>64000</v>
      </c>
      <c r="I214">
        <f>Aldi!H928</f>
        <v>62695.1</v>
      </c>
      <c r="J214">
        <f t="shared" si="3"/>
        <v>1304.9000000000015</v>
      </c>
      <c r="K214">
        <f>Aldi!K1893</f>
        <v>4148.5</v>
      </c>
    </row>
    <row r="215" spans="1:11" x14ac:dyDescent="0.3">
      <c r="A215" s="3">
        <f>Adatok!A217</f>
        <v>44470</v>
      </c>
      <c r="B215">
        <f>101-Adatok!B217</f>
        <v>47</v>
      </c>
      <c r="C215">
        <f>101-Adatok!E217</f>
        <v>42</v>
      </c>
      <c r="D215">
        <f>101-Adatok!H217</f>
        <v>25</v>
      </c>
      <c r="E215">
        <f>101-Adatok!N217</f>
        <v>28</v>
      </c>
      <c r="F215">
        <f>101-Adatok!Q217</f>
        <v>68</v>
      </c>
      <c r="G215">
        <f>101-Adatok!T217</f>
        <v>30</v>
      </c>
      <c r="H215">
        <f>Adatok!K217*1000+1000</f>
        <v>70000</v>
      </c>
      <c r="I215">
        <f>Aldi!H929</f>
        <v>59731.3</v>
      </c>
      <c r="J215">
        <f t="shared" si="3"/>
        <v>10268.699999999997</v>
      </c>
      <c r="K215">
        <f>Aldi!K1894</f>
        <v>9295.1</v>
      </c>
    </row>
    <row r="216" spans="1:11" x14ac:dyDescent="0.3">
      <c r="A216" s="3">
        <f>Adatok!A218</f>
        <v>44501</v>
      </c>
      <c r="B216">
        <f>101-Adatok!B218</f>
        <v>40</v>
      </c>
      <c r="C216">
        <f>101-Adatok!E218</f>
        <v>38</v>
      </c>
      <c r="D216">
        <f>101-Adatok!H218</f>
        <v>14</v>
      </c>
      <c r="E216">
        <f>101-Adatok!N218</f>
        <v>35</v>
      </c>
      <c r="F216">
        <f>101-Adatok!Q218</f>
        <v>66</v>
      </c>
      <c r="G216">
        <f>101-Adatok!T218</f>
        <v>36</v>
      </c>
      <c r="H216">
        <f>Adatok!K218*1000+1000</f>
        <v>69000</v>
      </c>
      <c r="I216">
        <f>Aldi!H930</f>
        <v>63835</v>
      </c>
      <c r="J216">
        <f t="shared" si="3"/>
        <v>5165</v>
      </c>
      <c r="K216">
        <f>Aldi!K1895</f>
        <v>3914.4</v>
      </c>
    </row>
    <row r="217" spans="1:11" x14ac:dyDescent="0.3">
      <c r="A217" s="3">
        <f>Adatok!A219</f>
        <v>44531</v>
      </c>
      <c r="B217">
        <f>101-Adatok!B219</f>
        <v>23</v>
      </c>
      <c r="C217">
        <f>101-Adatok!E219</f>
        <v>16</v>
      </c>
      <c r="D217">
        <f>101-Adatok!H219</f>
        <v>18</v>
      </c>
      <c r="E217">
        <f>101-Adatok!N219</f>
        <v>19</v>
      </c>
      <c r="F217">
        <f>101-Adatok!Q219</f>
        <v>64</v>
      </c>
      <c r="G217">
        <f>101-Adatok!T219</f>
        <v>12</v>
      </c>
      <c r="H217">
        <f>Adatok!K219*1000+1000</f>
        <v>78000</v>
      </c>
      <c r="I217">
        <f>Aldi!H931</f>
        <v>75006.100000000006</v>
      </c>
      <c r="J217">
        <f t="shared" si="3"/>
        <v>2993.8999999999942</v>
      </c>
      <c r="K217">
        <f>Aldi!K1896</f>
        <v>6997.6</v>
      </c>
    </row>
    <row r="218" spans="1:11" x14ac:dyDescent="0.3">
      <c r="A218" s="3">
        <f>Adatok!A220</f>
        <v>44562</v>
      </c>
      <c r="B218">
        <f>101-Adatok!B220</f>
        <v>52</v>
      </c>
      <c r="C218">
        <f>101-Adatok!E220</f>
        <v>46</v>
      </c>
      <c r="D218">
        <f>101-Adatok!H220</f>
        <v>26</v>
      </c>
      <c r="E218">
        <f>101-Adatok!N220</f>
        <v>33</v>
      </c>
      <c r="F218">
        <f>101-Adatok!Q220</f>
        <v>67</v>
      </c>
      <c r="G218">
        <f>101-Adatok!T220</f>
        <v>24</v>
      </c>
      <c r="H218">
        <f>Adatok!K220*1000+1000</f>
        <v>59000</v>
      </c>
      <c r="I218">
        <f>Aldi!H932</f>
        <v>59275.3</v>
      </c>
      <c r="J218">
        <f t="shared" si="3"/>
        <v>-275.30000000000291</v>
      </c>
      <c r="K218">
        <f>Aldi!K1897</f>
        <v>741.4</v>
      </c>
    </row>
    <row r="219" spans="1:11" x14ac:dyDescent="0.3">
      <c r="A219" s="3">
        <f>Adatok!A221</f>
        <v>44593</v>
      </c>
      <c r="B219">
        <f>101-Adatok!B221</f>
        <v>53</v>
      </c>
      <c r="C219">
        <f>101-Adatok!E221</f>
        <v>42</v>
      </c>
      <c r="D219">
        <f>101-Adatok!H221</f>
        <v>30</v>
      </c>
      <c r="E219">
        <f>101-Adatok!N221</f>
        <v>33</v>
      </c>
      <c r="F219">
        <f>101-Adatok!Q221</f>
        <v>71</v>
      </c>
      <c r="G219">
        <f>101-Adatok!T221</f>
        <v>34</v>
      </c>
      <c r="H219">
        <f>Adatok!K221*1000+1000</f>
        <v>63000</v>
      </c>
      <c r="I219">
        <f>Aldi!H933</f>
        <v>56539.6</v>
      </c>
      <c r="J219">
        <f t="shared" si="3"/>
        <v>6460.4000000000015</v>
      </c>
      <c r="K219">
        <f>Aldi!K1898</f>
        <v>3376</v>
      </c>
    </row>
    <row r="220" spans="1:11" x14ac:dyDescent="0.3">
      <c r="A220" s="3">
        <f>Adatok!A222</f>
        <v>44621</v>
      </c>
      <c r="B220">
        <f>101-Adatok!B222</f>
        <v>45</v>
      </c>
      <c r="C220">
        <f>101-Adatok!E222</f>
        <v>40</v>
      </c>
      <c r="D220">
        <f>101-Adatok!H222</f>
        <v>31</v>
      </c>
      <c r="E220">
        <f>101-Adatok!N222</f>
        <v>25</v>
      </c>
      <c r="F220">
        <f>101-Adatok!Q222</f>
        <v>70</v>
      </c>
      <c r="G220">
        <f>101-Adatok!T222</f>
        <v>28</v>
      </c>
      <c r="H220">
        <f>Adatok!K222*1000+1000</f>
        <v>72000</v>
      </c>
      <c r="I220">
        <f>Aldi!H934</f>
        <v>61555.199999999997</v>
      </c>
      <c r="J220">
        <f t="shared" si="3"/>
        <v>10444.800000000003</v>
      </c>
      <c r="K220">
        <f>Aldi!K1899</f>
        <v>7654</v>
      </c>
    </row>
    <row r="221" spans="1:11" x14ac:dyDescent="0.3">
      <c r="A221" s="3">
        <f>Adatok!A223</f>
        <v>44652</v>
      </c>
      <c r="B221">
        <f>101-Adatok!B223</f>
        <v>44</v>
      </c>
      <c r="C221">
        <f>101-Adatok!E223</f>
        <v>35</v>
      </c>
      <c r="D221">
        <f>101-Adatok!H223</f>
        <v>29</v>
      </c>
      <c r="E221">
        <f>101-Adatok!N223</f>
        <v>23</v>
      </c>
      <c r="F221">
        <f>101-Adatok!Q223</f>
        <v>64</v>
      </c>
      <c r="G221">
        <f>101-Adatok!T223</f>
        <v>25</v>
      </c>
      <c r="H221">
        <f>Adatok!K223*1000+1000</f>
        <v>78000</v>
      </c>
      <c r="I221">
        <f>Aldi!H935</f>
        <v>67026.7</v>
      </c>
      <c r="J221">
        <f t="shared" si="3"/>
        <v>10973.300000000003</v>
      </c>
      <c r="K221">
        <f>Aldi!K1900</f>
        <v>8988.7999999999993</v>
      </c>
    </row>
    <row r="222" spans="1:11" x14ac:dyDescent="0.3">
      <c r="A222" s="3">
        <f>Adatok!A224</f>
        <v>44682</v>
      </c>
      <c r="B222">
        <f>101-Adatok!B224</f>
        <v>49</v>
      </c>
      <c r="C222">
        <f>101-Adatok!E224</f>
        <v>39</v>
      </c>
      <c r="D222">
        <f>101-Adatok!H224</f>
        <v>29</v>
      </c>
      <c r="E222">
        <f>101-Adatok!N224</f>
        <v>29</v>
      </c>
      <c r="F222">
        <f>101-Adatok!Q224</f>
        <v>67</v>
      </c>
      <c r="G222">
        <f>101-Adatok!T224</f>
        <v>28</v>
      </c>
      <c r="H222">
        <f>Adatok!K224*1000+1000</f>
        <v>74000</v>
      </c>
      <c r="I222">
        <f>Aldi!H936</f>
        <v>61327.199999999997</v>
      </c>
      <c r="J222">
        <f t="shared" si="3"/>
        <v>12672.800000000003</v>
      </c>
      <c r="K222">
        <f>Aldi!K1901</f>
        <v>8686.7999999999993</v>
      </c>
    </row>
    <row r="223" spans="1:11" x14ac:dyDescent="0.3">
      <c r="A223" s="3">
        <f>Adatok!A225</f>
        <v>44713</v>
      </c>
      <c r="B223">
        <f>101-Adatok!B225</f>
        <v>34</v>
      </c>
      <c r="C223">
        <f>101-Adatok!E225</f>
        <v>26</v>
      </c>
      <c r="D223">
        <f>101-Adatok!H225</f>
        <v>23</v>
      </c>
      <c r="E223">
        <f>101-Adatok!N225</f>
        <v>20</v>
      </c>
      <c r="F223">
        <f>101-Adatok!Q225</f>
        <v>63</v>
      </c>
      <c r="G223">
        <f>101-Adatok!T225</f>
        <v>16</v>
      </c>
      <c r="H223">
        <f>Adatok!K225*1000+1000</f>
        <v>79000</v>
      </c>
      <c r="I223">
        <f>Aldi!H937</f>
        <v>72498.3</v>
      </c>
      <c r="J223">
        <f t="shared" si="3"/>
        <v>6501.6999999999971</v>
      </c>
      <c r="K223">
        <f>Aldi!K1902</f>
        <v>6802.8</v>
      </c>
    </row>
    <row r="224" spans="1:11" x14ac:dyDescent="0.3">
      <c r="A224" s="3">
        <f>Adatok!A226</f>
        <v>44743</v>
      </c>
      <c r="B224">
        <f>101-Adatok!B226</f>
        <v>40</v>
      </c>
      <c r="C224">
        <f>101-Adatok!E226</f>
        <v>24</v>
      </c>
      <c r="D224">
        <f>101-Adatok!H226</f>
        <v>19</v>
      </c>
      <c r="E224">
        <f>101-Adatok!N226</f>
        <v>11</v>
      </c>
      <c r="F224">
        <f>101-Adatok!Q226</f>
        <v>57</v>
      </c>
      <c r="G224">
        <f>101-Adatok!T226</f>
        <v>2</v>
      </c>
      <c r="H224">
        <f>Adatok!K226*1000+1000</f>
        <v>85000</v>
      </c>
      <c r="I224">
        <f>Aldi!H938</f>
        <v>84809.3</v>
      </c>
      <c r="J224">
        <f t="shared" si="3"/>
        <v>190.69999999999709</v>
      </c>
      <c r="K224">
        <f>Aldi!K1903</f>
        <v>7625.6</v>
      </c>
    </row>
    <row r="225" spans="1:11" x14ac:dyDescent="0.3">
      <c r="A225" s="3">
        <f>Adatok!A227</f>
        <v>44774</v>
      </c>
      <c r="B225">
        <f>101-Adatok!B227</f>
        <v>42</v>
      </c>
      <c r="C225">
        <f>101-Adatok!E227</f>
        <v>23</v>
      </c>
      <c r="D225">
        <f>101-Adatok!H227</f>
        <v>23</v>
      </c>
      <c r="E225">
        <f>101-Adatok!N227</f>
        <v>14</v>
      </c>
      <c r="F225">
        <f>101-Adatok!Q227</f>
        <v>59</v>
      </c>
      <c r="G225">
        <f>101-Adatok!T227</f>
        <v>8</v>
      </c>
      <c r="H225">
        <f>Adatok!K227*1000+1000</f>
        <v>75000</v>
      </c>
      <c r="I225">
        <f>Aldi!H939</f>
        <v>78881.8</v>
      </c>
      <c r="J225">
        <f t="shared" si="3"/>
        <v>-3881.8000000000029</v>
      </c>
      <c r="K225">
        <f>Aldi!K1904</f>
        <v>3087.3</v>
      </c>
    </row>
    <row r="226" spans="1:11" x14ac:dyDescent="0.3">
      <c r="A226" s="3">
        <f>Adatok!A228</f>
        <v>44805</v>
      </c>
      <c r="B226">
        <f>101-Adatok!B228</f>
        <v>48</v>
      </c>
      <c r="C226">
        <f>101-Adatok!E228</f>
        <v>35</v>
      </c>
      <c r="D226">
        <f>101-Adatok!H228</f>
        <v>27</v>
      </c>
      <c r="E226">
        <f>101-Adatok!N228</f>
        <v>24</v>
      </c>
      <c r="F226">
        <f>101-Adatok!Q228</f>
        <v>64</v>
      </c>
      <c r="G226">
        <f>101-Adatok!T228</f>
        <v>17</v>
      </c>
      <c r="H226">
        <f>Adatok!K228*1000+1000</f>
        <v>79000</v>
      </c>
      <c r="I226">
        <f>Aldi!H940</f>
        <v>71130.399999999994</v>
      </c>
      <c r="J226">
        <f t="shared" si="3"/>
        <v>7869.6000000000058</v>
      </c>
      <c r="K226">
        <f>Aldi!K1905</f>
        <v>9476.7999999999993</v>
      </c>
    </row>
    <row r="227" spans="1:11" x14ac:dyDescent="0.3">
      <c r="A227" s="3">
        <f>Adatok!A229</f>
        <v>44835</v>
      </c>
      <c r="B227">
        <f>101-Adatok!B229</f>
        <v>41</v>
      </c>
      <c r="C227">
        <f>101-Adatok!E229</f>
        <v>27</v>
      </c>
      <c r="D227">
        <f>101-Adatok!H229</f>
        <v>18</v>
      </c>
      <c r="E227">
        <f>101-Adatok!N229</f>
        <v>11</v>
      </c>
      <c r="F227">
        <f>101-Adatok!Q229</f>
        <v>47</v>
      </c>
      <c r="G227">
        <f>101-Adatok!T229</f>
        <v>12</v>
      </c>
      <c r="H227">
        <f>Adatok!K229*1000+1000</f>
        <v>87000</v>
      </c>
      <c r="I227">
        <f>Aldi!H941</f>
        <v>84809.3</v>
      </c>
      <c r="J227">
        <f t="shared" si="3"/>
        <v>2190.6999999999971</v>
      </c>
      <c r="K227">
        <f>Aldi!K1906</f>
        <v>7975.8</v>
      </c>
    </row>
    <row r="228" spans="1:11" x14ac:dyDescent="0.3">
      <c r="A228" s="3">
        <f>Adatok!A230</f>
        <v>44866</v>
      </c>
      <c r="B228">
        <f>101-Adatok!B230</f>
        <v>38</v>
      </c>
      <c r="C228">
        <f>101-Adatok!E230</f>
        <v>24</v>
      </c>
      <c r="D228">
        <f>101-Adatok!H230</f>
        <v>23</v>
      </c>
      <c r="E228">
        <f>101-Adatok!N230</f>
        <v>26</v>
      </c>
      <c r="F228">
        <f>101-Adatok!Q230</f>
        <v>60</v>
      </c>
      <c r="G228">
        <f>101-Adatok!T230</f>
        <v>22</v>
      </c>
      <c r="H228">
        <f>Adatok!K230*1000+1000</f>
        <v>88000</v>
      </c>
      <c r="I228">
        <f>Aldi!H942</f>
        <v>72726.3</v>
      </c>
      <c r="J228">
        <f t="shared" si="3"/>
        <v>15273.699999999997</v>
      </c>
      <c r="K228">
        <f>Aldi!K1907</f>
        <v>12104.8</v>
      </c>
    </row>
    <row r="229" spans="1:11" x14ac:dyDescent="0.3">
      <c r="A229" s="3">
        <f>Adatok!A231</f>
        <v>44896</v>
      </c>
      <c r="B229">
        <f>101-Adatok!B231</f>
        <v>1</v>
      </c>
      <c r="C229">
        <f>101-Adatok!E231</f>
        <v>3</v>
      </c>
      <c r="D229">
        <f>101-Adatok!H231</f>
        <v>13</v>
      </c>
      <c r="E229">
        <f>101-Adatok!N231</f>
        <v>1</v>
      </c>
      <c r="F229">
        <f>101-Adatok!Q231</f>
        <v>55</v>
      </c>
      <c r="G229">
        <f>101-Adatok!T231</f>
        <v>1</v>
      </c>
      <c r="H229">
        <f>Adatok!K231*1000+1000</f>
        <v>95000</v>
      </c>
      <c r="I229">
        <f>Aldi!H943</f>
        <v>91648.8</v>
      </c>
      <c r="J229">
        <f t="shared" si="3"/>
        <v>3351.1999999999971</v>
      </c>
      <c r="K229">
        <f>Aldi!K1908</f>
        <v>7612.6</v>
      </c>
    </row>
    <row r="230" spans="1:11" x14ac:dyDescent="0.3">
      <c r="A230" s="3">
        <f>Adatok!A232</f>
        <v>44927</v>
      </c>
      <c r="B230">
        <f>101-Adatok!B232</f>
        <v>48</v>
      </c>
      <c r="C230">
        <f>101-Adatok!E232</f>
        <v>43</v>
      </c>
      <c r="D230">
        <f>101-Adatok!H232</f>
        <v>24</v>
      </c>
      <c r="E230">
        <f>101-Adatok!N232</f>
        <v>28</v>
      </c>
      <c r="F230">
        <f>101-Adatok!Q232</f>
        <v>59</v>
      </c>
      <c r="G230">
        <f>101-Adatok!T232</f>
        <v>21</v>
      </c>
      <c r="H230">
        <f>Adatok!K232*1000+1000</f>
        <v>93000</v>
      </c>
      <c r="I230">
        <f>Aldi!H944</f>
        <v>75918</v>
      </c>
      <c r="J230">
        <f t="shared" si="3"/>
        <v>17082</v>
      </c>
      <c r="K230">
        <f>Aldi!K1909</f>
        <v>14658.5</v>
      </c>
    </row>
    <row r="231" spans="1:11" x14ac:dyDescent="0.3">
      <c r="A231" s="3">
        <f>Adatok!A233</f>
        <v>44958</v>
      </c>
      <c r="B231">
        <f>101-Adatok!B233</f>
        <v>49</v>
      </c>
      <c r="C231">
        <f>101-Adatok!E233</f>
        <v>39</v>
      </c>
      <c r="D231">
        <f>101-Adatok!H233</f>
        <v>22</v>
      </c>
      <c r="E231">
        <f>101-Adatok!N233</f>
        <v>24</v>
      </c>
      <c r="F231">
        <f>101-Adatok!Q233</f>
        <v>59</v>
      </c>
      <c r="G231">
        <f>101-Adatok!T233</f>
        <v>17</v>
      </c>
      <c r="H231">
        <f>Adatok!K233*1000+1000</f>
        <v>101000</v>
      </c>
      <c r="I231">
        <f>Aldi!H945</f>
        <v>80705.7</v>
      </c>
      <c r="J231">
        <f t="shared" si="3"/>
        <v>20294.300000000003</v>
      </c>
      <c r="K231">
        <f>Aldi!K1910</f>
        <v>19017.400000000001</v>
      </c>
    </row>
    <row r="232" spans="1:11" x14ac:dyDescent="0.3">
      <c r="A232" s="3">
        <f>Adatok!A234</f>
        <v>44986</v>
      </c>
      <c r="B232">
        <f>101-Adatok!B234</f>
        <v>50</v>
      </c>
      <c r="C232">
        <f>101-Adatok!E234</f>
        <v>37</v>
      </c>
      <c r="D232">
        <f>101-Adatok!H234</f>
        <v>21</v>
      </c>
      <c r="E232">
        <f>101-Adatok!N234</f>
        <v>16</v>
      </c>
      <c r="F232">
        <f>101-Adatok!Q234</f>
        <v>59</v>
      </c>
      <c r="G232">
        <f>101-Adatok!T234</f>
        <v>21</v>
      </c>
      <c r="H232">
        <f>Adatok!K234*1000+1000</f>
        <v>95000</v>
      </c>
      <c r="I232">
        <f>Aldi!H946</f>
        <v>78653.8</v>
      </c>
      <c r="J232">
        <f t="shared" si="3"/>
        <v>16346.199999999997</v>
      </c>
      <c r="K232">
        <f>Aldi!K1911</f>
        <v>13017.4</v>
      </c>
    </row>
    <row r="233" spans="1:11" x14ac:dyDescent="0.3">
      <c r="A233" s="3">
        <f>Adatok!A235</f>
        <v>45017</v>
      </c>
      <c r="B233">
        <f>101-Adatok!B235</f>
        <v>43</v>
      </c>
      <c r="C233">
        <f>101-Adatok!E235</f>
        <v>29</v>
      </c>
      <c r="D233">
        <f>101-Adatok!H235</f>
        <v>18</v>
      </c>
      <c r="E233">
        <f>101-Adatok!N235</f>
        <v>15</v>
      </c>
      <c r="F233">
        <f>101-Adatok!Q235</f>
        <v>59</v>
      </c>
      <c r="G233">
        <f>101-Adatok!T235</f>
        <v>5</v>
      </c>
      <c r="H233">
        <f>Adatok!K235*1000+1000</f>
        <v>94000</v>
      </c>
      <c r="I233">
        <f>Aldi!H947</f>
        <v>80705.7</v>
      </c>
      <c r="J233">
        <f t="shared" si="3"/>
        <v>13294.300000000003</v>
      </c>
      <c r="K233">
        <f>Aldi!K1912</f>
        <v>11619.1</v>
      </c>
    </row>
    <row r="234" spans="1:11" x14ac:dyDescent="0.3">
      <c r="A234" s="3">
        <f>Adatok!A236</f>
        <v>45047</v>
      </c>
      <c r="B234">
        <f>101-Adatok!B236</f>
        <v>51</v>
      </c>
      <c r="C234">
        <f>101-Adatok!E236</f>
        <v>34</v>
      </c>
      <c r="D234">
        <f>101-Adatok!H236</f>
        <v>22</v>
      </c>
      <c r="E234">
        <f>101-Adatok!N236</f>
        <v>12</v>
      </c>
      <c r="F234">
        <f>101-Adatok!Q236</f>
        <v>60</v>
      </c>
      <c r="G234">
        <f>101-Adatok!T236</f>
        <v>17</v>
      </c>
      <c r="H234">
        <f>Adatok!K236*1000+1000</f>
        <v>86000</v>
      </c>
      <c r="I234">
        <f>Aldi!H948</f>
        <v>82529.5</v>
      </c>
      <c r="J234">
        <f t="shared" si="3"/>
        <v>3470.5</v>
      </c>
      <c r="K234">
        <f>Aldi!K1913</f>
        <v>888.3</v>
      </c>
    </row>
    <row r="235" spans="1:11" x14ac:dyDescent="0.3">
      <c r="A235" s="3">
        <f>Adatok!A237</f>
        <v>45078</v>
      </c>
      <c r="B235">
        <f>101-Adatok!B237</f>
        <v>47</v>
      </c>
      <c r="C235">
        <f>101-Adatok!E237</f>
        <v>35</v>
      </c>
      <c r="D235">
        <f>101-Adatok!H237</f>
        <v>22</v>
      </c>
      <c r="E235">
        <f>101-Adatok!N237</f>
        <v>13</v>
      </c>
      <c r="F235">
        <f>101-Adatok!Q237</f>
        <v>64</v>
      </c>
      <c r="G235">
        <f>101-Adatok!T237</f>
        <v>5</v>
      </c>
      <c r="H235">
        <f>Adatok!K237*1000+1000</f>
        <v>79000</v>
      </c>
      <c r="I235">
        <f>Aldi!H949</f>
        <v>75462.100000000006</v>
      </c>
      <c r="J235">
        <f t="shared" si="3"/>
        <v>3537.8999999999942</v>
      </c>
      <c r="K235">
        <f>Aldi!K1914</f>
        <v>-2015.5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az elmúlt 20 év legjobb lánca</vt:lpstr>
      <vt:lpstr>Adatok</vt:lpstr>
      <vt:lpstr>OAM- Auchan</vt:lpstr>
      <vt:lpstr>Auchan</vt:lpstr>
      <vt:lpstr>OAM- Tesco</vt:lpstr>
      <vt:lpstr>Tesco</vt:lpstr>
      <vt:lpstr>OAM- Lidl</vt:lpstr>
      <vt:lpstr>Lidl</vt:lpstr>
      <vt:lpstr>OAM- Aldi</vt:lpstr>
      <vt:lpstr>Aldi</vt:lpstr>
      <vt:lpstr>OAM- Spar</vt:lpstr>
      <vt:lpstr>Spar</vt:lpstr>
      <vt:lpstr>OAM- Penny</vt:lpstr>
      <vt:lpstr>Penny</vt:lpstr>
      <vt:lpstr>OAM- Coop</vt:lpstr>
      <vt:lpstr>Coop</vt:lpstr>
    </vt:vector>
  </TitlesOfParts>
  <Company>AuchanHU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FÖRHÉCZ ESZTER</dc:creator>
  <cp:lastModifiedBy>Lttd</cp:lastModifiedBy>
  <dcterms:created xsi:type="dcterms:W3CDTF">2023-06-21T05:41:38Z</dcterms:created>
  <dcterms:modified xsi:type="dcterms:W3CDTF">2023-08-27T05:43:40Z</dcterms:modified>
</cp:coreProperties>
</file>